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data2/ASerakos/documents/Excel_Workbooks/"/>
    </mc:Choice>
  </mc:AlternateContent>
  <bookViews>
    <workbookView xWindow="20" yWindow="8440" windowWidth="35600" windowHeight="14240" tabRatio="500" activeTab="5"/>
  </bookViews>
  <sheets>
    <sheet name="djf precip values and sig" sheetId="1" r:id="rId1"/>
    <sheet name="djf precip pvalues" sheetId="2" r:id="rId2"/>
    <sheet name="Sheet3" sheetId="3" r:id="rId3"/>
    <sheet name="Sheet3 (3)" sheetId="7" r:id="rId4"/>
    <sheet name="Sheet3 (4)" sheetId="8" r:id="rId5"/>
    <sheet name="sort by all (2)" sheetId="9" r:id="rId6"/>
    <sheet name="sort by all" sheetId="5" r:id="rId7"/>
    <sheet name="sort by all horiz" sheetId="6" r:id="rId8"/>
  </sheets>
  <definedNames>
    <definedName name="djf_amo_avg_newwgt_1" localSheetId="0">'djf precip values and sig'!$D$5:$Q$6</definedName>
    <definedName name="djf_amo_prob_newwgt_1" localSheetId="1">'djf precip pvalues'!$D$5:$Q$6</definedName>
    <definedName name="djf_enso_amo_avg_newwgt" localSheetId="0">'djf precip values and sig'!$D$35:$Q$42</definedName>
    <definedName name="djf_enso_amo_prob_newwgt_1" localSheetId="1">'djf precip pvalues'!$D$35:$Q$42</definedName>
    <definedName name="djf_enso_avg_newwgt" localSheetId="0">'djf precip values and sig'!$D$3:$Q$4</definedName>
    <definedName name="djf_enso_prob_newwgt_1" localSheetId="1">'djf precip pvalues'!$D$3:$Q$4</definedName>
    <definedName name="djf_nam_amo_avg_newwgt_1" localSheetId="0">'djf precip values and sig'!$D$51:$Q$58</definedName>
    <definedName name="djf_nam_amo_enso_avg_newwgt_1" localSheetId="0">'djf precip values and sig'!$D$83:$Q$106</definedName>
    <definedName name="djf_nam_amo_enso_prob_newwgt_1" localSheetId="1">'djf precip pvalues'!$D$83:$Q$106</definedName>
    <definedName name="djf_nam_amo_prob_newwgt_1" localSheetId="1">'djf precip pvalues'!$D$51:$Q$58</definedName>
    <definedName name="djf_nam_avg_newwgt_1" localSheetId="0">'djf precip values and sig'!$D$9:$Q$10</definedName>
    <definedName name="djf_nam_enso_avg_newwgt_1" localSheetId="0">'djf precip values and sig'!$D$43:$Q$50</definedName>
    <definedName name="djf_nam_enso_prob_newwgt_1" localSheetId="1">'djf precip pvalues'!$D$43:$Q$50</definedName>
    <definedName name="djf_nam_prob_newwgt_1" localSheetId="1">'djf precip pvalues'!$D$9:$Q$10</definedName>
    <definedName name="djf_pna_amo_avg_newwgt_1" localSheetId="0">'djf precip values and sig'!$D$19:$Q$26</definedName>
    <definedName name="djf_pna_amo_enso_avg_newwgt_1" localSheetId="0">'djf precip values and sig'!$D$59:$Q$82</definedName>
    <definedName name="djf_pna_amo_enso_prob_newwgt_1" localSheetId="1">'djf precip pvalues'!$D$59:$Q$82</definedName>
    <definedName name="djf_pna_amo_prob_newwgt_1" localSheetId="1">'djf precip pvalues'!$D$19:$Q$26</definedName>
    <definedName name="djf_pna_avg_newwgt_1" localSheetId="0">'djf precip values and sig'!$D$7:$Q$8</definedName>
    <definedName name="djf_pna_enso_avg_newwgt_1" localSheetId="0">'djf precip values and sig'!$D$11:$Q$18</definedName>
    <definedName name="djf_pna_enso_prob_newwgt_1" localSheetId="1">'djf precip pvalues'!$D$11:$Q$18</definedName>
    <definedName name="djf_pna_nam_amo_avg_newwgt_1" localSheetId="0">'djf precip values and sig'!$D$107:$Q$130</definedName>
    <definedName name="djf_pna_nam_amo_enso_avg_newwgt_1" localSheetId="0">'djf precip values and sig'!$D$155:$Q$218</definedName>
    <definedName name="djf_pna_nam_amo_enso_prob_newwgt_1" localSheetId="1">'djf precip pvalues'!$D$155:$Q$218</definedName>
    <definedName name="djf_pna_nam_amo_prob_newwgt_1" localSheetId="1">'djf precip pvalues'!$D$107:$Q$130</definedName>
    <definedName name="djf_pna_nam_avg_newwgt_1" localSheetId="0">'djf precip values and sig'!$D$27:$Q$34</definedName>
    <definedName name="djf_pna_nam_enso_avg_newwgt_1" localSheetId="0">'djf precip values and sig'!$D$131:$Q$154</definedName>
    <definedName name="djf_pna_nam_enso_prob_newwgt_1" localSheetId="1">'djf precip pvalues'!$D$131:$Q$154</definedName>
    <definedName name="djf_pna_nam_prob_newwgt_1" localSheetId="1">'djf precip pvalues'!$D$27:$Q$34</definedName>
    <definedName name="djf_pna_prob_newwgt_1" localSheetId="1">'djf precip pvalues'!$D$7:$Q$8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1" i="9" l="1"/>
  <c r="W138" i="9"/>
  <c r="BR111" i="9"/>
  <c r="BR112" i="9"/>
  <c r="BR113" i="9"/>
  <c r="BR114" i="9"/>
  <c r="BR115" i="9"/>
  <c r="BR116" i="9"/>
  <c r="BR117" i="9"/>
  <c r="BR118" i="9"/>
  <c r="BR119" i="9"/>
  <c r="BR120" i="9"/>
  <c r="BR121" i="9"/>
  <c r="BR122" i="9"/>
  <c r="BR123" i="9"/>
  <c r="BR124" i="9"/>
  <c r="BR125" i="9"/>
  <c r="BR126" i="9"/>
  <c r="BR127" i="9"/>
  <c r="BR128" i="9"/>
  <c r="BR129" i="9"/>
  <c r="BR130" i="9"/>
  <c r="BR131" i="9"/>
  <c r="BR132" i="9"/>
  <c r="BR133" i="9"/>
  <c r="BR134" i="9"/>
  <c r="BR135" i="9"/>
  <c r="BR136" i="9"/>
  <c r="BR137" i="9"/>
  <c r="BR138" i="9"/>
  <c r="BR139" i="9"/>
  <c r="BR140" i="9"/>
  <c r="BR141" i="9"/>
  <c r="BR142" i="9"/>
  <c r="BR143" i="9"/>
  <c r="BR144" i="9"/>
  <c r="BR145" i="9"/>
  <c r="BR146" i="9"/>
  <c r="BR147" i="9"/>
  <c r="BR148" i="9"/>
  <c r="BR149" i="9"/>
  <c r="BR150" i="9"/>
  <c r="BR151" i="9"/>
  <c r="BR152" i="9"/>
  <c r="BR153" i="9"/>
  <c r="BR154" i="9"/>
  <c r="BR155" i="9"/>
  <c r="BR156" i="9"/>
  <c r="BR157" i="9"/>
  <c r="BR158" i="9"/>
  <c r="BR159" i="9"/>
  <c r="BR160" i="9"/>
  <c r="BR161" i="9"/>
  <c r="BR162" i="9"/>
  <c r="BR163" i="9"/>
  <c r="BR164" i="9"/>
  <c r="BR165" i="9"/>
  <c r="BR166" i="9"/>
  <c r="BR167" i="9"/>
  <c r="BR168" i="9"/>
  <c r="BR169" i="9"/>
  <c r="BR170" i="9"/>
  <c r="BR171" i="9"/>
  <c r="BR172" i="9"/>
  <c r="BR173" i="9"/>
  <c r="BR174" i="9"/>
  <c r="BR175" i="9"/>
  <c r="BR176" i="9"/>
  <c r="BR177" i="9"/>
  <c r="BR178" i="9"/>
  <c r="BR179" i="9"/>
  <c r="BR180" i="9"/>
  <c r="BR181" i="9"/>
  <c r="BR182" i="9"/>
  <c r="BR183" i="9"/>
  <c r="BR184" i="9"/>
  <c r="BR185" i="9"/>
  <c r="BR186" i="9"/>
  <c r="BR187" i="9"/>
  <c r="BR188" i="9"/>
  <c r="BR189" i="9"/>
  <c r="BR190" i="9"/>
  <c r="BR191" i="9"/>
  <c r="BR192" i="9"/>
  <c r="BR193" i="9"/>
  <c r="BR194" i="9"/>
  <c r="BR195" i="9"/>
  <c r="BR196" i="9"/>
  <c r="BR197" i="9"/>
  <c r="BR198" i="9"/>
  <c r="BR199" i="9"/>
  <c r="BR200" i="9"/>
  <c r="BR201" i="9"/>
  <c r="BR202" i="9"/>
  <c r="BR203" i="9"/>
  <c r="BR204" i="9"/>
  <c r="BR205" i="9"/>
  <c r="BR206" i="9"/>
  <c r="BR207" i="9"/>
  <c r="BR208" i="9"/>
  <c r="BR209" i="9"/>
  <c r="BR210" i="9"/>
  <c r="BR211" i="9"/>
  <c r="BR212" i="9"/>
  <c r="BR213" i="9"/>
  <c r="BR214" i="9"/>
  <c r="BR215" i="9"/>
  <c r="BR248" i="9"/>
  <c r="BR216" i="9"/>
  <c r="BR217" i="9"/>
  <c r="BR218" i="9"/>
  <c r="BR219" i="9"/>
  <c r="BR220" i="9"/>
  <c r="BR221" i="9"/>
  <c r="BR222" i="9"/>
  <c r="BR223" i="9"/>
  <c r="BR224" i="9"/>
  <c r="BR225" i="9"/>
  <c r="BR226" i="9"/>
  <c r="BR227" i="9"/>
  <c r="BR228" i="9"/>
  <c r="BR229" i="9"/>
  <c r="BR230" i="9"/>
  <c r="BO248" i="9"/>
  <c r="BM138" i="9"/>
  <c r="BM139" i="9"/>
  <c r="BM140" i="9"/>
  <c r="BM141" i="9"/>
  <c r="BM142" i="9"/>
  <c r="BM143" i="9"/>
  <c r="BM144" i="9"/>
  <c r="BM145" i="9"/>
  <c r="BM146" i="9"/>
  <c r="BM147" i="9"/>
  <c r="BM148" i="9"/>
  <c r="BM149" i="9"/>
  <c r="BM150" i="9"/>
  <c r="BM151" i="9"/>
  <c r="BM152" i="9"/>
  <c r="BM153" i="9"/>
  <c r="BM154" i="9"/>
  <c r="BM155" i="9"/>
  <c r="BM156" i="9"/>
  <c r="BM157" i="9"/>
  <c r="BM158" i="9"/>
  <c r="BM159" i="9"/>
  <c r="BM160" i="9"/>
  <c r="BM161" i="9"/>
  <c r="BM162" i="9"/>
  <c r="BM163" i="9"/>
  <c r="BM164" i="9"/>
  <c r="BM165" i="9"/>
  <c r="BM166" i="9"/>
  <c r="BM167" i="9"/>
  <c r="BM168" i="9"/>
  <c r="BM169" i="9"/>
  <c r="BM170" i="9"/>
  <c r="BM171" i="9"/>
  <c r="BM172" i="9"/>
  <c r="BM173" i="9"/>
  <c r="BM174" i="9"/>
  <c r="BM175" i="9"/>
  <c r="BM176" i="9"/>
  <c r="BM177" i="9"/>
  <c r="BM178" i="9"/>
  <c r="BM179" i="9"/>
  <c r="BM180" i="9"/>
  <c r="BM181" i="9"/>
  <c r="BM182" i="9"/>
  <c r="BM183" i="9"/>
  <c r="BM184" i="9"/>
  <c r="BM185" i="9"/>
  <c r="BM186" i="9"/>
  <c r="BM187" i="9"/>
  <c r="BM188" i="9"/>
  <c r="BM189" i="9"/>
  <c r="BM190" i="9"/>
  <c r="BM191" i="9"/>
  <c r="BM192" i="9"/>
  <c r="BM193" i="9"/>
  <c r="BM194" i="9"/>
  <c r="BM195" i="9"/>
  <c r="BM196" i="9"/>
  <c r="BM197" i="9"/>
  <c r="BM198" i="9"/>
  <c r="BM199" i="9"/>
  <c r="BM200" i="9"/>
  <c r="BM201" i="9"/>
  <c r="BM202" i="9"/>
  <c r="BM203" i="9"/>
  <c r="BM204" i="9"/>
  <c r="BM205" i="9"/>
  <c r="BM206" i="9"/>
  <c r="BM207" i="9"/>
  <c r="BM208" i="9"/>
  <c r="BM209" i="9"/>
  <c r="BM210" i="9"/>
  <c r="BM211" i="9"/>
  <c r="BM212" i="9"/>
  <c r="BM213" i="9"/>
  <c r="BM214" i="9"/>
  <c r="BM215" i="9"/>
  <c r="BM216" i="9"/>
  <c r="BM217" i="9"/>
  <c r="BM218" i="9"/>
  <c r="BM219" i="9"/>
  <c r="BM220" i="9"/>
  <c r="BM221" i="9"/>
  <c r="BM222" i="9"/>
  <c r="BM223" i="9"/>
  <c r="BM224" i="9"/>
  <c r="BM225" i="9"/>
  <c r="BM226" i="9"/>
  <c r="BM227" i="9"/>
  <c r="BM228" i="9"/>
  <c r="BM229" i="9"/>
  <c r="BM230" i="9"/>
  <c r="BM231" i="9"/>
  <c r="BM232" i="9"/>
  <c r="BM233" i="9"/>
  <c r="BM248" i="9"/>
  <c r="BJ248" i="9"/>
  <c r="BH158" i="9"/>
  <c r="BH159" i="9"/>
  <c r="BH160" i="9"/>
  <c r="BH161" i="9"/>
  <c r="BH162" i="9"/>
  <c r="BH163" i="9"/>
  <c r="BH164" i="9"/>
  <c r="BH165" i="9"/>
  <c r="BH166" i="9"/>
  <c r="BH167" i="9"/>
  <c r="BH168" i="9"/>
  <c r="BH169" i="9"/>
  <c r="BH170" i="9"/>
  <c r="BH171" i="9"/>
  <c r="BH172" i="9"/>
  <c r="BH173" i="9"/>
  <c r="BH174" i="9"/>
  <c r="BH175" i="9"/>
  <c r="BH176" i="9"/>
  <c r="BH177" i="9"/>
  <c r="BH178" i="9"/>
  <c r="BH179" i="9"/>
  <c r="BH180" i="9"/>
  <c r="BH181" i="9"/>
  <c r="BH182" i="9"/>
  <c r="BH183" i="9"/>
  <c r="BH184" i="9"/>
  <c r="BH185" i="9"/>
  <c r="BH186" i="9"/>
  <c r="BH187" i="9"/>
  <c r="BH188" i="9"/>
  <c r="BH189" i="9"/>
  <c r="BH190" i="9"/>
  <c r="BH191" i="9"/>
  <c r="BH192" i="9"/>
  <c r="BH193" i="9"/>
  <c r="BH194" i="9"/>
  <c r="BH195" i="9"/>
  <c r="BH196" i="9"/>
  <c r="BH197" i="9"/>
  <c r="BH198" i="9"/>
  <c r="BH199" i="9"/>
  <c r="BH200" i="9"/>
  <c r="BH201" i="9"/>
  <c r="BH202" i="9"/>
  <c r="BH203" i="9"/>
  <c r="BH204" i="9"/>
  <c r="BH205" i="9"/>
  <c r="BH206" i="9"/>
  <c r="BH207" i="9"/>
  <c r="BH208" i="9"/>
  <c r="BH209" i="9"/>
  <c r="BH210" i="9"/>
  <c r="BH211" i="9"/>
  <c r="BH212" i="9"/>
  <c r="BH213" i="9"/>
  <c r="BH214" i="9"/>
  <c r="BH215" i="9"/>
  <c r="BH216" i="9"/>
  <c r="BH217" i="9"/>
  <c r="BH218" i="9"/>
  <c r="BH219" i="9"/>
  <c r="BH220" i="9"/>
  <c r="BH221" i="9"/>
  <c r="BH222" i="9"/>
  <c r="BH223" i="9"/>
  <c r="BH224" i="9"/>
  <c r="BH225" i="9"/>
  <c r="BH226" i="9"/>
  <c r="BH227" i="9"/>
  <c r="BH228" i="9"/>
  <c r="BH229" i="9"/>
  <c r="BH248" i="9"/>
  <c r="BE248" i="9"/>
  <c r="BC130" i="9"/>
  <c r="BC131" i="9"/>
  <c r="BC132" i="9"/>
  <c r="BC133" i="9"/>
  <c r="BC134" i="9"/>
  <c r="BC135" i="9"/>
  <c r="BC136" i="9"/>
  <c r="BC137" i="9"/>
  <c r="BC138" i="9"/>
  <c r="BC139" i="9"/>
  <c r="BC140" i="9"/>
  <c r="BC141" i="9"/>
  <c r="BC142" i="9"/>
  <c r="BC143" i="9"/>
  <c r="BC144" i="9"/>
  <c r="BC145" i="9"/>
  <c r="BC146" i="9"/>
  <c r="BC147" i="9"/>
  <c r="BC148" i="9"/>
  <c r="BC149" i="9"/>
  <c r="BC150" i="9"/>
  <c r="BC151" i="9"/>
  <c r="BC152" i="9"/>
  <c r="BC153" i="9"/>
  <c r="BC154" i="9"/>
  <c r="BC155" i="9"/>
  <c r="BC156" i="9"/>
  <c r="BC157" i="9"/>
  <c r="BC158" i="9"/>
  <c r="BC159" i="9"/>
  <c r="BC160" i="9"/>
  <c r="BC161" i="9"/>
  <c r="BC162" i="9"/>
  <c r="BC163" i="9"/>
  <c r="BC164" i="9"/>
  <c r="BC165" i="9"/>
  <c r="BC166" i="9"/>
  <c r="BC167" i="9"/>
  <c r="BC168" i="9"/>
  <c r="BC169" i="9"/>
  <c r="BC170" i="9"/>
  <c r="BC171" i="9"/>
  <c r="BC172" i="9"/>
  <c r="BC173" i="9"/>
  <c r="BC174" i="9"/>
  <c r="BC175" i="9"/>
  <c r="BC176" i="9"/>
  <c r="BC177" i="9"/>
  <c r="BC178" i="9"/>
  <c r="BC179" i="9"/>
  <c r="BC180" i="9"/>
  <c r="BC181" i="9"/>
  <c r="BC182" i="9"/>
  <c r="BC183" i="9"/>
  <c r="BC184" i="9"/>
  <c r="BC185" i="9"/>
  <c r="BC186" i="9"/>
  <c r="BC187" i="9"/>
  <c r="BC188" i="9"/>
  <c r="BC189" i="9"/>
  <c r="BC190" i="9"/>
  <c r="BC191" i="9"/>
  <c r="BC192" i="9"/>
  <c r="BC193" i="9"/>
  <c r="BC194" i="9"/>
  <c r="BC195" i="9"/>
  <c r="BC196" i="9"/>
  <c r="BC197" i="9"/>
  <c r="BC198" i="9"/>
  <c r="BC199" i="9"/>
  <c r="BC200" i="9"/>
  <c r="BC201" i="9"/>
  <c r="BC202" i="9"/>
  <c r="BC203" i="9"/>
  <c r="BC204" i="9"/>
  <c r="BC205" i="9"/>
  <c r="BC206" i="9"/>
  <c r="BC207" i="9"/>
  <c r="BC208" i="9"/>
  <c r="BC209" i="9"/>
  <c r="BC210" i="9"/>
  <c r="BC211" i="9"/>
  <c r="BC212" i="9"/>
  <c r="BC213" i="9"/>
  <c r="BC214" i="9"/>
  <c r="BC215" i="9"/>
  <c r="BC216" i="9"/>
  <c r="BC217" i="9"/>
  <c r="BC218" i="9"/>
  <c r="BC219" i="9"/>
  <c r="BC220" i="9"/>
  <c r="BC221" i="9"/>
  <c r="BC222" i="9"/>
  <c r="BC223" i="9"/>
  <c r="BC224" i="9"/>
  <c r="BC225" i="9"/>
  <c r="BC226" i="9"/>
  <c r="BC227" i="9"/>
  <c r="BC228" i="9"/>
  <c r="BC248" i="9"/>
  <c r="BC229" i="9"/>
  <c r="BC230" i="9"/>
  <c r="BC231" i="9"/>
  <c r="BC232" i="9"/>
  <c r="AZ248" i="9"/>
  <c r="AX136" i="9"/>
  <c r="AX137" i="9"/>
  <c r="AX138" i="9"/>
  <c r="AX139" i="9"/>
  <c r="AX140" i="9"/>
  <c r="AX141" i="9"/>
  <c r="AX142" i="9"/>
  <c r="AX143" i="9"/>
  <c r="AX144" i="9"/>
  <c r="AX145" i="9"/>
  <c r="AX146" i="9"/>
  <c r="AX147" i="9"/>
  <c r="AX148" i="9"/>
  <c r="AX149" i="9"/>
  <c r="AX150" i="9"/>
  <c r="AX151" i="9"/>
  <c r="AX152" i="9"/>
  <c r="AX153" i="9"/>
  <c r="AX154" i="9"/>
  <c r="AX155" i="9"/>
  <c r="AX156" i="9"/>
  <c r="AX157" i="9"/>
  <c r="AX158" i="9"/>
  <c r="AX159" i="9"/>
  <c r="AX160" i="9"/>
  <c r="AX161" i="9"/>
  <c r="AX162" i="9"/>
  <c r="AX163" i="9"/>
  <c r="AX164" i="9"/>
  <c r="AX165" i="9"/>
  <c r="AX166" i="9"/>
  <c r="AX167" i="9"/>
  <c r="AX168" i="9"/>
  <c r="AX169" i="9"/>
  <c r="AX170" i="9"/>
  <c r="AX171" i="9"/>
  <c r="AX172" i="9"/>
  <c r="AX173" i="9"/>
  <c r="AX174" i="9"/>
  <c r="AX175" i="9"/>
  <c r="AX176" i="9"/>
  <c r="AX177" i="9"/>
  <c r="AX178" i="9"/>
  <c r="AX179" i="9"/>
  <c r="AX180" i="9"/>
  <c r="AX181" i="9"/>
  <c r="AX182" i="9"/>
  <c r="AX183" i="9"/>
  <c r="AX184" i="9"/>
  <c r="AX185" i="9"/>
  <c r="AX186" i="9"/>
  <c r="AX187" i="9"/>
  <c r="AX188" i="9"/>
  <c r="AX189" i="9"/>
  <c r="AX190" i="9"/>
  <c r="AX191" i="9"/>
  <c r="AX192" i="9"/>
  <c r="AX193" i="9"/>
  <c r="AX194" i="9"/>
  <c r="AX195" i="9"/>
  <c r="AX196" i="9"/>
  <c r="AX197" i="9"/>
  <c r="AX198" i="9"/>
  <c r="AX199" i="9"/>
  <c r="AX200" i="9"/>
  <c r="AX201" i="9"/>
  <c r="AX202" i="9"/>
  <c r="AX203" i="9"/>
  <c r="AX204" i="9"/>
  <c r="AX205" i="9"/>
  <c r="AX206" i="9"/>
  <c r="AX207" i="9"/>
  <c r="AX208" i="9"/>
  <c r="AX209" i="9"/>
  <c r="AX210" i="9"/>
  <c r="AX211" i="9"/>
  <c r="AX212" i="9"/>
  <c r="AX213" i="9"/>
  <c r="AX214" i="9"/>
  <c r="AX215" i="9"/>
  <c r="AX216" i="9"/>
  <c r="AX217" i="9"/>
  <c r="AX218" i="9"/>
  <c r="AX219" i="9"/>
  <c r="AX220" i="9"/>
  <c r="AX221" i="9"/>
  <c r="AX222" i="9"/>
  <c r="AX223" i="9"/>
  <c r="AX224" i="9"/>
  <c r="AX225" i="9"/>
  <c r="AX226" i="9"/>
  <c r="AX227" i="9"/>
  <c r="AX228" i="9"/>
  <c r="AX229" i="9"/>
  <c r="AX230" i="9"/>
  <c r="AX231" i="9"/>
  <c r="AX248" i="9"/>
  <c r="AU248" i="9"/>
  <c r="AS124" i="9"/>
  <c r="AS125" i="9"/>
  <c r="AS126" i="9"/>
  <c r="AS127" i="9"/>
  <c r="AS128" i="9"/>
  <c r="AS129" i="9"/>
  <c r="AS130" i="9"/>
  <c r="AS131" i="9"/>
  <c r="AS132" i="9"/>
  <c r="AS133" i="9"/>
  <c r="AS134" i="9"/>
  <c r="AS135" i="9"/>
  <c r="AS136" i="9"/>
  <c r="AS137" i="9"/>
  <c r="AS138" i="9"/>
  <c r="AS139" i="9"/>
  <c r="AS140" i="9"/>
  <c r="AS141" i="9"/>
  <c r="AS142" i="9"/>
  <c r="AS143" i="9"/>
  <c r="AS144" i="9"/>
  <c r="AS145" i="9"/>
  <c r="AS146" i="9"/>
  <c r="AS147" i="9"/>
  <c r="AS148" i="9"/>
  <c r="AS149" i="9"/>
  <c r="AS150" i="9"/>
  <c r="AS151" i="9"/>
  <c r="AS152" i="9"/>
  <c r="AS153" i="9"/>
  <c r="AS154" i="9"/>
  <c r="AS155" i="9"/>
  <c r="AS156" i="9"/>
  <c r="AS157" i="9"/>
  <c r="AS158" i="9"/>
  <c r="AS159" i="9"/>
  <c r="AS160" i="9"/>
  <c r="AS161" i="9"/>
  <c r="AS162" i="9"/>
  <c r="AS163" i="9"/>
  <c r="AS164" i="9"/>
  <c r="AS165" i="9"/>
  <c r="AS166" i="9"/>
  <c r="AS167" i="9"/>
  <c r="AS168" i="9"/>
  <c r="AS169" i="9"/>
  <c r="AS170" i="9"/>
  <c r="AS171" i="9"/>
  <c r="AS172" i="9"/>
  <c r="AS173" i="9"/>
  <c r="AS174" i="9"/>
  <c r="AS175" i="9"/>
  <c r="AS176" i="9"/>
  <c r="AS177" i="9"/>
  <c r="AS178" i="9"/>
  <c r="AS179" i="9"/>
  <c r="AS180" i="9"/>
  <c r="AS181" i="9"/>
  <c r="AS182" i="9"/>
  <c r="AS183" i="9"/>
  <c r="AS184" i="9"/>
  <c r="AS185" i="9"/>
  <c r="AS186" i="9"/>
  <c r="AS187" i="9"/>
  <c r="AS188" i="9"/>
  <c r="AS189" i="9"/>
  <c r="AS190" i="9"/>
  <c r="AS191" i="9"/>
  <c r="AS192" i="9"/>
  <c r="AS193" i="9"/>
  <c r="AS194" i="9"/>
  <c r="AS195" i="9"/>
  <c r="AS196" i="9"/>
  <c r="AS197" i="9"/>
  <c r="AS198" i="9"/>
  <c r="AS199" i="9"/>
  <c r="AS200" i="9"/>
  <c r="AS201" i="9"/>
  <c r="AS202" i="9"/>
  <c r="AS203" i="9"/>
  <c r="AS204" i="9"/>
  <c r="AS205" i="9"/>
  <c r="AS206" i="9"/>
  <c r="AS207" i="9"/>
  <c r="AS208" i="9"/>
  <c r="AS209" i="9"/>
  <c r="AS210" i="9"/>
  <c r="AS211" i="9"/>
  <c r="AS212" i="9"/>
  <c r="AS213" i="9"/>
  <c r="AS214" i="9"/>
  <c r="AS215" i="9"/>
  <c r="AS216" i="9"/>
  <c r="AS217" i="9"/>
  <c r="AS218" i="9"/>
  <c r="AS219" i="9"/>
  <c r="AS220" i="9"/>
  <c r="AS221" i="9"/>
  <c r="AS222" i="9"/>
  <c r="AS223" i="9"/>
  <c r="AS224" i="9"/>
  <c r="AS225" i="9"/>
  <c r="AS226" i="9"/>
  <c r="AS227" i="9"/>
  <c r="AS228" i="9"/>
  <c r="AS229" i="9"/>
  <c r="AS230" i="9"/>
  <c r="AS231" i="9"/>
  <c r="AS232" i="9"/>
  <c r="AS233" i="9"/>
  <c r="AS248" i="9"/>
  <c r="AP248" i="9"/>
  <c r="AN125" i="9"/>
  <c r="AN126" i="9"/>
  <c r="AN127" i="9"/>
  <c r="AN128" i="9"/>
  <c r="AN129" i="9"/>
  <c r="AN130" i="9"/>
  <c r="AN131" i="9"/>
  <c r="AN132" i="9"/>
  <c r="AN133" i="9"/>
  <c r="AN134" i="9"/>
  <c r="AN135" i="9"/>
  <c r="AN136" i="9"/>
  <c r="AN137" i="9"/>
  <c r="AN138" i="9"/>
  <c r="AN139" i="9"/>
  <c r="AN140" i="9"/>
  <c r="AN141" i="9"/>
  <c r="AN142" i="9"/>
  <c r="AN143" i="9"/>
  <c r="AN144" i="9"/>
  <c r="AN145" i="9"/>
  <c r="AN146" i="9"/>
  <c r="AN147" i="9"/>
  <c r="AN148" i="9"/>
  <c r="AN149" i="9"/>
  <c r="AN150" i="9"/>
  <c r="AN151" i="9"/>
  <c r="AN152" i="9"/>
  <c r="AN153" i="9"/>
  <c r="AN154" i="9"/>
  <c r="AN155" i="9"/>
  <c r="AN156" i="9"/>
  <c r="AN157" i="9"/>
  <c r="AN158" i="9"/>
  <c r="AN159" i="9"/>
  <c r="AN160" i="9"/>
  <c r="AN161" i="9"/>
  <c r="AN162" i="9"/>
  <c r="AN163" i="9"/>
  <c r="AN164" i="9"/>
  <c r="AN165" i="9"/>
  <c r="AN166" i="9"/>
  <c r="AN167" i="9"/>
  <c r="AN168" i="9"/>
  <c r="AN169" i="9"/>
  <c r="AN170" i="9"/>
  <c r="AN171" i="9"/>
  <c r="AN172" i="9"/>
  <c r="AN173" i="9"/>
  <c r="AN174" i="9"/>
  <c r="AN175" i="9"/>
  <c r="AN176" i="9"/>
  <c r="AN177" i="9"/>
  <c r="AN178" i="9"/>
  <c r="AN179" i="9"/>
  <c r="AN180" i="9"/>
  <c r="AN181" i="9"/>
  <c r="AN182" i="9"/>
  <c r="AN183" i="9"/>
  <c r="AN184" i="9"/>
  <c r="AN185" i="9"/>
  <c r="AN186" i="9"/>
  <c r="AN187" i="9"/>
  <c r="AN188" i="9"/>
  <c r="AN189" i="9"/>
  <c r="AN190" i="9"/>
  <c r="AN191" i="9"/>
  <c r="AN192" i="9"/>
  <c r="AN193" i="9"/>
  <c r="AN194" i="9"/>
  <c r="AN195" i="9"/>
  <c r="AN196" i="9"/>
  <c r="AN197" i="9"/>
  <c r="AN198" i="9"/>
  <c r="AN199" i="9"/>
  <c r="AN200" i="9"/>
  <c r="AN201" i="9"/>
  <c r="AN202" i="9"/>
  <c r="AN203" i="9"/>
  <c r="AN204" i="9"/>
  <c r="AN205" i="9"/>
  <c r="AN206" i="9"/>
  <c r="AN207" i="9"/>
  <c r="AN208" i="9"/>
  <c r="AN209" i="9"/>
  <c r="AN210" i="9"/>
  <c r="AN211" i="9"/>
  <c r="AN212" i="9"/>
  <c r="AN213" i="9"/>
  <c r="AN214" i="9"/>
  <c r="AN215" i="9"/>
  <c r="AN216" i="9"/>
  <c r="AN217" i="9"/>
  <c r="AN218" i="9"/>
  <c r="AN219" i="9"/>
  <c r="AN220" i="9"/>
  <c r="AN221" i="9"/>
  <c r="AN222" i="9"/>
  <c r="AN248" i="9"/>
  <c r="AK248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215" i="9"/>
  <c r="AI216" i="9"/>
  <c r="AI217" i="9"/>
  <c r="AI218" i="9"/>
  <c r="AI219" i="9"/>
  <c r="AI220" i="9"/>
  <c r="AI221" i="9"/>
  <c r="AI222" i="9"/>
  <c r="AI223" i="9"/>
  <c r="AI224" i="9"/>
  <c r="AI225" i="9"/>
  <c r="AI226" i="9"/>
  <c r="AI227" i="9"/>
  <c r="AI228" i="9"/>
  <c r="AI248" i="9"/>
  <c r="AF248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48" i="9"/>
  <c r="AA248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48" i="9"/>
  <c r="V24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48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Q248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48" i="9"/>
  <c r="L248" i="9"/>
  <c r="J248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G248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48" i="9"/>
  <c r="B248" i="9"/>
  <c r="BR247" i="9"/>
  <c r="BO247" i="9"/>
  <c r="BM247" i="9"/>
  <c r="BJ247" i="9"/>
  <c r="BH247" i="9"/>
  <c r="BE247" i="9"/>
  <c r="BC247" i="9"/>
  <c r="AZ247" i="9"/>
  <c r="AX247" i="9"/>
  <c r="AU247" i="9"/>
  <c r="AS247" i="9"/>
  <c r="AP247" i="9"/>
  <c r="AN247" i="9"/>
  <c r="AN223" i="9"/>
  <c r="AN224" i="9"/>
  <c r="AN225" i="9"/>
  <c r="AN226" i="9"/>
  <c r="AN227" i="9"/>
  <c r="AN228" i="9"/>
  <c r="AK247" i="9"/>
  <c r="AI247" i="9"/>
  <c r="AF247" i="9"/>
  <c r="AD247" i="9"/>
  <c r="AA247" i="9"/>
  <c r="Y247" i="9"/>
  <c r="V247" i="9"/>
  <c r="T247" i="9"/>
  <c r="Q247" i="9"/>
  <c r="O247" i="9"/>
  <c r="L247" i="9"/>
  <c r="J247" i="9"/>
  <c r="G247" i="9"/>
  <c r="E247" i="9"/>
  <c r="B247" i="9"/>
  <c r="BR231" i="9"/>
  <c r="BR232" i="9"/>
  <c r="BR246" i="9"/>
  <c r="BO246" i="9"/>
  <c r="BM246" i="9"/>
  <c r="BJ246" i="9"/>
  <c r="BH230" i="9"/>
  <c r="BH231" i="9"/>
  <c r="BH232" i="9"/>
  <c r="BH233" i="9"/>
  <c r="BH246" i="9"/>
  <c r="BE246" i="9"/>
  <c r="BC246" i="9"/>
  <c r="AZ246" i="9"/>
  <c r="AX246" i="9"/>
  <c r="AU246" i="9"/>
  <c r="AS246" i="9"/>
  <c r="AP246" i="9"/>
  <c r="AN229" i="9"/>
  <c r="AN230" i="9"/>
  <c r="AN231" i="9"/>
  <c r="AN232" i="9"/>
  <c r="AN233" i="9"/>
  <c r="AN246" i="9"/>
  <c r="AK246" i="9"/>
  <c r="AI246" i="9"/>
  <c r="AF246" i="9"/>
  <c r="AD246" i="9"/>
  <c r="AA246" i="9"/>
  <c r="Y246" i="9"/>
  <c r="V246" i="9"/>
  <c r="T246" i="9"/>
  <c r="Q246" i="9"/>
  <c r="O246" i="9"/>
  <c r="L246" i="9"/>
  <c r="J246" i="9"/>
  <c r="G246" i="9"/>
  <c r="E246" i="9"/>
  <c r="B246" i="9"/>
  <c r="BR245" i="9"/>
  <c r="BO245" i="9"/>
  <c r="BM245" i="9"/>
  <c r="BJ245" i="9"/>
  <c r="BH245" i="9"/>
  <c r="BE245" i="9"/>
  <c r="BC245" i="9"/>
  <c r="AZ245" i="9"/>
  <c r="AX245" i="9"/>
  <c r="AX232" i="9"/>
  <c r="AU245" i="9"/>
  <c r="AS245" i="9"/>
  <c r="AP245" i="9"/>
  <c r="AN245" i="9"/>
  <c r="AK245" i="9"/>
  <c r="AI245" i="9"/>
  <c r="AF245" i="9"/>
  <c r="AD245" i="9"/>
  <c r="AA245" i="9"/>
  <c r="Y245" i="9"/>
  <c r="V245" i="9"/>
  <c r="T245" i="9"/>
  <c r="Q245" i="9"/>
  <c r="O245" i="9"/>
  <c r="L245" i="9"/>
  <c r="J245" i="9"/>
  <c r="G245" i="9"/>
  <c r="E245" i="9"/>
  <c r="B245" i="9"/>
  <c r="BR243" i="9"/>
  <c r="BO243" i="9"/>
  <c r="BM243" i="9"/>
  <c r="BJ243" i="9"/>
  <c r="BH243" i="9"/>
  <c r="BE243" i="9"/>
  <c r="BC243" i="9"/>
  <c r="AZ243" i="9"/>
  <c r="AX243" i="9"/>
  <c r="AU243" i="9"/>
  <c r="AS243" i="9"/>
  <c r="AP243" i="9"/>
  <c r="AN243" i="9"/>
  <c r="AK243" i="9"/>
  <c r="AI243" i="9"/>
  <c r="AF243" i="9"/>
  <c r="AD243" i="9"/>
  <c r="AA243" i="9"/>
  <c r="Y243" i="9"/>
  <c r="V243" i="9"/>
  <c r="T243" i="9"/>
  <c r="Q243" i="9"/>
  <c r="O243" i="9"/>
  <c r="L243" i="9"/>
  <c r="J243" i="9"/>
  <c r="G243" i="9"/>
  <c r="E243" i="9"/>
  <c r="B243" i="9"/>
  <c r="BR242" i="9"/>
  <c r="BO242" i="9"/>
  <c r="BM242" i="9"/>
  <c r="BJ242" i="9"/>
  <c r="BH242" i="9"/>
  <c r="BE242" i="9"/>
  <c r="BC242" i="9"/>
  <c r="AZ242" i="9"/>
  <c r="AX242" i="9"/>
  <c r="AU242" i="9"/>
  <c r="AS242" i="9"/>
  <c r="AP242" i="9"/>
  <c r="AN242" i="9"/>
  <c r="AK242" i="9"/>
  <c r="AI242" i="9"/>
  <c r="AF242" i="9"/>
  <c r="AD242" i="9"/>
  <c r="AA242" i="9"/>
  <c r="Y242" i="9"/>
  <c r="V242" i="9"/>
  <c r="T242" i="9"/>
  <c r="Q242" i="9"/>
  <c r="O242" i="9"/>
  <c r="L242" i="9"/>
  <c r="J242" i="9"/>
  <c r="G242" i="9"/>
  <c r="E242" i="9"/>
  <c r="B242" i="9"/>
  <c r="BR241" i="9"/>
  <c r="BO241" i="9"/>
  <c r="BM241" i="9"/>
  <c r="BJ241" i="9"/>
  <c r="BH241" i="9"/>
  <c r="BE241" i="9"/>
  <c r="BC241" i="9"/>
  <c r="AZ241" i="9"/>
  <c r="AX241" i="9"/>
  <c r="AU241" i="9"/>
  <c r="AS241" i="9"/>
  <c r="AP241" i="9"/>
  <c r="AN241" i="9"/>
  <c r="AK241" i="9"/>
  <c r="AI241" i="9"/>
  <c r="AF241" i="9"/>
  <c r="AD241" i="9"/>
  <c r="AA241" i="9"/>
  <c r="Y241" i="9"/>
  <c r="V241" i="9"/>
  <c r="T241" i="9"/>
  <c r="Q241" i="9"/>
  <c r="O241" i="9"/>
  <c r="L241" i="9"/>
  <c r="J241" i="9"/>
  <c r="G241" i="9"/>
  <c r="E241" i="9"/>
  <c r="B241" i="9"/>
  <c r="BR240" i="9"/>
  <c r="BO240" i="9"/>
  <c r="BM240" i="9"/>
  <c r="BJ240" i="9"/>
  <c r="BH240" i="9"/>
  <c r="BE240" i="9"/>
  <c r="BC240" i="9"/>
  <c r="AZ240" i="9"/>
  <c r="AX240" i="9"/>
  <c r="AU240" i="9"/>
  <c r="AS240" i="9"/>
  <c r="AP240" i="9"/>
  <c r="AN240" i="9"/>
  <c r="AK240" i="9"/>
  <c r="AI240" i="9"/>
  <c r="AF240" i="9"/>
  <c r="AD240" i="9"/>
  <c r="AA240" i="9"/>
  <c r="Y240" i="9"/>
  <c r="V240" i="9"/>
  <c r="T240" i="9"/>
  <c r="Q240" i="9"/>
  <c r="O240" i="9"/>
  <c r="L240" i="9"/>
  <c r="J240" i="9"/>
  <c r="G240" i="9"/>
  <c r="E240" i="9"/>
  <c r="B240" i="9"/>
  <c r="BR238" i="9"/>
  <c r="BO238" i="9"/>
  <c r="BM238" i="9"/>
  <c r="BJ238" i="9"/>
  <c r="BH238" i="9"/>
  <c r="BE238" i="9"/>
  <c r="BC238" i="9"/>
  <c r="BC233" i="9"/>
  <c r="AZ238" i="9"/>
  <c r="AX238" i="9"/>
  <c r="AX233" i="9"/>
  <c r="AU238" i="9"/>
  <c r="AS238" i="9"/>
  <c r="AP238" i="9"/>
  <c r="AN238" i="9"/>
  <c r="AK238" i="9"/>
  <c r="AI229" i="9"/>
  <c r="AI230" i="9"/>
  <c r="AI238" i="9"/>
  <c r="AF238" i="9"/>
  <c r="AD238" i="9"/>
  <c r="AA238" i="9"/>
  <c r="Y231" i="9"/>
  <c r="Y232" i="9"/>
  <c r="Y233" i="9"/>
  <c r="Y238" i="9"/>
  <c r="V238" i="9"/>
  <c r="T238" i="9"/>
  <c r="Q238" i="9"/>
  <c r="O238" i="9"/>
  <c r="L238" i="9"/>
  <c r="J238" i="9"/>
  <c r="J233" i="9"/>
  <c r="G238" i="9"/>
  <c r="E238" i="9"/>
  <c r="B238" i="9"/>
  <c r="BR237" i="9"/>
  <c r="BO237" i="9"/>
  <c r="BM237" i="9"/>
  <c r="BJ237" i="9"/>
  <c r="BH237" i="9"/>
  <c r="BE237" i="9"/>
  <c r="BC237" i="9"/>
  <c r="AZ237" i="9"/>
  <c r="AX237" i="9"/>
  <c r="AU237" i="9"/>
  <c r="AS237" i="9"/>
  <c r="AP237" i="9"/>
  <c r="AN237" i="9"/>
  <c r="AK237" i="9"/>
  <c r="AI237" i="9"/>
  <c r="AF237" i="9"/>
  <c r="AD237" i="9"/>
  <c r="AA237" i="9"/>
  <c r="Y237" i="9"/>
  <c r="V237" i="9"/>
  <c r="T237" i="9"/>
  <c r="Q237" i="9"/>
  <c r="O237" i="9"/>
  <c r="L237" i="9"/>
  <c r="J237" i="9"/>
  <c r="G237" i="9"/>
  <c r="E237" i="9"/>
  <c r="B237" i="9"/>
  <c r="BR236" i="9"/>
  <c r="BO236" i="9"/>
  <c r="BM236" i="9"/>
  <c r="BJ236" i="9"/>
  <c r="BH236" i="9"/>
  <c r="BE236" i="9"/>
  <c r="BC236" i="9"/>
  <c r="AZ236" i="9"/>
  <c r="AX236" i="9"/>
  <c r="AU236" i="9"/>
  <c r="AS236" i="9"/>
  <c r="AP236" i="9"/>
  <c r="AN236" i="9"/>
  <c r="AK236" i="9"/>
  <c r="AI236" i="9"/>
  <c r="AI231" i="9"/>
  <c r="AF236" i="9"/>
  <c r="AD236" i="9"/>
  <c r="AA236" i="9"/>
  <c r="Y236" i="9"/>
  <c r="V236" i="9"/>
  <c r="T236" i="9"/>
  <c r="Q236" i="9"/>
  <c r="O236" i="9"/>
  <c r="L236" i="9"/>
  <c r="J236" i="9"/>
  <c r="G236" i="9"/>
  <c r="E236" i="9"/>
  <c r="B236" i="9"/>
  <c r="BR235" i="9"/>
  <c r="BO235" i="9"/>
  <c r="BM235" i="9"/>
  <c r="BJ235" i="9"/>
  <c r="BH235" i="9"/>
  <c r="BE235" i="9"/>
  <c r="BC235" i="9"/>
  <c r="AZ235" i="9"/>
  <c r="AX235" i="9"/>
  <c r="AU235" i="9"/>
  <c r="AS235" i="9"/>
  <c r="AP235" i="9"/>
  <c r="AN235" i="9"/>
  <c r="AK235" i="9"/>
  <c r="AI235" i="9"/>
  <c r="AI232" i="9"/>
  <c r="AI233" i="9"/>
  <c r="AF235" i="9"/>
  <c r="AD235" i="9"/>
  <c r="AA235" i="9"/>
  <c r="Y235" i="9"/>
  <c r="V235" i="9"/>
  <c r="T235" i="9"/>
  <c r="Q235" i="9"/>
  <c r="O235" i="9"/>
  <c r="L235" i="9"/>
  <c r="J235" i="9"/>
  <c r="G235" i="9"/>
  <c r="E235" i="9"/>
  <c r="B235" i="9"/>
  <c r="BR233" i="9"/>
  <c r="BH156" i="9"/>
  <c r="BE156" i="9"/>
  <c r="BH140" i="9"/>
  <c r="BH139" i="9"/>
  <c r="BH138" i="9"/>
  <c r="BH137" i="9"/>
  <c r="BH136" i="9"/>
  <c r="BH135" i="9"/>
  <c r="BH134" i="9"/>
  <c r="BH133" i="9"/>
  <c r="BH132" i="9"/>
  <c r="BH131" i="9"/>
  <c r="BH130" i="9"/>
  <c r="BH129" i="9"/>
  <c r="BH128" i="9"/>
  <c r="BH127" i="9"/>
  <c r="BH126" i="9"/>
  <c r="BH125" i="9"/>
  <c r="BH124" i="9"/>
  <c r="BH123" i="9"/>
  <c r="BH122" i="9"/>
  <c r="BH121" i="9"/>
  <c r="BH120" i="9"/>
  <c r="BH119" i="9"/>
  <c r="BH118" i="9"/>
  <c r="BH117" i="9"/>
  <c r="BH116" i="9"/>
  <c r="BH115" i="9"/>
  <c r="BH114" i="9"/>
  <c r="BH113" i="9"/>
  <c r="BH112" i="9"/>
  <c r="BH111" i="9"/>
  <c r="BH110" i="9"/>
  <c r="BH109" i="9"/>
  <c r="BH108" i="9"/>
  <c r="BH107" i="9"/>
  <c r="BH106" i="9"/>
  <c r="BH105" i="9"/>
  <c r="BH104" i="9"/>
  <c r="BH103" i="9"/>
  <c r="BH102" i="9"/>
  <c r="BH101" i="9"/>
  <c r="BH100" i="9"/>
  <c r="BH99" i="9"/>
  <c r="BH98" i="9"/>
  <c r="BH97" i="9"/>
  <c r="BH96" i="9"/>
  <c r="BH95" i="9"/>
  <c r="BH94" i="9"/>
  <c r="BH93" i="9"/>
  <c r="BH92" i="9"/>
  <c r="BH91" i="9"/>
  <c r="BH90" i="9"/>
  <c r="BH89" i="9"/>
  <c r="BH88" i="9"/>
  <c r="BH87" i="9"/>
  <c r="BH86" i="9"/>
  <c r="BH85" i="9"/>
  <c r="BH84" i="9"/>
  <c r="BH83" i="9"/>
  <c r="BH82" i="9"/>
  <c r="BH81" i="9"/>
  <c r="BH80" i="9"/>
  <c r="BH79" i="9"/>
  <c r="BH78" i="9"/>
  <c r="BH77" i="9"/>
  <c r="BH76" i="9"/>
  <c r="BH75" i="9"/>
  <c r="BH74" i="9"/>
  <c r="BH73" i="9"/>
  <c r="BH72" i="9"/>
  <c r="BH71" i="9"/>
  <c r="BH70" i="9"/>
  <c r="BH69" i="9"/>
  <c r="BH68" i="9"/>
  <c r="BH67" i="9"/>
  <c r="BH66" i="9"/>
  <c r="BH65" i="9"/>
  <c r="BH64" i="9"/>
  <c r="BH63" i="9"/>
  <c r="BH62" i="9"/>
  <c r="BH61" i="9"/>
  <c r="BH60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155" i="9"/>
  <c r="BE155" i="9"/>
  <c r="BH9" i="9"/>
  <c r="BH8" i="9"/>
  <c r="BH7" i="9"/>
  <c r="BH154" i="9"/>
  <c r="BE154" i="9"/>
  <c r="BH6" i="9"/>
  <c r="BH5" i="9"/>
  <c r="BH4" i="9"/>
  <c r="BH153" i="9"/>
  <c r="BE153" i="9"/>
  <c r="BH151" i="9"/>
  <c r="BE151" i="9"/>
  <c r="BH150" i="9"/>
  <c r="BE150" i="9"/>
  <c r="BH149" i="9"/>
  <c r="BE149" i="9"/>
  <c r="BH148" i="9"/>
  <c r="BE148" i="9"/>
  <c r="BH146" i="9"/>
  <c r="BE146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146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V146" i="9"/>
  <c r="BH145" i="9"/>
  <c r="BE145" i="9"/>
  <c r="Y145" i="9"/>
  <c r="V145" i="9"/>
  <c r="BH3" i="9"/>
  <c r="BH144" i="9"/>
  <c r="BE144" i="9"/>
  <c r="Y144" i="9"/>
  <c r="V144" i="9"/>
  <c r="BH143" i="9"/>
  <c r="BE143" i="9"/>
  <c r="Y143" i="9"/>
  <c r="V143" i="9"/>
  <c r="Y141" i="9"/>
  <c r="V141" i="9"/>
  <c r="Y140" i="9"/>
  <c r="V140" i="9"/>
  <c r="Y139" i="9"/>
  <c r="V139" i="9"/>
  <c r="Y138" i="9"/>
  <c r="V138" i="9"/>
  <c r="BM120" i="9"/>
  <c r="BM119" i="9"/>
  <c r="BM118" i="9"/>
  <c r="BM117" i="9"/>
  <c r="BM116" i="9"/>
  <c r="BM115" i="9"/>
  <c r="BM114" i="9"/>
  <c r="BM113" i="9"/>
  <c r="BM112" i="9"/>
  <c r="BM111" i="9"/>
  <c r="BM110" i="9"/>
  <c r="BM109" i="9"/>
  <c r="BM108" i="9"/>
  <c r="BM107" i="9"/>
  <c r="BM106" i="9"/>
  <c r="BM105" i="9"/>
  <c r="BM104" i="9"/>
  <c r="BM103" i="9"/>
  <c r="BM102" i="9"/>
  <c r="BM101" i="9"/>
  <c r="BM100" i="9"/>
  <c r="BM99" i="9"/>
  <c r="BM98" i="9"/>
  <c r="BM97" i="9"/>
  <c r="BM96" i="9"/>
  <c r="BM95" i="9"/>
  <c r="BM94" i="9"/>
  <c r="BM93" i="9"/>
  <c r="BM92" i="9"/>
  <c r="BM91" i="9"/>
  <c r="BM90" i="9"/>
  <c r="BM89" i="9"/>
  <c r="BM88" i="9"/>
  <c r="BM87" i="9"/>
  <c r="BM86" i="9"/>
  <c r="BM85" i="9"/>
  <c r="BM84" i="9"/>
  <c r="BM83" i="9"/>
  <c r="BM82" i="9"/>
  <c r="BM81" i="9"/>
  <c r="BM80" i="9"/>
  <c r="BM79" i="9"/>
  <c r="BM78" i="9"/>
  <c r="BM77" i="9"/>
  <c r="BM76" i="9"/>
  <c r="BM75" i="9"/>
  <c r="BM74" i="9"/>
  <c r="BM73" i="9"/>
  <c r="BM72" i="9"/>
  <c r="BM71" i="9"/>
  <c r="BM70" i="9"/>
  <c r="BM69" i="9"/>
  <c r="BM68" i="9"/>
  <c r="BM67" i="9"/>
  <c r="BM66" i="9"/>
  <c r="BM65" i="9"/>
  <c r="BM64" i="9"/>
  <c r="BM63" i="9"/>
  <c r="BM62" i="9"/>
  <c r="BM61" i="9"/>
  <c r="BM60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136" i="9"/>
  <c r="BM7" i="9"/>
  <c r="BM6" i="9"/>
  <c r="BJ136" i="9"/>
  <c r="Y136" i="9"/>
  <c r="Y3" i="9"/>
  <c r="V136" i="9"/>
  <c r="BM135" i="9"/>
  <c r="BM5" i="9"/>
  <c r="BM4" i="9"/>
  <c r="BM3" i="9"/>
  <c r="BJ135" i="9"/>
  <c r="Y135" i="9"/>
  <c r="V135" i="9"/>
  <c r="O135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L135" i="9"/>
  <c r="BM134" i="9"/>
  <c r="BJ134" i="9"/>
  <c r="AX118" i="9"/>
  <c r="AX117" i="9"/>
  <c r="AX116" i="9"/>
  <c r="AX115" i="9"/>
  <c r="AX114" i="9"/>
  <c r="AX113" i="9"/>
  <c r="AX112" i="9"/>
  <c r="AX111" i="9"/>
  <c r="AX110" i="9"/>
  <c r="AX109" i="9"/>
  <c r="AX108" i="9"/>
  <c r="AX107" i="9"/>
  <c r="AX106" i="9"/>
  <c r="AX105" i="9"/>
  <c r="AX104" i="9"/>
  <c r="AX103" i="9"/>
  <c r="AX102" i="9"/>
  <c r="AX101" i="9"/>
  <c r="AX100" i="9"/>
  <c r="AX99" i="9"/>
  <c r="AX98" i="9"/>
  <c r="AX97" i="9"/>
  <c r="AX96" i="9"/>
  <c r="AX95" i="9"/>
  <c r="AX94" i="9"/>
  <c r="AX93" i="9"/>
  <c r="AX92" i="9"/>
  <c r="AX91" i="9"/>
  <c r="AX90" i="9"/>
  <c r="AX89" i="9"/>
  <c r="AX88" i="9"/>
  <c r="AX87" i="9"/>
  <c r="AX86" i="9"/>
  <c r="AX85" i="9"/>
  <c r="AX84" i="9"/>
  <c r="AX83" i="9"/>
  <c r="AX82" i="9"/>
  <c r="AX81" i="9"/>
  <c r="AX80" i="9"/>
  <c r="AX79" i="9"/>
  <c r="AX78" i="9"/>
  <c r="AX77" i="9"/>
  <c r="AX76" i="9"/>
  <c r="AX75" i="9"/>
  <c r="AX74" i="9"/>
  <c r="AX73" i="9"/>
  <c r="AX72" i="9"/>
  <c r="AX71" i="9"/>
  <c r="AX70" i="9"/>
  <c r="AX69" i="9"/>
  <c r="AX68" i="9"/>
  <c r="AX67" i="9"/>
  <c r="AX66" i="9"/>
  <c r="AX65" i="9"/>
  <c r="AX64" i="9"/>
  <c r="AX63" i="9"/>
  <c r="AX62" i="9"/>
  <c r="AX61" i="9"/>
  <c r="AX60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34" i="9"/>
  <c r="AU134" i="9"/>
  <c r="AI118" i="9"/>
  <c r="AI117" i="9"/>
  <c r="AI116" i="9"/>
  <c r="AI115" i="9"/>
  <c r="AI114" i="9"/>
  <c r="AI113" i="9"/>
  <c r="AI112" i="9"/>
  <c r="AI111" i="9"/>
  <c r="AI110" i="9"/>
  <c r="AI109" i="9"/>
  <c r="AI108" i="9"/>
  <c r="AI107" i="9"/>
  <c r="AI106" i="9"/>
  <c r="AI105" i="9"/>
  <c r="AI104" i="9"/>
  <c r="AI103" i="9"/>
  <c r="AI102" i="9"/>
  <c r="AI101" i="9"/>
  <c r="AI100" i="9"/>
  <c r="AI99" i="9"/>
  <c r="AI98" i="9"/>
  <c r="AI97" i="9"/>
  <c r="AI96" i="9"/>
  <c r="AI95" i="9"/>
  <c r="AI94" i="9"/>
  <c r="AI93" i="9"/>
  <c r="AI92" i="9"/>
  <c r="AI91" i="9"/>
  <c r="AI90" i="9"/>
  <c r="AI89" i="9"/>
  <c r="AI88" i="9"/>
  <c r="AI87" i="9"/>
  <c r="AI86" i="9"/>
  <c r="AI85" i="9"/>
  <c r="AI84" i="9"/>
  <c r="AI83" i="9"/>
  <c r="AI82" i="9"/>
  <c r="AI81" i="9"/>
  <c r="AI80" i="9"/>
  <c r="AI79" i="9"/>
  <c r="AI78" i="9"/>
  <c r="AI77" i="9"/>
  <c r="AI76" i="9"/>
  <c r="AI75" i="9"/>
  <c r="AI74" i="9"/>
  <c r="AI73" i="9"/>
  <c r="AI72" i="9"/>
  <c r="AI71" i="9"/>
  <c r="AI70" i="9"/>
  <c r="AI69" i="9"/>
  <c r="AI68" i="9"/>
  <c r="AI67" i="9"/>
  <c r="AI66" i="9"/>
  <c r="AI65" i="9"/>
  <c r="AI64" i="9"/>
  <c r="AI63" i="9"/>
  <c r="AI62" i="9"/>
  <c r="AI61" i="9"/>
  <c r="AI60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134" i="9"/>
  <c r="AF134" i="9"/>
  <c r="Y134" i="9"/>
  <c r="V134" i="9"/>
  <c r="O134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L134" i="9"/>
  <c r="BM133" i="9"/>
  <c r="BJ133" i="9"/>
  <c r="AX15" i="9"/>
  <c r="AX14" i="9"/>
  <c r="AX13" i="9"/>
  <c r="AX12" i="9"/>
  <c r="AX11" i="9"/>
  <c r="AX10" i="9"/>
  <c r="AX9" i="9"/>
  <c r="AX8" i="9"/>
  <c r="AX7" i="9"/>
  <c r="AX6" i="9"/>
  <c r="AX133" i="9"/>
  <c r="AU133" i="9"/>
  <c r="AI133" i="9"/>
  <c r="AI4" i="9"/>
  <c r="AF133" i="9"/>
  <c r="Y133" i="9"/>
  <c r="V133" i="9"/>
  <c r="O133" i="9"/>
  <c r="L133" i="9"/>
  <c r="AX132" i="9"/>
  <c r="AU132" i="9"/>
  <c r="AI132" i="9"/>
  <c r="AF132" i="9"/>
  <c r="O6" i="9"/>
  <c r="O5" i="9"/>
  <c r="O4" i="9"/>
  <c r="O3" i="9"/>
  <c r="O132" i="9"/>
  <c r="L132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132" i="9"/>
  <c r="B132" i="9"/>
  <c r="BM131" i="9"/>
  <c r="BJ131" i="9"/>
  <c r="AX5" i="9"/>
  <c r="AX4" i="9"/>
  <c r="AX131" i="9"/>
  <c r="AU131" i="9"/>
  <c r="AI3" i="9"/>
  <c r="AI131" i="9"/>
  <c r="AF131" i="9"/>
  <c r="E131" i="9"/>
  <c r="B131" i="9"/>
  <c r="BM130" i="9"/>
  <c r="BJ130" i="9"/>
  <c r="O130" i="9"/>
  <c r="L130" i="9"/>
  <c r="E130" i="9"/>
  <c r="E3" i="9"/>
  <c r="B130" i="9"/>
  <c r="BM129" i="9"/>
  <c r="BJ129" i="9"/>
  <c r="AX129" i="9"/>
  <c r="AU129" i="9"/>
  <c r="AI129" i="9"/>
  <c r="AF129" i="9"/>
  <c r="O129" i="9"/>
  <c r="L129" i="9"/>
  <c r="E129" i="9"/>
  <c r="B129" i="9"/>
  <c r="BM128" i="9"/>
  <c r="BJ128" i="9"/>
  <c r="BC112" i="9"/>
  <c r="BC111" i="9"/>
  <c r="BC110" i="9"/>
  <c r="BC109" i="9"/>
  <c r="BC108" i="9"/>
  <c r="BC107" i="9"/>
  <c r="BC106" i="9"/>
  <c r="BC105" i="9"/>
  <c r="BC104" i="9"/>
  <c r="BC103" i="9"/>
  <c r="BC102" i="9"/>
  <c r="BC101" i="9"/>
  <c r="BC100" i="9"/>
  <c r="BC99" i="9"/>
  <c r="BC98" i="9"/>
  <c r="BC97" i="9"/>
  <c r="BC96" i="9"/>
  <c r="BC95" i="9"/>
  <c r="BC94" i="9"/>
  <c r="BC93" i="9"/>
  <c r="BC92" i="9"/>
  <c r="BC91" i="9"/>
  <c r="BC90" i="9"/>
  <c r="BC89" i="9"/>
  <c r="BC88" i="9"/>
  <c r="BC87" i="9"/>
  <c r="BC86" i="9"/>
  <c r="BC85" i="9"/>
  <c r="BC84" i="9"/>
  <c r="BC83" i="9"/>
  <c r="BC82" i="9"/>
  <c r="BC81" i="9"/>
  <c r="BC80" i="9"/>
  <c r="BC79" i="9"/>
  <c r="BC78" i="9"/>
  <c r="BC77" i="9"/>
  <c r="BC76" i="9"/>
  <c r="BC75" i="9"/>
  <c r="BC74" i="9"/>
  <c r="BC73" i="9"/>
  <c r="BC72" i="9"/>
  <c r="BC71" i="9"/>
  <c r="BC70" i="9"/>
  <c r="BC69" i="9"/>
  <c r="BC68" i="9"/>
  <c r="BC67" i="9"/>
  <c r="BC66" i="9"/>
  <c r="BC65" i="9"/>
  <c r="BC64" i="9"/>
  <c r="BC63" i="9"/>
  <c r="BC62" i="9"/>
  <c r="BC61" i="9"/>
  <c r="BC60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BC3" i="9"/>
  <c r="BC128" i="9"/>
  <c r="AZ128" i="9"/>
  <c r="AX128" i="9"/>
  <c r="AU128" i="9"/>
  <c r="AI128" i="9"/>
  <c r="AF128" i="9"/>
  <c r="O128" i="9"/>
  <c r="M128" i="9"/>
  <c r="L128" i="9"/>
  <c r="BC127" i="9"/>
  <c r="AZ127" i="9"/>
  <c r="AX127" i="9"/>
  <c r="AU127" i="9"/>
  <c r="AI127" i="9"/>
  <c r="AF127" i="9"/>
  <c r="T127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Q127" i="9"/>
  <c r="O127" i="9"/>
  <c r="L127" i="9"/>
  <c r="E127" i="9"/>
  <c r="B127" i="9"/>
  <c r="BM126" i="9"/>
  <c r="BJ126" i="9"/>
  <c r="BC126" i="9"/>
  <c r="AZ126" i="9"/>
  <c r="AX126" i="9"/>
  <c r="AU126" i="9"/>
  <c r="AI126" i="9"/>
  <c r="AF126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126" i="9"/>
  <c r="Q126" i="9"/>
  <c r="E126" i="9"/>
  <c r="B126" i="9"/>
  <c r="BM125" i="9"/>
  <c r="BJ125" i="9"/>
  <c r="BC125" i="9"/>
  <c r="AZ125" i="9"/>
  <c r="T125" i="9"/>
  <c r="Q125" i="9"/>
  <c r="O125" i="9"/>
  <c r="L125" i="9"/>
  <c r="E125" i="9"/>
  <c r="B125" i="9"/>
  <c r="BM124" i="9"/>
  <c r="BJ124" i="9"/>
  <c r="AX124" i="9"/>
  <c r="AU124" i="9"/>
  <c r="AI124" i="9"/>
  <c r="AF124" i="9"/>
  <c r="T5" i="9"/>
  <c r="T4" i="9"/>
  <c r="T3" i="9"/>
  <c r="T124" i="9"/>
  <c r="Q124" i="9"/>
  <c r="O124" i="9"/>
  <c r="L124" i="9"/>
  <c r="E124" i="9"/>
  <c r="C124" i="9"/>
  <c r="B124" i="9"/>
  <c r="BM123" i="9"/>
  <c r="BJ123" i="9"/>
  <c r="BC123" i="9"/>
  <c r="AZ123" i="9"/>
  <c r="AX123" i="9"/>
  <c r="AU123" i="9"/>
  <c r="AN107" i="9"/>
  <c r="AN106" i="9"/>
  <c r="AN105" i="9"/>
  <c r="AN104" i="9"/>
  <c r="AN103" i="9"/>
  <c r="AN102" i="9"/>
  <c r="AN101" i="9"/>
  <c r="AN100" i="9"/>
  <c r="AN99" i="9"/>
  <c r="AN98" i="9"/>
  <c r="AN97" i="9"/>
  <c r="AN96" i="9"/>
  <c r="AN95" i="9"/>
  <c r="AN94" i="9"/>
  <c r="AN93" i="9"/>
  <c r="AN92" i="9"/>
  <c r="AN91" i="9"/>
  <c r="AN90" i="9"/>
  <c r="AN89" i="9"/>
  <c r="AN88" i="9"/>
  <c r="AN87" i="9"/>
  <c r="AN86" i="9"/>
  <c r="AN85" i="9"/>
  <c r="AN84" i="9"/>
  <c r="AN83" i="9"/>
  <c r="AN82" i="9"/>
  <c r="AN81" i="9"/>
  <c r="AN80" i="9"/>
  <c r="AN79" i="9"/>
  <c r="AN78" i="9"/>
  <c r="AN77" i="9"/>
  <c r="AN76" i="9"/>
  <c r="AN75" i="9"/>
  <c r="AN74" i="9"/>
  <c r="AN73" i="9"/>
  <c r="AN72" i="9"/>
  <c r="AN71" i="9"/>
  <c r="AN70" i="9"/>
  <c r="AN69" i="9"/>
  <c r="AN68" i="9"/>
  <c r="AN67" i="9"/>
  <c r="AN66" i="9"/>
  <c r="AN65" i="9"/>
  <c r="AN64" i="9"/>
  <c r="AN63" i="9"/>
  <c r="AN62" i="9"/>
  <c r="AN61" i="9"/>
  <c r="AN60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3" i="9"/>
  <c r="AN12" i="9"/>
  <c r="AN11" i="9"/>
  <c r="AN10" i="9"/>
  <c r="AN9" i="9"/>
  <c r="AN8" i="9"/>
  <c r="AN7" i="9"/>
  <c r="AK123" i="9"/>
  <c r="AI123" i="9"/>
  <c r="AF123" i="9"/>
  <c r="O123" i="9"/>
  <c r="L123" i="9"/>
  <c r="BC122" i="9"/>
  <c r="AZ122" i="9"/>
  <c r="AX3" i="9"/>
  <c r="AX122" i="9"/>
  <c r="AU122" i="9"/>
  <c r="AS106" i="9"/>
  <c r="AS105" i="9"/>
  <c r="AS104" i="9"/>
  <c r="AS103" i="9"/>
  <c r="AS102" i="9"/>
  <c r="AS101" i="9"/>
  <c r="AS100" i="9"/>
  <c r="AS99" i="9"/>
  <c r="AS98" i="9"/>
  <c r="AS97" i="9"/>
  <c r="AS96" i="9"/>
  <c r="AS95" i="9"/>
  <c r="AS94" i="9"/>
  <c r="AS93" i="9"/>
  <c r="AS92" i="9"/>
  <c r="AS91" i="9"/>
  <c r="AS90" i="9"/>
  <c r="AS89" i="9"/>
  <c r="AS88" i="9"/>
  <c r="AS87" i="9"/>
  <c r="AS86" i="9"/>
  <c r="AS85" i="9"/>
  <c r="AS84" i="9"/>
  <c r="AS83" i="9"/>
  <c r="AS82" i="9"/>
  <c r="AS81" i="9"/>
  <c r="AS80" i="9"/>
  <c r="AS79" i="9"/>
  <c r="AS78" i="9"/>
  <c r="AS77" i="9"/>
  <c r="AS76" i="9"/>
  <c r="AS75" i="9"/>
  <c r="AS74" i="9"/>
  <c r="AS73" i="9"/>
  <c r="AS72" i="9"/>
  <c r="AS71" i="9"/>
  <c r="AS70" i="9"/>
  <c r="AS69" i="9"/>
  <c r="AS68" i="9"/>
  <c r="AS67" i="9"/>
  <c r="AS66" i="9"/>
  <c r="AS65" i="9"/>
  <c r="AS64" i="9"/>
  <c r="AS63" i="9"/>
  <c r="AS62" i="9"/>
  <c r="AS61" i="9"/>
  <c r="AS60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22" i="9"/>
  <c r="AP122" i="9"/>
  <c r="AN6" i="9"/>
  <c r="AN5" i="9"/>
  <c r="AN4" i="9"/>
  <c r="AN122" i="9"/>
  <c r="AK122" i="9"/>
  <c r="AI122" i="9"/>
  <c r="AF122" i="9"/>
  <c r="T122" i="9"/>
  <c r="Q122" i="9"/>
  <c r="O122" i="9"/>
  <c r="L122" i="9"/>
  <c r="E122" i="9"/>
  <c r="B122" i="9"/>
  <c r="BC121" i="9"/>
  <c r="AZ121" i="9"/>
  <c r="AX121" i="9"/>
  <c r="AU121" i="9"/>
  <c r="AS15" i="9"/>
  <c r="AS14" i="9"/>
  <c r="AS13" i="9"/>
  <c r="AS12" i="9"/>
  <c r="AS11" i="9"/>
  <c r="AS10" i="9"/>
  <c r="AS9" i="9"/>
  <c r="AS8" i="9"/>
  <c r="AS7" i="9"/>
  <c r="AS6" i="9"/>
  <c r="AS121" i="9"/>
  <c r="AP121" i="9"/>
  <c r="AN121" i="9"/>
  <c r="AK121" i="9"/>
  <c r="AI121" i="9"/>
  <c r="AF121" i="9"/>
  <c r="T121" i="9"/>
  <c r="Q121" i="9"/>
  <c r="E121" i="9"/>
  <c r="B121" i="9"/>
  <c r="BC120" i="9"/>
  <c r="AZ120" i="9"/>
  <c r="AS5" i="9"/>
  <c r="AS4" i="9"/>
  <c r="AS120" i="9"/>
  <c r="AP120" i="9"/>
  <c r="AN3" i="9"/>
  <c r="AN120" i="9"/>
  <c r="AK120" i="9"/>
  <c r="T120" i="9"/>
  <c r="Q120" i="9"/>
  <c r="E120" i="9"/>
  <c r="B120" i="9"/>
  <c r="AS119" i="9"/>
  <c r="AP119" i="9"/>
  <c r="T119" i="9"/>
  <c r="Q119" i="9"/>
  <c r="E119" i="9"/>
  <c r="B119" i="9"/>
  <c r="BC118" i="9"/>
  <c r="AZ118" i="9"/>
  <c r="AN118" i="9"/>
  <c r="AK118" i="9"/>
  <c r="J118" i="9"/>
  <c r="G118" i="9"/>
  <c r="BC117" i="9"/>
  <c r="AZ117" i="9"/>
  <c r="AS117" i="9"/>
  <c r="AP117" i="9"/>
  <c r="AN117" i="9"/>
  <c r="AK117" i="9"/>
  <c r="T117" i="9"/>
  <c r="Q117" i="9"/>
  <c r="J117" i="9"/>
  <c r="G117" i="9"/>
  <c r="BC116" i="9"/>
  <c r="AZ116" i="9"/>
  <c r="AS116" i="9"/>
  <c r="AP116" i="9"/>
  <c r="AN116" i="9"/>
  <c r="AK116" i="9"/>
  <c r="T116" i="9"/>
  <c r="Q116" i="9"/>
  <c r="J116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G116" i="9"/>
  <c r="BC115" i="9"/>
  <c r="AZ115" i="9"/>
  <c r="AS115" i="9"/>
  <c r="AP115" i="9"/>
  <c r="AN115" i="9"/>
  <c r="AK115" i="9"/>
  <c r="T115" i="9"/>
  <c r="Q115" i="9"/>
  <c r="J5" i="9"/>
  <c r="J4" i="9"/>
  <c r="J3" i="9"/>
  <c r="J115" i="9"/>
  <c r="G115" i="9"/>
  <c r="AS114" i="9"/>
  <c r="AP114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114" i="9"/>
  <c r="AD8" i="9"/>
  <c r="AD7" i="9"/>
  <c r="AD6" i="9"/>
  <c r="AD5" i="9"/>
  <c r="AA114" i="9"/>
  <c r="T114" i="9"/>
  <c r="Q114" i="9"/>
  <c r="AN113" i="9"/>
  <c r="AK113" i="9"/>
  <c r="AD4" i="9"/>
  <c r="AD3" i="9"/>
  <c r="AD113" i="9"/>
  <c r="AA113" i="9"/>
  <c r="J113" i="9"/>
  <c r="G113" i="9"/>
  <c r="AS112" i="9"/>
  <c r="AP112" i="9"/>
  <c r="AN112" i="9"/>
  <c r="AK112" i="9"/>
  <c r="AD112" i="9"/>
  <c r="AA112" i="9"/>
  <c r="J112" i="9"/>
  <c r="G112" i="9"/>
  <c r="AS111" i="9"/>
  <c r="AP111" i="9"/>
  <c r="AN111" i="9"/>
  <c r="AK111" i="9"/>
  <c r="AD111" i="9"/>
  <c r="AA111" i="9"/>
  <c r="J111" i="9"/>
  <c r="H111" i="9"/>
  <c r="G111" i="9"/>
  <c r="AS3" i="9"/>
  <c r="AS110" i="9"/>
  <c r="AP110" i="9"/>
  <c r="AN110" i="9"/>
  <c r="AK110" i="9"/>
  <c r="J110" i="9"/>
  <c r="G110" i="9"/>
  <c r="BR93" i="9"/>
  <c r="BR92" i="9"/>
  <c r="BR91" i="9"/>
  <c r="BR90" i="9"/>
  <c r="BR89" i="9"/>
  <c r="BR88" i="9"/>
  <c r="BR87" i="9"/>
  <c r="BR86" i="9"/>
  <c r="BR85" i="9"/>
  <c r="BR84" i="9"/>
  <c r="BR83" i="9"/>
  <c r="BR82" i="9"/>
  <c r="BR81" i="9"/>
  <c r="BR80" i="9"/>
  <c r="BR79" i="9"/>
  <c r="BR78" i="9"/>
  <c r="BR77" i="9"/>
  <c r="BR76" i="9"/>
  <c r="BR75" i="9"/>
  <c r="BR74" i="9"/>
  <c r="BR73" i="9"/>
  <c r="BR72" i="9"/>
  <c r="BR71" i="9"/>
  <c r="BR70" i="9"/>
  <c r="BR69" i="9"/>
  <c r="BR68" i="9"/>
  <c r="BR67" i="9"/>
  <c r="BR66" i="9"/>
  <c r="BR65" i="9"/>
  <c r="BR64" i="9"/>
  <c r="BR63" i="9"/>
  <c r="BR62" i="9"/>
  <c r="BR61" i="9"/>
  <c r="BR60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109" i="9"/>
  <c r="BO109" i="9"/>
  <c r="AS109" i="9"/>
  <c r="AP109" i="9"/>
  <c r="AD109" i="9"/>
  <c r="AA109" i="9"/>
  <c r="BR108" i="9"/>
  <c r="BR4" i="9"/>
  <c r="BR3" i="9"/>
  <c r="BO108" i="9"/>
  <c r="AD108" i="9"/>
  <c r="AA108" i="9"/>
  <c r="J108" i="9"/>
  <c r="G108" i="9"/>
  <c r="BR107" i="9"/>
  <c r="BO107" i="9"/>
  <c r="AD107" i="9"/>
  <c r="AA107" i="9"/>
  <c r="J107" i="9"/>
  <c r="G107" i="9"/>
  <c r="BR106" i="9"/>
  <c r="BO106" i="9"/>
  <c r="AD106" i="9"/>
  <c r="AA106" i="9"/>
  <c r="J106" i="9"/>
  <c r="G106" i="9"/>
  <c r="J105" i="9"/>
  <c r="G105" i="9"/>
  <c r="BR104" i="9"/>
  <c r="BO104" i="9"/>
  <c r="AD104" i="9"/>
  <c r="AA104" i="9"/>
  <c r="BR103" i="9"/>
  <c r="BO103" i="9"/>
  <c r="AD103" i="9"/>
  <c r="AA103" i="9"/>
  <c r="BR102" i="9"/>
  <c r="BO102" i="9"/>
  <c r="AD102" i="9"/>
  <c r="AA102" i="9"/>
  <c r="BR101" i="9"/>
  <c r="BO101" i="9"/>
  <c r="AD101" i="9"/>
  <c r="AA101" i="9"/>
  <c r="BR99" i="9"/>
  <c r="BO99" i="9"/>
  <c r="BR98" i="9"/>
  <c r="BO98" i="9"/>
  <c r="BR97" i="9"/>
  <c r="BO97" i="9"/>
  <c r="BR96" i="9"/>
  <c r="BO96" i="9"/>
  <c r="M128" i="5"/>
  <c r="H111" i="5"/>
  <c r="C124" i="5"/>
  <c r="BE153" i="5"/>
  <c r="BR93" i="5"/>
  <c r="BR92" i="5"/>
  <c r="BR91" i="5"/>
  <c r="BR90" i="5"/>
  <c r="BR89" i="5"/>
  <c r="BR88" i="5"/>
  <c r="BR87" i="5"/>
  <c r="BR86" i="5"/>
  <c r="BR85" i="5"/>
  <c r="BR84" i="5"/>
  <c r="BR83" i="5"/>
  <c r="BR82" i="5"/>
  <c r="BR81" i="5"/>
  <c r="BR80" i="5"/>
  <c r="BR79" i="5"/>
  <c r="BR78" i="5"/>
  <c r="BR77" i="5"/>
  <c r="BR76" i="5"/>
  <c r="BR75" i="5"/>
  <c r="BR74" i="5"/>
  <c r="BR73" i="5"/>
  <c r="BR72" i="5"/>
  <c r="BR71" i="5"/>
  <c r="BR70" i="5"/>
  <c r="BR69" i="5"/>
  <c r="BR68" i="5"/>
  <c r="BR67" i="5"/>
  <c r="BR66" i="5"/>
  <c r="BR65" i="5"/>
  <c r="BR64" i="5"/>
  <c r="BR63" i="5"/>
  <c r="BR62" i="5"/>
  <c r="BR61" i="5"/>
  <c r="BR60" i="5"/>
  <c r="BR59" i="5"/>
  <c r="BR58" i="5"/>
  <c r="BR57" i="5"/>
  <c r="BR56" i="5"/>
  <c r="BR55" i="5"/>
  <c r="BR54" i="5"/>
  <c r="BR53" i="5"/>
  <c r="BR52" i="5"/>
  <c r="BR51" i="5"/>
  <c r="BR50" i="5"/>
  <c r="BR49" i="5"/>
  <c r="BR48" i="5"/>
  <c r="BR47" i="5"/>
  <c r="BR46" i="5"/>
  <c r="BR45" i="5"/>
  <c r="BR44" i="5"/>
  <c r="BR43" i="5"/>
  <c r="BR42" i="5"/>
  <c r="BR41" i="5"/>
  <c r="BR40" i="5"/>
  <c r="BR39" i="5"/>
  <c r="BR38" i="5"/>
  <c r="BR37" i="5"/>
  <c r="BR36" i="5"/>
  <c r="BR35" i="5"/>
  <c r="BR34" i="5"/>
  <c r="BR106" i="5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121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107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124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116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135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103" i="6"/>
  <c r="AJ119" i="6"/>
  <c r="AJ118" i="6"/>
  <c r="AJ117" i="6"/>
  <c r="AJ116" i="6"/>
  <c r="AJ115" i="6"/>
  <c r="AJ114" i="6"/>
  <c r="AJ113" i="6"/>
  <c r="AJ112" i="6"/>
  <c r="AJ111" i="6"/>
  <c r="AJ110" i="6"/>
  <c r="AJ109" i="6"/>
  <c r="AJ108" i="6"/>
  <c r="AJ107" i="6"/>
  <c r="AJ106" i="6"/>
  <c r="AJ105" i="6"/>
  <c r="AJ104" i="6"/>
  <c r="AJ103" i="6"/>
  <c r="AJ102" i="6"/>
  <c r="AJ101" i="6"/>
  <c r="AJ100" i="6"/>
  <c r="AJ99" i="6"/>
  <c r="AJ98" i="6"/>
  <c r="AJ97" i="6"/>
  <c r="AJ96" i="6"/>
  <c r="AJ95" i="6"/>
  <c r="AJ94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123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AO112" i="6"/>
  <c r="AT107" i="6"/>
  <c r="AT106" i="6"/>
  <c r="AT105" i="6"/>
  <c r="AT104" i="6"/>
  <c r="AT103" i="6"/>
  <c r="AT102" i="6"/>
  <c r="AT101" i="6"/>
  <c r="AT100" i="6"/>
  <c r="AT99" i="6"/>
  <c r="AT98" i="6"/>
  <c r="AT97" i="6"/>
  <c r="AT96" i="6"/>
  <c r="AT95" i="6"/>
  <c r="AT94" i="6"/>
  <c r="AT93" i="6"/>
  <c r="AT92" i="6"/>
  <c r="AT91" i="6"/>
  <c r="AT90" i="6"/>
  <c r="AT89" i="6"/>
  <c r="AT88" i="6"/>
  <c r="AT87" i="6"/>
  <c r="AT86" i="6"/>
  <c r="AT85" i="6"/>
  <c r="AT84" i="6"/>
  <c r="AT83" i="6"/>
  <c r="AT82" i="6"/>
  <c r="AT81" i="6"/>
  <c r="AT80" i="6"/>
  <c r="AT79" i="6"/>
  <c r="AT78" i="6"/>
  <c r="AT77" i="6"/>
  <c r="AT76" i="6"/>
  <c r="AT75" i="6"/>
  <c r="AT74" i="6"/>
  <c r="AT73" i="6"/>
  <c r="AT72" i="6"/>
  <c r="AT71" i="6"/>
  <c r="AT70" i="6"/>
  <c r="AT69" i="6"/>
  <c r="AT68" i="6"/>
  <c r="AT67" i="6"/>
  <c r="AT66" i="6"/>
  <c r="AT65" i="6"/>
  <c r="AT64" i="6"/>
  <c r="AT63" i="6"/>
  <c r="AT62" i="6"/>
  <c r="AT61" i="6"/>
  <c r="AT60" i="6"/>
  <c r="AT59" i="6"/>
  <c r="AT58" i="6"/>
  <c r="AT57" i="6"/>
  <c r="AT56" i="6"/>
  <c r="AT55" i="6"/>
  <c r="AT54" i="6"/>
  <c r="AT53" i="6"/>
  <c r="AT52" i="6"/>
  <c r="AT51" i="6"/>
  <c r="AT50" i="6"/>
  <c r="AT49" i="6"/>
  <c r="AT48" i="6"/>
  <c r="AT47" i="6"/>
  <c r="AT46" i="6"/>
  <c r="AT45" i="6"/>
  <c r="AT44" i="6"/>
  <c r="AT43" i="6"/>
  <c r="AT42" i="6"/>
  <c r="AT41" i="6"/>
  <c r="AT40" i="6"/>
  <c r="AT39" i="6"/>
  <c r="AT38" i="6"/>
  <c r="AT37" i="6"/>
  <c r="AT36" i="6"/>
  <c r="AT35" i="6"/>
  <c r="AT34" i="6"/>
  <c r="AT33" i="6"/>
  <c r="AT32" i="6"/>
  <c r="AT31" i="6"/>
  <c r="AT30" i="6"/>
  <c r="AT29" i="6"/>
  <c r="AT28" i="6"/>
  <c r="AT27" i="6"/>
  <c r="AT26" i="6"/>
  <c r="AT25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T8" i="6"/>
  <c r="AT7" i="6"/>
  <c r="AT6" i="6"/>
  <c r="AT5" i="6"/>
  <c r="AT4" i="6"/>
  <c r="AT111" i="6"/>
  <c r="AY119" i="6"/>
  <c r="AY118" i="6"/>
  <c r="AY117" i="6"/>
  <c r="AY116" i="6"/>
  <c r="AY115" i="6"/>
  <c r="AY114" i="6"/>
  <c r="AY113" i="6"/>
  <c r="AY112" i="6"/>
  <c r="AY111" i="6"/>
  <c r="AY110" i="6"/>
  <c r="AY109" i="6"/>
  <c r="AY108" i="6"/>
  <c r="AY107" i="6"/>
  <c r="AY106" i="6"/>
  <c r="AY105" i="6"/>
  <c r="AY104" i="6"/>
  <c r="AY103" i="6"/>
  <c r="AY102" i="6"/>
  <c r="AY101" i="6"/>
  <c r="AY100" i="6"/>
  <c r="AY99" i="6"/>
  <c r="AY98" i="6"/>
  <c r="AY97" i="6"/>
  <c r="AY96" i="6"/>
  <c r="AY95" i="6"/>
  <c r="AY94" i="6"/>
  <c r="AY93" i="6"/>
  <c r="AY92" i="6"/>
  <c r="AY91" i="6"/>
  <c r="AY90" i="6"/>
  <c r="AY89" i="6"/>
  <c r="AY88" i="6"/>
  <c r="AY87" i="6"/>
  <c r="AY86" i="6"/>
  <c r="AY85" i="6"/>
  <c r="AY84" i="6"/>
  <c r="AY83" i="6"/>
  <c r="AY82" i="6"/>
  <c r="AY81" i="6"/>
  <c r="AY80" i="6"/>
  <c r="AY79" i="6"/>
  <c r="AY78" i="6"/>
  <c r="AY77" i="6"/>
  <c r="AY76" i="6"/>
  <c r="AY75" i="6"/>
  <c r="AY74" i="6"/>
  <c r="AY73" i="6"/>
  <c r="AY72" i="6"/>
  <c r="AY71" i="6"/>
  <c r="AY70" i="6"/>
  <c r="AY69" i="6"/>
  <c r="AY68" i="6"/>
  <c r="AY67" i="6"/>
  <c r="AY66" i="6"/>
  <c r="AY65" i="6"/>
  <c r="AY64" i="6"/>
  <c r="AY63" i="6"/>
  <c r="AY62" i="6"/>
  <c r="AY61" i="6"/>
  <c r="AY60" i="6"/>
  <c r="AY59" i="6"/>
  <c r="AY58" i="6"/>
  <c r="AY57" i="6"/>
  <c r="AY56" i="6"/>
  <c r="AY55" i="6"/>
  <c r="AY54" i="6"/>
  <c r="AY53" i="6"/>
  <c r="AY52" i="6"/>
  <c r="AY51" i="6"/>
  <c r="AY50" i="6"/>
  <c r="AY49" i="6"/>
  <c r="AY48" i="6"/>
  <c r="AY47" i="6"/>
  <c r="AY46" i="6"/>
  <c r="AY45" i="6"/>
  <c r="AY44" i="6"/>
  <c r="AY43" i="6"/>
  <c r="AY42" i="6"/>
  <c r="AY41" i="6"/>
  <c r="AY40" i="6"/>
  <c r="AY39" i="6"/>
  <c r="AY38" i="6"/>
  <c r="AY37" i="6"/>
  <c r="AY36" i="6"/>
  <c r="AY35" i="6"/>
  <c r="AY34" i="6"/>
  <c r="AY33" i="6"/>
  <c r="AY32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Y123" i="6"/>
  <c r="BD113" i="6"/>
  <c r="BD112" i="6"/>
  <c r="BD111" i="6"/>
  <c r="BD110" i="6"/>
  <c r="BD109" i="6"/>
  <c r="BD108" i="6"/>
  <c r="BD107" i="6"/>
  <c r="BD106" i="6"/>
  <c r="BD105" i="6"/>
  <c r="BD104" i="6"/>
  <c r="BD103" i="6"/>
  <c r="BD102" i="6"/>
  <c r="BD101" i="6"/>
  <c r="BD100" i="6"/>
  <c r="BD99" i="6"/>
  <c r="BD98" i="6"/>
  <c r="BD97" i="6"/>
  <c r="BD96" i="6"/>
  <c r="BD95" i="6"/>
  <c r="BD94" i="6"/>
  <c r="BD93" i="6"/>
  <c r="BD92" i="6"/>
  <c r="BD91" i="6"/>
  <c r="BD90" i="6"/>
  <c r="BD89" i="6"/>
  <c r="BD88" i="6"/>
  <c r="BD87" i="6"/>
  <c r="BD86" i="6"/>
  <c r="BD85" i="6"/>
  <c r="BD84" i="6"/>
  <c r="BD83" i="6"/>
  <c r="BD82" i="6"/>
  <c r="BD81" i="6"/>
  <c r="BD80" i="6"/>
  <c r="BD79" i="6"/>
  <c r="BD78" i="6"/>
  <c r="BD77" i="6"/>
  <c r="BD76" i="6"/>
  <c r="BD75" i="6"/>
  <c r="BD74" i="6"/>
  <c r="BD73" i="6"/>
  <c r="BD72" i="6"/>
  <c r="BD71" i="6"/>
  <c r="BD70" i="6"/>
  <c r="BD69" i="6"/>
  <c r="BD68" i="6"/>
  <c r="BD67" i="6"/>
  <c r="BD66" i="6"/>
  <c r="BD65" i="6"/>
  <c r="BD64" i="6"/>
  <c r="BD63" i="6"/>
  <c r="BD62" i="6"/>
  <c r="BD61" i="6"/>
  <c r="BD60" i="6"/>
  <c r="BD59" i="6"/>
  <c r="BD58" i="6"/>
  <c r="BD57" i="6"/>
  <c r="BD56" i="6"/>
  <c r="BD55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117" i="6"/>
  <c r="BI141" i="6"/>
  <c r="BI140" i="6"/>
  <c r="BI139" i="6"/>
  <c r="BI138" i="6"/>
  <c r="BI137" i="6"/>
  <c r="BI136" i="6"/>
  <c r="BI135" i="6"/>
  <c r="BI134" i="6"/>
  <c r="BI133" i="6"/>
  <c r="BI132" i="6"/>
  <c r="BI131" i="6"/>
  <c r="BI130" i="6"/>
  <c r="BI129" i="6"/>
  <c r="BI128" i="6"/>
  <c r="BI127" i="6"/>
  <c r="BI126" i="6"/>
  <c r="BI125" i="6"/>
  <c r="BI124" i="6"/>
  <c r="BI123" i="6"/>
  <c r="BI122" i="6"/>
  <c r="BI121" i="6"/>
  <c r="BI120" i="6"/>
  <c r="BI119" i="6"/>
  <c r="BI118" i="6"/>
  <c r="BI117" i="6"/>
  <c r="BI116" i="6"/>
  <c r="BI115" i="6"/>
  <c r="BI114" i="6"/>
  <c r="BI113" i="6"/>
  <c r="BI112" i="6"/>
  <c r="BI111" i="6"/>
  <c r="BI110" i="6"/>
  <c r="BI109" i="6"/>
  <c r="BI108" i="6"/>
  <c r="BI107" i="6"/>
  <c r="BI106" i="6"/>
  <c r="BI105" i="6"/>
  <c r="BI104" i="6"/>
  <c r="BI103" i="6"/>
  <c r="BI102" i="6"/>
  <c r="BI101" i="6"/>
  <c r="BI100" i="6"/>
  <c r="BI99" i="6"/>
  <c r="BI98" i="6"/>
  <c r="BI97" i="6"/>
  <c r="BI96" i="6"/>
  <c r="BI95" i="6"/>
  <c r="BI94" i="6"/>
  <c r="BI93" i="6"/>
  <c r="BI92" i="6"/>
  <c r="BI91" i="6"/>
  <c r="BI90" i="6"/>
  <c r="BI89" i="6"/>
  <c r="BI88" i="6"/>
  <c r="BI87" i="6"/>
  <c r="BI86" i="6"/>
  <c r="BI85" i="6"/>
  <c r="BI84" i="6"/>
  <c r="BI83" i="6"/>
  <c r="BI82" i="6"/>
  <c r="BI81" i="6"/>
  <c r="BI80" i="6"/>
  <c r="BI79" i="6"/>
  <c r="BI78" i="6"/>
  <c r="BI77" i="6"/>
  <c r="BI76" i="6"/>
  <c r="BI75" i="6"/>
  <c r="BI74" i="6"/>
  <c r="BI73" i="6"/>
  <c r="BI72" i="6"/>
  <c r="BI71" i="6"/>
  <c r="BI70" i="6"/>
  <c r="BI69" i="6"/>
  <c r="BI68" i="6"/>
  <c r="BI67" i="6"/>
  <c r="BI66" i="6"/>
  <c r="BI65" i="6"/>
  <c r="BI64" i="6"/>
  <c r="BI63" i="6"/>
  <c r="BI62" i="6"/>
  <c r="BI61" i="6"/>
  <c r="BI60" i="6"/>
  <c r="BI59" i="6"/>
  <c r="BI58" i="6"/>
  <c r="BI57" i="6"/>
  <c r="BI56" i="6"/>
  <c r="BI55" i="6"/>
  <c r="BI54" i="6"/>
  <c r="BI53" i="6"/>
  <c r="BI52" i="6"/>
  <c r="BI51" i="6"/>
  <c r="BI50" i="6"/>
  <c r="BI49" i="6"/>
  <c r="BI48" i="6"/>
  <c r="BI47" i="6"/>
  <c r="BI46" i="6"/>
  <c r="BI45" i="6"/>
  <c r="BI44" i="6"/>
  <c r="BI43" i="6"/>
  <c r="BI42" i="6"/>
  <c r="BI41" i="6"/>
  <c r="BI40" i="6"/>
  <c r="BI39" i="6"/>
  <c r="BI38" i="6"/>
  <c r="BI37" i="6"/>
  <c r="BI36" i="6"/>
  <c r="BI35" i="6"/>
  <c r="BI34" i="6"/>
  <c r="BI33" i="6"/>
  <c r="BI32" i="6"/>
  <c r="BI31" i="6"/>
  <c r="BI30" i="6"/>
  <c r="BI29" i="6"/>
  <c r="BI28" i="6"/>
  <c r="BI27" i="6"/>
  <c r="BI26" i="6"/>
  <c r="BI25" i="6"/>
  <c r="BI24" i="6"/>
  <c r="BI23" i="6"/>
  <c r="BI22" i="6"/>
  <c r="BI21" i="6"/>
  <c r="BI20" i="6"/>
  <c r="BI19" i="6"/>
  <c r="BI18" i="6"/>
  <c r="BI17" i="6"/>
  <c r="BI16" i="6"/>
  <c r="BI15" i="6"/>
  <c r="BI14" i="6"/>
  <c r="BI13" i="6"/>
  <c r="BI12" i="6"/>
  <c r="BI11" i="6"/>
  <c r="BI10" i="6"/>
  <c r="BI9" i="6"/>
  <c r="BI8" i="6"/>
  <c r="BI7" i="6"/>
  <c r="BI6" i="6"/>
  <c r="BI5" i="6"/>
  <c r="BI4" i="6"/>
  <c r="BI145" i="6"/>
  <c r="BN121" i="6"/>
  <c r="BN120" i="6"/>
  <c r="BN119" i="6"/>
  <c r="BN118" i="6"/>
  <c r="BN117" i="6"/>
  <c r="BN116" i="6"/>
  <c r="BN115" i="6"/>
  <c r="BN114" i="6"/>
  <c r="BN113" i="6"/>
  <c r="BN112" i="6"/>
  <c r="BN111" i="6"/>
  <c r="BN110" i="6"/>
  <c r="BN109" i="6"/>
  <c r="BN108" i="6"/>
  <c r="BN107" i="6"/>
  <c r="BN106" i="6"/>
  <c r="BN105" i="6"/>
  <c r="BN104" i="6"/>
  <c r="BN103" i="6"/>
  <c r="BN102" i="6"/>
  <c r="BN101" i="6"/>
  <c r="BN100" i="6"/>
  <c r="BN99" i="6"/>
  <c r="BN98" i="6"/>
  <c r="BN97" i="6"/>
  <c r="BN96" i="6"/>
  <c r="BN95" i="6"/>
  <c r="BN94" i="6"/>
  <c r="BN93" i="6"/>
  <c r="BN92" i="6"/>
  <c r="BN91" i="6"/>
  <c r="BN90" i="6"/>
  <c r="BN89" i="6"/>
  <c r="BN88" i="6"/>
  <c r="BN87" i="6"/>
  <c r="BN86" i="6"/>
  <c r="BN85" i="6"/>
  <c r="BN84" i="6"/>
  <c r="BN83" i="6"/>
  <c r="BN82" i="6"/>
  <c r="BN81" i="6"/>
  <c r="BN80" i="6"/>
  <c r="BN79" i="6"/>
  <c r="BN78" i="6"/>
  <c r="BN77" i="6"/>
  <c r="BN76" i="6"/>
  <c r="BN75" i="6"/>
  <c r="BN74" i="6"/>
  <c r="BN73" i="6"/>
  <c r="BN72" i="6"/>
  <c r="BN71" i="6"/>
  <c r="BN70" i="6"/>
  <c r="BN69" i="6"/>
  <c r="BN68" i="6"/>
  <c r="BN67" i="6"/>
  <c r="BN66" i="6"/>
  <c r="BN65" i="6"/>
  <c r="BN64" i="6"/>
  <c r="BN63" i="6"/>
  <c r="BN62" i="6"/>
  <c r="BN61" i="6"/>
  <c r="BN60" i="6"/>
  <c r="BN59" i="6"/>
  <c r="BN58" i="6"/>
  <c r="BN57" i="6"/>
  <c r="BN56" i="6"/>
  <c r="BN55" i="6"/>
  <c r="BN54" i="6"/>
  <c r="BN53" i="6"/>
  <c r="BN52" i="6"/>
  <c r="BN51" i="6"/>
  <c r="BN50" i="6"/>
  <c r="BN49" i="6"/>
  <c r="BN48" i="6"/>
  <c r="BN47" i="6"/>
  <c r="BN46" i="6"/>
  <c r="BN45" i="6"/>
  <c r="BN44" i="6"/>
  <c r="BN43" i="6"/>
  <c r="BN42" i="6"/>
  <c r="BN41" i="6"/>
  <c r="BN40" i="6"/>
  <c r="BN39" i="6"/>
  <c r="BN38" i="6"/>
  <c r="BN37" i="6"/>
  <c r="BN36" i="6"/>
  <c r="BN35" i="6"/>
  <c r="BN34" i="6"/>
  <c r="BN33" i="6"/>
  <c r="BN32" i="6"/>
  <c r="BN31" i="6"/>
  <c r="BN30" i="6"/>
  <c r="BN29" i="6"/>
  <c r="BN28" i="6"/>
  <c r="BN27" i="6"/>
  <c r="BN26" i="6"/>
  <c r="BN25" i="6"/>
  <c r="BN24" i="6"/>
  <c r="BN23" i="6"/>
  <c r="BN22" i="6"/>
  <c r="BN21" i="6"/>
  <c r="BN20" i="6"/>
  <c r="BN19" i="6"/>
  <c r="BN18" i="6"/>
  <c r="BN17" i="6"/>
  <c r="BN16" i="6"/>
  <c r="BN15" i="6"/>
  <c r="BN14" i="6"/>
  <c r="BN13" i="6"/>
  <c r="BN12" i="6"/>
  <c r="BN11" i="6"/>
  <c r="BN10" i="6"/>
  <c r="BN9" i="6"/>
  <c r="BN8" i="6"/>
  <c r="BN7" i="6"/>
  <c r="BN6" i="6"/>
  <c r="BN5" i="6"/>
  <c r="BN4" i="6"/>
  <c r="BN125" i="6"/>
  <c r="BS94" i="6"/>
  <c r="BS93" i="6"/>
  <c r="BS92" i="6"/>
  <c r="BS91" i="6"/>
  <c r="BS90" i="6"/>
  <c r="BS89" i="6"/>
  <c r="BS88" i="6"/>
  <c r="BS87" i="6"/>
  <c r="BS86" i="6"/>
  <c r="BS85" i="6"/>
  <c r="BS84" i="6"/>
  <c r="BS83" i="6"/>
  <c r="BS82" i="6"/>
  <c r="BS81" i="6"/>
  <c r="BS80" i="6"/>
  <c r="BS79" i="6"/>
  <c r="BS78" i="6"/>
  <c r="BS77" i="6"/>
  <c r="BS76" i="6"/>
  <c r="BS75" i="6"/>
  <c r="BS74" i="6"/>
  <c r="BS73" i="6"/>
  <c r="BS72" i="6"/>
  <c r="BS71" i="6"/>
  <c r="BS70" i="6"/>
  <c r="BS69" i="6"/>
  <c r="BS68" i="6"/>
  <c r="BS67" i="6"/>
  <c r="BS66" i="6"/>
  <c r="BS65" i="6"/>
  <c r="BS64" i="6"/>
  <c r="BS63" i="6"/>
  <c r="BS62" i="6"/>
  <c r="BS61" i="6"/>
  <c r="BS60" i="6"/>
  <c r="BS59" i="6"/>
  <c r="BS58" i="6"/>
  <c r="BS57" i="6"/>
  <c r="BS56" i="6"/>
  <c r="BS55" i="6"/>
  <c r="BS54" i="6"/>
  <c r="BS53" i="6"/>
  <c r="BS52" i="6"/>
  <c r="BS51" i="6"/>
  <c r="BS50" i="6"/>
  <c r="BS49" i="6"/>
  <c r="BS48" i="6"/>
  <c r="BS47" i="6"/>
  <c r="BS46" i="6"/>
  <c r="BS45" i="6"/>
  <c r="BS44" i="6"/>
  <c r="BS43" i="6"/>
  <c r="BS42" i="6"/>
  <c r="BS41" i="6"/>
  <c r="BS40" i="6"/>
  <c r="BS39" i="6"/>
  <c r="BS38" i="6"/>
  <c r="BS37" i="6"/>
  <c r="BS36" i="6"/>
  <c r="BS35" i="6"/>
  <c r="BS34" i="6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S98" i="6"/>
  <c r="BW97" i="6"/>
  <c r="F122" i="6"/>
  <c r="K108" i="6"/>
  <c r="P125" i="6"/>
  <c r="U117" i="6"/>
  <c r="Z136" i="6"/>
  <c r="AE104" i="6"/>
  <c r="AJ124" i="6"/>
  <c r="AO113" i="6"/>
  <c r="AT112" i="6"/>
  <c r="AY124" i="6"/>
  <c r="BD118" i="6"/>
  <c r="BI146" i="6"/>
  <c r="BN126" i="6"/>
  <c r="BS99" i="6"/>
  <c r="BW98" i="6"/>
  <c r="F123" i="6"/>
  <c r="K109" i="6"/>
  <c r="P126" i="6"/>
  <c r="U118" i="6"/>
  <c r="Z137" i="6"/>
  <c r="AE105" i="6"/>
  <c r="AJ125" i="6"/>
  <c r="AO114" i="6"/>
  <c r="AT113" i="6"/>
  <c r="AY125" i="6"/>
  <c r="BD119" i="6"/>
  <c r="BI147" i="6"/>
  <c r="BN127" i="6"/>
  <c r="BS100" i="6"/>
  <c r="BW99" i="6"/>
  <c r="F120" i="6"/>
  <c r="K106" i="6"/>
  <c r="P123" i="6"/>
  <c r="U115" i="6"/>
  <c r="Z134" i="6"/>
  <c r="AE102" i="6"/>
  <c r="AJ122" i="6"/>
  <c r="AO111" i="6"/>
  <c r="AT110" i="6"/>
  <c r="AY122" i="6"/>
  <c r="BD116" i="6"/>
  <c r="BI144" i="6"/>
  <c r="BN124" i="6"/>
  <c r="BS97" i="6"/>
  <c r="BW96" i="6"/>
  <c r="C121" i="6"/>
  <c r="H107" i="6"/>
  <c r="M124" i="6"/>
  <c r="R116" i="6"/>
  <c r="W135" i="6"/>
  <c r="AB103" i="6"/>
  <c r="AG123" i="6"/>
  <c r="AL112" i="6"/>
  <c r="AQ111" i="6"/>
  <c r="AV123" i="6"/>
  <c r="BA117" i="6"/>
  <c r="BF145" i="6"/>
  <c r="BK125" i="6"/>
  <c r="BP98" i="6"/>
  <c r="BU97" i="6"/>
  <c r="C122" i="6"/>
  <c r="H108" i="6"/>
  <c r="M125" i="6"/>
  <c r="R117" i="6"/>
  <c r="W136" i="6"/>
  <c r="AB104" i="6"/>
  <c r="AG124" i="6"/>
  <c r="AL113" i="6"/>
  <c r="AQ112" i="6"/>
  <c r="AV124" i="6"/>
  <c r="BA118" i="6"/>
  <c r="BF146" i="6"/>
  <c r="BK126" i="6"/>
  <c r="BP99" i="6"/>
  <c r="BU98" i="6"/>
  <c r="C123" i="6"/>
  <c r="H109" i="6"/>
  <c r="M126" i="6"/>
  <c r="R118" i="6"/>
  <c r="W137" i="6"/>
  <c r="AB105" i="6"/>
  <c r="AG125" i="6"/>
  <c r="AL114" i="6"/>
  <c r="AQ113" i="6"/>
  <c r="AV125" i="6"/>
  <c r="BA119" i="6"/>
  <c r="BF147" i="6"/>
  <c r="BK127" i="6"/>
  <c r="BP100" i="6"/>
  <c r="BU99" i="6"/>
  <c r="C120" i="6"/>
  <c r="H106" i="6"/>
  <c r="M123" i="6"/>
  <c r="R115" i="6"/>
  <c r="W134" i="6"/>
  <c r="AB102" i="6"/>
  <c r="AG122" i="6"/>
  <c r="AL111" i="6"/>
  <c r="AQ110" i="6"/>
  <c r="AV122" i="6"/>
  <c r="BA116" i="6"/>
  <c r="BF144" i="6"/>
  <c r="BK124" i="6"/>
  <c r="BP97" i="6"/>
  <c r="BU96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7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7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7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7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7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7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7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7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1" i="6"/>
  <c r="AY232" i="6"/>
  <c r="AY233" i="6"/>
  <c r="AY234" i="6"/>
  <c r="AY237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26" i="6"/>
  <c r="BD227" i="6"/>
  <c r="BD228" i="6"/>
  <c r="BD229" i="6"/>
  <c r="BD230" i="6"/>
  <c r="BD231" i="6"/>
  <c r="BD232" i="6"/>
  <c r="BD233" i="6"/>
  <c r="BD234" i="6"/>
  <c r="BD237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BI212" i="6"/>
  <c r="BI213" i="6"/>
  <c r="BI214" i="6"/>
  <c r="BI215" i="6"/>
  <c r="BI216" i="6"/>
  <c r="BI217" i="6"/>
  <c r="BI218" i="6"/>
  <c r="BI219" i="6"/>
  <c r="BI220" i="6"/>
  <c r="BI221" i="6"/>
  <c r="BI222" i="6"/>
  <c r="BI223" i="6"/>
  <c r="BI224" i="6"/>
  <c r="BI225" i="6"/>
  <c r="BI226" i="6"/>
  <c r="BI227" i="6"/>
  <c r="BI228" i="6"/>
  <c r="BI229" i="6"/>
  <c r="BI230" i="6"/>
  <c r="BI231" i="6"/>
  <c r="BI232" i="6"/>
  <c r="BI233" i="6"/>
  <c r="BI234" i="6"/>
  <c r="BI237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BN212" i="6"/>
  <c r="BN213" i="6"/>
  <c r="BN214" i="6"/>
  <c r="BN215" i="6"/>
  <c r="BN216" i="6"/>
  <c r="BN217" i="6"/>
  <c r="BN218" i="6"/>
  <c r="BN219" i="6"/>
  <c r="BN220" i="6"/>
  <c r="BN221" i="6"/>
  <c r="BN222" i="6"/>
  <c r="BN223" i="6"/>
  <c r="BN224" i="6"/>
  <c r="BN225" i="6"/>
  <c r="BN226" i="6"/>
  <c r="BN227" i="6"/>
  <c r="BN228" i="6"/>
  <c r="BN229" i="6"/>
  <c r="BN230" i="6"/>
  <c r="BN231" i="6"/>
  <c r="BN232" i="6"/>
  <c r="BN233" i="6"/>
  <c r="BN234" i="6"/>
  <c r="BN237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BS212" i="6"/>
  <c r="BS213" i="6"/>
  <c r="BS214" i="6"/>
  <c r="BS215" i="6"/>
  <c r="BS216" i="6"/>
  <c r="BS217" i="6"/>
  <c r="BS218" i="6"/>
  <c r="BS219" i="6"/>
  <c r="BS220" i="6"/>
  <c r="BS221" i="6"/>
  <c r="BS222" i="6"/>
  <c r="BS223" i="6"/>
  <c r="BS224" i="6"/>
  <c r="BS225" i="6"/>
  <c r="BS226" i="6"/>
  <c r="BS227" i="6"/>
  <c r="BS228" i="6"/>
  <c r="BS229" i="6"/>
  <c r="BS230" i="6"/>
  <c r="BS231" i="6"/>
  <c r="BS232" i="6"/>
  <c r="BS233" i="6"/>
  <c r="BS234" i="6"/>
  <c r="BS237" i="6"/>
  <c r="BW236" i="6"/>
  <c r="F238" i="6"/>
  <c r="K238" i="6"/>
  <c r="P238" i="6"/>
  <c r="U238" i="6"/>
  <c r="Z238" i="6"/>
  <c r="AE238" i="6"/>
  <c r="AJ238" i="6"/>
  <c r="AO238" i="6"/>
  <c r="AT238" i="6"/>
  <c r="AY238" i="6"/>
  <c r="BD238" i="6"/>
  <c r="BI238" i="6"/>
  <c r="BN238" i="6"/>
  <c r="BS238" i="6"/>
  <c r="BW237" i="6"/>
  <c r="F239" i="6"/>
  <c r="K239" i="6"/>
  <c r="P239" i="6"/>
  <c r="U239" i="6"/>
  <c r="Z239" i="6"/>
  <c r="AE239" i="6"/>
  <c r="AJ239" i="6"/>
  <c r="AO239" i="6"/>
  <c r="AT239" i="6"/>
  <c r="AY239" i="6"/>
  <c r="BD239" i="6"/>
  <c r="BI239" i="6"/>
  <c r="BN239" i="6"/>
  <c r="BS239" i="6"/>
  <c r="BW238" i="6"/>
  <c r="F236" i="6"/>
  <c r="K236" i="6"/>
  <c r="P236" i="6"/>
  <c r="U236" i="6"/>
  <c r="Z236" i="6"/>
  <c r="AE236" i="6"/>
  <c r="AJ236" i="6"/>
  <c r="AO236" i="6"/>
  <c r="AT236" i="6"/>
  <c r="AY236" i="6"/>
  <c r="BD236" i="6"/>
  <c r="BI236" i="6"/>
  <c r="BN236" i="6"/>
  <c r="BS236" i="6"/>
  <c r="BW235" i="6"/>
  <c r="C237" i="6"/>
  <c r="H237" i="6"/>
  <c r="M237" i="6"/>
  <c r="R237" i="6"/>
  <c r="W237" i="6"/>
  <c r="AB237" i="6"/>
  <c r="AG237" i="6"/>
  <c r="AL237" i="6"/>
  <c r="AQ237" i="6"/>
  <c r="AV237" i="6"/>
  <c r="BA237" i="6"/>
  <c r="BF237" i="6"/>
  <c r="BK237" i="6"/>
  <c r="BP237" i="6"/>
  <c r="BU236" i="6"/>
  <c r="C238" i="6"/>
  <c r="H238" i="6"/>
  <c r="M238" i="6"/>
  <c r="R238" i="6"/>
  <c r="W238" i="6"/>
  <c r="AB238" i="6"/>
  <c r="AG238" i="6"/>
  <c r="AL238" i="6"/>
  <c r="AQ238" i="6"/>
  <c r="AV238" i="6"/>
  <c r="BA238" i="6"/>
  <c r="BF238" i="6"/>
  <c r="BK238" i="6"/>
  <c r="BP238" i="6"/>
  <c r="BU237" i="6"/>
  <c r="C239" i="6"/>
  <c r="H239" i="6"/>
  <c r="M239" i="6"/>
  <c r="R239" i="6"/>
  <c r="W239" i="6"/>
  <c r="AB239" i="6"/>
  <c r="AG239" i="6"/>
  <c r="AL239" i="6"/>
  <c r="AQ239" i="6"/>
  <c r="AV239" i="6"/>
  <c r="BA239" i="6"/>
  <c r="BF239" i="6"/>
  <c r="BK239" i="6"/>
  <c r="BP239" i="6"/>
  <c r="BU238" i="6"/>
  <c r="C236" i="6"/>
  <c r="H236" i="6"/>
  <c r="M236" i="6"/>
  <c r="R236" i="6"/>
  <c r="W236" i="6"/>
  <c r="AB236" i="6"/>
  <c r="AG236" i="6"/>
  <c r="AL236" i="6"/>
  <c r="AQ236" i="6"/>
  <c r="AV236" i="6"/>
  <c r="BA236" i="6"/>
  <c r="BF236" i="6"/>
  <c r="BK236" i="6"/>
  <c r="BP236" i="6"/>
  <c r="BU235" i="6"/>
  <c r="BS249" i="6"/>
  <c r="BP249" i="6"/>
  <c r="BN249" i="6"/>
  <c r="BK249" i="6"/>
  <c r="BI249" i="6"/>
  <c r="BF249" i="6"/>
  <c r="BD249" i="6"/>
  <c r="BA249" i="6"/>
  <c r="AY249" i="6"/>
  <c r="AV249" i="6"/>
  <c r="AT249" i="6"/>
  <c r="AQ249" i="6"/>
  <c r="AO249" i="6"/>
  <c r="AL249" i="6"/>
  <c r="AJ249" i="6"/>
  <c r="AG249" i="6"/>
  <c r="AE249" i="6"/>
  <c r="AB249" i="6"/>
  <c r="Z249" i="6"/>
  <c r="W249" i="6"/>
  <c r="U249" i="6"/>
  <c r="R249" i="6"/>
  <c r="P249" i="6"/>
  <c r="M249" i="6"/>
  <c r="K249" i="6"/>
  <c r="H249" i="6"/>
  <c r="F249" i="6"/>
  <c r="C249" i="6"/>
  <c r="BS248" i="6"/>
  <c r="BP248" i="6"/>
  <c r="BN248" i="6"/>
  <c r="BK248" i="6"/>
  <c r="BI248" i="6"/>
  <c r="BF248" i="6"/>
  <c r="BD248" i="6"/>
  <c r="BA248" i="6"/>
  <c r="AY248" i="6"/>
  <c r="AV248" i="6"/>
  <c r="AT248" i="6"/>
  <c r="AQ248" i="6"/>
  <c r="AO248" i="6"/>
  <c r="AL248" i="6"/>
  <c r="AJ248" i="6"/>
  <c r="AG248" i="6"/>
  <c r="AE248" i="6"/>
  <c r="AB248" i="6"/>
  <c r="Z248" i="6"/>
  <c r="W248" i="6"/>
  <c r="U248" i="6"/>
  <c r="R248" i="6"/>
  <c r="P248" i="6"/>
  <c r="M248" i="6"/>
  <c r="K248" i="6"/>
  <c r="H248" i="6"/>
  <c r="F248" i="6"/>
  <c r="C248" i="6"/>
  <c r="BS247" i="6"/>
  <c r="BP247" i="6"/>
  <c r="BN247" i="6"/>
  <c r="BK247" i="6"/>
  <c r="BI247" i="6"/>
  <c r="BF247" i="6"/>
  <c r="BD247" i="6"/>
  <c r="BA247" i="6"/>
  <c r="AY247" i="6"/>
  <c r="AV247" i="6"/>
  <c r="AT247" i="6"/>
  <c r="AQ247" i="6"/>
  <c r="AO247" i="6"/>
  <c r="AL247" i="6"/>
  <c r="AJ247" i="6"/>
  <c r="AG247" i="6"/>
  <c r="AE247" i="6"/>
  <c r="AB247" i="6"/>
  <c r="Z247" i="6"/>
  <c r="W247" i="6"/>
  <c r="U247" i="6"/>
  <c r="R247" i="6"/>
  <c r="P247" i="6"/>
  <c r="M247" i="6"/>
  <c r="K247" i="6"/>
  <c r="H247" i="6"/>
  <c r="F247" i="6"/>
  <c r="C247" i="6"/>
  <c r="BS246" i="6"/>
  <c r="BP246" i="6"/>
  <c r="BN246" i="6"/>
  <c r="BK246" i="6"/>
  <c r="BI246" i="6"/>
  <c r="BF246" i="6"/>
  <c r="BD246" i="6"/>
  <c r="BA246" i="6"/>
  <c r="AY246" i="6"/>
  <c r="AV246" i="6"/>
  <c r="AT246" i="6"/>
  <c r="AQ246" i="6"/>
  <c r="AO246" i="6"/>
  <c r="AL246" i="6"/>
  <c r="AJ246" i="6"/>
  <c r="AG246" i="6"/>
  <c r="AE246" i="6"/>
  <c r="AB246" i="6"/>
  <c r="Z246" i="6"/>
  <c r="W246" i="6"/>
  <c r="U246" i="6"/>
  <c r="R246" i="6"/>
  <c r="P246" i="6"/>
  <c r="M246" i="6"/>
  <c r="K246" i="6"/>
  <c r="H246" i="6"/>
  <c r="F246" i="6"/>
  <c r="C246" i="6"/>
  <c r="BS244" i="6"/>
  <c r="BP244" i="6"/>
  <c r="BN244" i="6"/>
  <c r="BK244" i="6"/>
  <c r="BI244" i="6"/>
  <c r="BF244" i="6"/>
  <c r="BD244" i="6"/>
  <c r="BA244" i="6"/>
  <c r="AY244" i="6"/>
  <c r="AV244" i="6"/>
  <c r="AT244" i="6"/>
  <c r="AQ244" i="6"/>
  <c r="AO244" i="6"/>
  <c r="AL244" i="6"/>
  <c r="AJ244" i="6"/>
  <c r="AG244" i="6"/>
  <c r="AE244" i="6"/>
  <c r="AB244" i="6"/>
  <c r="Z244" i="6"/>
  <c r="W244" i="6"/>
  <c r="U244" i="6"/>
  <c r="R244" i="6"/>
  <c r="P244" i="6"/>
  <c r="M244" i="6"/>
  <c r="K244" i="6"/>
  <c r="H244" i="6"/>
  <c r="F244" i="6"/>
  <c r="C244" i="6"/>
  <c r="BS243" i="6"/>
  <c r="BP243" i="6"/>
  <c r="BN243" i="6"/>
  <c r="BK243" i="6"/>
  <c r="BI243" i="6"/>
  <c r="BF243" i="6"/>
  <c r="BD243" i="6"/>
  <c r="BA243" i="6"/>
  <c r="AY243" i="6"/>
  <c r="AV243" i="6"/>
  <c r="AT243" i="6"/>
  <c r="AQ243" i="6"/>
  <c r="AO243" i="6"/>
  <c r="AL243" i="6"/>
  <c r="AJ243" i="6"/>
  <c r="AG243" i="6"/>
  <c r="AE243" i="6"/>
  <c r="AB243" i="6"/>
  <c r="Z243" i="6"/>
  <c r="W243" i="6"/>
  <c r="U243" i="6"/>
  <c r="R243" i="6"/>
  <c r="P243" i="6"/>
  <c r="M243" i="6"/>
  <c r="K243" i="6"/>
  <c r="H243" i="6"/>
  <c r="F243" i="6"/>
  <c r="C243" i="6"/>
  <c r="BS242" i="6"/>
  <c r="BP242" i="6"/>
  <c r="BN242" i="6"/>
  <c r="BK242" i="6"/>
  <c r="BI242" i="6"/>
  <c r="BF242" i="6"/>
  <c r="BD242" i="6"/>
  <c r="BA242" i="6"/>
  <c r="AY242" i="6"/>
  <c r="AV242" i="6"/>
  <c r="AT242" i="6"/>
  <c r="AQ242" i="6"/>
  <c r="AO242" i="6"/>
  <c r="AL242" i="6"/>
  <c r="AJ242" i="6"/>
  <c r="AG242" i="6"/>
  <c r="AE242" i="6"/>
  <c r="AB242" i="6"/>
  <c r="Z242" i="6"/>
  <c r="W242" i="6"/>
  <c r="U242" i="6"/>
  <c r="R242" i="6"/>
  <c r="P242" i="6"/>
  <c r="M242" i="6"/>
  <c r="K242" i="6"/>
  <c r="H242" i="6"/>
  <c r="F242" i="6"/>
  <c r="C242" i="6"/>
  <c r="BS241" i="6"/>
  <c r="BP241" i="6"/>
  <c r="BN241" i="6"/>
  <c r="BK241" i="6"/>
  <c r="BI241" i="6"/>
  <c r="BF241" i="6"/>
  <c r="BD241" i="6"/>
  <c r="BA241" i="6"/>
  <c r="AY241" i="6"/>
  <c r="AV241" i="6"/>
  <c r="AT241" i="6"/>
  <c r="AQ241" i="6"/>
  <c r="AO241" i="6"/>
  <c r="AL241" i="6"/>
  <c r="AJ241" i="6"/>
  <c r="AG241" i="6"/>
  <c r="AE241" i="6"/>
  <c r="AB241" i="6"/>
  <c r="Z241" i="6"/>
  <c r="W241" i="6"/>
  <c r="U241" i="6"/>
  <c r="R241" i="6"/>
  <c r="P241" i="6"/>
  <c r="M241" i="6"/>
  <c r="K241" i="6"/>
  <c r="H241" i="6"/>
  <c r="F241" i="6"/>
  <c r="C241" i="6"/>
  <c r="BI157" i="6"/>
  <c r="BF157" i="6"/>
  <c r="BI156" i="6"/>
  <c r="BF156" i="6"/>
  <c r="BI155" i="6"/>
  <c r="BF155" i="6"/>
  <c r="BI154" i="6"/>
  <c r="BF154" i="6"/>
  <c r="BI152" i="6"/>
  <c r="BF152" i="6"/>
  <c r="BI151" i="6"/>
  <c r="BF151" i="6"/>
  <c r="BI150" i="6"/>
  <c r="BF150" i="6"/>
  <c r="BI149" i="6"/>
  <c r="BF149" i="6"/>
  <c r="Z147" i="6"/>
  <c r="W147" i="6"/>
  <c r="Z146" i="6"/>
  <c r="W146" i="6"/>
  <c r="Z145" i="6"/>
  <c r="W145" i="6"/>
  <c r="Z144" i="6"/>
  <c r="W144" i="6"/>
  <c r="Z142" i="6"/>
  <c r="W142" i="6"/>
  <c r="Z141" i="6"/>
  <c r="W141" i="6"/>
  <c r="Z140" i="6"/>
  <c r="W140" i="6"/>
  <c r="Z139" i="6"/>
  <c r="W139" i="6"/>
  <c r="BN137" i="6"/>
  <c r="BK137" i="6"/>
  <c r="BN136" i="6"/>
  <c r="BK136" i="6"/>
  <c r="P136" i="6"/>
  <c r="M136" i="6"/>
  <c r="BN135" i="6"/>
  <c r="BK135" i="6"/>
  <c r="AY135" i="6"/>
  <c r="AV135" i="6"/>
  <c r="AJ135" i="6"/>
  <c r="AG135" i="6"/>
  <c r="P135" i="6"/>
  <c r="M135" i="6"/>
  <c r="BN134" i="6"/>
  <c r="BK134" i="6"/>
  <c r="AY134" i="6"/>
  <c r="AV134" i="6"/>
  <c r="AJ134" i="6"/>
  <c r="AG134" i="6"/>
  <c r="P134" i="6"/>
  <c r="M134" i="6"/>
  <c r="AY133" i="6"/>
  <c r="AV133" i="6"/>
  <c r="AJ133" i="6"/>
  <c r="AG133" i="6"/>
  <c r="P133" i="6"/>
  <c r="M133" i="6"/>
  <c r="F133" i="6"/>
  <c r="C133" i="6"/>
  <c r="BN132" i="6"/>
  <c r="BK132" i="6"/>
  <c r="AY132" i="6"/>
  <c r="AV132" i="6"/>
  <c r="AJ132" i="6"/>
  <c r="AG132" i="6"/>
  <c r="F132" i="6"/>
  <c r="C132" i="6"/>
  <c r="BN131" i="6"/>
  <c r="BK131" i="6"/>
  <c r="P131" i="6"/>
  <c r="M131" i="6"/>
  <c r="F131" i="6"/>
  <c r="C131" i="6"/>
  <c r="BN130" i="6"/>
  <c r="BK130" i="6"/>
  <c r="AY130" i="6"/>
  <c r="AV130" i="6"/>
  <c r="AJ130" i="6"/>
  <c r="AG130" i="6"/>
  <c r="P130" i="6"/>
  <c r="M130" i="6"/>
  <c r="F130" i="6"/>
  <c r="C130" i="6"/>
  <c r="BN129" i="6"/>
  <c r="BK129" i="6"/>
  <c r="BD129" i="6"/>
  <c r="BA129" i="6"/>
  <c r="AY129" i="6"/>
  <c r="AV129" i="6"/>
  <c r="AJ129" i="6"/>
  <c r="AG129" i="6"/>
  <c r="P129" i="6"/>
  <c r="M129" i="6"/>
  <c r="BD128" i="6"/>
  <c r="BA128" i="6"/>
  <c r="AY128" i="6"/>
  <c r="AV128" i="6"/>
  <c r="AJ128" i="6"/>
  <c r="AG128" i="6"/>
  <c r="U128" i="6"/>
  <c r="R128" i="6"/>
  <c r="P128" i="6"/>
  <c r="M128" i="6"/>
  <c r="F128" i="6"/>
  <c r="C128" i="6"/>
  <c r="BD127" i="6"/>
  <c r="BA127" i="6"/>
  <c r="AY127" i="6"/>
  <c r="AV127" i="6"/>
  <c r="AJ127" i="6"/>
  <c r="AG127" i="6"/>
  <c r="U127" i="6"/>
  <c r="R127" i="6"/>
  <c r="F127" i="6"/>
  <c r="C127" i="6"/>
  <c r="BD126" i="6"/>
  <c r="BA126" i="6"/>
  <c r="U126" i="6"/>
  <c r="R126" i="6"/>
  <c r="F126" i="6"/>
  <c r="C126" i="6"/>
  <c r="U125" i="6"/>
  <c r="R125" i="6"/>
  <c r="F125" i="6"/>
  <c r="C125" i="6"/>
  <c r="BD124" i="6"/>
  <c r="BA124" i="6"/>
  <c r="AO124" i="6"/>
  <c r="AL124" i="6"/>
  <c r="BD123" i="6"/>
  <c r="BA123" i="6"/>
  <c r="AT123" i="6"/>
  <c r="AQ123" i="6"/>
  <c r="AO123" i="6"/>
  <c r="AL123" i="6"/>
  <c r="U123" i="6"/>
  <c r="R123" i="6"/>
  <c r="BD122" i="6"/>
  <c r="BA122" i="6"/>
  <c r="AT122" i="6"/>
  <c r="AQ122" i="6"/>
  <c r="AO122" i="6"/>
  <c r="AL122" i="6"/>
  <c r="U122" i="6"/>
  <c r="R122" i="6"/>
  <c r="BD121" i="6"/>
  <c r="BA121" i="6"/>
  <c r="AT121" i="6"/>
  <c r="AQ121" i="6"/>
  <c r="AO121" i="6"/>
  <c r="AL121" i="6"/>
  <c r="U121" i="6"/>
  <c r="R121" i="6"/>
  <c r="AT120" i="6"/>
  <c r="AQ120" i="6"/>
  <c r="U120" i="6"/>
  <c r="R120" i="6"/>
  <c r="AO119" i="6"/>
  <c r="AL119" i="6"/>
  <c r="K119" i="6"/>
  <c r="H119" i="6"/>
  <c r="AT118" i="6"/>
  <c r="AQ118" i="6"/>
  <c r="AO118" i="6"/>
  <c r="AL118" i="6"/>
  <c r="K118" i="6"/>
  <c r="H118" i="6"/>
  <c r="AT117" i="6"/>
  <c r="AQ117" i="6"/>
  <c r="AO117" i="6"/>
  <c r="AL117" i="6"/>
  <c r="K117" i="6"/>
  <c r="H117" i="6"/>
  <c r="AT116" i="6"/>
  <c r="AQ116" i="6"/>
  <c r="AO116" i="6"/>
  <c r="AL116" i="6"/>
  <c r="K116" i="6"/>
  <c r="H116" i="6"/>
  <c r="AT115" i="6"/>
  <c r="AQ115" i="6"/>
  <c r="AE115" i="6"/>
  <c r="AB115" i="6"/>
  <c r="AE114" i="6"/>
  <c r="AB114" i="6"/>
  <c r="K114" i="6"/>
  <c r="H114" i="6"/>
  <c r="AE113" i="6"/>
  <c r="AB113" i="6"/>
  <c r="K113" i="6"/>
  <c r="H113" i="6"/>
  <c r="AE112" i="6"/>
  <c r="AB112" i="6"/>
  <c r="K112" i="6"/>
  <c r="H112" i="6"/>
  <c r="K111" i="6"/>
  <c r="H111" i="6"/>
  <c r="BS110" i="6"/>
  <c r="BP110" i="6"/>
  <c r="AE110" i="6"/>
  <c r="AB110" i="6"/>
  <c r="BS109" i="6"/>
  <c r="BP109" i="6"/>
  <c r="AE109" i="6"/>
  <c r="AB109" i="6"/>
  <c r="BS108" i="6"/>
  <c r="BP108" i="6"/>
  <c r="AE108" i="6"/>
  <c r="AB108" i="6"/>
  <c r="BS107" i="6"/>
  <c r="BP107" i="6"/>
  <c r="AE107" i="6"/>
  <c r="AB107" i="6"/>
  <c r="BS105" i="6"/>
  <c r="BP105" i="6"/>
  <c r="BS104" i="6"/>
  <c r="BP104" i="6"/>
  <c r="BS103" i="6"/>
  <c r="BP103" i="6"/>
  <c r="BS102" i="6"/>
  <c r="BP102" i="6"/>
  <c r="BR111" i="5"/>
  <c r="BR112" i="5"/>
  <c r="BR113" i="5"/>
  <c r="BR114" i="5"/>
  <c r="BR115" i="5"/>
  <c r="BR116" i="5"/>
  <c r="BR117" i="5"/>
  <c r="BR118" i="5"/>
  <c r="BR119" i="5"/>
  <c r="BR120" i="5"/>
  <c r="BR121" i="5"/>
  <c r="BR122" i="5"/>
  <c r="BR123" i="5"/>
  <c r="BR124" i="5"/>
  <c r="BR125" i="5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R142" i="5"/>
  <c r="BR143" i="5"/>
  <c r="BR144" i="5"/>
  <c r="BR145" i="5"/>
  <c r="BR146" i="5"/>
  <c r="BR147" i="5"/>
  <c r="BR148" i="5"/>
  <c r="BR149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R214" i="5"/>
  <c r="BR215" i="5"/>
  <c r="BR248" i="5"/>
  <c r="BR216" i="5"/>
  <c r="BR217" i="5"/>
  <c r="BR218" i="5"/>
  <c r="BR219" i="5"/>
  <c r="BR220" i="5"/>
  <c r="BR221" i="5"/>
  <c r="BR222" i="5"/>
  <c r="BR223" i="5"/>
  <c r="BR224" i="5"/>
  <c r="BR225" i="5"/>
  <c r="BR226" i="5"/>
  <c r="BR227" i="5"/>
  <c r="BR228" i="5"/>
  <c r="BR229" i="5"/>
  <c r="BR230" i="5"/>
  <c r="BR231" i="5"/>
  <c r="BR232" i="5"/>
  <c r="BR233" i="5"/>
  <c r="BR247" i="5"/>
  <c r="BR246" i="5"/>
  <c r="BR245" i="5"/>
  <c r="BO246" i="5"/>
  <c r="BO247" i="5"/>
  <c r="BO248" i="5"/>
  <c r="BO245" i="5"/>
  <c r="BR243" i="5"/>
  <c r="BR242" i="5"/>
  <c r="BR241" i="5"/>
  <c r="BR240" i="5"/>
  <c r="BO241" i="5"/>
  <c r="BO242" i="5"/>
  <c r="BO243" i="5"/>
  <c r="BO240" i="5"/>
  <c r="BR238" i="5"/>
  <c r="BR237" i="5"/>
  <c r="BR236" i="5"/>
  <c r="BR235" i="5"/>
  <c r="BO236" i="5"/>
  <c r="BO237" i="5"/>
  <c r="BO238" i="5"/>
  <c r="BO235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R109" i="5"/>
  <c r="BR108" i="5"/>
  <c r="BR107" i="5"/>
  <c r="BO107" i="5"/>
  <c r="BO108" i="5"/>
  <c r="BO109" i="5"/>
  <c r="BO106" i="5"/>
  <c r="BR104" i="5"/>
  <c r="BR103" i="5"/>
  <c r="BR102" i="5"/>
  <c r="BR101" i="5"/>
  <c r="BO102" i="5"/>
  <c r="BO103" i="5"/>
  <c r="BO104" i="5"/>
  <c r="BO101" i="5"/>
  <c r="BR99" i="5"/>
  <c r="BR98" i="5"/>
  <c r="BR97" i="5"/>
  <c r="BR96" i="5"/>
  <c r="BO97" i="5"/>
  <c r="BO98" i="5"/>
  <c r="BO99" i="5"/>
  <c r="BO96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48" i="5"/>
  <c r="BM247" i="5"/>
  <c r="BM246" i="5"/>
  <c r="BM245" i="5"/>
  <c r="BJ246" i="5"/>
  <c r="BJ247" i="5"/>
  <c r="BJ248" i="5"/>
  <c r="BJ245" i="5"/>
  <c r="BM243" i="5"/>
  <c r="BM242" i="5"/>
  <c r="BM241" i="5"/>
  <c r="BM240" i="5"/>
  <c r="BJ241" i="5"/>
  <c r="BJ242" i="5"/>
  <c r="BJ243" i="5"/>
  <c r="BJ240" i="5"/>
  <c r="BM238" i="5"/>
  <c r="BM237" i="5"/>
  <c r="BM236" i="5"/>
  <c r="BM235" i="5"/>
  <c r="BJ236" i="5"/>
  <c r="BJ237" i="5"/>
  <c r="BJ238" i="5"/>
  <c r="BJ235" i="5"/>
  <c r="BM120" i="5"/>
  <c r="BM119" i="5"/>
  <c r="BM118" i="5"/>
  <c r="BM117" i="5"/>
  <c r="BM116" i="5"/>
  <c r="BM115" i="5"/>
  <c r="BM114" i="5"/>
  <c r="BM113" i="5"/>
  <c r="BM112" i="5"/>
  <c r="BM111" i="5"/>
  <c r="BM110" i="5"/>
  <c r="BM109" i="5"/>
  <c r="BM108" i="5"/>
  <c r="BM107" i="5"/>
  <c r="BM106" i="5"/>
  <c r="BM105" i="5"/>
  <c r="BM104" i="5"/>
  <c r="BM103" i="5"/>
  <c r="BM102" i="5"/>
  <c r="BM101" i="5"/>
  <c r="BM100" i="5"/>
  <c r="BM99" i="5"/>
  <c r="BM98" i="5"/>
  <c r="BM97" i="5"/>
  <c r="BM96" i="5"/>
  <c r="BM95" i="5"/>
  <c r="BM94" i="5"/>
  <c r="BM93" i="5"/>
  <c r="BM92" i="5"/>
  <c r="BM91" i="5"/>
  <c r="BM90" i="5"/>
  <c r="BM89" i="5"/>
  <c r="BM88" i="5"/>
  <c r="BM87" i="5"/>
  <c r="BM86" i="5"/>
  <c r="BM85" i="5"/>
  <c r="BM84" i="5"/>
  <c r="BM83" i="5"/>
  <c r="BM82" i="5"/>
  <c r="BM81" i="5"/>
  <c r="BM80" i="5"/>
  <c r="BM79" i="5"/>
  <c r="BM78" i="5"/>
  <c r="BM77" i="5"/>
  <c r="BM76" i="5"/>
  <c r="BM75" i="5"/>
  <c r="BM74" i="5"/>
  <c r="BM73" i="5"/>
  <c r="BM72" i="5"/>
  <c r="BM71" i="5"/>
  <c r="BM70" i="5"/>
  <c r="BM69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6" i="5"/>
  <c r="BM55" i="5"/>
  <c r="BM54" i="5"/>
  <c r="BM53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M136" i="5"/>
  <c r="BM135" i="5"/>
  <c r="BM134" i="5"/>
  <c r="BM133" i="5"/>
  <c r="BJ134" i="5"/>
  <c r="BJ135" i="5"/>
  <c r="BJ136" i="5"/>
  <c r="BJ133" i="5"/>
  <c r="BM131" i="5"/>
  <c r="BM130" i="5"/>
  <c r="BM129" i="5"/>
  <c r="BM128" i="5"/>
  <c r="BJ129" i="5"/>
  <c r="BJ130" i="5"/>
  <c r="BJ131" i="5"/>
  <c r="BJ128" i="5"/>
  <c r="BM126" i="5"/>
  <c r="BM125" i="5"/>
  <c r="BM124" i="5"/>
  <c r="BM123" i="5"/>
  <c r="BJ124" i="5"/>
  <c r="BJ125" i="5"/>
  <c r="BJ126" i="5"/>
  <c r="BJ123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48" i="5"/>
  <c r="BH247" i="5"/>
  <c r="BH230" i="5"/>
  <c r="BH231" i="5"/>
  <c r="BH232" i="5"/>
  <c r="BH233" i="5"/>
  <c r="BH246" i="5"/>
  <c r="BH245" i="5"/>
  <c r="BE246" i="5"/>
  <c r="BE247" i="5"/>
  <c r="BE248" i="5"/>
  <c r="BE245" i="5"/>
  <c r="BH243" i="5"/>
  <c r="BH242" i="5"/>
  <c r="BH241" i="5"/>
  <c r="BH240" i="5"/>
  <c r="BE241" i="5"/>
  <c r="BE242" i="5"/>
  <c r="BE243" i="5"/>
  <c r="BE240" i="5"/>
  <c r="BH238" i="5"/>
  <c r="BH237" i="5"/>
  <c r="BH236" i="5"/>
  <c r="BH235" i="5"/>
  <c r="BE236" i="5"/>
  <c r="BE237" i="5"/>
  <c r="BE238" i="5"/>
  <c r="BE235" i="5"/>
  <c r="BH140" i="5"/>
  <c r="BH139" i="5"/>
  <c r="BH138" i="5"/>
  <c r="BH137" i="5"/>
  <c r="BH136" i="5"/>
  <c r="BH135" i="5"/>
  <c r="BH134" i="5"/>
  <c r="BH133" i="5"/>
  <c r="BH132" i="5"/>
  <c r="BH131" i="5"/>
  <c r="BH130" i="5"/>
  <c r="BH129" i="5"/>
  <c r="BH128" i="5"/>
  <c r="BH127" i="5"/>
  <c r="BH126" i="5"/>
  <c r="BH125" i="5"/>
  <c r="BH124" i="5"/>
  <c r="BH123" i="5"/>
  <c r="BH122" i="5"/>
  <c r="BH121" i="5"/>
  <c r="BH120" i="5"/>
  <c r="BH119" i="5"/>
  <c r="BH118" i="5"/>
  <c r="BH117" i="5"/>
  <c r="BH116" i="5"/>
  <c r="BH115" i="5"/>
  <c r="BH114" i="5"/>
  <c r="BH113" i="5"/>
  <c r="BH112" i="5"/>
  <c r="BH111" i="5"/>
  <c r="BH110" i="5"/>
  <c r="BH109" i="5"/>
  <c r="BH108" i="5"/>
  <c r="BH107" i="5"/>
  <c r="BH106" i="5"/>
  <c r="BH105" i="5"/>
  <c r="BH104" i="5"/>
  <c r="BH103" i="5"/>
  <c r="BH102" i="5"/>
  <c r="BH101" i="5"/>
  <c r="BH100" i="5"/>
  <c r="BH99" i="5"/>
  <c r="BH98" i="5"/>
  <c r="BH97" i="5"/>
  <c r="BH96" i="5"/>
  <c r="BH95" i="5"/>
  <c r="BH94" i="5"/>
  <c r="BH93" i="5"/>
  <c r="BH92" i="5"/>
  <c r="BH91" i="5"/>
  <c r="BH90" i="5"/>
  <c r="BH89" i="5"/>
  <c r="BH88" i="5"/>
  <c r="BH87" i="5"/>
  <c r="BH86" i="5"/>
  <c r="BH85" i="5"/>
  <c r="BH84" i="5"/>
  <c r="BH83" i="5"/>
  <c r="BH82" i="5"/>
  <c r="BH81" i="5"/>
  <c r="BH80" i="5"/>
  <c r="BH79" i="5"/>
  <c r="BH78" i="5"/>
  <c r="BH77" i="5"/>
  <c r="BH76" i="5"/>
  <c r="BH75" i="5"/>
  <c r="BH74" i="5"/>
  <c r="BH73" i="5"/>
  <c r="BH72" i="5"/>
  <c r="BH71" i="5"/>
  <c r="BH70" i="5"/>
  <c r="BH69" i="5"/>
  <c r="BH68" i="5"/>
  <c r="BH67" i="5"/>
  <c r="BH66" i="5"/>
  <c r="BH65" i="5"/>
  <c r="BH64" i="5"/>
  <c r="BH63" i="5"/>
  <c r="BH62" i="5"/>
  <c r="BH61" i="5"/>
  <c r="BH60" i="5"/>
  <c r="BH59" i="5"/>
  <c r="BH58" i="5"/>
  <c r="BH57" i="5"/>
  <c r="BH56" i="5"/>
  <c r="BH55" i="5"/>
  <c r="BH54" i="5"/>
  <c r="BH53" i="5"/>
  <c r="BH52" i="5"/>
  <c r="BH51" i="5"/>
  <c r="BH50" i="5"/>
  <c r="BH49" i="5"/>
  <c r="BH48" i="5"/>
  <c r="BH47" i="5"/>
  <c r="BH46" i="5"/>
  <c r="BH45" i="5"/>
  <c r="BH44" i="5"/>
  <c r="BH43" i="5"/>
  <c r="BH42" i="5"/>
  <c r="BH41" i="5"/>
  <c r="BH40" i="5"/>
  <c r="BH39" i="5"/>
  <c r="BH38" i="5"/>
  <c r="BH37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H3" i="5"/>
  <c r="BH156" i="5"/>
  <c r="BH155" i="5"/>
  <c r="BH154" i="5"/>
  <c r="BH153" i="5"/>
  <c r="BE154" i="5"/>
  <c r="BE155" i="5"/>
  <c r="BE156" i="5"/>
  <c r="BH151" i="5"/>
  <c r="BH150" i="5"/>
  <c r="BH149" i="5"/>
  <c r="BH148" i="5"/>
  <c r="BE149" i="5"/>
  <c r="BE150" i="5"/>
  <c r="BE151" i="5"/>
  <c r="BE148" i="5"/>
  <c r="BH146" i="5"/>
  <c r="BH145" i="5"/>
  <c r="BH144" i="5"/>
  <c r="BH143" i="5"/>
  <c r="BE144" i="5"/>
  <c r="BE145" i="5"/>
  <c r="BE146" i="5"/>
  <c r="BE143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48" i="5"/>
  <c r="BC247" i="5"/>
  <c r="BC246" i="5"/>
  <c r="BC245" i="5"/>
  <c r="BC229" i="5"/>
  <c r="AZ246" i="5"/>
  <c r="AZ247" i="5"/>
  <c r="BC230" i="5"/>
  <c r="BC231" i="5"/>
  <c r="BC232" i="5"/>
  <c r="AZ248" i="5"/>
  <c r="AZ245" i="5"/>
  <c r="BC243" i="5"/>
  <c r="BC242" i="5"/>
  <c r="BC241" i="5"/>
  <c r="BC240" i="5"/>
  <c r="AZ241" i="5"/>
  <c r="AZ242" i="5"/>
  <c r="AZ243" i="5"/>
  <c r="AZ240" i="5"/>
  <c r="BC238" i="5"/>
  <c r="BC237" i="5"/>
  <c r="BC236" i="5"/>
  <c r="BC235" i="5"/>
  <c r="AZ236" i="5"/>
  <c r="AZ237" i="5"/>
  <c r="BC233" i="5"/>
  <c r="AZ238" i="5"/>
  <c r="AZ235" i="5"/>
  <c r="BC112" i="5"/>
  <c r="BC111" i="5"/>
  <c r="BC110" i="5"/>
  <c r="BC109" i="5"/>
  <c r="BC108" i="5"/>
  <c r="BC107" i="5"/>
  <c r="BC106" i="5"/>
  <c r="BC105" i="5"/>
  <c r="BC104" i="5"/>
  <c r="BC103" i="5"/>
  <c r="BC102" i="5"/>
  <c r="BC101" i="5"/>
  <c r="BC100" i="5"/>
  <c r="BC99" i="5"/>
  <c r="BC98" i="5"/>
  <c r="BC97" i="5"/>
  <c r="BC96" i="5"/>
  <c r="BC95" i="5"/>
  <c r="BC94" i="5"/>
  <c r="BC93" i="5"/>
  <c r="BC92" i="5"/>
  <c r="BC91" i="5"/>
  <c r="BC90" i="5"/>
  <c r="BC89" i="5"/>
  <c r="BC88" i="5"/>
  <c r="BC87" i="5"/>
  <c r="BC86" i="5"/>
  <c r="BC85" i="5"/>
  <c r="BC84" i="5"/>
  <c r="BC83" i="5"/>
  <c r="BC82" i="5"/>
  <c r="BC81" i="5"/>
  <c r="BC80" i="5"/>
  <c r="BC79" i="5"/>
  <c r="BC78" i="5"/>
  <c r="BC77" i="5"/>
  <c r="BC76" i="5"/>
  <c r="BC75" i="5"/>
  <c r="BC74" i="5"/>
  <c r="BC73" i="5"/>
  <c r="BC72" i="5"/>
  <c r="BC71" i="5"/>
  <c r="BC70" i="5"/>
  <c r="BC69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BC128" i="5"/>
  <c r="BC127" i="5"/>
  <c r="BC126" i="5"/>
  <c r="BC125" i="5"/>
  <c r="AZ126" i="5"/>
  <c r="AZ127" i="5"/>
  <c r="AZ128" i="5"/>
  <c r="AZ125" i="5"/>
  <c r="BC123" i="5"/>
  <c r="BC122" i="5"/>
  <c r="BC121" i="5"/>
  <c r="BC120" i="5"/>
  <c r="AZ121" i="5"/>
  <c r="AZ122" i="5"/>
  <c r="AZ123" i="5"/>
  <c r="AZ120" i="5"/>
  <c r="BC118" i="5"/>
  <c r="BC117" i="5"/>
  <c r="BC116" i="5"/>
  <c r="BC115" i="5"/>
  <c r="AZ116" i="5"/>
  <c r="AZ117" i="5"/>
  <c r="AZ118" i="5"/>
  <c r="AZ11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48" i="5"/>
  <c r="AX247" i="5"/>
  <c r="AX246" i="5"/>
  <c r="AX245" i="5"/>
  <c r="AU246" i="5"/>
  <c r="AU247" i="5"/>
  <c r="AU248" i="5"/>
  <c r="AX232" i="5"/>
  <c r="AU245" i="5"/>
  <c r="AX243" i="5"/>
  <c r="AX242" i="5"/>
  <c r="AX241" i="5"/>
  <c r="AX240" i="5"/>
  <c r="AU241" i="5"/>
  <c r="AU242" i="5"/>
  <c r="AU243" i="5"/>
  <c r="AU240" i="5"/>
  <c r="AX238" i="5"/>
  <c r="AX237" i="5"/>
  <c r="AX236" i="5"/>
  <c r="AX235" i="5"/>
  <c r="AU236" i="5"/>
  <c r="AU237" i="5"/>
  <c r="AX233" i="5"/>
  <c r="AU238" i="5"/>
  <c r="AU235" i="5"/>
  <c r="AX118" i="5"/>
  <c r="AX117" i="5"/>
  <c r="AX116" i="5"/>
  <c r="AX115" i="5"/>
  <c r="AX114" i="5"/>
  <c r="AX113" i="5"/>
  <c r="AX112" i="5"/>
  <c r="AX111" i="5"/>
  <c r="AX110" i="5"/>
  <c r="AX109" i="5"/>
  <c r="AX108" i="5"/>
  <c r="AX107" i="5"/>
  <c r="AX106" i="5"/>
  <c r="AX105" i="5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70" i="5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X134" i="5"/>
  <c r="AX133" i="5"/>
  <c r="AX132" i="5"/>
  <c r="AX131" i="5"/>
  <c r="AU132" i="5"/>
  <c r="AU133" i="5"/>
  <c r="AU134" i="5"/>
  <c r="AU131" i="5"/>
  <c r="AX129" i="5"/>
  <c r="AX128" i="5"/>
  <c r="AX127" i="5"/>
  <c r="AX126" i="5"/>
  <c r="AU127" i="5"/>
  <c r="AU128" i="5"/>
  <c r="AU129" i="5"/>
  <c r="AU126" i="5"/>
  <c r="AX124" i="5"/>
  <c r="AX123" i="5"/>
  <c r="AX122" i="5"/>
  <c r="AX121" i="5"/>
  <c r="AU122" i="5"/>
  <c r="AU123" i="5"/>
  <c r="AU124" i="5"/>
  <c r="AU121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48" i="5"/>
  <c r="AS247" i="5"/>
  <c r="AS246" i="5"/>
  <c r="AS245" i="5"/>
  <c r="AP246" i="5"/>
  <c r="AP247" i="5"/>
  <c r="AP248" i="5"/>
  <c r="AP245" i="5"/>
  <c r="AS243" i="5"/>
  <c r="AS242" i="5"/>
  <c r="AS241" i="5"/>
  <c r="AS240" i="5"/>
  <c r="AP241" i="5"/>
  <c r="AP242" i="5"/>
  <c r="AP243" i="5"/>
  <c r="AP240" i="5"/>
  <c r="AS238" i="5"/>
  <c r="AS237" i="5"/>
  <c r="AS236" i="5"/>
  <c r="AS235" i="5"/>
  <c r="AP236" i="5"/>
  <c r="AP237" i="5"/>
  <c r="AP238" i="5"/>
  <c r="AP235" i="5"/>
  <c r="AS106" i="5"/>
  <c r="AS105" i="5"/>
  <c r="AS104" i="5"/>
  <c r="AS103" i="5"/>
  <c r="AS102" i="5"/>
  <c r="AS101" i="5"/>
  <c r="AS100" i="5"/>
  <c r="AS99" i="5"/>
  <c r="AS98" i="5"/>
  <c r="AS97" i="5"/>
  <c r="AS96" i="5"/>
  <c r="AS95" i="5"/>
  <c r="AS94" i="5"/>
  <c r="AS93" i="5"/>
  <c r="AS92" i="5"/>
  <c r="AS91" i="5"/>
  <c r="AS90" i="5"/>
  <c r="AS89" i="5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S122" i="5"/>
  <c r="AS121" i="5"/>
  <c r="AS120" i="5"/>
  <c r="AS119" i="5"/>
  <c r="AP120" i="5"/>
  <c r="AP121" i="5"/>
  <c r="AP122" i="5"/>
  <c r="AP119" i="5"/>
  <c r="AS117" i="5"/>
  <c r="AS116" i="5"/>
  <c r="AS115" i="5"/>
  <c r="AS114" i="5"/>
  <c r="AP115" i="5"/>
  <c r="AP116" i="5"/>
  <c r="AP117" i="5"/>
  <c r="AP114" i="5"/>
  <c r="AS112" i="5"/>
  <c r="AS111" i="5"/>
  <c r="AS110" i="5"/>
  <c r="AS109" i="5"/>
  <c r="AP110" i="5"/>
  <c r="AP111" i="5"/>
  <c r="AP112" i="5"/>
  <c r="AP109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48" i="5"/>
  <c r="AN247" i="5"/>
  <c r="AN223" i="5"/>
  <c r="AN224" i="5"/>
  <c r="AN225" i="5"/>
  <c r="AN226" i="5"/>
  <c r="AN227" i="5"/>
  <c r="AN228" i="5"/>
  <c r="AN229" i="5"/>
  <c r="AN230" i="5"/>
  <c r="AN231" i="5"/>
  <c r="AN232" i="5"/>
  <c r="AN233" i="5"/>
  <c r="AN246" i="5"/>
  <c r="AN245" i="5"/>
  <c r="AK246" i="5"/>
  <c r="AK247" i="5"/>
  <c r="AK248" i="5"/>
  <c r="AK245" i="5"/>
  <c r="AN243" i="5"/>
  <c r="AN242" i="5"/>
  <c r="AN241" i="5"/>
  <c r="AN240" i="5"/>
  <c r="AK241" i="5"/>
  <c r="AK242" i="5"/>
  <c r="AK243" i="5"/>
  <c r="AK240" i="5"/>
  <c r="AN238" i="5"/>
  <c r="AN237" i="5"/>
  <c r="AN236" i="5"/>
  <c r="AN235" i="5"/>
  <c r="AK236" i="5"/>
  <c r="AK237" i="5"/>
  <c r="AK238" i="5"/>
  <c r="AK235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123" i="5"/>
  <c r="AN122" i="5"/>
  <c r="AN121" i="5"/>
  <c r="AN120" i="5"/>
  <c r="AK121" i="5"/>
  <c r="AK122" i="5"/>
  <c r="AK123" i="5"/>
  <c r="AK120" i="5"/>
  <c r="AN118" i="5"/>
  <c r="AN117" i="5"/>
  <c r="AN116" i="5"/>
  <c r="AN115" i="5"/>
  <c r="AK116" i="5"/>
  <c r="AK117" i="5"/>
  <c r="AK118" i="5"/>
  <c r="AK115" i="5"/>
  <c r="AN113" i="5"/>
  <c r="AN112" i="5"/>
  <c r="AN111" i="5"/>
  <c r="AN110" i="5"/>
  <c r="AK111" i="5"/>
  <c r="AK112" i="5"/>
  <c r="AK113" i="5"/>
  <c r="AK110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48" i="5"/>
  <c r="AI247" i="5"/>
  <c r="AI246" i="5"/>
  <c r="AI245" i="5"/>
  <c r="AF246" i="5"/>
  <c r="AF247" i="5"/>
  <c r="AF248" i="5"/>
  <c r="AF245" i="5"/>
  <c r="AI243" i="5"/>
  <c r="AI242" i="5"/>
  <c r="AI241" i="5"/>
  <c r="AI240" i="5"/>
  <c r="AF241" i="5"/>
  <c r="AF242" i="5"/>
  <c r="AF243" i="5"/>
  <c r="AF240" i="5"/>
  <c r="AI229" i="5"/>
  <c r="AI230" i="5"/>
  <c r="AI238" i="5"/>
  <c r="AI237" i="5"/>
  <c r="AI236" i="5"/>
  <c r="AI235" i="5"/>
  <c r="AI231" i="5"/>
  <c r="AF236" i="5"/>
  <c r="AF237" i="5"/>
  <c r="AF238" i="5"/>
  <c r="AI232" i="5"/>
  <c r="AI233" i="5"/>
  <c r="AF235" i="5"/>
  <c r="AI118" i="5"/>
  <c r="AI117" i="5"/>
  <c r="AI116" i="5"/>
  <c r="AI115" i="5"/>
  <c r="AI114" i="5"/>
  <c r="AI113" i="5"/>
  <c r="AI112" i="5"/>
  <c r="AI111" i="5"/>
  <c r="AI110" i="5"/>
  <c r="AI109" i="5"/>
  <c r="AI108" i="5"/>
  <c r="AI107" i="5"/>
  <c r="AI106" i="5"/>
  <c r="AI105" i="5"/>
  <c r="AI104" i="5"/>
  <c r="AI103" i="5"/>
  <c r="AI102" i="5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I134" i="5"/>
  <c r="AI133" i="5"/>
  <c r="AI132" i="5"/>
  <c r="AI131" i="5"/>
  <c r="AF132" i="5"/>
  <c r="AF133" i="5"/>
  <c r="AF134" i="5"/>
  <c r="AF131" i="5"/>
  <c r="AI129" i="5"/>
  <c r="AI128" i="5"/>
  <c r="AI127" i="5"/>
  <c r="AI126" i="5"/>
  <c r="AF127" i="5"/>
  <c r="AF128" i="5"/>
  <c r="AF129" i="5"/>
  <c r="AF126" i="5"/>
  <c r="AI124" i="5"/>
  <c r="AI123" i="5"/>
  <c r="AI122" i="5"/>
  <c r="AI121" i="5"/>
  <c r="AF122" i="5"/>
  <c r="AF123" i="5"/>
  <c r="AF124" i="5"/>
  <c r="AF121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48" i="5"/>
  <c r="AD247" i="5"/>
  <c r="AD246" i="5"/>
  <c r="AD245" i="5"/>
  <c r="AA246" i="5"/>
  <c r="AA247" i="5"/>
  <c r="AA248" i="5"/>
  <c r="AA245" i="5"/>
  <c r="AD243" i="5"/>
  <c r="AD242" i="5"/>
  <c r="AD241" i="5"/>
  <c r="AD240" i="5"/>
  <c r="AA241" i="5"/>
  <c r="AA242" i="5"/>
  <c r="AA243" i="5"/>
  <c r="AA240" i="5"/>
  <c r="AD238" i="5"/>
  <c r="AD237" i="5"/>
  <c r="AD236" i="5"/>
  <c r="AD235" i="5"/>
  <c r="AA236" i="5"/>
  <c r="AA237" i="5"/>
  <c r="AA238" i="5"/>
  <c r="AA235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114" i="5"/>
  <c r="AD113" i="5"/>
  <c r="AD112" i="5"/>
  <c r="AD111" i="5"/>
  <c r="AA112" i="5"/>
  <c r="AA113" i="5"/>
  <c r="AA114" i="5"/>
  <c r="AA111" i="5"/>
  <c r="AD109" i="5"/>
  <c r="AD108" i="5"/>
  <c r="AD107" i="5"/>
  <c r="AD106" i="5"/>
  <c r="AA107" i="5"/>
  <c r="AA108" i="5"/>
  <c r="AA109" i="5"/>
  <c r="AA106" i="5"/>
  <c r="AD104" i="5"/>
  <c r="AD103" i="5"/>
  <c r="AD102" i="5"/>
  <c r="AD101" i="5"/>
  <c r="AA102" i="5"/>
  <c r="AA103" i="5"/>
  <c r="AA104" i="5"/>
  <c r="AA101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48" i="5"/>
  <c r="Y247" i="5"/>
  <c r="Y246" i="5"/>
  <c r="Y245" i="5"/>
  <c r="V246" i="5"/>
  <c r="V247" i="5"/>
  <c r="V248" i="5"/>
  <c r="V245" i="5"/>
  <c r="Y243" i="5"/>
  <c r="Y242" i="5"/>
  <c r="Y241" i="5"/>
  <c r="Y240" i="5"/>
  <c r="V241" i="5"/>
  <c r="V242" i="5"/>
  <c r="V243" i="5"/>
  <c r="V240" i="5"/>
  <c r="Y231" i="5"/>
  <c r="Y232" i="5"/>
  <c r="Y233" i="5"/>
  <c r="Y238" i="5"/>
  <c r="Y237" i="5"/>
  <c r="Y236" i="5"/>
  <c r="Y235" i="5"/>
  <c r="V236" i="5"/>
  <c r="V237" i="5"/>
  <c r="V238" i="5"/>
  <c r="V235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146" i="5"/>
  <c r="Y145" i="5"/>
  <c r="Y144" i="5"/>
  <c r="Y143" i="5"/>
  <c r="V144" i="5"/>
  <c r="V145" i="5"/>
  <c r="V146" i="5"/>
  <c r="V143" i="5"/>
  <c r="Y141" i="5"/>
  <c r="Y140" i="5"/>
  <c r="Y139" i="5"/>
  <c r="Y138" i="5"/>
  <c r="V139" i="5"/>
  <c r="V140" i="5"/>
  <c r="V141" i="5"/>
  <c r="V138" i="5"/>
  <c r="Y136" i="5"/>
  <c r="Y135" i="5"/>
  <c r="Y134" i="5"/>
  <c r="Y133" i="5"/>
  <c r="V134" i="5"/>
  <c r="V135" i="5"/>
  <c r="V136" i="5"/>
  <c r="V133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48" i="5"/>
  <c r="T214" i="5"/>
  <c r="T215" i="5"/>
  <c r="T247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46" i="5"/>
  <c r="T245" i="5"/>
  <c r="Q246" i="5"/>
  <c r="Q247" i="5"/>
  <c r="T231" i="5"/>
  <c r="T232" i="5"/>
  <c r="T233" i="5"/>
  <c r="Q248" i="5"/>
  <c r="Q245" i="5"/>
  <c r="T243" i="5"/>
  <c r="T242" i="5"/>
  <c r="T241" i="5"/>
  <c r="T240" i="5"/>
  <c r="Q241" i="5"/>
  <c r="Q242" i="5"/>
  <c r="Q243" i="5"/>
  <c r="Q240" i="5"/>
  <c r="T238" i="5"/>
  <c r="T237" i="5"/>
  <c r="T236" i="5"/>
  <c r="T235" i="5"/>
  <c r="Q236" i="5"/>
  <c r="Q237" i="5"/>
  <c r="Q238" i="5"/>
  <c r="Q235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127" i="5"/>
  <c r="T126" i="5"/>
  <c r="T125" i="5"/>
  <c r="T124" i="5"/>
  <c r="Q125" i="5"/>
  <c r="Q126" i="5"/>
  <c r="Q127" i="5"/>
  <c r="Q124" i="5"/>
  <c r="T122" i="5"/>
  <c r="T121" i="5"/>
  <c r="T120" i="5"/>
  <c r="T119" i="5"/>
  <c r="Q120" i="5"/>
  <c r="Q121" i="5"/>
  <c r="Q122" i="5"/>
  <c r="Q119" i="5"/>
  <c r="T117" i="5"/>
  <c r="T116" i="5"/>
  <c r="T115" i="5"/>
  <c r="T114" i="5"/>
  <c r="Q115" i="5"/>
  <c r="Q116" i="5"/>
  <c r="Q117" i="5"/>
  <c r="Q114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48" i="5"/>
  <c r="O247" i="5"/>
  <c r="O246" i="5"/>
  <c r="O245" i="5"/>
  <c r="L246" i="5"/>
  <c r="L247" i="5"/>
  <c r="L248" i="5"/>
  <c r="L245" i="5"/>
  <c r="O243" i="5"/>
  <c r="O242" i="5"/>
  <c r="O241" i="5"/>
  <c r="O240" i="5"/>
  <c r="L241" i="5"/>
  <c r="L242" i="5"/>
  <c r="L243" i="5"/>
  <c r="L240" i="5"/>
  <c r="O238" i="5"/>
  <c r="O237" i="5"/>
  <c r="O236" i="5"/>
  <c r="O235" i="5"/>
  <c r="L236" i="5"/>
  <c r="L237" i="5"/>
  <c r="L238" i="5"/>
  <c r="L235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135" i="5"/>
  <c r="O134" i="5"/>
  <c r="O133" i="5"/>
  <c r="O132" i="5"/>
  <c r="L133" i="5"/>
  <c r="L134" i="5"/>
  <c r="L135" i="5"/>
  <c r="L132" i="5"/>
  <c r="O130" i="5"/>
  <c r="O129" i="5"/>
  <c r="O128" i="5"/>
  <c r="O127" i="5"/>
  <c r="L128" i="5"/>
  <c r="L129" i="5"/>
  <c r="L130" i="5"/>
  <c r="L127" i="5"/>
  <c r="O125" i="5"/>
  <c r="O124" i="5"/>
  <c r="O123" i="5"/>
  <c r="O122" i="5"/>
  <c r="L123" i="5"/>
  <c r="L124" i="5"/>
  <c r="L125" i="5"/>
  <c r="L122" i="5"/>
  <c r="J248" i="5"/>
  <c r="J247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46" i="5"/>
  <c r="J245" i="5"/>
  <c r="G246" i="5"/>
  <c r="J227" i="5"/>
  <c r="J228" i="5"/>
  <c r="J229" i="5"/>
  <c r="J230" i="5"/>
  <c r="G247" i="5"/>
  <c r="J231" i="5"/>
  <c r="J232" i="5"/>
  <c r="G248" i="5"/>
  <c r="G245" i="5"/>
  <c r="J243" i="5"/>
  <c r="J242" i="5"/>
  <c r="J241" i="5"/>
  <c r="J240" i="5"/>
  <c r="G241" i="5"/>
  <c r="G242" i="5"/>
  <c r="G243" i="5"/>
  <c r="G240" i="5"/>
  <c r="J238" i="5"/>
  <c r="J237" i="5"/>
  <c r="J236" i="5"/>
  <c r="J235" i="5"/>
  <c r="G236" i="5"/>
  <c r="G237" i="5"/>
  <c r="J233" i="5"/>
  <c r="G238" i="5"/>
  <c r="G235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118" i="5"/>
  <c r="J117" i="5"/>
  <c r="J116" i="5"/>
  <c r="J115" i="5"/>
  <c r="G116" i="5"/>
  <c r="G117" i="5"/>
  <c r="G118" i="5"/>
  <c r="G115" i="5"/>
  <c r="J113" i="5"/>
  <c r="J112" i="5"/>
  <c r="J111" i="5"/>
  <c r="J110" i="5"/>
  <c r="G111" i="5"/>
  <c r="G112" i="5"/>
  <c r="G113" i="5"/>
  <c r="G110" i="5"/>
  <c r="J108" i="5"/>
  <c r="J107" i="5"/>
  <c r="J106" i="5"/>
  <c r="J105" i="5"/>
  <c r="G106" i="5"/>
  <c r="G107" i="5"/>
  <c r="G108" i="5"/>
  <c r="G105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48" i="5"/>
  <c r="E247" i="5"/>
  <c r="E246" i="5"/>
  <c r="E245" i="5"/>
  <c r="B246" i="5"/>
  <c r="B247" i="5"/>
  <c r="B248" i="5"/>
  <c r="B245" i="5"/>
  <c r="E243" i="5"/>
  <c r="E242" i="5"/>
  <c r="E241" i="5"/>
  <c r="E240" i="5"/>
  <c r="B241" i="5"/>
  <c r="B242" i="5"/>
  <c r="B243" i="5"/>
  <c r="B240" i="5"/>
  <c r="E238" i="5"/>
  <c r="E237" i="5"/>
  <c r="E236" i="5"/>
  <c r="E235" i="5"/>
  <c r="B236" i="5"/>
  <c r="B237" i="5"/>
  <c r="B238" i="5"/>
  <c r="B235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132" i="5"/>
  <c r="E131" i="5"/>
  <c r="E130" i="5"/>
  <c r="E129" i="5"/>
  <c r="E3" i="5"/>
  <c r="B130" i="5"/>
  <c r="B131" i="5"/>
  <c r="B132" i="5"/>
  <c r="B129" i="5"/>
  <c r="E127" i="5"/>
  <c r="E126" i="5"/>
  <c r="E125" i="5"/>
  <c r="E124" i="5"/>
  <c r="B125" i="5"/>
  <c r="B126" i="5"/>
  <c r="B127" i="5"/>
  <c r="B124" i="5"/>
  <c r="E119" i="5"/>
  <c r="B120" i="5"/>
  <c r="B121" i="5"/>
  <c r="B122" i="5"/>
  <c r="B119" i="5"/>
  <c r="E122" i="5"/>
  <c r="E121" i="5"/>
  <c r="E120" i="5"/>
</calcChain>
</file>

<file path=xl/connections.xml><?xml version="1.0" encoding="utf-8"?>
<connections xmlns="http://schemas.openxmlformats.org/spreadsheetml/2006/main">
  <connection id="1" name="djf_amo_avg_newwgt" type="6" refreshedVersion="0" background="1" saveData="1">
    <textPr fileType="mac" sourceFile="/Volumes/data2/ASerakos/data/obs_data/precip/index_pattern_excel_files/djf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" name="djf_amo_prob_newwgt" type="6" refreshedVersion="0" background="1" saveData="1">
    <textPr fileType="mac" sourceFile="/Volumes/data2/ASerakos/data/obs_data/precip/index_pattern_excel_files/djf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" name="djf_enso_amo_avg_newwgt" type="6" refreshedVersion="0" background="1" saveData="1">
    <textPr fileType="mac" sourceFile="/Volumes/data2/ASerakos/data/obs_data/precip/index_pattern_excel_files/djf_enso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4" name="djf_enso_amo_prob_newwgt" type="6" refreshedVersion="0" background="1" saveData="1">
    <textPr fileType="mac" sourceFile="/Volumes/data2/ASerakos/data/obs_data/precip/index_pattern_excel_files/djf_enso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5" name="djf_enso_avg_newwgt" type="6" refreshedVersion="0" background="1" saveData="1">
    <textPr fileType="mac" sourceFile="/Volumes/data2/ASerakos/data/obs_data/precip/index_pattern_excel_files/djf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6" name="djf_enso_prob_newwgt" type="6" refreshedVersion="0" background="1" saveData="1">
    <textPr fileType="mac" sourceFile="/Volumes/data2/ASerakos/data/obs_data/precip/index_pattern_excel_files/djf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7" name="djf_nam_amo_avg_newwgt" type="6" refreshedVersion="0" background="1" saveData="1">
    <textPr fileType="mac" sourceFile="/Volumes/data2/ASerakos/data/obs_data/precip/index_pattern_excel_files/djf_nam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8" name="djf_nam_amo_enso_avg_newwgt" type="6" refreshedVersion="0" background="1" saveData="1">
    <textPr fileType="mac" sourceFile="/Volumes/data2/ASerakos/data/obs_data/precip/index_pattern_excel_files/djf_nam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9" name="djf_nam_amo_enso_prob_newwgt" type="6" refreshedVersion="0" background="1" saveData="1">
    <textPr fileType="mac" sourceFile="/Volumes/data2/ASerakos/data/obs_data/precip/index_pattern_excel_files/djf_nam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0" name="djf_nam_amo_prob_newwgt" type="6" refreshedVersion="0" background="1" saveData="1">
    <textPr fileType="mac" sourceFile="/Volumes/data2/ASerakos/data/obs_data/precip/index_pattern_excel_files/djf_nam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1" name="djf_nam_avg_newwgt" type="6" refreshedVersion="0" background="1" saveData="1">
    <textPr fileType="mac" sourceFile="/Volumes/data2/ASerakos/data/obs_data/precip/index_pattern_excel_files/djf_nam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2" name="djf_nam_enso_avg_newwgt" type="6" refreshedVersion="0" background="1" saveData="1">
    <textPr fileType="mac" sourceFile="/Volumes/data2/ASerakos/data/obs_data/precip/index_pattern_excel_files/djf_nam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3" name="djf_nam_enso_prob_newwgt" type="6" refreshedVersion="0" background="1" saveData="1">
    <textPr fileType="mac" sourceFile="/Volumes/data2/ASerakos/data/obs_data/precip/index_pattern_excel_files/djf_nam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4" name="djf_nam_prob_newwgt" type="6" refreshedVersion="0" background="1" saveData="1">
    <textPr fileType="mac" sourceFile="/Volumes/data2/ASerakos/data/obs_data/precip/index_pattern_excel_files/djf_nam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5" name="djf_pna_amo_avg_newwgt" type="6" refreshedVersion="0" background="1" saveData="1">
    <textPr fileType="mac" sourceFile="/Volumes/data2/ASerakos/data/obs_data/precip/index_pattern_excel_files/djf_pna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6" name="djf_pna_amo_enso_avg_newwgt" type="6" refreshedVersion="0" background="1" saveData="1">
    <textPr fileType="mac" sourceFile="/Volumes/data2/ASerakos/data/obs_data/precip/index_pattern_excel_files/djf_pna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7" name="djf_pna_amo_enso_prob_newwgt" type="6" refreshedVersion="0" background="1" saveData="1">
    <textPr fileType="mac" sourceFile="/Volumes/data2/ASerakos/data/obs_data/precip/index_pattern_excel_files/djf_pna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8" name="djf_pna_amo_prob_newwgt" type="6" refreshedVersion="0" background="1" saveData="1">
    <textPr fileType="mac" sourceFile="/Volumes/data2/ASerakos/data/obs_data/precip/index_pattern_excel_files/djf_pna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9" name="djf_pna_avg_newwgt" type="6" refreshedVersion="0" background="1" saveData="1">
    <textPr fileType="mac" sourceFile="/Volumes/data2/ASerakos/data/obs_data/precip/index_pattern_excel_files/djf_pna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0" name="djf_pna_enso_avg_newwgt" type="6" refreshedVersion="0" background="1" saveData="1">
    <textPr fileType="mac" sourceFile="/Volumes/data2/ASerakos/data/obs_data/precip/index_pattern_excel_files/djf_pna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1" name="djf_pna_enso_prob_newwgt" type="6" refreshedVersion="0" background="1" saveData="1">
    <textPr fileType="mac" sourceFile="/Volumes/data2/ASerakos/data/obs_data/precip/index_pattern_excel_files/djf_pna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2" name="djf_pna_nam_amo_avg_newwgt" type="6" refreshedVersion="0" background="1" saveData="1">
    <textPr fileType="mac" sourceFile="/Volumes/data2/ASerakos/data/obs_data/precip/index_pattern_excel_files/djf_pna_nam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3" name="djf_pna_nam_amo_enso_avg_newwgt" type="6" refreshedVersion="0" background="1" saveData="1">
    <textPr fileType="mac" sourceFile="/Volumes/data2/ASerakos/data/obs_data/precip/index_pattern_excel_files/djf_pna_nam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4" name="djf_pna_nam_amo_enso_prob_newwgt" type="6" refreshedVersion="0" background="1" saveData="1">
    <textPr fileType="mac" sourceFile="/Volumes/data2/ASerakos/data/obs_data/precip/index_pattern_excel_files/djf_pna_nam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5" name="djf_pna_nam_amo_prob_newwgt" type="6" refreshedVersion="0" background="1" saveData="1">
    <textPr fileType="mac" sourceFile="/Volumes/data2/ASerakos/data/obs_data/precip/index_pattern_excel_files/djf_pna_nam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6" name="djf_pna_nam_avg_newwgt" type="6" refreshedVersion="0" background="1" saveData="1">
    <textPr fileType="mac" sourceFile="/Volumes/data2/ASerakos/data/obs_data/precip/index_pattern_excel_files/djf_pna_nam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7" name="djf_pna_nam_enso_avg_newwgt" type="6" refreshedVersion="0" background="1" saveData="1">
    <textPr fileType="mac" sourceFile="/Volumes/data2/ASerakos/data/obs_data/precip/index_pattern_excel_files/djf_pna_nam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8" name="djf_pna_nam_enso_prob_newwgt" type="6" refreshedVersion="0" background="1" saveData="1">
    <textPr fileType="mac" sourceFile="/Volumes/data2/ASerakos/data/obs_data/precip/index_pattern_excel_files/djf_pna_nam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9" name="djf_pna_nam_prob_newwgt" type="6" refreshedVersion="0" background="1" saveData="1">
    <textPr fileType="mac" sourceFile="/Volumes/data2/ASerakos/data/obs_data/precip/index_pattern_excel_files/djf_pna_nam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0" name="djf_pna_prob_newwgt" type="6" refreshedVersion="0" background="1" saveData="1">
    <textPr fileType="mac" sourceFile="/Volumes/data2/ASerakos/data/obs_data/precip/index_pattern_excel_files/djf_pna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</connections>
</file>

<file path=xl/sharedStrings.xml><?xml version="1.0" encoding="utf-8"?>
<sst xmlns="http://schemas.openxmlformats.org/spreadsheetml/2006/main" count="35889" uniqueCount="115">
  <si>
    <t>Pattern</t>
  </si>
  <si>
    <t>US</t>
  </si>
  <si>
    <t>Canada</t>
  </si>
  <si>
    <t>Mexico</t>
  </si>
  <si>
    <t>Alaska</t>
  </si>
  <si>
    <t>Northeast</t>
  </si>
  <si>
    <t>Southeast</t>
  </si>
  <si>
    <t>Midwest</t>
  </si>
  <si>
    <t>Great Plains</t>
  </si>
  <si>
    <t>Northwest</t>
  </si>
  <si>
    <t>Southwest</t>
  </si>
  <si>
    <t>West</t>
  </si>
  <si>
    <t>Prairies</t>
  </si>
  <si>
    <t>Central</t>
  </si>
  <si>
    <t>Atlanic</t>
  </si>
  <si>
    <t>North</t>
  </si>
  <si>
    <t>South</t>
  </si>
  <si>
    <t>Singles</t>
  </si>
  <si>
    <t>ENSO</t>
  </si>
  <si>
    <t xml:space="preserve"> +ENSO</t>
  </si>
  <si>
    <t xml:space="preserve"> -ENSO</t>
  </si>
  <si>
    <t>AMO</t>
  </si>
  <si>
    <t xml:space="preserve"> +AMO</t>
  </si>
  <si>
    <t xml:space="preserve"> -AMO</t>
  </si>
  <si>
    <t>PNA</t>
  </si>
  <si>
    <t xml:space="preserve"> +PNA</t>
  </si>
  <si>
    <t xml:space="preserve"> -PNA</t>
  </si>
  <si>
    <t>NAM</t>
  </si>
  <si>
    <t xml:space="preserve"> +NAM</t>
  </si>
  <si>
    <t xml:space="preserve"> -NAM</t>
  </si>
  <si>
    <t>Doubles</t>
  </si>
  <si>
    <t xml:space="preserve"> +P+E</t>
  </si>
  <si>
    <t xml:space="preserve"> -P-E</t>
  </si>
  <si>
    <t xml:space="preserve"> +P-E</t>
  </si>
  <si>
    <t xml:space="preserve"> -P+E</t>
  </si>
  <si>
    <t xml:space="preserve"> +P+A</t>
  </si>
  <si>
    <t xml:space="preserve"> -P-A</t>
  </si>
  <si>
    <t xml:space="preserve"> +P-A</t>
  </si>
  <si>
    <t xml:space="preserve"> -P+A</t>
  </si>
  <si>
    <t xml:space="preserve"> +P+N</t>
  </si>
  <si>
    <t xml:space="preserve"> -P-N</t>
  </si>
  <si>
    <t xml:space="preserve"> +P-N</t>
  </si>
  <si>
    <t xml:space="preserve"> -P+N</t>
  </si>
  <si>
    <t xml:space="preserve"> +E+A</t>
  </si>
  <si>
    <t xml:space="preserve"> -E-A</t>
  </si>
  <si>
    <t xml:space="preserve"> +E-A</t>
  </si>
  <si>
    <t xml:space="preserve"> -E+A</t>
  </si>
  <si>
    <t xml:space="preserve"> +N+E</t>
  </si>
  <si>
    <t xml:space="preserve"> -N-E</t>
  </si>
  <si>
    <t xml:space="preserve"> +N-E</t>
  </si>
  <si>
    <t xml:space="preserve"> -N+E</t>
  </si>
  <si>
    <t xml:space="preserve"> +N+A</t>
  </si>
  <si>
    <t xml:space="preserve"> -N-A</t>
  </si>
  <si>
    <t xml:space="preserve"> +N-A</t>
  </si>
  <si>
    <t xml:space="preserve"> -N+A</t>
  </si>
  <si>
    <t>Triples</t>
  </si>
  <si>
    <t xml:space="preserve"> +P+A+E</t>
  </si>
  <si>
    <t xml:space="preserve"> -P-A-E</t>
  </si>
  <si>
    <t xml:space="preserve"> +P+A-E</t>
  </si>
  <si>
    <t xml:space="preserve"> +P-A-E</t>
  </si>
  <si>
    <t xml:space="preserve"> -P+A+E</t>
  </si>
  <si>
    <t xml:space="preserve"> -P-A+E</t>
  </si>
  <si>
    <t xml:space="preserve"> +P-A+E</t>
  </si>
  <si>
    <t xml:space="preserve"> -P+A-E</t>
  </si>
  <si>
    <t xml:space="preserve"> +N+A+E</t>
  </si>
  <si>
    <t xml:space="preserve"> -N-A-E</t>
  </si>
  <si>
    <t xml:space="preserve"> +N+A-E</t>
  </si>
  <si>
    <t xml:space="preserve"> +N-A-E</t>
  </si>
  <si>
    <t xml:space="preserve"> -N+A+E</t>
  </si>
  <si>
    <t xml:space="preserve"> -N-A+E</t>
  </si>
  <si>
    <t xml:space="preserve"> +N-A+E</t>
  </si>
  <si>
    <t xml:space="preserve"> -N+A-E</t>
  </si>
  <si>
    <t xml:space="preserve"> +P+N+A</t>
  </si>
  <si>
    <t xml:space="preserve"> -P-N-A</t>
  </si>
  <si>
    <t xml:space="preserve"> +P+N-A</t>
  </si>
  <si>
    <t xml:space="preserve"> +P-N-A</t>
  </si>
  <si>
    <t xml:space="preserve"> -P+N+A</t>
  </si>
  <si>
    <t xml:space="preserve"> -P-N+A</t>
  </si>
  <si>
    <t xml:space="preserve"> -P+N-A</t>
  </si>
  <si>
    <t xml:space="preserve"> +P-N+A</t>
  </si>
  <si>
    <t xml:space="preserve"> +P+N+E</t>
  </si>
  <si>
    <t xml:space="preserve"> -P-N-E</t>
  </si>
  <si>
    <t xml:space="preserve"> +P+N-E</t>
  </si>
  <si>
    <t xml:space="preserve"> +P-N-E</t>
  </si>
  <si>
    <t xml:space="preserve"> -P+N+E</t>
  </si>
  <si>
    <t xml:space="preserve"> -P-N+E</t>
  </si>
  <si>
    <t xml:space="preserve"> -P+N-E</t>
  </si>
  <si>
    <t xml:space="preserve"> +P-N+E</t>
  </si>
  <si>
    <t>Quads</t>
  </si>
  <si>
    <t xml:space="preserve"> +P+N+A+E</t>
  </si>
  <si>
    <t xml:space="preserve"> -P-N-A-E</t>
  </si>
  <si>
    <t xml:space="preserve"> +P+N+A-E</t>
  </si>
  <si>
    <t xml:space="preserve"> +P+N-A-E</t>
  </si>
  <si>
    <t xml:space="preserve"> +P-N-A-E</t>
  </si>
  <si>
    <t xml:space="preserve"> -P+N+A+E</t>
  </si>
  <si>
    <t xml:space="preserve"> -P-N+A+E</t>
  </si>
  <si>
    <t xml:space="preserve"> -P-N-A+E</t>
  </si>
  <si>
    <t xml:space="preserve"> +P-N+A+E</t>
  </si>
  <si>
    <t xml:space="preserve"> +P+N-A+E</t>
  </si>
  <si>
    <t xml:space="preserve"> +P-N-A+E</t>
  </si>
  <si>
    <t xml:space="preserve"> -P+N-A-E</t>
  </si>
  <si>
    <t xml:space="preserve"> -P-N+A-E</t>
  </si>
  <si>
    <t xml:space="preserve"> -ENSO </t>
  </si>
  <si>
    <t xml:space="preserve"> -P+N+A-E</t>
  </si>
  <si>
    <t xml:space="preserve"> -P+N-A+E</t>
  </si>
  <si>
    <t xml:space="preserve"> +P-N+A-E</t>
  </si>
  <si>
    <t>Atlantic</t>
  </si>
  <si>
    <t>x</t>
  </si>
  <si>
    <t>o</t>
  </si>
  <si>
    <t>ALL</t>
  </si>
  <si>
    <t>95th</t>
  </si>
  <si>
    <t>90th</t>
  </si>
  <si>
    <t>USA</t>
  </si>
  <si>
    <t>CANADA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</si>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</sst>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/>
      <diagonal/>
    </border>
    <border>
      <left style="medium">
        <color rgb="FF000000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rgb="FF000000"/>
      </right>
      <top style="thick">
        <color auto="1"/>
      </top>
      <bottom style="medium">
        <color auto="1"/>
      </bottom>
      <diagonal/>
    </border>
    <border>
      <left/>
      <right style="thick">
        <color rgb="FF000000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rgb="FF000000"/>
      </top>
      <bottom/>
      <diagonal/>
    </border>
    <border>
      <left style="thick">
        <color auto="1"/>
      </left>
      <right style="medium">
        <color auto="1"/>
      </right>
      <top/>
      <bottom style="thick">
        <color rgb="FF000000"/>
      </bottom>
      <diagonal/>
    </border>
    <border>
      <left style="thick">
        <color auto="1"/>
      </left>
      <right style="medium">
        <color auto="1"/>
      </right>
      <top style="thick">
        <color rgb="FF000000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auto="1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0" fillId="0" borderId="0" xfId="0" applyFont="1" applyFill="1"/>
    <xf numFmtId="0" fontId="2" fillId="0" borderId="24" xfId="0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right" vertical="center" wrapText="1"/>
    </xf>
    <xf numFmtId="0" fontId="2" fillId="0" borderId="15" xfId="0" applyFont="1" applyFill="1" applyBorder="1" applyAlignment="1">
      <alignment horizontal="right" vertical="center" wrapText="1"/>
    </xf>
    <xf numFmtId="0" fontId="2" fillId="0" borderId="19" xfId="0" applyFont="1" applyFill="1" applyBorder="1" applyAlignment="1">
      <alignment horizontal="right" vertical="center" wrapText="1"/>
    </xf>
    <xf numFmtId="0" fontId="2" fillId="0" borderId="20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0" fillId="0" borderId="25" xfId="0" applyBorder="1"/>
    <xf numFmtId="0" fontId="0" fillId="0" borderId="10" xfId="0" applyBorder="1"/>
    <xf numFmtId="0" fontId="7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2" borderId="16" xfId="0" applyFont="1" applyFill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0" fontId="6" fillId="3" borderId="16" xfId="0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3" borderId="14" xfId="0" applyFont="1" applyFill="1" applyBorder="1" applyAlignment="1">
      <alignment horizontal="right"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14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6" fillId="0" borderId="17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11" xfId="0" applyFont="1" applyBorder="1" applyAlignment="1">
      <alignment horizontal="right" vertical="center" wrapText="1"/>
    </xf>
    <xf numFmtId="0" fontId="6" fillId="3" borderId="11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8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8" fillId="0" borderId="29" xfId="0" applyFont="1" applyBorder="1" applyAlignment="1">
      <alignment horizontal="right" vertical="center" wrapText="1"/>
    </xf>
    <xf numFmtId="0" fontId="8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8" fillId="0" borderId="31" xfId="0" applyFont="1" applyBorder="1" applyAlignment="1">
      <alignment horizontal="right" vertical="center" wrapText="1"/>
    </xf>
    <xf numFmtId="0" fontId="9" fillId="0" borderId="32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8" fillId="0" borderId="34" xfId="0" applyFont="1" applyBorder="1" applyAlignment="1">
      <alignment horizontal="right" vertical="center" wrapText="1"/>
    </xf>
    <xf numFmtId="0" fontId="9" fillId="0" borderId="35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7" fillId="0" borderId="0" xfId="0" applyFont="1"/>
    <xf numFmtId="0" fontId="7" fillId="0" borderId="25" xfId="0" applyFont="1" applyBorder="1"/>
    <xf numFmtId="0" fontId="7" fillId="0" borderId="0" xfId="0" applyFont="1" applyAlignment="1">
      <alignment vertical="center" wrapText="1"/>
    </xf>
    <xf numFmtId="0" fontId="7" fillId="0" borderId="12" xfId="0" applyFont="1" applyBorder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7" fillId="5" borderId="19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 wrapText="1"/>
    </xf>
    <xf numFmtId="0" fontId="7" fillId="5" borderId="15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vertical="center"/>
    </xf>
    <xf numFmtId="0" fontId="7" fillId="6" borderId="15" xfId="0" applyFont="1" applyFill="1" applyBorder="1" applyAlignment="1">
      <alignment vertical="center"/>
    </xf>
    <xf numFmtId="0" fontId="7" fillId="6" borderId="15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vertical="center"/>
    </xf>
    <xf numFmtId="0" fontId="7" fillId="6" borderId="20" xfId="0" applyFont="1" applyFill="1" applyBorder="1" applyAlignment="1">
      <alignment vertical="center"/>
    </xf>
    <xf numFmtId="0" fontId="7" fillId="6" borderId="20" xfId="0" applyFont="1" applyFill="1" applyBorder="1" applyAlignment="1">
      <alignment vertical="center" wrapText="1"/>
    </xf>
    <xf numFmtId="0" fontId="7" fillId="5" borderId="20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textRotation="90" wrapText="1"/>
    </xf>
    <xf numFmtId="0" fontId="3" fillId="0" borderId="17" xfId="0" applyFont="1" applyFill="1" applyBorder="1" applyAlignment="1">
      <alignment horizontal="center" vertical="center" textRotation="90" wrapText="1"/>
    </xf>
    <xf numFmtId="0" fontId="3" fillId="0" borderId="18" xfId="0" applyFont="1" applyFill="1" applyBorder="1" applyAlignment="1">
      <alignment horizontal="center" vertical="center" textRotation="90" wrapText="1"/>
    </xf>
    <xf numFmtId="0" fontId="3" fillId="0" borderId="21" xfId="0" applyFont="1" applyFill="1" applyBorder="1" applyAlignment="1">
      <alignment horizontal="center" vertical="center" textRotation="90" wrapText="1"/>
    </xf>
    <xf numFmtId="0" fontId="3" fillId="0" borderId="22" xfId="0" applyFont="1" applyFill="1" applyBorder="1" applyAlignment="1">
      <alignment horizontal="center" vertical="center" textRotation="90" wrapText="1"/>
    </xf>
    <xf numFmtId="0" fontId="3" fillId="0" borderId="23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 textRotation="90" wrapText="1"/>
    </xf>
    <xf numFmtId="0" fontId="7" fillId="0" borderId="22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textRotation="90" wrapText="1"/>
    </xf>
    <xf numFmtId="0" fontId="7" fillId="0" borderId="18" xfId="0" applyFont="1" applyBorder="1" applyAlignment="1">
      <alignment horizontal="center" vertical="center" textRotation="90" wrapText="1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jf_pna_nam_avg_newwgt_1" connectionId="2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jf_enso_amo_avg_newwgt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jf_nam_amo_enso_avg_newwgt_1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jf_enso_avg_newwgt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jf_amo_avg_newwgt_1" connectionId="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jf_pna_avg_newwgt_1" connectionId="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jf_nam_avg_newwgt_1" connectionId="1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jf_pna_nam_amo_enso_prob_newwgt_1" connectionId="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jf_nam_enso_prob_newwgt_1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jf_nam_amo_prob_newwgt_1" connectionId="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djf_pna_amo_enso_prob_newwgt_1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jf_pna_nam_amo_avg_newwgt_1" connectionId="2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jf_enso_amo_prob_newwgt_1" connectionId="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djf_nam_amo_enso_prob_newwgt_1" connectionId="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djf_enso_prob_newwgt_1" connectionId="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djf_amo_prob_newwgt_1" connectionId="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djf_pna_prob_newwgt_1" connectionId="3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djf_nam_prob_newwgt_1" connectionId="1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djf_pna_nam_prob_newwgt_1" connectionId="2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djf_pna_amo_prob_newwgt_1" connectionId="1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djf_pna_nam_amo_prob_newwgt_1" connectionId="2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djf_pna_nam_enso_prob_newwgt_1" connectionId="2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jf_pna_amo_avg_newwgt_1" connectionId="1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djf_pna_enso_prob_newwgt_1" connectionId="2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jf_pna_enso_avg_newwgt_1" connectionId="2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jf_pna_nam_enso_avg_newwgt_1" connectionId="2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jf_nam_enso_avg_newwgt_1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jf_pna_nam_amo_enso_avg_newwgt_1" connectionId="2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jf_nam_amo_avg_newwgt_1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jf_pna_amo_enso_avg_newwgt_1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6.xml"/><Relationship Id="rId12" Type="http://schemas.openxmlformats.org/officeDocument/2006/relationships/queryTable" Target="../queryTables/queryTable27.xml"/><Relationship Id="rId13" Type="http://schemas.openxmlformats.org/officeDocument/2006/relationships/queryTable" Target="../queryTables/queryTable28.xml"/><Relationship Id="rId14" Type="http://schemas.openxmlformats.org/officeDocument/2006/relationships/queryTable" Target="../queryTables/queryTable29.xml"/><Relationship Id="rId15" Type="http://schemas.openxmlformats.org/officeDocument/2006/relationships/queryTable" Target="../queryTables/queryTable30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6" Type="http://schemas.openxmlformats.org/officeDocument/2006/relationships/queryTable" Target="../queryTables/queryTable21.xml"/><Relationship Id="rId7" Type="http://schemas.openxmlformats.org/officeDocument/2006/relationships/queryTable" Target="../queryTables/queryTable22.xml"/><Relationship Id="rId8" Type="http://schemas.openxmlformats.org/officeDocument/2006/relationships/queryTable" Target="../queryTables/queryTable23.xml"/><Relationship Id="rId9" Type="http://schemas.openxmlformats.org/officeDocument/2006/relationships/queryTable" Target="../queryTables/queryTable24.xml"/><Relationship Id="rId10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topLeftCell="A118" zoomScale="140" zoomScaleNormal="140" workbookViewId="0">
      <selection activeCell="B125" sqref="B125:C130"/>
    </sheetView>
  </sheetViews>
  <sheetFormatPr baseColWidth="10" defaultRowHeight="16" x14ac:dyDescent="0.2"/>
  <cols>
    <col min="4" max="17" width="8.33203125" customWidth="1"/>
  </cols>
  <sheetData>
    <row r="1" spans="1:17" ht="18" thickTop="1" thickBot="1" x14ac:dyDescent="0.25">
      <c r="A1" s="1"/>
      <c r="B1" s="81" t="s">
        <v>0</v>
      </c>
      <c r="C1" s="82"/>
      <c r="D1" s="73" t="s">
        <v>1</v>
      </c>
      <c r="E1" s="85"/>
      <c r="F1" s="85"/>
      <c r="G1" s="85"/>
      <c r="H1" s="85"/>
      <c r="I1" s="85"/>
      <c r="J1" s="86"/>
      <c r="K1" s="73" t="s">
        <v>2</v>
      </c>
      <c r="L1" s="85"/>
      <c r="M1" s="85"/>
      <c r="N1" s="85"/>
      <c r="O1" s="86"/>
      <c r="P1" s="73" t="s">
        <v>3</v>
      </c>
      <c r="Q1" s="74"/>
    </row>
    <row r="2" spans="1:17" ht="33" thickBot="1" x14ac:dyDescent="0.25">
      <c r="A2" s="2"/>
      <c r="B2" s="83"/>
      <c r="C2" s="84"/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3" t="s">
        <v>15</v>
      </c>
      <c r="Q2" s="4" t="s">
        <v>16</v>
      </c>
    </row>
    <row r="3" spans="1:17" ht="17" thickBot="1" x14ac:dyDescent="0.25">
      <c r="A3" s="75" t="s">
        <v>17</v>
      </c>
      <c r="B3" s="5" t="s">
        <v>18</v>
      </c>
      <c r="C3" s="6" t="s">
        <v>19</v>
      </c>
      <c r="D3" s="7">
        <v>-4.1200000000000001E-2</v>
      </c>
      <c r="E3" s="7">
        <v>-4.555E-2</v>
      </c>
      <c r="F3" s="7">
        <v>0.16033</v>
      </c>
      <c r="G3" s="7">
        <v>-5.5259999999999997E-2</v>
      </c>
      <c r="H3" s="7">
        <v>7.5329999999999994E-2</v>
      </c>
      <c r="I3" s="7">
        <v>-6.4399999999999999E-2</v>
      </c>
      <c r="J3" s="7">
        <v>0.13461000000000001</v>
      </c>
      <c r="K3" s="7">
        <v>-0.10791000000000001</v>
      </c>
      <c r="L3" s="7">
        <v>-3.4660000000000003E-2</v>
      </c>
      <c r="M3" s="7">
        <v>-5.3719999999999997E-2</v>
      </c>
      <c r="N3" s="7">
        <v>1.0410000000000001E-2</v>
      </c>
      <c r="O3" s="7">
        <v>2.1099999999999999E-3</v>
      </c>
      <c r="P3" s="7">
        <v>0.25042999999999999</v>
      </c>
      <c r="Q3" s="7">
        <v>0.13997999999999999</v>
      </c>
    </row>
    <row r="4" spans="1:17" ht="17" thickBot="1" x14ac:dyDescent="0.25">
      <c r="A4" s="76"/>
      <c r="B4" s="5"/>
      <c r="C4" s="6" t="s">
        <v>20</v>
      </c>
      <c r="D4" s="7">
        <v>1.2189999999999999E-2</v>
      </c>
      <c r="E4" s="7">
        <v>5.3060000000000003E-2</v>
      </c>
      <c r="F4" s="7">
        <v>-0.16592999999999999</v>
      </c>
      <c r="G4" s="7">
        <v>6.6170000000000007E-2</v>
      </c>
      <c r="H4" s="7">
        <v>-5.4980000000000001E-2</v>
      </c>
      <c r="I4" s="7">
        <v>0.11742</v>
      </c>
      <c r="J4" s="7">
        <v>-7.2559999999999999E-2</v>
      </c>
      <c r="K4" s="7">
        <v>6.7559999999999995E-2</v>
      </c>
      <c r="L4" s="7">
        <v>3.1910000000000001E-2</v>
      </c>
      <c r="M4" s="7">
        <v>4.5920000000000002E-2</v>
      </c>
      <c r="N4" s="7">
        <v>2.9530000000000001E-2</v>
      </c>
      <c r="O4" s="7">
        <v>1.4300000000000001E-3</v>
      </c>
      <c r="P4" s="7">
        <v>-0.18969</v>
      </c>
      <c r="Q4" s="7">
        <v>-0.11065</v>
      </c>
    </row>
    <row r="5" spans="1:17" ht="17" thickBot="1" x14ac:dyDescent="0.25">
      <c r="A5" s="76"/>
      <c r="B5" s="5" t="s">
        <v>21</v>
      </c>
      <c r="C5" s="6" t="s">
        <v>22</v>
      </c>
      <c r="D5" s="7">
        <v>-1.0489999999999999E-2</v>
      </c>
      <c r="E5" s="7">
        <v>-2.401E-2</v>
      </c>
      <c r="F5" s="7">
        <v>5.5989999999999998E-2</v>
      </c>
      <c r="G5" s="7">
        <v>-2.3500000000000001E-3</v>
      </c>
      <c r="H5" s="7">
        <v>1.4970000000000001E-2</v>
      </c>
      <c r="I5" s="7">
        <v>4.2250000000000003E-2</v>
      </c>
      <c r="J5" s="7">
        <v>3.1559999999999998E-2</v>
      </c>
      <c r="K5" s="7">
        <v>8.9300000000000004E-3</v>
      </c>
      <c r="L5" s="7">
        <v>1.3390000000000001E-2</v>
      </c>
      <c r="M5" s="7">
        <v>1.7899999999999999E-2</v>
      </c>
      <c r="N5" s="7">
        <v>-8.4100000000000008E-3</v>
      </c>
      <c r="O5" s="7">
        <v>4.7099999999999998E-3</v>
      </c>
      <c r="P5" s="7">
        <v>-1.7229999999999999E-2</v>
      </c>
      <c r="Q5" s="7">
        <v>-4.265E-2</v>
      </c>
    </row>
    <row r="6" spans="1:17" ht="17" thickBot="1" x14ac:dyDescent="0.25">
      <c r="A6" s="76"/>
      <c r="B6" s="5"/>
      <c r="C6" s="6" t="s">
        <v>23</v>
      </c>
      <c r="D6" s="7">
        <v>3.0400000000000002E-3</v>
      </c>
      <c r="E6" s="7">
        <v>-1.2319999999999999E-2</v>
      </c>
      <c r="F6" s="7">
        <v>1.9000000000000001E-4</v>
      </c>
      <c r="G6" s="7">
        <v>-2.0789999999999999E-2</v>
      </c>
      <c r="H6" s="7">
        <v>-8.8699999999999994E-3</v>
      </c>
      <c r="I6" s="7">
        <v>-7.8149999999999997E-2</v>
      </c>
      <c r="J6" s="7">
        <v>-5.3460000000000001E-2</v>
      </c>
      <c r="K6" s="7">
        <v>5.4000000000000001E-4</v>
      </c>
      <c r="L6" s="7">
        <v>-4.6000000000000001E-4</v>
      </c>
      <c r="M6" s="7">
        <v>-2.1129999999999999E-2</v>
      </c>
      <c r="N6" s="7">
        <v>-1.4E-2</v>
      </c>
      <c r="O6" s="7">
        <v>2.14E-3</v>
      </c>
      <c r="P6" s="7">
        <v>2.4399999999999999E-3</v>
      </c>
      <c r="Q6" s="7">
        <v>2.1700000000000001E-3</v>
      </c>
    </row>
    <row r="7" spans="1:17" ht="17" thickBot="1" x14ac:dyDescent="0.25">
      <c r="A7" s="76"/>
      <c r="B7" s="5" t="s">
        <v>24</v>
      </c>
      <c r="C7" s="6" t="s">
        <v>25</v>
      </c>
      <c r="D7" s="7">
        <v>-4.7399999999999998E-2</v>
      </c>
      <c r="E7" s="7">
        <v>-7.3690000000000005E-2</v>
      </c>
      <c r="F7" s="7">
        <v>-0.14995</v>
      </c>
      <c r="G7" s="7">
        <v>-0.16636999999999999</v>
      </c>
      <c r="H7" s="7">
        <v>1.77E-2</v>
      </c>
      <c r="I7" s="7">
        <v>-2.7289999999999998E-2</v>
      </c>
      <c r="J7" s="7">
        <v>4.2720000000000001E-2</v>
      </c>
      <c r="K7" s="7">
        <v>-0.1241</v>
      </c>
      <c r="L7" s="7">
        <v>-2.9020000000000001E-2</v>
      </c>
      <c r="M7" s="7">
        <v>-3.2230000000000002E-2</v>
      </c>
      <c r="N7" s="7">
        <v>8.3640000000000006E-2</v>
      </c>
      <c r="O7" s="7">
        <v>5.3800000000000002E-3</v>
      </c>
      <c r="P7" s="7">
        <v>0.15698999999999999</v>
      </c>
      <c r="Q7" s="7">
        <v>8.1939999999999999E-2</v>
      </c>
    </row>
    <row r="8" spans="1:17" ht="17" thickBot="1" x14ac:dyDescent="0.25">
      <c r="A8" s="76"/>
      <c r="B8" s="5"/>
      <c r="C8" s="6" t="s">
        <v>26</v>
      </c>
      <c r="D8" s="7">
        <v>4.2229999999999997E-2</v>
      </c>
      <c r="E8" s="7">
        <v>9.4420000000000004E-2</v>
      </c>
      <c r="F8" s="7">
        <v>0.28826000000000002</v>
      </c>
      <c r="G8" s="7">
        <v>0.16120999999999999</v>
      </c>
      <c r="H8" s="7">
        <v>6.7499999999999999E-3</v>
      </c>
      <c r="I8" s="7">
        <v>1.9259999999999999E-2</v>
      </c>
      <c r="J8" s="7">
        <v>8.0800000000000004E-3</v>
      </c>
      <c r="K8" s="7">
        <v>0.10383000000000001</v>
      </c>
      <c r="L8" s="7">
        <v>3.6519999999999997E-2</v>
      </c>
      <c r="M8" s="7">
        <v>3.117E-2</v>
      </c>
      <c r="N8" s="7">
        <v>-6.0990000000000003E-2</v>
      </c>
      <c r="O8" s="7">
        <v>-2.5699999999999998E-3</v>
      </c>
      <c r="P8" s="7">
        <v>-5.2179999999999997E-2</v>
      </c>
      <c r="Q8" s="7">
        <v>-5.0970000000000001E-2</v>
      </c>
    </row>
    <row r="9" spans="1:17" ht="17" thickBot="1" x14ac:dyDescent="0.25">
      <c r="A9" s="76"/>
      <c r="B9" s="5" t="s">
        <v>27</v>
      </c>
      <c r="C9" s="6" t="s">
        <v>28</v>
      </c>
      <c r="D9" s="7">
        <v>3.1370000000000002E-2</v>
      </c>
      <c r="E9" s="7">
        <v>7.8200000000000006E-3</v>
      </c>
      <c r="F9" s="7">
        <v>7.0220000000000005E-2</v>
      </c>
      <c r="G9" s="7">
        <v>6.0690000000000001E-2</v>
      </c>
      <c r="H9" s="7">
        <v>3.5709999999999999E-2</v>
      </c>
      <c r="I9" s="7">
        <v>-8.0659999999999996E-2</v>
      </c>
      <c r="J9" s="7">
        <v>4.2689999999999999E-2</v>
      </c>
      <c r="K9" s="7">
        <v>-7.4700000000000001E-3</v>
      </c>
      <c r="L9" s="7">
        <v>-1.7239999999999998E-2</v>
      </c>
      <c r="M9" s="7">
        <v>-1.1939999999999999E-2</v>
      </c>
      <c r="N9" s="7">
        <v>-0.1133</v>
      </c>
      <c r="O9" s="7">
        <v>-1.2199999999999999E-3</v>
      </c>
      <c r="P9" s="7">
        <v>4.3749999999999997E-2</v>
      </c>
      <c r="Q9" s="7">
        <v>7.7299999999999999E-3</v>
      </c>
    </row>
    <row r="10" spans="1:17" ht="17" thickBot="1" x14ac:dyDescent="0.25">
      <c r="A10" s="77"/>
      <c r="B10" s="8"/>
      <c r="C10" s="9" t="s">
        <v>29</v>
      </c>
      <c r="D10" s="7">
        <v>-1.7430000000000001E-2</v>
      </c>
      <c r="E10" s="7">
        <v>-4.9180000000000001E-2</v>
      </c>
      <c r="F10" s="7">
        <v>-0.11619</v>
      </c>
      <c r="G10" s="7">
        <v>-8.6720000000000005E-2</v>
      </c>
      <c r="H10" s="7">
        <v>1.0160000000000001E-2</v>
      </c>
      <c r="I10" s="7">
        <v>-4.4850000000000001E-2</v>
      </c>
      <c r="J10" s="7">
        <v>5.2179999999999997E-2</v>
      </c>
      <c r="K10" s="7">
        <v>-0.11933000000000001</v>
      </c>
      <c r="L10" s="7">
        <v>3.3899999999999998E-3</v>
      </c>
      <c r="M10" s="7">
        <v>2.682E-2</v>
      </c>
      <c r="N10" s="7">
        <v>0.13</v>
      </c>
      <c r="O10" s="7">
        <v>-1.9000000000000001E-4</v>
      </c>
      <c r="P10" s="7">
        <v>3.8219999999999997E-2</v>
      </c>
      <c r="Q10" s="7">
        <v>3.49E-3</v>
      </c>
    </row>
    <row r="11" spans="1:17" ht="17" thickBot="1" x14ac:dyDescent="0.25">
      <c r="A11" s="78" t="s">
        <v>30</v>
      </c>
      <c r="B11" s="5" t="s">
        <v>31</v>
      </c>
      <c r="C11" s="6" t="s">
        <v>25</v>
      </c>
      <c r="D11" s="7">
        <v>-6.7820000000000005E-2</v>
      </c>
      <c r="E11" s="7">
        <v>-0.12272</v>
      </c>
      <c r="F11" s="7">
        <v>-4.6289999999999998E-2</v>
      </c>
      <c r="G11" s="7">
        <v>-0.20072999999999999</v>
      </c>
      <c r="H11" s="7">
        <v>5.2269999999999997E-2</v>
      </c>
      <c r="I11" s="7">
        <v>-8.4600000000000005E-3</v>
      </c>
      <c r="J11" s="7">
        <v>0.14074</v>
      </c>
      <c r="K11" s="7">
        <v>-0.18418999999999999</v>
      </c>
      <c r="L11" s="7">
        <v>-4.299E-2</v>
      </c>
      <c r="M11" s="7">
        <v>-5.9339999999999997E-2</v>
      </c>
      <c r="N11" s="7">
        <v>0.10019</v>
      </c>
      <c r="O11" s="7">
        <v>7.0499999999999998E-3</v>
      </c>
      <c r="P11" s="7">
        <v>0.26152999999999998</v>
      </c>
      <c r="Q11" s="7">
        <v>0.15059</v>
      </c>
    </row>
    <row r="12" spans="1:17" ht="17" thickBot="1" x14ac:dyDescent="0.25">
      <c r="A12" s="76"/>
      <c r="B12" s="5"/>
      <c r="C12" s="6" t="s">
        <v>19</v>
      </c>
      <c r="D12" s="7">
        <v>-6.8229999999999999E-2</v>
      </c>
      <c r="E12" s="7">
        <v>-0.10528999999999999</v>
      </c>
      <c r="F12" s="7">
        <v>0.1867</v>
      </c>
      <c r="G12" s="7">
        <v>-0.11809</v>
      </c>
      <c r="H12" s="7">
        <v>0.10507</v>
      </c>
      <c r="I12" s="7">
        <v>-7.2389999999999996E-2</v>
      </c>
      <c r="J12" s="7">
        <v>0.17931</v>
      </c>
      <c r="K12" s="7">
        <v>-0.17674999999999999</v>
      </c>
      <c r="L12" s="7">
        <v>-5.9249999999999997E-2</v>
      </c>
      <c r="M12" s="7">
        <v>-8.9090000000000003E-2</v>
      </c>
      <c r="N12" s="7">
        <v>2.725E-2</v>
      </c>
      <c r="O12" s="7">
        <v>5.2700000000000004E-3</v>
      </c>
      <c r="P12" s="7">
        <v>0.35696</v>
      </c>
      <c r="Q12" s="7">
        <v>0.21806</v>
      </c>
    </row>
    <row r="13" spans="1:17" ht="17" thickBot="1" x14ac:dyDescent="0.25">
      <c r="A13" s="76"/>
      <c r="B13" s="5" t="s">
        <v>32</v>
      </c>
      <c r="C13" s="6" t="s">
        <v>26</v>
      </c>
      <c r="D13" s="7">
        <v>4.3020000000000003E-2</v>
      </c>
      <c r="E13" s="7">
        <v>-1.06E-3</v>
      </c>
      <c r="F13" s="7">
        <v>0.21551000000000001</v>
      </c>
      <c r="G13" s="7">
        <v>0.13719000000000001</v>
      </c>
      <c r="H13" s="7">
        <v>-1.2460000000000001E-2</v>
      </c>
      <c r="I13" s="7">
        <v>6.021E-2</v>
      </c>
      <c r="J13" s="7">
        <v>-5.3580000000000003E-2</v>
      </c>
      <c r="K13" s="7">
        <v>0.11260000000000001</v>
      </c>
      <c r="L13" s="7">
        <v>4.4819999999999999E-2</v>
      </c>
      <c r="M13" s="7">
        <v>2.1680000000000001E-2</v>
      </c>
      <c r="N13" s="7">
        <v>-5.9819999999999998E-2</v>
      </c>
      <c r="O13" s="7">
        <v>3.7000000000000002E-3</v>
      </c>
      <c r="P13" s="7">
        <v>-0.12275</v>
      </c>
      <c r="Q13" s="7">
        <v>-9.1020000000000004E-2</v>
      </c>
    </row>
    <row r="14" spans="1:17" ht="17" thickBot="1" x14ac:dyDescent="0.25">
      <c r="A14" s="76"/>
      <c r="B14" s="5"/>
      <c r="C14" s="6" t="s">
        <v>20</v>
      </c>
      <c r="D14" s="7">
        <v>2.1420000000000002E-2</v>
      </c>
      <c r="E14" s="7">
        <v>5.4710000000000002E-2</v>
      </c>
      <c r="F14" s="7">
        <v>-6.08E-2</v>
      </c>
      <c r="G14" s="7">
        <v>0.12192</v>
      </c>
      <c r="H14" s="7">
        <v>-5.3789999999999998E-2</v>
      </c>
      <c r="I14" s="7">
        <v>0.12433</v>
      </c>
      <c r="J14" s="7">
        <v>-9.7449999999999995E-2</v>
      </c>
      <c r="K14" s="7">
        <v>0.13800999999999999</v>
      </c>
      <c r="L14" s="7">
        <v>5.1249999999999997E-2</v>
      </c>
      <c r="M14" s="7">
        <v>4.2029999999999998E-2</v>
      </c>
      <c r="N14" s="7">
        <v>-5.9300000000000004E-3</v>
      </c>
      <c r="O14" s="7">
        <v>5.8799999999999998E-3</v>
      </c>
      <c r="P14" s="7">
        <v>-0.1777</v>
      </c>
      <c r="Q14" s="7">
        <v>-0.13091</v>
      </c>
    </row>
    <row r="15" spans="1:17" ht="17" thickBot="1" x14ac:dyDescent="0.25">
      <c r="A15" s="76"/>
      <c r="B15" s="5" t="s">
        <v>33</v>
      </c>
      <c r="C15" s="6" t="s">
        <v>25</v>
      </c>
      <c r="D15" s="7">
        <v>-1.503E-2</v>
      </c>
      <c r="E15" s="7">
        <v>-8.0999999999999996E-4</v>
      </c>
      <c r="F15" s="7">
        <v>-0.33156999999999998</v>
      </c>
      <c r="G15" s="7">
        <v>-0.10852000000000001</v>
      </c>
      <c r="H15" s="7">
        <v>-4.2009999999999999E-2</v>
      </c>
      <c r="I15" s="7">
        <v>-6.1179999999999998E-2</v>
      </c>
      <c r="J15" s="7">
        <v>-0.12484000000000001</v>
      </c>
      <c r="K15" s="7">
        <v>-2.886E-2</v>
      </c>
      <c r="L15" s="7">
        <v>-5.13E-3</v>
      </c>
      <c r="M15" s="7">
        <v>1.43E-2</v>
      </c>
      <c r="N15" s="7">
        <v>4.2270000000000002E-2</v>
      </c>
      <c r="O15" s="7">
        <v>2.2300000000000002E-3</v>
      </c>
      <c r="P15" s="7">
        <v>-2.181E-2</v>
      </c>
      <c r="Q15" s="7">
        <v>-2.5100000000000001E-2</v>
      </c>
    </row>
    <row r="16" spans="1:17" ht="17" thickBot="1" x14ac:dyDescent="0.25">
      <c r="A16" s="76"/>
      <c r="B16" s="5"/>
      <c r="C16" s="6" t="s">
        <v>20</v>
      </c>
      <c r="D16" s="7">
        <v>-6.7400000000000003E-3</v>
      </c>
      <c r="E16" s="7">
        <v>4.9680000000000002E-2</v>
      </c>
      <c r="F16" s="7">
        <v>-0.38145000000000001</v>
      </c>
      <c r="G16" s="7">
        <v>-4.8120000000000003E-2</v>
      </c>
      <c r="H16" s="7">
        <v>-5.7419999999999999E-2</v>
      </c>
      <c r="I16" s="7">
        <v>0.10327</v>
      </c>
      <c r="J16" s="7">
        <v>-2.155E-2</v>
      </c>
      <c r="K16" s="7">
        <v>-7.6840000000000006E-2</v>
      </c>
      <c r="L16" s="7">
        <v>-7.7499999999999999E-3</v>
      </c>
      <c r="M16" s="7">
        <v>5.3900000000000003E-2</v>
      </c>
      <c r="N16" s="7">
        <v>0.10223</v>
      </c>
      <c r="O16" s="7">
        <v>-7.7099999999999998E-3</v>
      </c>
      <c r="P16" s="7">
        <v>-0.21429000000000001</v>
      </c>
      <c r="Q16" s="7">
        <v>-6.9120000000000001E-2</v>
      </c>
    </row>
    <row r="17" spans="1:17" ht="17" thickBot="1" x14ac:dyDescent="0.25">
      <c r="A17" s="76"/>
      <c r="B17" s="5" t="s">
        <v>34</v>
      </c>
      <c r="C17" s="6" t="s">
        <v>26</v>
      </c>
      <c r="D17" s="7">
        <v>4.052E-2</v>
      </c>
      <c r="E17" s="7">
        <v>0.30044999999999999</v>
      </c>
      <c r="F17" s="7">
        <v>0.44524999999999998</v>
      </c>
      <c r="G17" s="7">
        <v>0.21304999999999999</v>
      </c>
      <c r="H17" s="7">
        <v>4.8189999999999997E-2</v>
      </c>
      <c r="I17" s="7">
        <v>-6.9099999999999995E-2</v>
      </c>
      <c r="J17" s="7">
        <v>0.14113000000000001</v>
      </c>
      <c r="K17" s="7">
        <v>8.4919999999999995E-2</v>
      </c>
      <c r="L17" s="7">
        <v>1.8589999999999999E-2</v>
      </c>
      <c r="M17" s="7">
        <v>5.1659999999999998E-2</v>
      </c>
      <c r="N17" s="7">
        <v>-6.3509999999999997E-2</v>
      </c>
      <c r="O17" s="7">
        <v>-1.61E-2</v>
      </c>
      <c r="P17" s="7">
        <v>0.10012</v>
      </c>
      <c r="Q17" s="7">
        <v>3.5450000000000002E-2</v>
      </c>
    </row>
    <row r="18" spans="1:17" ht="17" thickBot="1" x14ac:dyDescent="0.25">
      <c r="A18" s="76"/>
      <c r="B18" s="5"/>
      <c r="C18" s="6" t="s">
        <v>19</v>
      </c>
      <c r="D18" s="7">
        <v>5.0299999999999997E-3</v>
      </c>
      <c r="E18" s="7">
        <v>5.0279999999999998E-2</v>
      </c>
      <c r="F18" s="7">
        <v>0.12425</v>
      </c>
      <c r="G18" s="7">
        <v>6.4210000000000003E-2</v>
      </c>
      <c r="H18" s="7">
        <v>2.375E-2</v>
      </c>
      <c r="I18" s="7">
        <v>-5.4140000000000001E-2</v>
      </c>
      <c r="J18" s="7">
        <v>5.7779999999999998E-2</v>
      </c>
      <c r="K18" s="7">
        <v>8.7299999999999999E-3</v>
      </c>
      <c r="L18" s="7">
        <v>9.5200000000000007E-3</v>
      </c>
      <c r="M18" s="7">
        <v>9.41E-3</v>
      </c>
      <c r="N18" s="7">
        <v>-4.1489999999999999E-2</v>
      </c>
      <c r="O18" s="7">
        <v>-4.1900000000000001E-3</v>
      </c>
      <c r="P18" s="7">
        <v>6.1530000000000001E-2</v>
      </c>
      <c r="Q18" s="7">
        <v>1.477E-2</v>
      </c>
    </row>
    <row r="19" spans="1:17" ht="17" thickBot="1" x14ac:dyDescent="0.25">
      <c r="A19" s="76"/>
      <c r="B19" s="5" t="s">
        <v>35</v>
      </c>
      <c r="C19" s="6" t="s">
        <v>25</v>
      </c>
      <c r="D19" s="7">
        <v>-6.9570000000000007E-2</v>
      </c>
      <c r="E19" s="7">
        <v>2.5610000000000001E-2</v>
      </c>
      <c r="F19" s="7">
        <v>-2.0899999999999998E-3</v>
      </c>
      <c r="G19" s="7">
        <v>-0.18479000000000001</v>
      </c>
      <c r="H19" s="7">
        <v>3.6290000000000003E-2</v>
      </c>
      <c r="I19" s="7">
        <v>-3.3300000000000003E-2</v>
      </c>
      <c r="J19" s="7">
        <v>-1.5900000000000001E-3</v>
      </c>
      <c r="K19" s="7">
        <v>-0.11314</v>
      </c>
      <c r="L19" s="7">
        <v>-2.3099999999999999E-2</v>
      </c>
      <c r="M19" s="7">
        <v>-7.4499999999999997E-2</v>
      </c>
      <c r="N19" s="7">
        <v>5.4780000000000002E-2</v>
      </c>
      <c r="O19" s="7">
        <v>6.94E-3</v>
      </c>
      <c r="P19" s="7">
        <v>0.23246</v>
      </c>
      <c r="Q19" s="7">
        <v>7.6469999999999996E-2</v>
      </c>
    </row>
    <row r="20" spans="1:17" ht="17" thickBot="1" x14ac:dyDescent="0.25">
      <c r="A20" s="76"/>
      <c r="B20" s="5"/>
      <c r="C20" s="6" t="s">
        <v>22</v>
      </c>
      <c r="D20" s="7">
        <v>-3.5580000000000001E-2</v>
      </c>
      <c r="E20" s="7">
        <v>-8.5879999999999998E-2</v>
      </c>
      <c r="F20" s="7">
        <v>-0.12662999999999999</v>
      </c>
      <c r="G20" s="7">
        <v>-0.12062</v>
      </c>
      <c r="H20" s="7">
        <v>5.7290000000000001E-2</v>
      </c>
      <c r="I20" s="7">
        <v>2.9399999999999999E-3</v>
      </c>
      <c r="J20" s="7">
        <v>3.6790000000000003E-2</v>
      </c>
      <c r="K20" s="7">
        <v>-0.13413</v>
      </c>
      <c r="L20" s="7">
        <v>-1.566E-2</v>
      </c>
      <c r="M20" s="7">
        <v>-1.1469999999999999E-2</v>
      </c>
      <c r="N20" s="7">
        <v>-1.831E-2</v>
      </c>
      <c r="O20" s="7">
        <v>4.3099999999999996E-3</v>
      </c>
      <c r="P20" s="7">
        <v>0.10675</v>
      </c>
      <c r="Q20" s="7">
        <v>-1.584E-2</v>
      </c>
    </row>
    <row r="21" spans="1:17" ht="17" thickBot="1" x14ac:dyDescent="0.25">
      <c r="A21" s="76"/>
      <c r="B21" s="5" t="s">
        <v>36</v>
      </c>
      <c r="C21" s="6" t="s">
        <v>26</v>
      </c>
      <c r="D21" s="7">
        <v>3.4099999999999998E-2</v>
      </c>
      <c r="E21" s="7">
        <v>4.3099999999999996E-3</v>
      </c>
      <c r="F21" s="7">
        <v>0.12214</v>
      </c>
      <c r="G21" s="7">
        <v>6.1670000000000003E-2</v>
      </c>
      <c r="H21" s="7">
        <v>-2.0369999999999999E-2</v>
      </c>
      <c r="I21" s="7">
        <v>-1.5890000000000001E-2</v>
      </c>
      <c r="J21" s="7">
        <v>-4.9829999999999999E-2</v>
      </c>
      <c r="K21" s="7">
        <v>7.0279999999999995E-2</v>
      </c>
      <c r="L21" s="7">
        <v>2.8750000000000001E-2</v>
      </c>
      <c r="M21" s="7">
        <v>-7.2000000000000005E-4</v>
      </c>
      <c r="N21" s="7">
        <v>-7.1330000000000005E-2</v>
      </c>
      <c r="O21" s="7">
        <v>-5.5900000000000004E-3</v>
      </c>
      <c r="P21" s="7">
        <v>-5.5169999999999997E-2</v>
      </c>
      <c r="Q21" s="7">
        <v>-4.4679999999999997E-2</v>
      </c>
    </row>
    <row r="22" spans="1:17" ht="17" thickBot="1" x14ac:dyDescent="0.25">
      <c r="A22" s="76"/>
      <c r="B22" s="5"/>
      <c r="C22" s="6" t="s">
        <v>23</v>
      </c>
      <c r="D22" s="7">
        <v>3.7170000000000002E-2</v>
      </c>
      <c r="E22" s="7">
        <v>7.7099999999999998E-3</v>
      </c>
      <c r="F22" s="7">
        <v>0.11182</v>
      </c>
      <c r="G22" s="7">
        <v>2.4049999999999998E-2</v>
      </c>
      <c r="H22" s="7">
        <v>-2.8979999999999999E-2</v>
      </c>
      <c r="I22" s="7">
        <v>-4.104E-2</v>
      </c>
      <c r="J22" s="7">
        <v>-0.11284</v>
      </c>
      <c r="K22" s="7">
        <v>0.10936999999999999</v>
      </c>
      <c r="L22" s="7">
        <v>3.3059999999999999E-2</v>
      </c>
      <c r="M22" s="7">
        <v>-3.2910000000000002E-2</v>
      </c>
      <c r="N22" s="7">
        <v>-6.8180000000000004E-2</v>
      </c>
      <c r="O22" s="7">
        <v>2.1299999999999999E-3</v>
      </c>
      <c r="P22" s="7">
        <v>-4.6719999999999998E-2</v>
      </c>
      <c r="Q22" s="7">
        <v>-6.7739999999999995E-2</v>
      </c>
    </row>
    <row r="23" spans="1:17" ht="17" thickBot="1" x14ac:dyDescent="0.25">
      <c r="A23" s="76"/>
      <c r="B23" s="5" t="s">
        <v>37</v>
      </c>
      <c r="C23" s="6" t="s">
        <v>25</v>
      </c>
      <c r="D23" s="7">
        <v>-3.5740000000000001E-2</v>
      </c>
      <c r="E23" s="7">
        <v>-0.13825999999999999</v>
      </c>
      <c r="F23" s="7">
        <v>-0.24010000000000001</v>
      </c>
      <c r="G23" s="7">
        <v>-0.15586</v>
      </c>
      <c r="H23" s="7">
        <v>6.2100000000000002E-3</v>
      </c>
      <c r="I23" s="7">
        <v>-2.486E-2</v>
      </c>
      <c r="J23" s="7">
        <v>6.8239999999999995E-2</v>
      </c>
      <c r="K23" s="7">
        <v>-0.13461000000000001</v>
      </c>
      <c r="L23" s="7">
        <v>-3.243E-2</v>
      </c>
      <c r="M23" s="7">
        <v>-7.1000000000000004E-3</v>
      </c>
      <c r="N23" s="7">
        <v>9.2829999999999996E-2</v>
      </c>
      <c r="O23" s="7">
        <v>4.2700000000000004E-3</v>
      </c>
      <c r="P23" s="7">
        <v>0.11196</v>
      </c>
      <c r="Q23" s="7">
        <v>9.085E-2</v>
      </c>
    </row>
    <row r="24" spans="1:17" ht="17" thickBot="1" x14ac:dyDescent="0.25">
      <c r="A24" s="76"/>
      <c r="B24" s="5"/>
      <c r="C24" s="6" t="s">
        <v>23</v>
      </c>
      <c r="D24" s="7">
        <v>-3.3090000000000001E-2</v>
      </c>
      <c r="E24" s="7">
        <v>-3.3529999999999997E-2</v>
      </c>
      <c r="F24" s="7">
        <v>-0.11801</v>
      </c>
      <c r="G24" s="7">
        <v>-6.8279999999999993E-2</v>
      </c>
      <c r="H24" s="7">
        <v>1.243E-2</v>
      </c>
      <c r="I24" s="7">
        <v>-0.11744</v>
      </c>
      <c r="J24" s="7">
        <v>9.41E-3</v>
      </c>
      <c r="K24" s="7">
        <v>-0.1147</v>
      </c>
      <c r="L24" s="7">
        <v>-3.5959999999999999E-2</v>
      </c>
      <c r="M24" s="7">
        <v>-8.6700000000000006E-3</v>
      </c>
      <c r="N24" s="7">
        <v>4.3369999999999999E-2</v>
      </c>
      <c r="O24" s="7">
        <v>2.15E-3</v>
      </c>
      <c r="P24" s="7">
        <v>5.4489999999999997E-2</v>
      </c>
      <c r="Q24" s="7">
        <v>7.6189999999999994E-2</v>
      </c>
    </row>
    <row r="25" spans="1:17" ht="17" thickBot="1" x14ac:dyDescent="0.25">
      <c r="A25" s="76"/>
      <c r="B25" s="5" t="s">
        <v>38</v>
      </c>
      <c r="C25" s="6" t="s">
        <v>26</v>
      </c>
      <c r="D25" s="7">
        <v>5.4429999999999999E-2</v>
      </c>
      <c r="E25" s="7">
        <v>0.2296</v>
      </c>
      <c r="F25" s="7">
        <v>0.53744000000000003</v>
      </c>
      <c r="G25" s="7">
        <v>0.31052000000000002</v>
      </c>
      <c r="H25" s="7">
        <v>4.7419999999999997E-2</v>
      </c>
      <c r="I25" s="7">
        <v>7.1980000000000002E-2</v>
      </c>
      <c r="J25" s="7">
        <v>9.4939999999999997E-2</v>
      </c>
      <c r="K25" s="7">
        <v>0.15417</v>
      </c>
      <c r="L25" s="7">
        <v>4.8169999999999998E-2</v>
      </c>
      <c r="M25" s="7">
        <v>7.9009999999999997E-2</v>
      </c>
      <c r="N25" s="7">
        <v>-4.5469999999999997E-2</v>
      </c>
      <c r="O25" s="7">
        <v>1.9499999999999999E-3</v>
      </c>
      <c r="P25" s="7">
        <v>-4.768E-2</v>
      </c>
      <c r="Q25" s="7">
        <v>-6.0409999999999998E-2</v>
      </c>
    </row>
    <row r="26" spans="1:17" ht="17" thickBot="1" x14ac:dyDescent="0.25">
      <c r="A26" s="76"/>
      <c r="B26" s="5"/>
      <c r="C26" s="6" t="s">
        <v>22</v>
      </c>
      <c r="D26" s="7">
        <v>9.9799999999999993E-3</v>
      </c>
      <c r="E26" s="7">
        <v>2.5569999999999999E-2</v>
      </c>
      <c r="F26" s="7">
        <v>0.21081</v>
      </c>
      <c r="G26" s="7">
        <v>9.7229999999999997E-2</v>
      </c>
      <c r="H26" s="7">
        <v>-1.9939999999999999E-2</v>
      </c>
      <c r="I26" s="7">
        <v>7.6700000000000004E-2</v>
      </c>
      <c r="J26" s="7">
        <v>2.8070000000000001E-2</v>
      </c>
      <c r="K26" s="7">
        <v>0.12842000000000001</v>
      </c>
      <c r="L26" s="7">
        <v>3.8390000000000001E-2</v>
      </c>
      <c r="M26" s="7">
        <v>4.342E-2</v>
      </c>
      <c r="N26" s="7">
        <v>-3.0400000000000002E-3</v>
      </c>
      <c r="O26" s="7">
        <v>5.1599999999999997E-3</v>
      </c>
      <c r="P26" s="7">
        <v>-0.12257</v>
      </c>
      <c r="Q26" s="7">
        <v>-6.5960000000000005E-2</v>
      </c>
    </row>
    <row r="27" spans="1:17" ht="17" thickBot="1" x14ac:dyDescent="0.25">
      <c r="A27" s="76"/>
      <c r="B27" s="5" t="s">
        <v>39</v>
      </c>
      <c r="C27" s="6" t="s">
        <v>25</v>
      </c>
      <c r="D27" s="7">
        <v>-2.981E-2</v>
      </c>
      <c r="E27" s="7">
        <v>-0.11791</v>
      </c>
      <c r="F27" s="7">
        <v>-1.124E-2</v>
      </c>
      <c r="G27" s="7">
        <v>-5.9429999999999997E-2</v>
      </c>
      <c r="H27" s="7">
        <v>2.4070000000000001E-2</v>
      </c>
      <c r="I27" s="7">
        <v>-2.6929999999999999E-2</v>
      </c>
      <c r="J27" s="7">
        <v>1.7099999999999999E-3</v>
      </c>
      <c r="K27" s="7">
        <v>6.8100000000000001E-3</v>
      </c>
      <c r="L27" s="7">
        <v>-1.806E-2</v>
      </c>
      <c r="M27" s="7">
        <v>-1.405E-2</v>
      </c>
      <c r="N27" s="7">
        <v>5.6499999999999996E-3</v>
      </c>
      <c r="O27" s="7">
        <v>2.3E-3</v>
      </c>
      <c r="P27" s="7">
        <v>0.20569999999999999</v>
      </c>
      <c r="Q27" s="7">
        <v>0.14529</v>
      </c>
    </row>
    <row r="28" spans="1:17" ht="17" thickBot="1" x14ac:dyDescent="0.25">
      <c r="A28" s="76"/>
      <c r="B28" s="5"/>
      <c r="C28" s="6" t="s">
        <v>28</v>
      </c>
      <c r="D28" s="7">
        <v>-5.3699999999999998E-3</v>
      </c>
      <c r="E28" s="7">
        <v>-3.0980000000000001E-2</v>
      </c>
      <c r="F28" s="7">
        <v>-0.11216</v>
      </c>
      <c r="G28" s="7">
        <v>-1.389E-2</v>
      </c>
      <c r="H28" s="7">
        <v>4.9059999999999999E-2</v>
      </c>
      <c r="I28" s="7">
        <v>-0.11230999999999999</v>
      </c>
      <c r="J28" s="7">
        <v>6.0290000000000003E-2</v>
      </c>
      <c r="K28" s="7">
        <v>-2.1350000000000001E-2</v>
      </c>
      <c r="L28" s="7">
        <v>-3.8240000000000003E-2</v>
      </c>
      <c r="M28" s="7">
        <v>-7.4599999999999996E-3</v>
      </c>
      <c r="N28" s="7">
        <v>-5.6899999999999997E-3</v>
      </c>
      <c r="O28" s="7">
        <v>-1.4400000000000001E-3</v>
      </c>
      <c r="P28" s="7">
        <v>0.14982999999999999</v>
      </c>
      <c r="Q28" s="7">
        <v>9.8449999999999996E-2</v>
      </c>
    </row>
    <row r="29" spans="1:17" ht="17" thickBot="1" x14ac:dyDescent="0.25">
      <c r="A29" s="76"/>
      <c r="B29" s="5" t="s">
        <v>40</v>
      </c>
      <c r="C29" s="6" t="s">
        <v>26</v>
      </c>
      <c r="D29" s="7">
        <v>2.598E-2</v>
      </c>
      <c r="E29" s="7">
        <v>-1.8259999999999998E-2</v>
      </c>
      <c r="F29" s="7">
        <v>0.15181</v>
      </c>
      <c r="G29" s="7">
        <v>6.59E-2</v>
      </c>
      <c r="H29" s="7">
        <v>3.0400000000000002E-3</v>
      </c>
      <c r="I29" s="7">
        <v>4.1980000000000003E-2</v>
      </c>
      <c r="J29" s="7">
        <v>-3.1060000000000001E-2</v>
      </c>
      <c r="K29" s="7">
        <v>8.8569999999999996E-2</v>
      </c>
      <c r="L29" s="7">
        <v>5.0430000000000003E-2</v>
      </c>
      <c r="M29" s="7">
        <v>3.7969999999999997E-2</v>
      </c>
      <c r="N29" s="7">
        <v>6.1859999999999998E-2</v>
      </c>
      <c r="O29" s="7">
        <v>-9.11E-3</v>
      </c>
      <c r="P29" s="7">
        <v>-1.677E-2</v>
      </c>
      <c r="Q29" s="7">
        <v>-3.8589999999999999E-2</v>
      </c>
    </row>
    <row r="30" spans="1:17" ht="17" thickBot="1" x14ac:dyDescent="0.25">
      <c r="A30" s="76"/>
      <c r="B30" s="5"/>
      <c r="C30" s="6" t="s">
        <v>29</v>
      </c>
      <c r="D30" s="7">
        <v>3.8330000000000003E-2</v>
      </c>
      <c r="E30" s="7">
        <v>-5.2859999999999997E-2</v>
      </c>
      <c r="F30" s="7">
        <v>5.987E-2</v>
      </c>
      <c r="G30" s="7">
        <v>9.0509999999999993E-2</v>
      </c>
      <c r="H30" s="7">
        <v>1.7770000000000001E-2</v>
      </c>
      <c r="I30" s="7">
        <v>-6.8479999999999999E-2</v>
      </c>
      <c r="J30" s="7">
        <v>-1.6129999999999999E-2</v>
      </c>
      <c r="K30" s="7">
        <v>4.3049999999999998E-2</v>
      </c>
      <c r="L30" s="7">
        <v>5.6259999999999998E-2</v>
      </c>
      <c r="M30" s="7">
        <v>5.9790000000000003E-2</v>
      </c>
      <c r="N30" s="7">
        <v>4.4429999999999997E-2</v>
      </c>
      <c r="O30" s="7">
        <v>-7.5300000000000002E-3</v>
      </c>
      <c r="P30" s="7">
        <v>-1.6219999999999998E-2</v>
      </c>
      <c r="Q30" s="7">
        <v>-1.687E-2</v>
      </c>
    </row>
    <row r="31" spans="1:17" ht="17" thickBot="1" x14ac:dyDescent="0.25">
      <c r="A31" s="76"/>
      <c r="B31" s="5" t="s">
        <v>41</v>
      </c>
      <c r="C31" s="6" t="s">
        <v>25</v>
      </c>
      <c r="D31" s="7">
        <v>-5.1950000000000003E-2</v>
      </c>
      <c r="E31" s="7">
        <v>-6.8900000000000003E-2</v>
      </c>
      <c r="F31" s="7">
        <v>-0.30435000000000001</v>
      </c>
      <c r="G31" s="7">
        <v>-0.25206000000000001</v>
      </c>
      <c r="H31" s="7">
        <v>6.9999999999999999E-4</v>
      </c>
      <c r="I31" s="7">
        <v>-2.3700000000000001E-3</v>
      </c>
      <c r="J31" s="7">
        <v>4.727E-2</v>
      </c>
      <c r="K31" s="7">
        <v>-0.1726</v>
      </c>
      <c r="L31" s="7">
        <v>-3.4889999999999997E-2</v>
      </c>
      <c r="M31" s="7">
        <v>-4.3459999999999999E-2</v>
      </c>
      <c r="N31" s="7">
        <v>0.11303000000000001</v>
      </c>
      <c r="O31" s="7">
        <v>9.0799999999999995E-3</v>
      </c>
      <c r="P31" s="7">
        <v>0.11254</v>
      </c>
      <c r="Q31" s="7">
        <v>1.5900000000000001E-2</v>
      </c>
    </row>
    <row r="32" spans="1:17" ht="17" thickBot="1" x14ac:dyDescent="0.25">
      <c r="A32" s="76"/>
      <c r="B32" s="5"/>
      <c r="C32" s="6" t="s">
        <v>29</v>
      </c>
      <c r="D32" s="7">
        <v>-4.1660000000000003E-2</v>
      </c>
      <c r="E32" s="7">
        <v>-8.609E-2</v>
      </c>
      <c r="F32" s="7">
        <v>-0.32923999999999998</v>
      </c>
      <c r="G32" s="7">
        <v>-0.22261</v>
      </c>
      <c r="H32" s="7">
        <v>-1.6160000000000001E-2</v>
      </c>
      <c r="I32" s="7">
        <v>1.2290000000000001E-2</v>
      </c>
      <c r="J32" s="7">
        <v>6.0150000000000002E-2</v>
      </c>
      <c r="K32" s="7">
        <v>-0.16091</v>
      </c>
      <c r="L32" s="7">
        <v>-2.869E-2</v>
      </c>
      <c r="M32" s="7">
        <v>8.7200000000000003E-3</v>
      </c>
      <c r="N32" s="7">
        <v>0.14924999999999999</v>
      </c>
      <c r="O32" s="7">
        <v>7.1500000000000001E-3</v>
      </c>
      <c r="P32" s="7">
        <v>5.1040000000000002E-2</v>
      </c>
      <c r="Q32" s="7">
        <v>-2.3130000000000001E-2</v>
      </c>
    </row>
    <row r="33" spans="1:17" ht="17" thickBot="1" x14ac:dyDescent="0.25">
      <c r="A33" s="76"/>
      <c r="B33" s="5" t="s">
        <v>42</v>
      </c>
      <c r="C33" s="6" t="s">
        <v>26</v>
      </c>
      <c r="D33" s="7">
        <v>5.1639999999999998E-2</v>
      </c>
      <c r="E33" s="7">
        <v>0.15966</v>
      </c>
      <c r="F33" s="7">
        <v>0.36725999999999998</v>
      </c>
      <c r="G33" s="7">
        <v>0.21639</v>
      </c>
      <c r="H33" s="7">
        <v>8.8900000000000003E-3</v>
      </c>
      <c r="I33" s="7">
        <v>6.11E-3</v>
      </c>
      <c r="J33" s="7">
        <v>3.074E-2</v>
      </c>
      <c r="K33" s="7">
        <v>0.11267000000000001</v>
      </c>
      <c r="L33" s="7">
        <v>2.8459999999999999E-2</v>
      </c>
      <c r="M33" s="7">
        <v>2.724E-2</v>
      </c>
      <c r="N33" s="7">
        <v>-0.13211999999999999</v>
      </c>
      <c r="O33" s="7">
        <v>1.2099999999999999E-3</v>
      </c>
      <c r="P33" s="7">
        <v>-7.2669999999999998E-2</v>
      </c>
      <c r="Q33" s="7">
        <v>-5.815E-2</v>
      </c>
    </row>
    <row r="34" spans="1:17" ht="17" thickBot="1" x14ac:dyDescent="0.25">
      <c r="A34" s="76"/>
      <c r="B34" s="5"/>
      <c r="C34" s="6" t="s">
        <v>28</v>
      </c>
      <c r="D34" s="7">
        <v>5.2639999999999999E-2</v>
      </c>
      <c r="E34" s="7">
        <v>3.0290000000000001E-2</v>
      </c>
      <c r="F34" s="7">
        <v>0.17580999999999999</v>
      </c>
      <c r="G34" s="7">
        <v>0.10387</v>
      </c>
      <c r="H34" s="7">
        <v>2.7980000000000001E-2</v>
      </c>
      <c r="I34" s="7">
        <v>-6.2330000000000003E-2</v>
      </c>
      <c r="J34" s="7">
        <v>3.2500000000000001E-2</v>
      </c>
      <c r="K34" s="7">
        <v>5.6999999999999998E-4</v>
      </c>
      <c r="L34" s="7">
        <v>-5.0800000000000003E-3</v>
      </c>
      <c r="M34" s="7">
        <v>-1.4540000000000001E-2</v>
      </c>
      <c r="N34" s="7">
        <v>-0.17560000000000001</v>
      </c>
      <c r="O34" s="7">
        <v>-1.09E-3</v>
      </c>
      <c r="P34" s="7">
        <v>-1.7670000000000002E-2</v>
      </c>
      <c r="Q34" s="7">
        <v>-4.48E-2</v>
      </c>
    </row>
    <row r="35" spans="1:17" ht="17" thickBot="1" x14ac:dyDescent="0.25">
      <c r="A35" s="76"/>
      <c r="B35" s="5" t="s">
        <v>43</v>
      </c>
      <c r="C35" s="6" t="s">
        <v>19</v>
      </c>
      <c r="D35" s="7">
        <v>-6.7049999999999998E-2</v>
      </c>
      <c r="E35" s="7">
        <v>8.1430000000000002E-2</v>
      </c>
      <c r="F35" s="7">
        <v>7.0870000000000002E-2</v>
      </c>
      <c r="G35" s="7">
        <v>-7.2580000000000006E-2</v>
      </c>
      <c r="H35" s="7">
        <v>3.2919999999999998E-2</v>
      </c>
      <c r="I35" s="7">
        <v>-1.719E-2</v>
      </c>
      <c r="J35" s="7">
        <v>0.12434000000000001</v>
      </c>
      <c r="K35" s="7">
        <v>-8.6110000000000006E-2</v>
      </c>
      <c r="L35" s="7">
        <v>-1.7350000000000001E-2</v>
      </c>
      <c r="M35" s="7">
        <v>-6.7699999999999996E-2</v>
      </c>
      <c r="N35" s="7">
        <v>7.911E-2</v>
      </c>
      <c r="O35" s="7">
        <v>3.0699999999999998E-3</v>
      </c>
      <c r="P35" s="7">
        <v>0.18007999999999999</v>
      </c>
      <c r="Q35" s="7">
        <v>0.10664</v>
      </c>
    </row>
    <row r="36" spans="1:17" ht="17" thickBot="1" x14ac:dyDescent="0.25">
      <c r="A36" s="76"/>
      <c r="B36" s="5"/>
      <c r="C36" s="6" t="s">
        <v>22</v>
      </c>
      <c r="D36" s="7">
        <v>-4.2819999999999997E-2</v>
      </c>
      <c r="E36" s="7">
        <v>4.3709999999999999E-2</v>
      </c>
      <c r="F36" s="7">
        <v>-6.59E-2</v>
      </c>
      <c r="G36" s="7">
        <v>4.7200000000000002E-3</v>
      </c>
      <c r="H36" s="7">
        <v>1.013E-2</v>
      </c>
      <c r="I36" s="7">
        <v>0.14449999999999999</v>
      </c>
      <c r="J36" s="7">
        <v>0.11283</v>
      </c>
      <c r="K36" s="7">
        <v>-2.4250000000000001E-2</v>
      </c>
      <c r="L36" s="7">
        <v>9.0699999999999999E-3</v>
      </c>
      <c r="M36" s="7">
        <v>1.106E-2</v>
      </c>
      <c r="N36" s="7">
        <v>2.5159999999999998E-2</v>
      </c>
      <c r="O36" s="7">
        <v>6.9999999999999999E-4</v>
      </c>
      <c r="P36" s="7">
        <v>7.7109999999999998E-2</v>
      </c>
      <c r="Q36" s="7">
        <v>1.9890000000000001E-2</v>
      </c>
    </row>
    <row r="37" spans="1:17" ht="17" thickBot="1" x14ac:dyDescent="0.25">
      <c r="A37" s="76"/>
      <c r="B37" s="5" t="s">
        <v>44</v>
      </c>
      <c r="C37" s="6" t="s">
        <v>20</v>
      </c>
      <c r="D37" s="7">
        <v>1.4800000000000001E-2</v>
      </c>
      <c r="E37" s="7">
        <v>1.4030000000000001E-2</v>
      </c>
      <c r="F37" s="7">
        <v>-0.20791999999999999</v>
      </c>
      <c r="G37" s="7">
        <v>3.9940000000000003E-2</v>
      </c>
      <c r="H37" s="7">
        <v>-4.6800000000000001E-2</v>
      </c>
      <c r="I37" s="7">
        <v>4.376E-2</v>
      </c>
      <c r="J37" s="7">
        <v>-0.11602</v>
      </c>
      <c r="K37" s="7">
        <v>3.8629999999999998E-2</v>
      </c>
      <c r="L37" s="7">
        <v>2.3269999999999999E-2</v>
      </c>
      <c r="M37" s="7">
        <v>2.0219999999999998E-2</v>
      </c>
      <c r="N37" s="7">
        <v>1.959E-2</v>
      </c>
      <c r="O37" s="7">
        <v>-1.4E-3</v>
      </c>
      <c r="P37" s="7">
        <v>-0.14641999999999999</v>
      </c>
      <c r="Q37" s="7">
        <v>-8.2379999999999995E-2</v>
      </c>
    </row>
    <row r="38" spans="1:17" ht="17" thickBot="1" x14ac:dyDescent="0.25">
      <c r="A38" s="76"/>
      <c r="B38" s="5"/>
      <c r="C38" s="6" t="s">
        <v>23</v>
      </c>
      <c r="D38" s="7">
        <v>8.8999999999999995E-4</v>
      </c>
      <c r="E38" s="7">
        <v>1.4250000000000001E-2</v>
      </c>
      <c r="F38" s="7">
        <v>-0.17621000000000001</v>
      </c>
      <c r="G38" s="7">
        <v>4.2160000000000003E-2</v>
      </c>
      <c r="H38" s="7">
        <v>-6.5019999999999994E-2</v>
      </c>
      <c r="I38" s="7">
        <v>0.11133999999999999</v>
      </c>
      <c r="J38" s="7">
        <v>-0.11856</v>
      </c>
      <c r="K38" s="7">
        <v>6.4729999999999996E-2</v>
      </c>
      <c r="L38" s="7">
        <v>3.2390000000000002E-2</v>
      </c>
      <c r="M38" s="7">
        <v>1.9689999999999999E-2</v>
      </c>
      <c r="N38" s="7">
        <v>-1.0749999999999999E-2</v>
      </c>
      <c r="O38" s="7">
        <v>2.4599999999999999E-3</v>
      </c>
      <c r="P38" s="7">
        <v>-0.12873000000000001</v>
      </c>
      <c r="Q38" s="7">
        <v>-7.1569999999999995E-2</v>
      </c>
    </row>
    <row r="39" spans="1:17" ht="17" thickBot="1" x14ac:dyDescent="0.25">
      <c r="A39" s="76"/>
      <c r="B39" s="5" t="s">
        <v>45</v>
      </c>
      <c r="C39" s="6" t="s">
        <v>19</v>
      </c>
      <c r="D39" s="7">
        <v>-2.5510000000000001E-2</v>
      </c>
      <c r="E39" s="7">
        <v>-0.13546</v>
      </c>
      <c r="F39" s="7">
        <v>0.22563</v>
      </c>
      <c r="G39" s="7">
        <v>-3.9719999999999998E-2</v>
      </c>
      <c r="H39" s="7">
        <v>0.10413</v>
      </c>
      <c r="I39" s="7">
        <v>-9.7790000000000002E-2</v>
      </c>
      <c r="J39" s="7">
        <v>0.14323</v>
      </c>
      <c r="K39" s="7">
        <v>-0.12611</v>
      </c>
      <c r="L39" s="7">
        <v>-4.5909999999999999E-2</v>
      </c>
      <c r="M39" s="7">
        <v>-4.4639999999999999E-2</v>
      </c>
      <c r="N39" s="7">
        <v>-4.759E-2</v>
      </c>
      <c r="O39" s="7">
        <v>1.09E-3</v>
      </c>
      <c r="P39" s="7">
        <v>0.29762</v>
      </c>
      <c r="Q39" s="7">
        <v>0.17047000000000001</v>
      </c>
    </row>
    <row r="40" spans="1:17" ht="17" thickBot="1" x14ac:dyDescent="0.25">
      <c r="A40" s="76"/>
      <c r="B40" s="5"/>
      <c r="C40" s="6" t="s">
        <v>23</v>
      </c>
      <c r="D40" s="7">
        <v>5.5999999999999999E-3</v>
      </c>
      <c r="E40" s="7">
        <v>-4.3880000000000002E-2</v>
      </c>
      <c r="F40" s="7">
        <v>0.20966000000000001</v>
      </c>
      <c r="G40" s="7">
        <v>-9.5549999999999996E-2</v>
      </c>
      <c r="H40" s="7">
        <v>5.781E-2</v>
      </c>
      <c r="I40" s="7">
        <v>-0.30317</v>
      </c>
      <c r="J40" s="7">
        <v>2.384E-2</v>
      </c>
      <c r="K40" s="7">
        <v>-7.5700000000000003E-2</v>
      </c>
      <c r="L40" s="7">
        <v>-3.9480000000000001E-2</v>
      </c>
      <c r="M40" s="7">
        <v>-6.9610000000000005E-2</v>
      </c>
      <c r="N40" s="7">
        <v>-1.7860000000000001E-2</v>
      </c>
      <c r="O40" s="7">
        <v>1.75E-3</v>
      </c>
      <c r="P40" s="7">
        <v>0.15820000000000001</v>
      </c>
      <c r="Q40" s="7">
        <v>8.9730000000000004E-2</v>
      </c>
    </row>
    <row r="41" spans="1:17" ht="17" thickBot="1" x14ac:dyDescent="0.25">
      <c r="A41" s="76"/>
      <c r="B41" s="5" t="s">
        <v>46</v>
      </c>
      <c r="C41" s="6" t="s">
        <v>20</v>
      </c>
      <c r="D41" s="7">
        <v>7.8799999999999999E-3</v>
      </c>
      <c r="E41" s="7">
        <v>0.11754000000000001</v>
      </c>
      <c r="F41" s="7">
        <v>-9.6560000000000007E-2</v>
      </c>
      <c r="G41" s="7">
        <v>0.1095</v>
      </c>
      <c r="H41" s="7">
        <v>-6.8489999999999995E-2</v>
      </c>
      <c r="I41" s="7">
        <v>0.23913000000000001</v>
      </c>
      <c r="J41" s="7">
        <v>-7.6000000000000004E-4</v>
      </c>
      <c r="K41" s="7">
        <v>0.11537</v>
      </c>
      <c r="L41" s="7">
        <v>4.6179999999999999E-2</v>
      </c>
      <c r="M41" s="7">
        <v>8.8389999999999996E-2</v>
      </c>
      <c r="N41" s="7">
        <v>4.5960000000000001E-2</v>
      </c>
      <c r="O41" s="7">
        <v>6.0899999999999999E-3</v>
      </c>
      <c r="P41" s="7">
        <v>-0.26119999999999999</v>
      </c>
      <c r="Q41" s="7">
        <v>-0.15736</v>
      </c>
    </row>
    <row r="42" spans="1:17" ht="17" thickBot="1" x14ac:dyDescent="0.25">
      <c r="A42" s="76"/>
      <c r="B42" s="5"/>
      <c r="C42" s="6" t="s">
        <v>22</v>
      </c>
      <c r="D42" s="7">
        <v>1.857E-2</v>
      </c>
      <c r="E42" s="7">
        <v>-8.7910000000000002E-2</v>
      </c>
      <c r="F42" s="7">
        <v>0.17004</v>
      </c>
      <c r="G42" s="7">
        <v>-7.7299999999999999E-3</v>
      </c>
      <c r="H42" s="7">
        <v>1.976E-2</v>
      </c>
      <c r="I42" s="7">
        <v>-4.9340000000000002E-2</v>
      </c>
      <c r="J42" s="7">
        <v>-4.1730000000000003E-2</v>
      </c>
      <c r="K42" s="7">
        <v>3.9510000000000003E-2</v>
      </c>
      <c r="L42" s="7">
        <v>1.8159999999999999E-2</v>
      </c>
      <c r="M42" s="7">
        <v>2.5229999999999999E-2</v>
      </c>
      <c r="N42" s="7">
        <v>-4.2070000000000003E-2</v>
      </c>
      <c r="O42" s="7">
        <v>8.4899999999999993E-3</v>
      </c>
      <c r="P42" s="7">
        <v>-0.10548</v>
      </c>
      <c r="Q42" s="7">
        <v>-0.10076</v>
      </c>
    </row>
    <row r="43" spans="1:17" ht="17" thickBot="1" x14ac:dyDescent="0.25">
      <c r="A43" s="76"/>
      <c r="B43" s="5" t="s">
        <v>47</v>
      </c>
      <c r="C43" s="6" t="s">
        <v>28</v>
      </c>
      <c r="D43" s="7">
        <v>4.3540000000000002E-2</v>
      </c>
      <c r="E43" s="7">
        <v>8.7569999999999995E-2</v>
      </c>
      <c r="F43" s="7">
        <v>0.28919</v>
      </c>
      <c r="G43" s="7">
        <v>9.7290000000000001E-2</v>
      </c>
      <c r="H43" s="7">
        <v>0.10592</v>
      </c>
      <c r="I43" s="7">
        <v>-0.21143000000000001</v>
      </c>
      <c r="J43" s="7">
        <v>0.16983000000000001</v>
      </c>
      <c r="K43" s="7">
        <v>-2.8000000000000001E-2</v>
      </c>
      <c r="L43" s="7">
        <v>-3.9350000000000003E-2</v>
      </c>
      <c r="M43" s="7">
        <v>-2.879E-2</v>
      </c>
      <c r="N43" s="7">
        <v>-0.10589999999999999</v>
      </c>
      <c r="O43" s="7">
        <v>9.7000000000000005E-4</v>
      </c>
      <c r="P43" s="7">
        <v>0.27443000000000001</v>
      </c>
      <c r="Q43" s="7">
        <v>9.1240000000000002E-2</v>
      </c>
    </row>
    <row r="44" spans="1:17" ht="17" thickBot="1" x14ac:dyDescent="0.25">
      <c r="A44" s="76"/>
      <c r="B44" s="5"/>
      <c r="C44" s="6" t="s">
        <v>19</v>
      </c>
      <c r="D44" s="7">
        <v>-1.401E-2</v>
      </c>
      <c r="E44" s="7">
        <v>-3.218E-2</v>
      </c>
      <c r="F44" s="7">
        <v>0.29763000000000001</v>
      </c>
      <c r="G44" s="7">
        <v>2.6800000000000001E-2</v>
      </c>
      <c r="H44" s="7">
        <v>7.1340000000000001E-2</v>
      </c>
      <c r="I44" s="7">
        <v>-9.7939999999999999E-2</v>
      </c>
      <c r="J44" s="7">
        <v>0.12297</v>
      </c>
      <c r="K44" s="7">
        <v>-1.5089999999999999E-2</v>
      </c>
      <c r="L44" s="7">
        <v>-3.1559999999999998E-2</v>
      </c>
      <c r="M44" s="7">
        <v>-1.7049999999999999E-2</v>
      </c>
      <c r="N44" s="7">
        <v>-1.6119999999999999E-2</v>
      </c>
      <c r="O44" s="7">
        <v>9.0200000000000002E-3</v>
      </c>
      <c r="P44" s="7">
        <v>0.32998</v>
      </c>
      <c r="Q44" s="7">
        <v>0.15972</v>
      </c>
    </row>
    <row r="45" spans="1:17" ht="17" thickBot="1" x14ac:dyDescent="0.25">
      <c r="A45" s="76"/>
      <c r="B45" s="5" t="s">
        <v>48</v>
      </c>
      <c r="C45" s="6" t="s">
        <v>29</v>
      </c>
      <c r="D45" s="7">
        <v>4.9869999999999998E-2</v>
      </c>
      <c r="E45" s="7">
        <v>-5.4199999999999998E-2</v>
      </c>
      <c r="F45" s="7">
        <v>-0.16814999999999999</v>
      </c>
      <c r="G45" s="7">
        <v>-1.3089999999999999E-2</v>
      </c>
      <c r="H45" s="7">
        <v>-1.9179999999999999E-2</v>
      </c>
      <c r="I45" s="7">
        <v>-6.8190000000000001E-2</v>
      </c>
      <c r="J45" s="7">
        <v>-9.443E-2</v>
      </c>
      <c r="K45" s="7">
        <v>-4.054E-2</v>
      </c>
      <c r="L45" s="7">
        <v>1.4800000000000001E-2</v>
      </c>
      <c r="M45" s="7">
        <v>3.2800000000000003E-2</v>
      </c>
      <c r="N45" s="7">
        <v>0.11448</v>
      </c>
      <c r="O45" s="7">
        <v>1.3429999999999999E-2</v>
      </c>
      <c r="P45" s="7">
        <v>-0.10237</v>
      </c>
      <c r="Q45" s="7">
        <v>-0.12909999999999999</v>
      </c>
    </row>
    <row r="46" spans="1:17" ht="17" thickBot="1" x14ac:dyDescent="0.25">
      <c r="A46" s="76"/>
      <c r="B46" s="5"/>
      <c r="C46" s="6" t="s">
        <v>20</v>
      </c>
      <c r="D46" s="7">
        <v>3.5589999999999997E-2</v>
      </c>
      <c r="E46" s="7">
        <v>-1.8800000000000001E-2</v>
      </c>
      <c r="F46" s="7">
        <v>-0.26432</v>
      </c>
      <c r="G46" s="7">
        <v>-5.7099999999999998E-3</v>
      </c>
      <c r="H46" s="7">
        <v>-5.8790000000000002E-2</v>
      </c>
      <c r="I46" s="7">
        <v>7.4060000000000001E-2</v>
      </c>
      <c r="J46" s="7">
        <v>-6.9250000000000006E-2</v>
      </c>
      <c r="K46" s="7">
        <v>2.4879999999999999E-2</v>
      </c>
      <c r="L46" s="7">
        <v>4.0820000000000002E-2</v>
      </c>
      <c r="M46" s="7">
        <v>5.6579999999999998E-2</v>
      </c>
      <c r="N46" s="7">
        <v>0.16195000000000001</v>
      </c>
      <c r="O46" s="7">
        <v>1.061E-2</v>
      </c>
      <c r="P46" s="7">
        <v>-0.14899999999999999</v>
      </c>
      <c r="Q46" s="7">
        <v>-0.15725</v>
      </c>
    </row>
    <row r="47" spans="1:17" ht="17" thickBot="1" x14ac:dyDescent="0.25">
      <c r="A47" s="76"/>
      <c r="B47" s="5" t="s">
        <v>49</v>
      </c>
      <c r="C47" s="6" t="s">
        <v>28</v>
      </c>
      <c r="D47" s="7">
        <v>2.3800000000000002E-2</v>
      </c>
      <c r="E47" s="7">
        <v>-4.1750000000000002E-2</v>
      </c>
      <c r="F47" s="7">
        <v>-6.5890000000000004E-2</v>
      </c>
      <c r="G47" s="7">
        <v>3.7940000000000002E-2</v>
      </c>
      <c r="H47" s="7">
        <v>-7.9399999999999991E-3</v>
      </c>
      <c r="I47" s="7">
        <v>6.4000000000000005E-4</v>
      </c>
      <c r="J47" s="7">
        <v>-3.6339999999999997E-2</v>
      </c>
      <c r="K47" s="7">
        <v>5.3E-3</v>
      </c>
      <c r="L47" s="7">
        <v>-3.5000000000000001E-3</v>
      </c>
      <c r="M47" s="7">
        <v>-1.4599999999999999E-3</v>
      </c>
      <c r="N47" s="7">
        <v>-0.1179</v>
      </c>
      <c r="O47" s="7">
        <v>-2.5799999999999998E-3</v>
      </c>
      <c r="P47" s="7">
        <v>-9.9650000000000002E-2</v>
      </c>
      <c r="Q47" s="7">
        <v>-4.419E-2</v>
      </c>
    </row>
    <row r="48" spans="1:17" ht="17" thickBot="1" x14ac:dyDescent="0.25">
      <c r="A48" s="76"/>
      <c r="B48" s="5"/>
      <c r="C48" s="6" t="s">
        <v>20</v>
      </c>
      <c r="D48" s="7">
        <v>-2.99E-3</v>
      </c>
      <c r="E48" s="7">
        <v>9.9669999999999995E-2</v>
      </c>
      <c r="F48" s="7">
        <v>-0.10212</v>
      </c>
      <c r="G48" s="7">
        <v>0.11279</v>
      </c>
      <c r="H48" s="7">
        <v>-5.2499999999999998E-2</v>
      </c>
      <c r="I48" s="7">
        <v>0.14555000000000001</v>
      </c>
      <c r="J48" s="7">
        <v>-7.4709999999999999E-2</v>
      </c>
      <c r="K48" s="7">
        <v>9.5250000000000001E-2</v>
      </c>
      <c r="L48" s="7">
        <v>2.613E-2</v>
      </c>
      <c r="M48" s="7">
        <v>3.9010000000000003E-2</v>
      </c>
      <c r="N48" s="7">
        <v>-5.636E-2</v>
      </c>
      <c r="O48" s="7">
        <v>-4.5300000000000002E-3</v>
      </c>
      <c r="P48" s="7">
        <v>-0.21609</v>
      </c>
      <c r="Q48" s="7">
        <v>-8.0420000000000005E-2</v>
      </c>
    </row>
    <row r="49" spans="1:17" ht="17" thickBot="1" x14ac:dyDescent="0.25">
      <c r="A49" s="76"/>
      <c r="B49" s="5" t="s">
        <v>50</v>
      </c>
      <c r="C49" s="6" t="s">
        <v>29</v>
      </c>
      <c r="D49" s="7">
        <v>-5.6219999999999999E-2</v>
      </c>
      <c r="E49" s="7">
        <v>-8.7230000000000002E-2</v>
      </c>
      <c r="F49" s="7">
        <v>-0.17276</v>
      </c>
      <c r="G49" s="7">
        <v>-0.16061</v>
      </c>
      <c r="H49" s="7">
        <v>1.1129999999999999E-2</v>
      </c>
      <c r="I49" s="7">
        <v>1.7430000000000001E-2</v>
      </c>
      <c r="J49" s="7">
        <v>0.12787000000000001</v>
      </c>
      <c r="K49" s="7">
        <v>-0.10764</v>
      </c>
      <c r="L49" s="7">
        <v>-1.1800000000000001E-3</v>
      </c>
      <c r="M49" s="7">
        <v>2.69E-2</v>
      </c>
      <c r="N49" s="7">
        <v>0.1002</v>
      </c>
      <c r="O49" s="7">
        <v>-8.6300000000000005E-3</v>
      </c>
      <c r="P49" s="7">
        <v>0.12444</v>
      </c>
      <c r="Q49" s="7">
        <v>6.6239999999999993E-2</v>
      </c>
    </row>
    <row r="50" spans="1:17" ht="17" thickBot="1" x14ac:dyDescent="0.25">
      <c r="A50" s="76"/>
      <c r="B50" s="5"/>
      <c r="C50" s="6" t="s">
        <v>19</v>
      </c>
      <c r="D50" s="7">
        <v>-5.5079999999999997E-2</v>
      </c>
      <c r="E50" s="7">
        <v>-7.8880000000000006E-2</v>
      </c>
      <c r="F50" s="7">
        <v>1.014E-2</v>
      </c>
      <c r="G50" s="7">
        <v>-0.12647</v>
      </c>
      <c r="H50" s="7">
        <v>6.8720000000000003E-2</v>
      </c>
      <c r="I50" s="7">
        <v>-1.678E-2</v>
      </c>
      <c r="J50" s="7">
        <v>0.12492</v>
      </c>
      <c r="K50" s="7">
        <v>-0.14069999999999999</v>
      </c>
      <c r="L50" s="7">
        <v>-3.5819999999999998E-2</v>
      </c>
      <c r="M50" s="7">
        <v>-8.1500000000000003E-2</v>
      </c>
      <c r="N50" s="7">
        <v>6.28E-3</v>
      </c>
      <c r="O50" s="7">
        <v>-1.82E-3</v>
      </c>
      <c r="P50" s="7">
        <v>0.18310999999999999</v>
      </c>
      <c r="Q50" s="7">
        <v>0.10635</v>
      </c>
    </row>
    <row r="51" spans="1:17" ht="17" thickBot="1" x14ac:dyDescent="0.25">
      <c r="A51" s="76"/>
      <c r="B51" s="5" t="s">
        <v>51</v>
      </c>
      <c r="C51" s="6" t="s">
        <v>28</v>
      </c>
      <c r="D51" s="7">
        <v>1.7420000000000001E-2</v>
      </c>
      <c r="E51" s="7">
        <v>0.15190000000000001</v>
      </c>
      <c r="F51" s="7">
        <v>0.19417000000000001</v>
      </c>
      <c r="G51" s="7">
        <v>0.18167</v>
      </c>
      <c r="H51" s="7">
        <v>4.1840000000000002E-2</v>
      </c>
      <c r="I51" s="7">
        <v>8.6E-3</v>
      </c>
      <c r="J51" s="7">
        <v>4.4549999999999999E-2</v>
      </c>
      <c r="K51" s="7">
        <v>8.0759999999999998E-2</v>
      </c>
      <c r="L51" s="7">
        <v>3.8E-3</v>
      </c>
      <c r="M51" s="7">
        <v>5.1990000000000001E-2</v>
      </c>
      <c r="N51" s="7">
        <v>-4.4040000000000003E-2</v>
      </c>
      <c r="O51" s="7">
        <v>-5.4999999999999997E-3</v>
      </c>
      <c r="P51" s="7">
        <v>-1.0630000000000001E-2</v>
      </c>
      <c r="Q51" s="7">
        <v>-1.687E-2</v>
      </c>
    </row>
    <row r="52" spans="1:17" ht="17" thickBot="1" x14ac:dyDescent="0.25">
      <c r="A52" s="76"/>
      <c r="B52" s="5"/>
      <c r="C52" s="6" t="s">
        <v>22</v>
      </c>
      <c r="D52" s="7">
        <v>9.3299999999999998E-3</v>
      </c>
      <c r="E52" s="7">
        <v>-5.4239999999999997E-2</v>
      </c>
      <c r="F52" s="7">
        <v>0.15296000000000001</v>
      </c>
      <c r="G52" s="7">
        <v>9.085E-2</v>
      </c>
      <c r="H52" s="7">
        <v>2.264E-2</v>
      </c>
      <c r="I52" s="7">
        <v>-8.1610000000000002E-2</v>
      </c>
      <c r="J52" s="7">
        <v>1.9369999999999998E-2</v>
      </c>
      <c r="K52" s="7">
        <v>0.11763999999999999</v>
      </c>
      <c r="L52" s="7">
        <v>1.3520000000000001E-2</v>
      </c>
      <c r="M52" s="7">
        <v>2.0219999999999998E-2</v>
      </c>
      <c r="N52" s="7">
        <v>-0.10374</v>
      </c>
      <c r="O52" s="7">
        <v>3.8800000000000002E-3</v>
      </c>
      <c r="P52" s="7">
        <v>-3.1879999999999999E-2</v>
      </c>
      <c r="Q52" s="7">
        <v>-3.2649999999999998E-2</v>
      </c>
    </row>
    <row r="53" spans="1:17" ht="17" thickBot="1" x14ac:dyDescent="0.25">
      <c r="A53" s="76"/>
      <c r="B53" s="5" t="s">
        <v>52</v>
      </c>
      <c r="C53" s="6" t="s">
        <v>29</v>
      </c>
      <c r="D53" s="7">
        <v>-2.3400000000000001E-3</v>
      </c>
      <c r="E53" s="7">
        <v>-0.14555999999999999</v>
      </c>
      <c r="F53" s="7">
        <v>-0.28066000000000002</v>
      </c>
      <c r="G53" s="7">
        <v>-8.8450000000000001E-2</v>
      </c>
      <c r="H53" s="7">
        <v>2.9170000000000001E-2</v>
      </c>
      <c r="I53" s="7">
        <v>-0.15834999999999999</v>
      </c>
      <c r="J53" s="7">
        <v>2.1729999999999999E-2</v>
      </c>
      <c r="K53" s="7">
        <v>-0.12814</v>
      </c>
      <c r="L53" s="7">
        <v>-7.5000000000000002E-4</v>
      </c>
      <c r="M53" s="7">
        <v>4.743E-2</v>
      </c>
      <c r="N53" s="7">
        <v>0.1101</v>
      </c>
      <c r="O53" s="7">
        <v>-4.9899999999999996E-3</v>
      </c>
      <c r="P53" s="7">
        <v>7.2489999999999999E-2</v>
      </c>
      <c r="Q53" s="7">
        <v>3.2969999999999999E-2</v>
      </c>
    </row>
    <row r="54" spans="1:17" ht="17" thickBot="1" x14ac:dyDescent="0.25">
      <c r="A54" s="76"/>
      <c r="B54" s="5"/>
      <c r="C54" s="6" t="s">
        <v>23</v>
      </c>
      <c r="D54" s="7">
        <v>9.6500000000000006E-3</v>
      </c>
      <c r="E54" s="7">
        <v>-5.1990000000000001E-2</v>
      </c>
      <c r="F54" s="7">
        <v>-0.12767999999999999</v>
      </c>
      <c r="G54" s="7">
        <v>-6.7580000000000001E-2</v>
      </c>
      <c r="H54" s="7">
        <v>1.357E-2</v>
      </c>
      <c r="I54" s="7">
        <v>-0.22750000000000001</v>
      </c>
      <c r="J54" s="7">
        <v>-0.14829999999999999</v>
      </c>
      <c r="K54" s="7">
        <v>-7.1300000000000002E-2</v>
      </c>
      <c r="L54" s="7">
        <v>-1.427E-2</v>
      </c>
      <c r="M54" s="7">
        <v>-2.282E-2</v>
      </c>
      <c r="N54" s="7">
        <v>9.2619999999999994E-2</v>
      </c>
      <c r="O54" s="7">
        <v>4.8199999999999996E-3</v>
      </c>
      <c r="P54" s="7">
        <v>2.1190000000000001E-2</v>
      </c>
      <c r="Q54" s="7">
        <v>-3.1969999999999998E-2</v>
      </c>
    </row>
    <row r="55" spans="1:17" ht="17" thickBot="1" x14ac:dyDescent="0.25">
      <c r="A55" s="76"/>
      <c r="B55" s="5" t="s">
        <v>53</v>
      </c>
      <c r="C55" s="6" t="s">
        <v>28</v>
      </c>
      <c r="D55" s="7">
        <v>3.7350000000000001E-2</v>
      </c>
      <c r="E55" s="7">
        <v>-5.3920000000000003E-2</v>
      </c>
      <c r="F55" s="7">
        <v>1.7100000000000001E-2</v>
      </c>
      <c r="G55" s="7">
        <v>8.8500000000000002E-3</v>
      </c>
      <c r="H55" s="7">
        <v>3.3079999999999998E-2</v>
      </c>
      <c r="I55" s="7">
        <v>-0.11891</v>
      </c>
      <c r="J55" s="7">
        <v>4.19E-2</v>
      </c>
      <c r="K55" s="7">
        <v>-4.5280000000000001E-2</v>
      </c>
      <c r="L55" s="7">
        <v>-2.6249999999999999E-2</v>
      </c>
      <c r="M55" s="7">
        <v>-3.934E-2</v>
      </c>
      <c r="N55" s="7">
        <v>-0.14298</v>
      </c>
      <c r="O55" s="7">
        <v>6.0999999999999997E-4</v>
      </c>
      <c r="P55" s="7">
        <v>6.7049999999999998E-2</v>
      </c>
      <c r="Q55" s="7">
        <v>1.8259999999999998E-2</v>
      </c>
    </row>
    <row r="56" spans="1:17" ht="17" thickBot="1" x14ac:dyDescent="0.25">
      <c r="A56" s="76"/>
      <c r="B56" s="5"/>
      <c r="C56" s="6" t="s">
        <v>23</v>
      </c>
      <c r="D56" s="7">
        <v>-1.3699999999999999E-3</v>
      </c>
      <c r="E56" s="7">
        <v>1.413E-2</v>
      </c>
      <c r="F56" s="7">
        <v>8.5430000000000006E-2</v>
      </c>
      <c r="G56" s="7">
        <v>1.04E-2</v>
      </c>
      <c r="H56" s="7">
        <v>-2.383E-2</v>
      </c>
      <c r="I56" s="7">
        <v>2.1420000000000002E-2</v>
      </c>
      <c r="J56" s="7">
        <v>9.7599999999999996E-3</v>
      </c>
      <c r="K56" s="7">
        <v>4.8430000000000001E-2</v>
      </c>
      <c r="L56" s="7">
        <v>8.7399999999999995E-3</v>
      </c>
      <c r="M56" s="7">
        <v>-2.001E-2</v>
      </c>
      <c r="N56" s="7">
        <v>-8.5080000000000003E-2</v>
      </c>
      <c r="O56" s="7">
        <v>3.5E-4</v>
      </c>
      <c r="P56" s="7">
        <v>-1.0070000000000001E-2</v>
      </c>
      <c r="Q56" s="7">
        <v>2.4930000000000001E-2</v>
      </c>
    </row>
    <row r="57" spans="1:17" ht="17" thickBot="1" x14ac:dyDescent="0.25">
      <c r="A57" s="76"/>
      <c r="B57" s="5" t="s">
        <v>54</v>
      </c>
      <c r="C57" s="6" t="s">
        <v>29</v>
      </c>
      <c r="D57" s="7">
        <v>-4.0300000000000002E-2</v>
      </c>
      <c r="E57" s="7">
        <v>3.9690000000000003E-2</v>
      </c>
      <c r="F57" s="7">
        <v>6.8399999999999997E-3</v>
      </c>
      <c r="G57" s="7">
        <v>-0.10886</v>
      </c>
      <c r="H57" s="7">
        <v>-9.3100000000000006E-3</v>
      </c>
      <c r="I57" s="7">
        <v>9.4390000000000002E-2</v>
      </c>
      <c r="J57" s="7">
        <v>9.5759999999999998E-2</v>
      </c>
      <c r="K57" s="7">
        <v>-0.10595</v>
      </c>
      <c r="L57" s="7">
        <v>1.133E-2</v>
      </c>
      <c r="M57" s="7">
        <v>5.3800000000000002E-3</v>
      </c>
      <c r="N57" s="7">
        <v>0.16095999999999999</v>
      </c>
      <c r="O57" s="7">
        <v>5.4799999999999996E-3</v>
      </c>
      <c r="P57" s="7">
        <v>1.5900000000000001E-2</v>
      </c>
      <c r="Q57" s="7">
        <v>-2.4889999999999999E-2</v>
      </c>
    </row>
    <row r="58" spans="1:17" ht="17" thickBot="1" x14ac:dyDescent="0.25">
      <c r="A58" s="77"/>
      <c r="B58" s="8"/>
      <c r="C58" s="9" t="s">
        <v>22</v>
      </c>
      <c r="D58" s="7">
        <v>-2.8420000000000001E-2</v>
      </c>
      <c r="E58" s="7">
        <v>-1.23E-2</v>
      </c>
      <c r="F58" s="7">
        <v>-4.0620000000000003E-2</v>
      </c>
      <c r="G58" s="7">
        <v>-8.0149999999999999E-2</v>
      </c>
      <c r="H58" s="7">
        <v>1.0619999999999999E-2</v>
      </c>
      <c r="I58" s="7">
        <v>0.14157</v>
      </c>
      <c r="J58" s="7">
        <v>4.6820000000000001E-2</v>
      </c>
      <c r="K58" s="7">
        <v>-6.0569999999999999E-2</v>
      </c>
      <c r="L58" s="7">
        <v>1.5959999999999998E-2</v>
      </c>
      <c r="M58" s="7">
        <v>1.6799999999999999E-2</v>
      </c>
      <c r="N58" s="7">
        <v>6.0150000000000002E-2</v>
      </c>
      <c r="O58" s="7">
        <v>5.7800000000000004E-3</v>
      </c>
      <c r="P58" s="7">
        <v>6.0999999999999997E-4</v>
      </c>
      <c r="Q58" s="7">
        <v>-4.9160000000000002E-2</v>
      </c>
    </row>
    <row r="59" spans="1:17" ht="17" thickBot="1" x14ac:dyDescent="0.25">
      <c r="A59" s="78" t="s">
        <v>55</v>
      </c>
      <c r="B59" s="5" t="s">
        <v>56</v>
      </c>
      <c r="C59" s="6" t="s">
        <v>25</v>
      </c>
      <c r="D59" s="7">
        <v>-0.10435999999999999</v>
      </c>
      <c r="E59" s="7">
        <v>9.894E-2</v>
      </c>
      <c r="F59" s="7">
        <v>4.4999999999999998E-2</v>
      </c>
      <c r="G59" s="7">
        <v>-0.17065</v>
      </c>
      <c r="H59" s="7">
        <v>4.2880000000000001E-2</v>
      </c>
      <c r="I59" s="7">
        <v>2.547E-2</v>
      </c>
      <c r="J59" s="7">
        <v>8.9249999999999996E-2</v>
      </c>
      <c r="K59" s="7">
        <v>-0.19542999999999999</v>
      </c>
      <c r="L59" s="7">
        <v>-4.4359999999999997E-2</v>
      </c>
      <c r="M59" s="7">
        <v>-9.8909999999999998E-2</v>
      </c>
      <c r="N59" s="7">
        <v>9.0370000000000006E-2</v>
      </c>
      <c r="O59" s="7">
        <v>4.1599999999999996E-3</v>
      </c>
      <c r="P59" s="7">
        <v>0.32071</v>
      </c>
      <c r="Q59" s="7">
        <v>0.16372999999999999</v>
      </c>
    </row>
    <row r="60" spans="1:17" ht="17" thickBot="1" x14ac:dyDescent="0.25">
      <c r="A60" s="76"/>
      <c r="B60" s="5"/>
      <c r="C60" s="6" t="s">
        <v>22</v>
      </c>
      <c r="D60" s="7">
        <v>-7.2510000000000005E-2</v>
      </c>
      <c r="E60" s="7">
        <v>-1.669E-2</v>
      </c>
      <c r="F60" s="7">
        <v>-0.15306</v>
      </c>
      <c r="G60" s="7">
        <v>-4.2979999999999997E-2</v>
      </c>
      <c r="H60" s="7">
        <v>3.6339999999999997E-2</v>
      </c>
      <c r="I60" s="7">
        <v>0.2145</v>
      </c>
      <c r="J60" s="7">
        <v>0.11304</v>
      </c>
      <c r="K60" s="7">
        <v>-0.13078000000000001</v>
      </c>
      <c r="L60" s="7">
        <v>-7.5900000000000004E-3</v>
      </c>
      <c r="M60" s="7">
        <v>-7.0299999999999998E-3</v>
      </c>
      <c r="N60" s="7">
        <v>9.3100000000000006E-3</v>
      </c>
      <c r="O60" s="7">
        <v>1.4599999999999999E-3</v>
      </c>
      <c r="P60" s="7">
        <v>0.12482</v>
      </c>
      <c r="Q60" s="7">
        <v>7.5410000000000005E-2</v>
      </c>
    </row>
    <row r="61" spans="1:17" ht="17" thickBot="1" x14ac:dyDescent="0.25">
      <c r="A61" s="76"/>
      <c r="B61" s="5"/>
      <c r="C61" s="6" t="s">
        <v>19</v>
      </c>
      <c r="D61" s="7">
        <v>-0.11038000000000001</v>
      </c>
      <c r="E61" s="7">
        <v>9.9110000000000004E-2</v>
      </c>
      <c r="F61" s="7">
        <v>0.10707999999999999</v>
      </c>
      <c r="G61" s="7">
        <v>-0.14263000000000001</v>
      </c>
      <c r="H61" s="7">
        <v>6.7070000000000005E-2</v>
      </c>
      <c r="I61" s="7">
        <v>-3.9100000000000003E-3</v>
      </c>
      <c r="J61" s="7">
        <v>0.15509999999999999</v>
      </c>
      <c r="K61" s="7">
        <v>-0.18698000000000001</v>
      </c>
      <c r="L61" s="7">
        <v>-4.079E-2</v>
      </c>
      <c r="M61" s="7">
        <v>-0.12041</v>
      </c>
      <c r="N61" s="7">
        <v>0.10993</v>
      </c>
      <c r="O61" s="7">
        <v>2.6199999999999999E-3</v>
      </c>
      <c r="P61" s="7">
        <v>0.29825000000000002</v>
      </c>
      <c r="Q61" s="7">
        <v>0.18171000000000001</v>
      </c>
    </row>
    <row r="62" spans="1:17" ht="17" thickBot="1" x14ac:dyDescent="0.25">
      <c r="A62" s="76"/>
      <c r="B62" s="5" t="s">
        <v>57</v>
      </c>
      <c r="C62" s="6" t="s">
        <v>26</v>
      </c>
      <c r="D62" s="7">
        <v>3.8309999999999997E-2</v>
      </c>
      <c r="E62" s="7">
        <v>-4.147E-2</v>
      </c>
      <c r="F62" s="7">
        <v>6.1519999999999998E-2</v>
      </c>
      <c r="G62" s="7">
        <v>5.5210000000000002E-2</v>
      </c>
      <c r="H62" s="7">
        <v>-4.6980000000000001E-2</v>
      </c>
      <c r="I62" s="7">
        <v>5.475E-2</v>
      </c>
      <c r="J62" s="7">
        <v>-0.10177</v>
      </c>
      <c r="K62" s="7">
        <v>9.4159999999999994E-2</v>
      </c>
      <c r="L62" s="7">
        <v>3.458E-2</v>
      </c>
      <c r="M62" s="7">
        <v>-8.9999999999999993E-3</v>
      </c>
      <c r="N62" s="7">
        <v>-7.4630000000000002E-2</v>
      </c>
      <c r="O62" s="7">
        <v>-2.4099999999999998E-3</v>
      </c>
      <c r="P62" s="7">
        <v>-0.12806999999999999</v>
      </c>
      <c r="Q62" s="7">
        <v>-9.4229999999999994E-2</v>
      </c>
    </row>
    <row r="63" spans="1:17" ht="17" thickBot="1" x14ac:dyDescent="0.25">
      <c r="A63" s="76"/>
      <c r="B63" s="5"/>
      <c r="C63" s="6" t="s">
        <v>23</v>
      </c>
      <c r="D63" s="7">
        <v>2.3109999999999999E-2</v>
      </c>
      <c r="E63" s="7">
        <v>-2.7560000000000001E-2</v>
      </c>
      <c r="F63" s="7">
        <v>2.7470000000000001E-2</v>
      </c>
      <c r="G63" s="7">
        <v>6.7390000000000005E-2</v>
      </c>
      <c r="H63" s="7">
        <v>-5.1130000000000002E-2</v>
      </c>
      <c r="I63" s="7">
        <v>0.12608</v>
      </c>
      <c r="J63" s="7">
        <v>-0.15257000000000001</v>
      </c>
      <c r="K63" s="7">
        <v>0.14151</v>
      </c>
      <c r="L63" s="7">
        <v>4.7969999999999999E-2</v>
      </c>
      <c r="M63" s="7">
        <v>8.0999999999999996E-4</v>
      </c>
      <c r="N63" s="7">
        <v>-4.6820000000000001E-2</v>
      </c>
      <c r="O63" s="7">
        <v>7.9500000000000005E-3</v>
      </c>
      <c r="P63" s="7">
        <v>-9.0090000000000003E-2</v>
      </c>
      <c r="Q63" s="7">
        <v>-9.6129999999999993E-2</v>
      </c>
    </row>
    <row r="64" spans="1:17" ht="17" thickBot="1" x14ac:dyDescent="0.25">
      <c r="A64" s="76"/>
      <c r="B64" s="5"/>
      <c r="C64" s="6" t="s">
        <v>20</v>
      </c>
      <c r="D64" s="7">
        <v>3.2160000000000001E-2</v>
      </c>
      <c r="E64" s="7">
        <v>-1.66E-2</v>
      </c>
      <c r="F64" s="7">
        <v>-4.9369999999999997E-2</v>
      </c>
      <c r="G64" s="7">
        <v>6.633E-2</v>
      </c>
      <c r="H64" s="7">
        <v>-4.3200000000000002E-2</v>
      </c>
      <c r="I64" s="7">
        <v>2.4119999999999999E-2</v>
      </c>
      <c r="J64" s="7">
        <v>-0.16012000000000001</v>
      </c>
      <c r="K64" s="7">
        <v>0.10986</v>
      </c>
      <c r="L64" s="7">
        <v>3.9940000000000003E-2</v>
      </c>
      <c r="M64" s="7">
        <v>7.4599999999999996E-3</v>
      </c>
      <c r="N64" s="7">
        <v>-1.3429999999999999E-2</v>
      </c>
      <c r="O64" s="7">
        <v>4.5199999999999997E-3</v>
      </c>
      <c r="P64" s="7">
        <v>-8.695E-2</v>
      </c>
      <c r="Q64" s="7">
        <v>-8.7249999999999994E-2</v>
      </c>
    </row>
    <row r="65" spans="1:17" ht="17" thickBot="1" x14ac:dyDescent="0.25">
      <c r="A65" s="76"/>
      <c r="B65" s="5" t="s">
        <v>58</v>
      </c>
      <c r="C65" s="6" t="s">
        <v>25</v>
      </c>
      <c r="D65" s="7">
        <v>-4.96E-3</v>
      </c>
      <c r="E65" s="7">
        <v>-0.11057</v>
      </c>
      <c r="F65" s="7">
        <v>-8.9539999999999995E-2</v>
      </c>
      <c r="G65" s="7">
        <v>-0.21106</v>
      </c>
      <c r="H65" s="7">
        <v>2.4049999999999998E-2</v>
      </c>
      <c r="I65" s="7">
        <v>-0.14244000000000001</v>
      </c>
      <c r="J65" s="7">
        <v>-0.17030000000000001</v>
      </c>
      <c r="K65" s="7">
        <v>3.968E-2</v>
      </c>
      <c r="L65" s="7">
        <v>1.6400000000000001E-2</v>
      </c>
      <c r="M65" s="7">
        <v>-2.9159999999999998E-2</v>
      </c>
      <c r="N65" s="7">
        <v>-1.133E-2</v>
      </c>
      <c r="O65" s="7">
        <v>1.2120000000000001E-2</v>
      </c>
      <c r="P65" s="7">
        <v>6.8559999999999996E-2</v>
      </c>
      <c r="Q65" s="7">
        <v>-8.5580000000000003E-2</v>
      </c>
    </row>
    <row r="66" spans="1:17" ht="17" thickBot="1" x14ac:dyDescent="0.25">
      <c r="A66" s="76"/>
      <c r="B66" s="5"/>
      <c r="C66" s="6" t="s">
        <v>22</v>
      </c>
      <c r="D66" s="7">
        <v>3.3009999999999998E-2</v>
      </c>
      <c r="E66" s="7">
        <v>-0.21435999999999999</v>
      </c>
      <c r="F66" s="7">
        <v>-7.7530000000000002E-2</v>
      </c>
      <c r="G66" s="7">
        <v>-0.26480999999999999</v>
      </c>
      <c r="H66" s="7">
        <v>9.6210000000000004E-2</v>
      </c>
      <c r="I66" s="7">
        <v>-0.38995000000000002</v>
      </c>
      <c r="J66" s="7">
        <v>-0.1048</v>
      </c>
      <c r="K66" s="7">
        <v>-0.14033999999999999</v>
      </c>
      <c r="L66" s="7">
        <v>-3.066E-2</v>
      </c>
      <c r="M66" s="7">
        <v>-1.9730000000000001E-2</v>
      </c>
      <c r="N66" s="7">
        <v>-6.9589999999999999E-2</v>
      </c>
      <c r="O66" s="7">
        <v>9.5999999999999992E-3</v>
      </c>
      <c r="P66" s="7">
        <v>7.3190000000000005E-2</v>
      </c>
      <c r="Q66" s="7">
        <v>-0.18529000000000001</v>
      </c>
    </row>
    <row r="67" spans="1:17" ht="17" thickBot="1" x14ac:dyDescent="0.25">
      <c r="A67" s="76"/>
      <c r="B67" s="5"/>
      <c r="C67" s="6" t="s">
        <v>20</v>
      </c>
      <c r="D67" s="7">
        <v>1.5270000000000001E-2</v>
      </c>
      <c r="E67" s="7">
        <v>6.4900000000000001E-3</v>
      </c>
      <c r="F67" s="7">
        <v>-0.13750999999999999</v>
      </c>
      <c r="G67" s="7">
        <v>-0.11738999999999999</v>
      </c>
      <c r="H67" s="7">
        <v>-6.4310000000000006E-2</v>
      </c>
      <c r="I67" s="7">
        <v>0.14368</v>
      </c>
      <c r="J67" s="7">
        <v>-3.5699999999999998E-3</v>
      </c>
      <c r="K67" s="7">
        <v>-3.6880000000000003E-2</v>
      </c>
      <c r="L67" s="7">
        <v>-5.8300000000000001E-3</v>
      </c>
      <c r="M67" s="7">
        <v>7.0870000000000002E-2</v>
      </c>
      <c r="N67" s="7">
        <v>0.13778000000000001</v>
      </c>
      <c r="O67" s="7">
        <v>1.72E-3</v>
      </c>
      <c r="P67" s="7">
        <v>-0.12798000000000001</v>
      </c>
      <c r="Q67" s="7">
        <v>-6.1920000000000003E-2</v>
      </c>
    </row>
    <row r="68" spans="1:17" ht="17" thickBot="1" x14ac:dyDescent="0.25">
      <c r="A68" s="76"/>
      <c r="B68" s="5" t="s">
        <v>59</v>
      </c>
      <c r="C68" s="6" t="s">
        <v>25</v>
      </c>
      <c r="D68" s="7">
        <v>-2.0449999999999999E-2</v>
      </c>
      <c r="E68" s="7">
        <v>5.8299999999999998E-2</v>
      </c>
      <c r="F68" s="7">
        <v>-0.46189000000000002</v>
      </c>
      <c r="G68" s="7">
        <v>-5.33E-2</v>
      </c>
      <c r="H68" s="7">
        <v>-7.7579999999999996E-2</v>
      </c>
      <c r="I68" s="7">
        <v>-1.7420000000000001E-2</v>
      </c>
      <c r="J68" s="7">
        <v>-0.10037</v>
      </c>
      <c r="K68" s="7">
        <v>-6.5759999999999999E-2</v>
      </c>
      <c r="L68" s="7">
        <v>-1.6729999999999998E-2</v>
      </c>
      <c r="M68" s="7">
        <v>3.7699999999999997E-2</v>
      </c>
      <c r="N68" s="7">
        <v>7.1129999999999999E-2</v>
      </c>
      <c r="O68" s="7">
        <v>-3.0899999999999999E-3</v>
      </c>
      <c r="P68" s="7">
        <v>-7.0470000000000005E-2</v>
      </c>
      <c r="Q68" s="7">
        <v>7.4599999999999996E-3</v>
      </c>
    </row>
    <row r="69" spans="1:17" ht="17" thickBot="1" x14ac:dyDescent="0.25">
      <c r="A69" s="76"/>
      <c r="B69" s="5"/>
      <c r="C69" s="6" t="s">
        <v>23</v>
      </c>
      <c r="D69" s="7">
        <v>-4.1849999999999998E-2</v>
      </c>
      <c r="E69" s="7">
        <v>9.468E-2</v>
      </c>
      <c r="F69" s="7">
        <v>-0.56791000000000003</v>
      </c>
      <c r="G69" s="7">
        <v>-6.3600000000000002E-3</v>
      </c>
      <c r="H69" s="7">
        <v>-9.1719999999999996E-2</v>
      </c>
      <c r="I69" s="7">
        <v>8.2979999999999998E-2</v>
      </c>
      <c r="J69" s="7">
        <v>-5.3150000000000003E-2</v>
      </c>
      <c r="K69" s="7">
        <v>-8.2919999999999994E-2</v>
      </c>
      <c r="L69" s="7">
        <v>2.4299999999999999E-3</v>
      </c>
      <c r="M69" s="7">
        <v>5.5980000000000002E-2</v>
      </c>
      <c r="N69" s="7">
        <v>5.8630000000000002E-2</v>
      </c>
      <c r="O69" s="7">
        <v>-8.0999999999999996E-3</v>
      </c>
      <c r="P69" s="7">
        <v>-0.20305000000000001</v>
      </c>
      <c r="Q69" s="7">
        <v>-2.435E-2</v>
      </c>
    </row>
    <row r="70" spans="1:17" ht="17" thickBot="1" x14ac:dyDescent="0.25">
      <c r="A70" s="76"/>
      <c r="B70" s="5"/>
      <c r="C70" s="6" t="s">
        <v>20</v>
      </c>
      <c r="D70" s="7">
        <v>-1.8599999999999998E-2</v>
      </c>
      <c r="E70" s="7">
        <v>7.2940000000000005E-2</v>
      </c>
      <c r="F70" s="7">
        <v>-0.51280000000000003</v>
      </c>
      <c r="G70" s="7">
        <v>-1.082E-2</v>
      </c>
      <c r="H70" s="7">
        <v>-5.3710000000000001E-2</v>
      </c>
      <c r="I70" s="7">
        <v>8.1509999999999999E-2</v>
      </c>
      <c r="J70" s="7">
        <v>-3.1230000000000001E-2</v>
      </c>
      <c r="K70" s="7">
        <v>-9.8360000000000003E-2</v>
      </c>
      <c r="L70" s="7">
        <v>-8.7799999999999996E-3</v>
      </c>
      <c r="M70" s="7">
        <v>4.4760000000000001E-2</v>
      </c>
      <c r="N70" s="7">
        <v>8.3089999999999997E-2</v>
      </c>
      <c r="O70" s="7">
        <v>-1.278E-2</v>
      </c>
      <c r="P70" s="7">
        <v>-0.26077</v>
      </c>
      <c r="Q70" s="7">
        <v>-7.2999999999999995E-2</v>
      </c>
    </row>
    <row r="71" spans="1:17" ht="17" thickBot="1" x14ac:dyDescent="0.25">
      <c r="A71" s="76"/>
      <c r="B71" s="5" t="s">
        <v>60</v>
      </c>
      <c r="C71" s="6" t="s">
        <v>26</v>
      </c>
      <c r="D71" s="7">
        <v>6.2520000000000006E-2</v>
      </c>
      <c r="E71" s="7">
        <v>0.56460999999999995</v>
      </c>
      <c r="F71" s="7">
        <v>0.70011000000000001</v>
      </c>
      <c r="G71" s="7">
        <v>0.40099000000000001</v>
      </c>
      <c r="H71" s="7">
        <v>5.9319999999999998E-2</v>
      </c>
      <c r="I71" s="7">
        <v>7.8490000000000004E-2</v>
      </c>
      <c r="J71" s="7">
        <v>0.24137</v>
      </c>
      <c r="K71" s="7">
        <v>0.17965999999999999</v>
      </c>
      <c r="L71" s="7">
        <v>2.2849999999999999E-2</v>
      </c>
      <c r="M71" s="7">
        <v>9.7799999999999998E-2</v>
      </c>
      <c r="N71" s="7">
        <v>-6.3039999999999999E-2</v>
      </c>
      <c r="O71" s="7">
        <v>-2.0619999999999999E-2</v>
      </c>
      <c r="P71" s="7">
        <v>8.5860000000000006E-2</v>
      </c>
      <c r="Q71" s="7">
        <v>-9.1900000000000003E-3</v>
      </c>
    </row>
    <row r="72" spans="1:17" ht="17" thickBot="1" x14ac:dyDescent="0.25">
      <c r="A72" s="76"/>
      <c r="B72" s="5"/>
      <c r="C72" s="6" t="s">
        <v>22</v>
      </c>
      <c r="D72" s="7">
        <v>5.4400000000000004E-3</v>
      </c>
      <c r="E72" s="7">
        <v>0.14186000000000001</v>
      </c>
      <c r="F72" s="7">
        <v>7.5740000000000002E-2</v>
      </c>
      <c r="G72" s="7">
        <v>8.2220000000000001E-2</v>
      </c>
      <c r="H72" s="7">
        <v>-3.245E-2</v>
      </c>
      <c r="I72" s="7">
        <v>3.075E-2</v>
      </c>
      <c r="J72" s="7">
        <v>0.11249000000000001</v>
      </c>
      <c r="K72" s="7">
        <v>0.14885000000000001</v>
      </c>
      <c r="L72" s="7">
        <v>3.6139999999999999E-2</v>
      </c>
      <c r="M72" s="7">
        <v>4.0439999999999997E-2</v>
      </c>
      <c r="N72" s="7">
        <v>5.0909999999999997E-2</v>
      </c>
      <c r="O72" s="7">
        <v>-5.2999999999999998E-4</v>
      </c>
      <c r="P72" s="7">
        <v>-4.0999999999999999E-4</v>
      </c>
      <c r="Q72" s="7">
        <v>-7.0330000000000004E-2</v>
      </c>
    </row>
    <row r="73" spans="1:17" ht="17" thickBot="1" x14ac:dyDescent="0.25">
      <c r="A73" s="76"/>
      <c r="B73" s="5"/>
      <c r="C73" s="6" t="s">
        <v>19</v>
      </c>
      <c r="D73" s="7">
        <v>3.3700000000000002E-3</v>
      </c>
      <c r="E73" s="7">
        <v>5.2699999999999997E-2</v>
      </c>
      <c r="F73" s="7">
        <v>1.204E-2</v>
      </c>
      <c r="G73" s="7">
        <v>4.1239999999999999E-2</v>
      </c>
      <c r="H73" s="7">
        <v>-2.257E-2</v>
      </c>
      <c r="I73" s="7">
        <v>-3.8760000000000003E-2</v>
      </c>
      <c r="J73" s="7">
        <v>7.4359999999999996E-2</v>
      </c>
      <c r="K73" s="7">
        <v>7.7810000000000004E-2</v>
      </c>
      <c r="L73" s="7">
        <v>2.0750000000000001E-2</v>
      </c>
      <c r="M73" s="7">
        <v>1.7940000000000001E-2</v>
      </c>
      <c r="N73" s="7">
        <v>2.903E-2</v>
      </c>
      <c r="O73" s="7">
        <v>3.81E-3</v>
      </c>
      <c r="P73" s="7">
        <v>-1.1950000000000001E-2</v>
      </c>
      <c r="Q73" s="7">
        <v>-1.5350000000000001E-2</v>
      </c>
    </row>
    <row r="74" spans="1:17" ht="17" thickBot="1" x14ac:dyDescent="0.25">
      <c r="A74" s="76"/>
      <c r="B74" s="5" t="s">
        <v>61</v>
      </c>
      <c r="C74" s="6" t="s">
        <v>26</v>
      </c>
      <c r="D74" s="7">
        <v>2.453E-2</v>
      </c>
      <c r="E74" s="7">
        <v>0.10834000000000001</v>
      </c>
      <c r="F74" s="7">
        <v>0.25990000000000002</v>
      </c>
      <c r="G74" s="7">
        <v>7.6369999999999993E-2</v>
      </c>
      <c r="H74" s="7">
        <v>4.0099999999999997E-2</v>
      </c>
      <c r="I74" s="7">
        <v>-0.17644000000000001</v>
      </c>
      <c r="J74" s="7">
        <v>6.8220000000000003E-2</v>
      </c>
      <c r="K74" s="7">
        <v>1.601E-2</v>
      </c>
      <c r="L74" s="7">
        <v>1.549E-2</v>
      </c>
      <c r="M74" s="7">
        <v>1.8100000000000002E-2</v>
      </c>
      <c r="N74" s="7">
        <v>-6.3850000000000004E-2</v>
      </c>
      <c r="O74" s="7">
        <v>-1.281E-2</v>
      </c>
      <c r="P74" s="7">
        <v>0.11049</v>
      </c>
      <c r="Q74" s="7">
        <v>6.7909999999999998E-2</v>
      </c>
    </row>
    <row r="75" spans="1:17" ht="17" thickBot="1" x14ac:dyDescent="0.25">
      <c r="A75" s="76"/>
      <c r="B75" s="5"/>
      <c r="C75" s="6" t="s">
        <v>23</v>
      </c>
      <c r="D75" s="7">
        <v>6.9120000000000001E-2</v>
      </c>
      <c r="E75" s="7">
        <v>8.788E-2</v>
      </c>
      <c r="F75" s="7">
        <v>0.30352000000000001</v>
      </c>
      <c r="G75" s="7">
        <v>-7.4440000000000006E-2</v>
      </c>
      <c r="H75" s="7">
        <v>2.1360000000000001E-2</v>
      </c>
      <c r="I75" s="7">
        <v>-0.42087999999999998</v>
      </c>
      <c r="J75" s="7">
        <v>-2.2519999999999998E-2</v>
      </c>
      <c r="K75" s="7">
        <v>3.6319999999999998E-2</v>
      </c>
      <c r="L75" s="7">
        <v>-8.3000000000000001E-4</v>
      </c>
      <c r="M75" s="7">
        <v>-0.10954999999999999</v>
      </c>
      <c r="N75" s="7">
        <v>-0.11673</v>
      </c>
      <c r="O75" s="7">
        <v>-1.11E-2</v>
      </c>
      <c r="P75" s="7">
        <v>5.1830000000000001E-2</v>
      </c>
      <c r="Q75" s="7">
        <v>-3.2200000000000002E-3</v>
      </c>
    </row>
    <row r="76" spans="1:17" ht="17" thickBot="1" x14ac:dyDescent="0.25">
      <c r="A76" s="76"/>
      <c r="B76" s="5"/>
      <c r="C76" s="6" t="s">
        <v>19</v>
      </c>
      <c r="D76" s="7">
        <v>6.2399999999999999E-3</v>
      </c>
      <c r="E76" s="7">
        <v>4.8520000000000001E-2</v>
      </c>
      <c r="F76" s="7">
        <v>0.20585000000000001</v>
      </c>
      <c r="G76" s="7">
        <v>8.0920000000000006E-2</v>
      </c>
      <c r="H76" s="7">
        <v>5.7439999999999998E-2</v>
      </c>
      <c r="I76" s="7">
        <v>-6.5339999999999995E-2</v>
      </c>
      <c r="J76" s="7">
        <v>4.5719999999999997E-2</v>
      </c>
      <c r="K76" s="7">
        <v>-4.1509999999999998E-2</v>
      </c>
      <c r="L76" s="7">
        <v>1.3600000000000001E-3</v>
      </c>
      <c r="M76" s="7">
        <v>3.2100000000000002E-3</v>
      </c>
      <c r="N76" s="7">
        <v>-9.2770000000000005E-2</v>
      </c>
      <c r="O76" s="7">
        <v>-1.001E-2</v>
      </c>
      <c r="P76" s="7">
        <v>0.11496000000000001</v>
      </c>
      <c r="Q76" s="7">
        <v>3.6670000000000001E-2</v>
      </c>
    </row>
    <row r="77" spans="1:17" ht="17" thickBot="1" x14ac:dyDescent="0.25">
      <c r="A77" s="76"/>
      <c r="B77" s="5" t="s">
        <v>62</v>
      </c>
      <c r="C77" s="6" t="s">
        <v>25</v>
      </c>
      <c r="D77" s="7">
        <v>-4.5199999999999997E-2</v>
      </c>
      <c r="E77" s="7">
        <v>-0.25992999999999999</v>
      </c>
      <c r="F77" s="7">
        <v>-0.1028</v>
      </c>
      <c r="G77" s="7">
        <v>-0.21934999999999999</v>
      </c>
      <c r="H77" s="7">
        <v>5.8090000000000003E-2</v>
      </c>
      <c r="I77" s="7">
        <v>-2.946E-2</v>
      </c>
      <c r="J77" s="7">
        <v>0.17262</v>
      </c>
      <c r="K77" s="7">
        <v>-0.17723</v>
      </c>
      <c r="L77" s="7">
        <v>-4.215E-2</v>
      </c>
      <c r="M77" s="7">
        <v>-3.4840000000000003E-2</v>
      </c>
      <c r="N77" s="7">
        <v>0.10627</v>
      </c>
      <c r="O77" s="7">
        <v>8.8299999999999993E-3</v>
      </c>
      <c r="P77" s="7">
        <v>0.22489000000000001</v>
      </c>
      <c r="Q77" s="7">
        <v>0.14246</v>
      </c>
    </row>
    <row r="78" spans="1:17" ht="17" thickBot="1" x14ac:dyDescent="0.25">
      <c r="A78" s="76"/>
      <c r="B78" s="5"/>
      <c r="C78" s="6" t="s">
        <v>23</v>
      </c>
      <c r="D78" s="7">
        <v>-2.767E-2</v>
      </c>
      <c r="E78" s="7">
        <v>-0.11289</v>
      </c>
      <c r="F78" s="7">
        <v>0.16048999999999999</v>
      </c>
      <c r="G78" s="7">
        <v>-0.10661</v>
      </c>
      <c r="H78" s="7">
        <v>7.6899999999999996E-2</v>
      </c>
      <c r="I78" s="7">
        <v>-0.24151</v>
      </c>
      <c r="J78" s="7">
        <v>4.8129999999999999E-2</v>
      </c>
      <c r="K78" s="7">
        <v>-0.13436999999999999</v>
      </c>
      <c r="L78" s="7">
        <v>-5.9720000000000002E-2</v>
      </c>
      <c r="M78" s="7">
        <v>-4.8680000000000001E-2</v>
      </c>
      <c r="N78" s="7">
        <v>3.3930000000000002E-2</v>
      </c>
      <c r="O78" s="7">
        <v>8.4899999999999993E-3</v>
      </c>
      <c r="P78" s="7">
        <v>0.21392</v>
      </c>
      <c r="Q78" s="7">
        <v>0.13841999999999999</v>
      </c>
    </row>
    <row r="79" spans="1:17" ht="17" thickBot="1" x14ac:dyDescent="0.25">
      <c r="A79" s="76"/>
      <c r="B79" s="5"/>
      <c r="C79" s="6" t="s">
        <v>19</v>
      </c>
      <c r="D79" s="7">
        <v>-4.2139999999999997E-2</v>
      </c>
      <c r="E79" s="7">
        <v>-0.23183000000000001</v>
      </c>
      <c r="F79" s="7">
        <v>0.23599000000000001</v>
      </c>
      <c r="G79" s="7">
        <v>-0.10291</v>
      </c>
      <c r="H79" s="7">
        <v>0.12859000000000001</v>
      </c>
      <c r="I79" s="7">
        <v>-0.11477999999999999</v>
      </c>
      <c r="J79" s="7">
        <v>0.1943</v>
      </c>
      <c r="K79" s="7">
        <v>-0.17041999999999999</v>
      </c>
      <c r="L79" s="7">
        <v>-7.0669999999999997E-2</v>
      </c>
      <c r="M79" s="7">
        <v>-6.9709999999999994E-2</v>
      </c>
      <c r="N79" s="7">
        <v>-2.393E-2</v>
      </c>
      <c r="O79" s="7">
        <v>6.9100000000000003E-3</v>
      </c>
      <c r="P79" s="7">
        <v>0.39329999999999998</v>
      </c>
      <c r="Q79" s="7">
        <v>0.24056</v>
      </c>
    </row>
    <row r="80" spans="1:17" ht="17" thickBot="1" x14ac:dyDescent="0.25">
      <c r="A80" s="76"/>
      <c r="B80" s="5" t="s">
        <v>63</v>
      </c>
      <c r="C80" s="6" t="s">
        <v>26</v>
      </c>
      <c r="D80" s="7">
        <v>5.0389999999999997E-2</v>
      </c>
      <c r="E80" s="7">
        <v>6.2089999999999999E-2</v>
      </c>
      <c r="F80" s="7">
        <v>0.45611000000000002</v>
      </c>
      <c r="G80" s="7">
        <v>0.26528000000000002</v>
      </c>
      <c r="H80" s="7">
        <v>4.1480000000000003E-2</v>
      </c>
      <c r="I80" s="7">
        <v>6.8729999999999999E-2</v>
      </c>
      <c r="J80" s="7">
        <v>2.1729999999999999E-2</v>
      </c>
      <c r="K80" s="7">
        <v>0.14141999999999999</v>
      </c>
      <c r="L80" s="7">
        <v>6.0830000000000002E-2</v>
      </c>
      <c r="M80" s="7">
        <v>6.9620000000000001E-2</v>
      </c>
      <c r="N80" s="7">
        <v>-3.669E-2</v>
      </c>
      <c r="O80" s="7">
        <v>1.324E-2</v>
      </c>
      <c r="P80" s="7">
        <v>-0.11445</v>
      </c>
      <c r="Q80" s="7">
        <v>-8.6019999999999999E-2</v>
      </c>
    </row>
    <row r="81" spans="1:17" ht="17" thickBot="1" x14ac:dyDescent="0.25">
      <c r="A81" s="76"/>
      <c r="B81" s="5"/>
      <c r="C81" s="6" t="s">
        <v>22</v>
      </c>
      <c r="D81" s="7">
        <v>1.2239999999999999E-2</v>
      </c>
      <c r="E81" s="7">
        <v>-3.2579999999999998E-2</v>
      </c>
      <c r="F81" s="7">
        <v>0.27834999999999999</v>
      </c>
      <c r="G81" s="7">
        <v>0.10474</v>
      </c>
      <c r="H81" s="7">
        <v>-1.3690000000000001E-2</v>
      </c>
      <c r="I81" s="7">
        <v>9.9669999999999995E-2</v>
      </c>
      <c r="J81" s="7">
        <v>-1.413E-2</v>
      </c>
      <c r="K81" s="7">
        <v>0.1182</v>
      </c>
      <c r="L81" s="7">
        <v>3.952E-2</v>
      </c>
      <c r="M81" s="7">
        <v>4.4909999999999999E-2</v>
      </c>
      <c r="N81" s="7">
        <v>-3.0020000000000002E-2</v>
      </c>
      <c r="O81" s="7">
        <v>8.0000000000000002E-3</v>
      </c>
      <c r="P81" s="7">
        <v>-0.18365000000000001</v>
      </c>
      <c r="Q81" s="7">
        <v>-6.3780000000000003E-2</v>
      </c>
    </row>
    <row r="82" spans="1:17" ht="17" thickBot="1" x14ac:dyDescent="0.25">
      <c r="A82" s="76"/>
      <c r="B82" s="5"/>
      <c r="C82" s="6" t="s">
        <v>20</v>
      </c>
      <c r="D82" s="7">
        <v>4.64E-3</v>
      </c>
      <c r="E82" s="7">
        <v>0.16613</v>
      </c>
      <c r="F82" s="7">
        <v>-7.8649999999999998E-2</v>
      </c>
      <c r="G82" s="7">
        <v>0.20877000000000001</v>
      </c>
      <c r="H82" s="7">
        <v>-7.0319999999999994E-2</v>
      </c>
      <c r="I82" s="7">
        <v>0.28089999999999998</v>
      </c>
      <c r="J82" s="7">
        <v>4.6999999999999999E-4</v>
      </c>
      <c r="K82" s="7">
        <v>0.18198</v>
      </c>
      <c r="L82" s="7">
        <v>6.8930000000000005E-2</v>
      </c>
      <c r="M82" s="7">
        <v>9.6049999999999996E-2</v>
      </c>
      <c r="N82" s="7">
        <v>5.79E-3</v>
      </c>
      <c r="O82" s="7">
        <v>8.0000000000000002E-3</v>
      </c>
      <c r="P82" s="7">
        <v>-0.31947999999999999</v>
      </c>
      <c r="Q82" s="7">
        <v>-0.19911000000000001</v>
      </c>
    </row>
    <row r="83" spans="1:17" ht="17" thickBot="1" x14ac:dyDescent="0.25">
      <c r="A83" s="76"/>
      <c r="B83" s="5" t="s">
        <v>64</v>
      </c>
      <c r="C83" s="6" t="s">
        <v>28</v>
      </c>
      <c r="D83" s="7">
        <v>2.2270000000000002E-2</v>
      </c>
      <c r="E83" s="7">
        <v>0.29938999999999999</v>
      </c>
      <c r="F83" s="7">
        <v>0.2326</v>
      </c>
      <c r="G83" s="7">
        <v>0.28353</v>
      </c>
      <c r="H83" s="7">
        <v>6.4519999999999994E-2</v>
      </c>
      <c r="I83" s="7">
        <v>-2.7210000000000002E-2</v>
      </c>
      <c r="J83" s="7">
        <v>6.6049999999999998E-2</v>
      </c>
      <c r="K83" s="7">
        <v>0.11393</v>
      </c>
      <c r="L83" s="7">
        <v>1.5939999999999999E-2</v>
      </c>
      <c r="M83" s="7">
        <v>7.8359999999999999E-2</v>
      </c>
      <c r="N83" s="7">
        <v>1.3769999999999999E-2</v>
      </c>
      <c r="O83" s="7">
        <v>-1.4160000000000001E-2</v>
      </c>
      <c r="P83" s="7">
        <v>0.1158</v>
      </c>
      <c r="Q83" s="7">
        <v>-9.3000000000000005E-4</v>
      </c>
    </row>
    <row r="84" spans="1:17" ht="17" thickBot="1" x14ac:dyDescent="0.25">
      <c r="A84" s="76"/>
      <c r="B84" s="5"/>
      <c r="C84" s="6" t="s">
        <v>22</v>
      </c>
      <c r="D84" s="7">
        <v>-3.8999999999999998E-3</v>
      </c>
      <c r="E84" s="7">
        <v>0.12196</v>
      </c>
      <c r="F84" s="7">
        <v>-1.8020000000000001E-2</v>
      </c>
      <c r="G84" s="7">
        <v>0.14788999999999999</v>
      </c>
      <c r="H84" s="7">
        <v>-1.2840000000000001E-2</v>
      </c>
      <c r="I84" s="7">
        <v>-2.563E-2</v>
      </c>
      <c r="J84" s="7">
        <v>4.7710000000000002E-2</v>
      </c>
      <c r="K84" s="7">
        <v>0.17299</v>
      </c>
      <c r="L84" s="7">
        <v>3.669E-2</v>
      </c>
      <c r="M84" s="7">
        <v>5.3379999999999997E-2</v>
      </c>
      <c r="N84" s="7">
        <v>5.1490000000000001E-2</v>
      </c>
      <c r="O84" s="7">
        <v>8.0000000000000007E-5</v>
      </c>
      <c r="P84" s="7">
        <v>1.1990000000000001E-2</v>
      </c>
      <c r="Q84" s="7">
        <v>-3.2399999999999998E-2</v>
      </c>
    </row>
    <row r="85" spans="1:17" ht="17" thickBot="1" x14ac:dyDescent="0.25">
      <c r="A85" s="76"/>
      <c r="B85" s="5"/>
      <c r="C85" s="6" t="s">
        <v>19</v>
      </c>
      <c r="D85" s="7">
        <v>-2.9199999999999999E-3</v>
      </c>
      <c r="E85" s="7">
        <v>7.102E-2</v>
      </c>
      <c r="F85" s="7">
        <v>-6.4119999999999996E-2</v>
      </c>
      <c r="G85" s="7">
        <v>6.1920000000000003E-2</v>
      </c>
      <c r="H85" s="7">
        <v>-3.3899999999999998E-3</v>
      </c>
      <c r="I85" s="7">
        <v>-5.8950000000000002E-2</v>
      </c>
      <c r="J85" s="7">
        <v>5.8270000000000002E-2</v>
      </c>
      <c r="K85" s="7">
        <v>8.1379999999999994E-2</v>
      </c>
      <c r="L85" s="7">
        <v>1.1429999999999999E-2</v>
      </c>
      <c r="M85" s="7">
        <v>1.864E-2</v>
      </c>
      <c r="N85" s="7">
        <v>8.8349999999999998E-2</v>
      </c>
      <c r="O85" s="7">
        <v>4.4799999999999996E-3</v>
      </c>
      <c r="P85" s="7">
        <v>2.368E-2</v>
      </c>
      <c r="Q85" s="7">
        <v>-2.2700000000000001E-2</v>
      </c>
    </row>
    <row r="86" spans="1:17" ht="17" thickBot="1" x14ac:dyDescent="0.25">
      <c r="A86" s="76"/>
      <c r="B86" s="5" t="s">
        <v>65</v>
      </c>
      <c r="C86" s="6" t="s">
        <v>29</v>
      </c>
      <c r="D86" s="7">
        <v>6.7900000000000002E-2</v>
      </c>
      <c r="E86" s="7">
        <v>-0.14402000000000001</v>
      </c>
      <c r="F86" s="7">
        <v>-0.33272000000000002</v>
      </c>
      <c r="G86" s="7">
        <v>5.364E-2</v>
      </c>
      <c r="H86" s="7">
        <v>1.436E-2</v>
      </c>
      <c r="I86" s="7">
        <v>-0.17957999999999999</v>
      </c>
      <c r="J86" s="7">
        <v>-0.13916999999999999</v>
      </c>
      <c r="K86" s="7">
        <v>-0.14743000000000001</v>
      </c>
      <c r="L86" s="7">
        <v>-2.3259999999999999E-2</v>
      </c>
      <c r="M86" s="7">
        <v>7.6999999999999996E-4</v>
      </c>
      <c r="N86" s="7">
        <v>7.9880000000000007E-2</v>
      </c>
      <c r="O86" s="7">
        <v>7.6299999999999996E-3</v>
      </c>
      <c r="P86" s="7">
        <v>-1.83E-2</v>
      </c>
      <c r="Q86" s="7">
        <v>-7.0010000000000003E-2</v>
      </c>
    </row>
    <row r="87" spans="1:17" ht="17" thickBot="1" x14ac:dyDescent="0.25">
      <c r="A87" s="76"/>
      <c r="B87" s="5"/>
      <c r="C87" s="6" t="s">
        <v>23</v>
      </c>
      <c r="D87" s="7">
        <v>4.2799999999999998E-2</v>
      </c>
      <c r="E87" s="7">
        <v>-0.17613999999999999</v>
      </c>
      <c r="F87" s="7">
        <v>-0.57269999999999999</v>
      </c>
      <c r="G87" s="7">
        <v>4.5670000000000002E-2</v>
      </c>
      <c r="H87" s="7">
        <v>-4.5179999999999998E-2</v>
      </c>
      <c r="I87" s="7">
        <v>-8.6599999999999996E-2</v>
      </c>
      <c r="J87" s="7">
        <v>-0.17817</v>
      </c>
      <c r="K87" s="7">
        <v>-4.2619999999999998E-2</v>
      </c>
      <c r="L87" s="7">
        <v>2.0639999999999999E-2</v>
      </c>
      <c r="M87" s="7">
        <v>1.3650000000000001E-2</v>
      </c>
      <c r="N87" s="7">
        <v>0.13095000000000001</v>
      </c>
      <c r="O87" s="7">
        <v>1.205E-2</v>
      </c>
      <c r="P87" s="7">
        <v>-1.213E-2</v>
      </c>
      <c r="Q87" s="7">
        <v>-0.13577</v>
      </c>
    </row>
    <row r="88" spans="1:17" ht="17" thickBot="1" x14ac:dyDescent="0.25">
      <c r="A88" s="76"/>
      <c r="B88" s="5"/>
      <c r="C88" s="6" t="s">
        <v>20</v>
      </c>
      <c r="D88" s="7">
        <v>4.0570000000000002E-2</v>
      </c>
      <c r="E88" s="7">
        <v>-0.10376000000000001</v>
      </c>
      <c r="F88" s="7">
        <v>-0.35515000000000002</v>
      </c>
      <c r="G88" s="7">
        <v>4.1450000000000001E-2</v>
      </c>
      <c r="H88" s="7">
        <v>-2.673E-2</v>
      </c>
      <c r="I88" s="7">
        <v>-0.13261999999999999</v>
      </c>
      <c r="J88" s="7">
        <v>-0.14618999999999999</v>
      </c>
      <c r="K88" s="7">
        <v>-4.1309999999999999E-2</v>
      </c>
      <c r="L88" s="7">
        <v>1.401E-2</v>
      </c>
      <c r="M88" s="7">
        <v>2.878E-2</v>
      </c>
      <c r="N88" s="7">
        <v>0.13924</v>
      </c>
      <c r="O88" s="7">
        <v>8.1600000000000006E-3</v>
      </c>
      <c r="P88" s="7">
        <v>-9.7999999999999997E-3</v>
      </c>
      <c r="Q88" s="7">
        <v>-0.12598000000000001</v>
      </c>
    </row>
    <row r="89" spans="1:17" ht="17" thickBot="1" x14ac:dyDescent="0.25">
      <c r="A89" s="76"/>
      <c r="B89" s="5" t="s">
        <v>66</v>
      </c>
      <c r="C89" s="6" t="s">
        <v>28</v>
      </c>
      <c r="D89" s="7">
        <v>1.354E-2</v>
      </c>
      <c r="E89" s="7">
        <v>3.3910000000000003E-2</v>
      </c>
      <c r="F89" s="7">
        <v>0.16342999999999999</v>
      </c>
      <c r="G89" s="7">
        <v>0.10019</v>
      </c>
      <c r="H89" s="7">
        <v>2.3699999999999999E-2</v>
      </c>
      <c r="I89" s="7">
        <v>3.7240000000000002E-2</v>
      </c>
      <c r="J89" s="7">
        <v>2.7349999999999999E-2</v>
      </c>
      <c r="K89" s="7">
        <v>5.423E-2</v>
      </c>
      <c r="L89" s="7">
        <v>-5.9199999999999999E-3</v>
      </c>
      <c r="M89" s="7">
        <v>3.09E-2</v>
      </c>
      <c r="N89" s="7">
        <v>-9.0300000000000005E-2</v>
      </c>
      <c r="O89" s="7">
        <v>1.4300000000000001E-3</v>
      </c>
      <c r="P89" s="7">
        <v>-0.11178</v>
      </c>
      <c r="Q89" s="7">
        <v>-2.9610000000000001E-2</v>
      </c>
    </row>
    <row r="90" spans="1:17" ht="17" thickBot="1" x14ac:dyDescent="0.25">
      <c r="A90" s="76"/>
      <c r="B90" s="5"/>
      <c r="C90" s="6" t="s">
        <v>22</v>
      </c>
      <c r="D90" s="7">
        <v>1.992E-2</v>
      </c>
      <c r="E90" s="7">
        <v>-0.19520000000000001</v>
      </c>
      <c r="F90" s="7">
        <v>0.28974</v>
      </c>
      <c r="G90" s="7">
        <v>4.5220000000000003E-2</v>
      </c>
      <c r="H90" s="7">
        <v>5.1020000000000003E-2</v>
      </c>
      <c r="I90" s="7">
        <v>-0.12639</v>
      </c>
      <c r="J90" s="7">
        <v>-3.29E-3</v>
      </c>
      <c r="K90" s="7">
        <v>7.3359999999999995E-2</v>
      </c>
      <c r="L90" s="7">
        <v>-5.0099999999999997E-3</v>
      </c>
      <c r="M90" s="7">
        <v>-6.3E-3</v>
      </c>
      <c r="N90" s="7">
        <v>-0.22792000000000001</v>
      </c>
      <c r="O90" s="7">
        <v>6.9199999999999999E-3</v>
      </c>
      <c r="P90" s="7">
        <v>-6.6979999999999998E-2</v>
      </c>
      <c r="Q90" s="7">
        <v>-3.2849999999999997E-2</v>
      </c>
    </row>
    <row r="91" spans="1:17" ht="17" thickBot="1" x14ac:dyDescent="0.25">
      <c r="A91" s="76"/>
      <c r="B91" s="5"/>
      <c r="C91" s="6" t="s">
        <v>20</v>
      </c>
      <c r="D91" s="7">
        <v>-2.2689999999999998E-2</v>
      </c>
      <c r="E91" s="7">
        <v>0.20133000000000001</v>
      </c>
      <c r="F91" s="7">
        <v>2.1590000000000002E-2</v>
      </c>
      <c r="G91" s="7">
        <v>0.31114999999999998</v>
      </c>
      <c r="H91" s="7">
        <v>-4.5830000000000003E-2</v>
      </c>
      <c r="I91" s="7">
        <v>0.22638</v>
      </c>
      <c r="J91" s="7">
        <v>3.6600000000000001E-3</v>
      </c>
      <c r="K91" s="7">
        <v>0.16020999999999999</v>
      </c>
      <c r="L91" s="7">
        <v>2.366E-2</v>
      </c>
      <c r="M91" s="7">
        <v>9.9159999999999998E-2</v>
      </c>
      <c r="N91" s="7">
        <v>-0.12981999999999999</v>
      </c>
      <c r="O91" s="7">
        <v>-2.49E-3</v>
      </c>
      <c r="P91" s="7">
        <v>-0.25392999999999999</v>
      </c>
      <c r="Q91" s="7">
        <v>-0.12311</v>
      </c>
    </row>
    <row r="92" spans="1:17" ht="17" thickBot="1" x14ac:dyDescent="0.25">
      <c r="A92" s="76"/>
      <c r="B92" s="5" t="s">
        <v>67</v>
      </c>
      <c r="C92" s="6" t="s">
        <v>28</v>
      </c>
      <c r="D92" s="7">
        <v>2.76E-2</v>
      </c>
      <c r="E92" s="7">
        <v>-6.9769999999999999E-2</v>
      </c>
      <c r="F92" s="7">
        <v>-0.15082999999999999</v>
      </c>
      <c r="G92" s="7">
        <v>1.489E-2</v>
      </c>
      <c r="H92" s="7">
        <v>-1.966E-2</v>
      </c>
      <c r="I92" s="7">
        <v>-1.2919999999999999E-2</v>
      </c>
      <c r="J92" s="7">
        <v>-5.9920000000000001E-2</v>
      </c>
      <c r="K92" s="7">
        <v>-1.282E-2</v>
      </c>
      <c r="L92" s="7">
        <v>-2.5999999999999999E-3</v>
      </c>
      <c r="M92" s="7">
        <v>-1.345E-2</v>
      </c>
      <c r="N92" s="7">
        <v>-0.12812000000000001</v>
      </c>
      <c r="O92" s="7">
        <v>-4.0699999999999998E-3</v>
      </c>
      <c r="P92" s="7">
        <v>-9.5159999999999995E-2</v>
      </c>
      <c r="Q92" s="7">
        <v>-4.9590000000000002E-2</v>
      </c>
    </row>
    <row r="93" spans="1:17" ht="17" thickBot="1" x14ac:dyDescent="0.25">
      <c r="A93" s="76"/>
      <c r="B93" s="5"/>
      <c r="C93" s="6" t="s">
        <v>23</v>
      </c>
      <c r="D93" s="7">
        <v>-1.619E-2</v>
      </c>
      <c r="E93" s="7">
        <v>9.1819999999999999E-2</v>
      </c>
      <c r="F93" s="7">
        <v>-1.468E-2</v>
      </c>
      <c r="G93" s="7">
        <v>4.0730000000000002E-2</v>
      </c>
      <c r="H93" s="7">
        <v>-7.3099999999999998E-2</v>
      </c>
      <c r="I93" s="7">
        <v>0.19198000000000001</v>
      </c>
      <c r="J93" s="7">
        <v>-9.4270000000000007E-2</v>
      </c>
      <c r="K93" s="7">
        <v>0.10847</v>
      </c>
      <c r="L93" s="7">
        <v>3.7179999999999998E-2</v>
      </c>
      <c r="M93" s="7">
        <v>2.215E-2</v>
      </c>
      <c r="N93" s="7">
        <v>-6.8479999999999999E-2</v>
      </c>
      <c r="O93" s="7">
        <v>-1.4400000000000001E-3</v>
      </c>
      <c r="P93" s="7">
        <v>-0.17624000000000001</v>
      </c>
      <c r="Q93" s="7">
        <v>-4.5420000000000002E-2</v>
      </c>
    </row>
    <row r="94" spans="1:17" ht="17" thickBot="1" x14ac:dyDescent="0.25">
      <c r="A94" s="76"/>
      <c r="B94" s="5"/>
      <c r="C94" s="6" t="s">
        <v>20</v>
      </c>
      <c r="D94" s="7">
        <v>4.3E-3</v>
      </c>
      <c r="E94" s="7">
        <v>6.2019999999999999E-2</v>
      </c>
      <c r="F94" s="7">
        <v>-0.14793000000000001</v>
      </c>
      <c r="G94" s="7">
        <v>3.9320000000000001E-2</v>
      </c>
      <c r="H94" s="7">
        <v>-5.4969999999999998E-2</v>
      </c>
      <c r="I94" s="7">
        <v>0.11561</v>
      </c>
      <c r="J94" s="7">
        <v>-0.10373</v>
      </c>
      <c r="K94" s="7">
        <v>7.1199999999999999E-2</v>
      </c>
      <c r="L94" s="7">
        <v>2.7040000000000002E-2</v>
      </c>
      <c r="M94" s="7">
        <v>1.6729999999999998E-2</v>
      </c>
      <c r="N94" s="7">
        <v>-2.9159999999999998E-2</v>
      </c>
      <c r="O94" s="7">
        <v>-5.2900000000000004E-3</v>
      </c>
      <c r="P94" s="7">
        <v>-0.20208000000000001</v>
      </c>
      <c r="Q94" s="7">
        <v>-6.4610000000000001E-2</v>
      </c>
    </row>
    <row r="95" spans="1:17" ht="17" thickBot="1" x14ac:dyDescent="0.25">
      <c r="A95" s="76"/>
      <c r="B95" s="5" t="s">
        <v>68</v>
      </c>
      <c r="C95" s="6" t="s">
        <v>29</v>
      </c>
      <c r="D95" s="7">
        <v>-6.7250000000000004E-2</v>
      </c>
      <c r="E95" s="7">
        <v>-9.6699999999999998E-3</v>
      </c>
      <c r="F95" s="7">
        <v>-7.5719999999999996E-2</v>
      </c>
      <c r="G95" s="7">
        <v>-0.13474</v>
      </c>
      <c r="H95" s="7">
        <v>-2.4989999999999998E-2</v>
      </c>
      <c r="I95" s="7">
        <v>0.22935</v>
      </c>
      <c r="J95" s="7">
        <v>0.13053000000000001</v>
      </c>
      <c r="K95" s="7">
        <v>-9.715E-2</v>
      </c>
      <c r="L95" s="7">
        <v>-2.078E-2</v>
      </c>
      <c r="M95" s="7">
        <v>-3.9419999999999997E-2</v>
      </c>
      <c r="N95" s="7">
        <v>6.1670000000000003E-2</v>
      </c>
      <c r="O95" s="7">
        <v>-2.7100000000000002E-3</v>
      </c>
      <c r="P95" s="7">
        <v>0.11555</v>
      </c>
      <c r="Q95" s="7">
        <v>2.2610000000000002E-2</v>
      </c>
    </row>
    <row r="96" spans="1:17" ht="17" thickBot="1" x14ac:dyDescent="0.25">
      <c r="A96" s="76"/>
      <c r="B96" s="5"/>
      <c r="C96" s="6" t="s">
        <v>22</v>
      </c>
      <c r="D96" s="7">
        <v>-6.0580000000000002E-2</v>
      </c>
      <c r="E96" s="7">
        <v>-1.8630000000000001E-2</v>
      </c>
      <c r="F96" s="7">
        <v>-0.13324</v>
      </c>
      <c r="G96" s="7">
        <v>-9.0260000000000007E-2</v>
      </c>
      <c r="H96" s="7">
        <v>1.5720000000000001E-2</v>
      </c>
      <c r="I96" s="7">
        <v>0.26718999999999998</v>
      </c>
      <c r="J96" s="7">
        <v>0.13658000000000001</v>
      </c>
      <c r="K96" s="7">
        <v>-0.1143</v>
      </c>
      <c r="L96" s="7">
        <v>-6.5900000000000004E-3</v>
      </c>
      <c r="M96" s="7">
        <v>-1.3979999999999999E-2</v>
      </c>
      <c r="N96" s="7">
        <v>-4.79E-3</v>
      </c>
      <c r="O96" s="7">
        <v>2.2100000000000002E-3</v>
      </c>
      <c r="P96" s="7">
        <v>0.1087</v>
      </c>
      <c r="Q96" s="7">
        <v>3.3369999999999997E-2</v>
      </c>
    </row>
    <row r="97" spans="1:17" ht="17" thickBot="1" x14ac:dyDescent="0.25">
      <c r="A97" s="76"/>
      <c r="B97" s="5"/>
      <c r="C97" s="6" t="s">
        <v>19</v>
      </c>
      <c r="D97" s="7">
        <v>-8.7300000000000003E-2</v>
      </c>
      <c r="E97" s="7">
        <v>5.0770000000000003E-2</v>
      </c>
      <c r="F97" s="7">
        <v>3.4029999999999998E-2</v>
      </c>
      <c r="G97" s="7">
        <v>-0.18476000000000001</v>
      </c>
      <c r="H97" s="7">
        <v>3.057E-2</v>
      </c>
      <c r="I97" s="7">
        <v>6.4990000000000006E-2</v>
      </c>
      <c r="J97" s="7">
        <v>0.11742</v>
      </c>
      <c r="K97" s="7">
        <v>-9.1050000000000006E-2</v>
      </c>
      <c r="L97" s="7">
        <v>-3.2539999999999999E-2</v>
      </c>
      <c r="M97" s="7">
        <v>-0.11983000000000001</v>
      </c>
      <c r="N97" s="7">
        <v>4.8759999999999998E-2</v>
      </c>
      <c r="O97" s="7">
        <v>6.3299999999999997E-3</v>
      </c>
      <c r="P97" s="7">
        <v>0.25917000000000001</v>
      </c>
      <c r="Q97" s="7">
        <v>0.12235</v>
      </c>
    </row>
    <row r="98" spans="1:17" ht="17" thickBot="1" x14ac:dyDescent="0.25">
      <c r="A98" s="76"/>
      <c r="B98" s="5" t="s">
        <v>69</v>
      </c>
      <c r="C98" s="6" t="s">
        <v>29</v>
      </c>
      <c r="D98" s="7">
        <v>-4.7789999999999999E-2</v>
      </c>
      <c r="E98" s="7">
        <v>-0.14655000000000001</v>
      </c>
      <c r="F98" s="7">
        <v>-0.24697</v>
      </c>
      <c r="G98" s="7">
        <v>-0.18038999999999999</v>
      </c>
      <c r="H98" s="7">
        <v>3.8760000000000003E-2</v>
      </c>
      <c r="I98" s="7">
        <v>-0.14462</v>
      </c>
      <c r="J98" s="7">
        <v>0.12584000000000001</v>
      </c>
      <c r="K98" s="7">
        <v>-0.11566</v>
      </c>
      <c r="L98" s="7">
        <v>1.3809999999999999E-2</v>
      </c>
      <c r="M98" s="7">
        <v>7.7619999999999995E-2</v>
      </c>
      <c r="N98" s="7">
        <v>0.12966</v>
      </c>
      <c r="O98" s="7">
        <v>-1.316E-2</v>
      </c>
      <c r="P98" s="7">
        <v>0.13124</v>
      </c>
      <c r="Q98" s="7">
        <v>9.9599999999999994E-2</v>
      </c>
    </row>
    <row r="99" spans="1:17" ht="17" thickBot="1" x14ac:dyDescent="0.25">
      <c r="A99" s="76"/>
      <c r="B99" s="5"/>
      <c r="C99" s="6" t="s">
        <v>23</v>
      </c>
      <c r="D99" s="7">
        <v>-1.18E-2</v>
      </c>
      <c r="E99" s="7">
        <v>2.8340000000000001E-2</v>
      </c>
      <c r="F99" s="7">
        <v>0.16028000000000001</v>
      </c>
      <c r="G99" s="7">
        <v>-0.14086000000000001</v>
      </c>
      <c r="H99" s="7">
        <v>5.1589999999999997E-2</v>
      </c>
      <c r="I99" s="7">
        <v>-0.31867000000000001</v>
      </c>
      <c r="J99" s="7">
        <v>-0.12897</v>
      </c>
      <c r="K99" s="7">
        <v>-8.9849999999999999E-2</v>
      </c>
      <c r="L99" s="7">
        <v>-3.687E-2</v>
      </c>
      <c r="M99" s="7">
        <v>-4.641E-2</v>
      </c>
      <c r="N99" s="7">
        <v>6.7820000000000005E-2</v>
      </c>
      <c r="O99" s="7">
        <v>1.4999999999999999E-4</v>
      </c>
      <c r="P99" s="7">
        <v>4.2750000000000003E-2</v>
      </c>
      <c r="Q99" s="7">
        <v>3.5189999999999999E-2</v>
      </c>
    </row>
    <row r="100" spans="1:17" ht="17" thickBot="1" x14ac:dyDescent="0.25">
      <c r="A100" s="76"/>
      <c r="B100" s="5"/>
      <c r="C100" s="6" t="s">
        <v>19</v>
      </c>
      <c r="D100" s="7">
        <v>-3.0439999999999998E-2</v>
      </c>
      <c r="E100" s="7">
        <v>-0.17802999999999999</v>
      </c>
      <c r="F100" s="7">
        <v>-8.1300000000000001E-3</v>
      </c>
      <c r="G100" s="7">
        <v>-8.1890000000000004E-2</v>
      </c>
      <c r="H100" s="7">
        <v>9.7900000000000001E-2</v>
      </c>
      <c r="I100" s="7">
        <v>-7.9299999999999995E-2</v>
      </c>
      <c r="J100" s="7">
        <v>0.13064999999999999</v>
      </c>
      <c r="K100" s="7">
        <v>-0.17867</v>
      </c>
      <c r="L100" s="7">
        <v>-3.8339999999999999E-2</v>
      </c>
      <c r="M100" s="7">
        <v>-5.219E-2</v>
      </c>
      <c r="N100" s="7">
        <v>-2.6200000000000001E-2</v>
      </c>
      <c r="O100" s="7">
        <v>-8.0499999999999999E-3</v>
      </c>
      <c r="P100" s="7">
        <v>0.12493</v>
      </c>
      <c r="Q100" s="7">
        <v>9.4109999999999999E-2</v>
      </c>
    </row>
    <row r="101" spans="1:17" ht="17" thickBot="1" x14ac:dyDescent="0.25">
      <c r="A101" s="76"/>
      <c r="B101" s="5" t="s">
        <v>70</v>
      </c>
      <c r="C101" s="6" t="s">
        <v>28</v>
      </c>
      <c r="D101" s="7">
        <v>5.4890000000000001E-2</v>
      </c>
      <c r="E101" s="7">
        <v>-2.5399999999999999E-2</v>
      </c>
      <c r="F101" s="7">
        <v>0.31936999999999999</v>
      </c>
      <c r="G101" s="7">
        <v>-2.0300000000000001E-3</v>
      </c>
      <c r="H101" s="7">
        <v>0.128</v>
      </c>
      <c r="I101" s="7">
        <v>-0.30968000000000001</v>
      </c>
      <c r="J101" s="7">
        <v>0.22517000000000001</v>
      </c>
      <c r="K101" s="7">
        <v>-0.1037</v>
      </c>
      <c r="L101" s="7">
        <v>-6.8830000000000002E-2</v>
      </c>
      <c r="M101" s="7">
        <v>-8.5940000000000003E-2</v>
      </c>
      <c r="N101" s="7">
        <v>-0.16972000000000001</v>
      </c>
      <c r="O101" s="7">
        <v>9.0399999999999994E-3</v>
      </c>
      <c r="P101" s="7">
        <v>0.35903000000000002</v>
      </c>
      <c r="Q101" s="7">
        <v>0.1404</v>
      </c>
    </row>
    <row r="102" spans="1:17" ht="17" thickBot="1" x14ac:dyDescent="0.25">
      <c r="A102" s="76"/>
      <c r="B102" s="5"/>
      <c r="C102" s="6" t="s">
        <v>23</v>
      </c>
      <c r="D102" s="7">
        <v>2.5319999999999999E-2</v>
      </c>
      <c r="E102" s="7">
        <v>-0.12573000000000001</v>
      </c>
      <c r="F102" s="7">
        <v>0.26562000000000002</v>
      </c>
      <c r="G102" s="7">
        <v>-4.4200000000000003E-2</v>
      </c>
      <c r="H102" s="7">
        <v>6.4860000000000001E-2</v>
      </c>
      <c r="I102" s="7">
        <v>-0.28560000000000002</v>
      </c>
      <c r="J102" s="7">
        <v>0.19703000000000001</v>
      </c>
      <c r="K102" s="7">
        <v>-5.9650000000000002E-2</v>
      </c>
      <c r="L102" s="7">
        <v>-4.2439999999999999E-2</v>
      </c>
      <c r="M102" s="7">
        <v>-9.5899999999999999E-2</v>
      </c>
      <c r="N102" s="7">
        <v>-0.11497</v>
      </c>
      <c r="O102" s="7">
        <v>3.5699999999999998E-3</v>
      </c>
      <c r="P102" s="7">
        <v>0.28904000000000002</v>
      </c>
      <c r="Q102" s="7">
        <v>0.15154999999999999</v>
      </c>
    </row>
    <row r="103" spans="1:17" ht="17" thickBot="1" x14ac:dyDescent="0.25">
      <c r="A103" s="76"/>
      <c r="B103" s="5"/>
      <c r="C103" s="6" t="s">
        <v>19</v>
      </c>
      <c r="D103" s="7">
        <v>-1.993E-2</v>
      </c>
      <c r="E103" s="7">
        <v>-8.7220000000000006E-2</v>
      </c>
      <c r="F103" s="7">
        <v>0.49056</v>
      </c>
      <c r="G103" s="7">
        <v>8.0800000000000004E-3</v>
      </c>
      <c r="H103" s="7">
        <v>0.11119999999999999</v>
      </c>
      <c r="I103" s="7">
        <v>-0.11873</v>
      </c>
      <c r="J103" s="7">
        <v>0.15747</v>
      </c>
      <c r="K103" s="7">
        <v>-6.6549999999999998E-2</v>
      </c>
      <c r="L103" s="7">
        <v>-5.4489999999999997E-2</v>
      </c>
      <c r="M103" s="7">
        <v>-3.6080000000000001E-2</v>
      </c>
      <c r="N103" s="7">
        <v>-7.1840000000000001E-2</v>
      </c>
      <c r="O103" s="7">
        <v>1.145E-2</v>
      </c>
      <c r="P103" s="7">
        <v>0.49334</v>
      </c>
      <c r="Q103" s="7">
        <v>0.25701000000000002</v>
      </c>
    </row>
    <row r="104" spans="1:17" ht="17" thickBot="1" x14ac:dyDescent="0.25">
      <c r="A104" s="76"/>
      <c r="B104" s="5" t="s">
        <v>71</v>
      </c>
      <c r="C104" s="6" t="s">
        <v>29</v>
      </c>
      <c r="D104" s="7">
        <v>3.4610000000000002E-2</v>
      </c>
      <c r="E104" s="7">
        <v>2.18E-2</v>
      </c>
      <c r="F104" s="7">
        <v>-2.8899999999999999E-2</v>
      </c>
      <c r="G104" s="7">
        <v>-6.9550000000000001E-2</v>
      </c>
      <c r="H104" s="7">
        <v>-4.7550000000000002E-2</v>
      </c>
      <c r="I104" s="7">
        <v>2.606E-2</v>
      </c>
      <c r="J104" s="7">
        <v>-5.6579999999999998E-2</v>
      </c>
      <c r="K104" s="7">
        <v>4.99E-2</v>
      </c>
      <c r="L104" s="7">
        <v>4.7E-2</v>
      </c>
      <c r="M104" s="7">
        <v>5.9900000000000002E-2</v>
      </c>
      <c r="N104" s="7">
        <v>0.14376</v>
      </c>
      <c r="O104" s="7">
        <v>1.8329999999999999E-2</v>
      </c>
      <c r="P104" s="7">
        <v>-0.17349999999999999</v>
      </c>
      <c r="Q104" s="7">
        <v>-0.17910000000000001</v>
      </c>
    </row>
    <row r="105" spans="1:17" ht="17" thickBot="1" x14ac:dyDescent="0.25">
      <c r="A105" s="76"/>
      <c r="B105" s="5"/>
      <c r="C105" s="6" t="s">
        <v>22</v>
      </c>
      <c r="D105" s="7">
        <v>1.7520000000000001E-2</v>
      </c>
      <c r="E105" s="7">
        <v>-5.3699999999999998E-3</v>
      </c>
      <c r="F105" s="7">
        <v>7.7960000000000002E-2</v>
      </c>
      <c r="G105" s="7">
        <v>-4.8469999999999999E-2</v>
      </c>
      <c r="H105" s="7">
        <v>-4.2900000000000004E-3</v>
      </c>
      <c r="I105" s="7">
        <v>9.92E-3</v>
      </c>
      <c r="J105" s="7">
        <v>-7.1290000000000006E-2</v>
      </c>
      <c r="K105" s="7">
        <v>1.3480000000000001E-2</v>
      </c>
      <c r="L105" s="7">
        <v>3.5979999999999998E-2</v>
      </c>
      <c r="M105" s="7">
        <v>4.9489999999999999E-2</v>
      </c>
      <c r="N105" s="7">
        <v>0.1009</v>
      </c>
      <c r="O105" s="7">
        <v>9.6900000000000007E-3</v>
      </c>
      <c r="P105" s="7">
        <v>-0.1351</v>
      </c>
      <c r="Q105" s="7">
        <v>-0.153</v>
      </c>
    </row>
    <row r="106" spans="1:17" ht="17" thickBot="1" x14ac:dyDescent="0.25">
      <c r="A106" s="76"/>
      <c r="B106" s="5"/>
      <c r="C106" s="6" t="s">
        <v>20</v>
      </c>
      <c r="D106" s="7">
        <v>3.1390000000000001E-2</v>
      </c>
      <c r="E106" s="7">
        <v>5.3089999999999998E-2</v>
      </c>
      <c r="F106" s="7">
        <v>-0.18745000000000001</v>
      </c>
      <c r="G106" s="7">
        <v>-4.5609999999999998E-2</v>
      </c>
      <c r="H106" s="7">
        <v>-8.5919999999999996E-2</v>
      </c>
      <c r="I106" s="7">
        <v>0.24895</v>
      </c>
      <c r="J106" s="7">
        <v>-4.15E-3</v>
      </c>
      <c r="K106" s="7">
        <v>8.0879999999999994E-2</v>
      </c>
      <c r="L106" s="7">
        <v>6.3500000000000001E-2</v>
      </c>
      <c r="M106" s="7">
        <v>8.0110000000000001E-2</v>
      </c>
      <c r="N106" s="7">
        <v>0.18117</v>
      </c>
      <c r="O106" s="7">
        <v>1.269E-2</v>
      </c>
      <c r="P106" s="7">
        <v>-0.26678000000000002</v>
      </c>
      <c r="Q106" s="7">
        <v>-0.18371000000000001</v>
      </c>
    </row>
    <row r="107" spans="1:17" ht="17" thickBot="1" x14ac:dyDescent="0.25">
      <c r="A107" s="76"/>
      <c r="B107" s="5" t="s">
        <v>72</v>
      </c>
      <c r="C107" s="6" t="s">
        <v>25</v>
      </c>
      <c r="D107" s="7">
        <v>-4.0590000000000001E-2</v>
      </c>
      <c r="E107" s="7">
        <v>-0.20183000000000001</v>
      </c>
      <c r="F107" s="7">
        <v>-3.7420000000000002E-2</v>
      </c>
      <c r="G107" s="7">
        <v>-0.16452</v>
      </c>
      <c r="H107" s="7">
        <v>0.1169</v>
      </c>
      <c r="I107" s="7">
        <v>-0.15004000000000001</v>
      </c>
      <c r="J107" s="7">
        <v>-0.25124999999999997</v>
      </c>
      <c r="K107" s="7">
        <v>0.12870000000000001</v>
      </c>
      <c r="L107" s="7">
        <v>6.2700000000000004E-3</v>
      </c>
      <c r="M107" s="7">
        <v>-0.12414</v>
      </c>
      <c r="N107" s="7">
        <v>-0.12116</v>
      </c>
      <c r="O107" s="7">
        <v>2.3500000000000001E-3</v>
      </c>
      <c r="P107" s="7">
        <v>0.25141999999999998</v>
      </c>
      <c r="Q107" s="7">
        <v>8.2799999999999992E-3</v>
      </c>
    </row>
    <row r="108" spans="1:17" ht="17" thickBot="1" x14ac:dyDescent="0.25">
      <c r="A108" s="76"/>
      <c r="B108" s="5"/>
      <c r="C108" s="6" t="s">
        <v>28</v>
      </c>
      <c r="D108" s="7">
        <v>-1.159E-2</v>
      </c>
      <c r="E108" s="7">
        <v>-0.14057</v>
      </c>
      <c r="F108" s="7">
        <v>-0.22384999999999999</v>
      </c>
      <c r="G108" s="7">
        <v>4.2209999999999998E-2</v>
      </c>
      <c r="H108" s="7">
        <v>0.12286999999999999</v>
      </c>
      <c r="I108" s="7">
        <v>-0.18723999999999999</v>
      </c>
      <c r="J108" s="7">
        <v>-0.1011</v>
      </c>
      <c r="K108" s="7">
        <v>2.7089999999999999E-2</v>
      </c>
      <c r="L108" s="7">
        <v>-3.125E-2</v>
      </c>
      <c r="M108" s="7">
        <v>-4.8239999999999998E-2</v>
      </c>
      <c r="N108" s="7">
        <v>-3.1399999999999997E-2</v>
      </c>
      <c r="O108" s="7">
        <v>-1.82E-3</v>
      </c>
      <c r="P108" s="7">
        <v>0.1457</v>
      </c>
      <c r="Q108" s="7">
        <v>1.9529999999999999E-2</v>
      </c>
    </row>
    <row r="109" spans="1:17" ht="17" thickBot="1" x14ac:dyDescent="0.25">
      <c r="A109" s="76"/>
      <c r="B109" s="5"/>
      <c r="C109" s="6" t="s">
        <v>22</v>
      </c>
      <c r="D109" s="7">
        <v>1.005E-2</v>
      </c>
      <c r="E109" s="7">
        <v>-0.50039</v>
      </c>
      <c r="F109" s="7">
        <v>-0.11447</v>
      </c>
      <c r="G109" s="7">
        <v>-0.10254000000000001</v>
      </c>
      <c r="H109" s="7">
        <v>0.21351999999999999</v>
      </c>
      <c r="I109" s="7">
        <v>-0.47423999999999999</v>
      </c>
      <c r="J109" s="7">
        <v>-0.12083000000000001</v>
      </c>
      <c r="K109" s="7">
        <v>-4.9329999999999999E-2</v>
      </c>
      <c r="L109" s="7">
        <v>-5.6579999999999998E-2</v>
      </c>
      <c r="M109" s="7">
        <v>-0.12894</v>
      </c>
      <c r="N109" s="7">
        <v>-0.38408999999999999</v>
      </c>
      <c r="O109" s="7">
        <v>-4.1599999999999996E-3</v>
      </c>
      <c r="P109" s="7">
        <v>0.26061000000000001</v>
      </c>
      <c r="Q109" s="7">
        <v>2.5400000000000002E-3</v>
      </c>
    </row>
    <row r="110" spans="1:17" ht="17" thickBot="1" x14ac:dyDescent="0.25">
      <c r="A110" s="76"/>
      <c r="B110" s="5" t="s">
        <v>73</v>
      </c>
      <c r="C110" s="6" t="s">
        <v>26</v>
      </c>
      <c r="D110" s="7">
        <v>2.5700000000000001E-2</v>
      </c>
      <c r="E110" s="7">
        <v>8.5349999999999995E-2</v>
      </c>
      <c r="F110" s="7">
        <v>0.13982</v>
      </c>
      <c r="G110" s="7">
        <v>9.5070000000000002E-2</v>
      </c>
      <c r="H110" s="7">
        <v>-1.81E-3</v>
      </c>
      <c r="I110" s="7">
        <v>3.82E-3</v>
      </c>
      <c r="J110" s="7">
        <v>-2.6460000000000001E-2</v>
      </c>
      <c r="K110" s="7">
        <v>8.9779999999999999E-2</v>
      </c>
      <c r="L110" s="7">
        <v>4.2529999999999998E-2</v>
      </c>
      <c r="M110" s="7">
        <v>6.0749999999999998E-2</v>
      </c>
      <c r="N110" s="7">
        <v>0.1206</v>
      </c>
      <c r="O110" s="7">
        <v>-1.7049999999999999E-2</v>
      </c>
      <c r="P110" s="7">
        <v>2.972E-2</v>
      </c>
      <c r="Q110" s="7">
        <v>-3.4499999999999999E-3</v>
      </c>
    </row>
    <row r="111" spans="1:17" ht="17" thickBot="1" x14ac:dyDescent="0.25">
      <c r="A111" s="76"/>
      <c r="B111" s="5"/>
      <c r="C111" s="6" t="s">
        <v>29</v>
      </c>
      <c r="D111" s="7">
        <v>4.9660000000000003E-2</v>
      </c>
      <c r="E111" s="7">
        <v>-8.616E-2</v>
      </c>
      <c r="F111" s="7">
        <v>-8.6700000000000006E-3</v>
      </c>
      <c r="G111" s="7">
        <v>0.13522000000000001</v>
      </c>
      <c r="H111" s="7">
        <v>5.4829999999999997E-2</v>
      </c>
      <c r="I111" s="7">
        <v>-0.21801000000000001</v>
      </c>
      <c r="J111" s="7">
        <v>3.31E-3</v>
      </c>
      <c r="K111" s="7">
        <v>1.239E-2</v>
      </c>
      <c r="L111" s="7">
        <v>6.0999999999999999E-2</v>
      </c>
      <c r="M111" s="7">
        <v>9.2189999999999994E-2</v>
      </c>
      <c r="N111" s="7">
        <v>3.9109999999999999E-2</v>
      </c>
      <c r="O111" s="7">
        <v>-1.8720000000000001E-2</v>
      </c>
      <c r="P111" s="7">
        <v>0.12185</v>
      </c>
      <c r="Q111" s="7">
        <v>6.0679999999999998E-2</v>
      </c>
    </row>
    <row r="112" spans="1:17" ht="17" thickBot="1" x14ac:dyDescent="0.25">
      <c r="A112" s="76"/>
      <c r="B112" s="5"/>
      <c r="C112" s="6" t="s">
        <v>23</v>
      </c>
      <c r="D112" s="7">
        <v>5.4370000000000002E-2</v>
      </c>
      <c r="E112" s="7">
        <v>3.5220000000000001E-2</v>
      </c>
      <c r="F112" s="7">
        <v>4.172E-2</v>
      </c>
      <c r="G112" s="7">
        <v>6.1249999999999999E-2</v>
      </c>
      <c r="H112" s="7">
        <v>2.0230000000000001E-2</v>
      </c>
      <c r="I112" s="7">
        <v>-0.22692999999999999</v>
      </c>
      <c r="J112" s="7">
        <v>-0.14468</v>
      </c>
      <c r="K112" s="7">
        <v>0.11665</v>
      </c>
      <c r="L112" s="7">
        <v>1.932E-2</v>
      </c>
      <c r="M112" s="7">
        <v>8.8599999999999998E-3</v>
      </c>
      <c r="N112" s="7">
        <v>0.16427</v>
      </c>
      <c r="O112" s="7">
        <v>-9.7999999999999997E-4</v>
      </c>
      <c r="P112" s="7">
        <v>0.11405999999999999</v>
      </c>
      <c r="Q112" s="7">
        <v>-3.8059999999999997E-2</v>
      </c>
    </row>
    <row r="113" spans="1:17" ht="17" thickBot="1" x14ac:dyDescent="0.25">
      <c r="A113" s="76"/>
      <c r="B113" s="5" t="s">
        <v>74</v>
      </c>
      <c r="C113" s="6" t="s">
        <v>25</v>
      </c>
      <c r="D113" s="7">
        <v>-2.742E-2</v>
      </c>
      <c r="E113" s="7">
        <v>-9.9269999999999997E-2</v>
      </c>
      <c r="F113" s="7">
        <v>-5.4200000000000003E-3</v>
      </c>
      <c r="G113" s="7">
        <v>-3.6080000000000001E-2</v>
      </c>
      <c r="H113" s="7">
        <v>3.4399999999999999E-3</v>
      </c>
      <c r="I113" s="7">
        <v>4.2999999999999999E-4</v>
      </c>
      <c r="J113" s="7">
        <v>5.7919999999999999E-2</v>
      </c>
      <c r="K113" s="7">
        <v>-2.027E-2</v>
      </c>
      <c r="L113" s="7">
        <v>-2.3470000000000001E-2</v>
      </c>
      <c r="M113" s="7">
        <v>1.042E-2</v>
      </c>
      <c r="N113" s="7">
        <v>3.3840000000000002E-2</v>
      </c>
      <c r="O113" s="7">
        <v>2.2899999999999999E-3</v>
      </c>
      <c r="P113" s="7">
        <v>0.19553999999999999</v>
      </c>
      <c r="Q113" s="7">
        <v>0.17574000000000001</v>
      </c>
    </row>
    <row r="114" spans="1:17" ht="17" thickBot="1" x14ac:dyDescent="0.25">
      <c r="A114" s="76"/>
      <c r="B114" s="5"/>
      <c r="C114" s="6" t="s">
        <v>28</v>
      </c>
      <c r="D114" s="7">
        <v>-3.9899999999999996E-3</v>
      </c>
      <c r="E114" s="7">
        <v>-6.6299999999999996E-3</v>
      </c>
      <c r="F114" s="7">
        <v>-8.7340000000000001E-2</v>
      </c>
      <c r="G114" s="7">
        <v>-2.6360000000000001E-2</v>
      </c>
      <c r="H114" s="7">
        <v>3.2660000000000002E-2</v>
      </c>
      <c r="I114" s="7">
        <v>-9.5659999999999995E-2</v>
      </c>
      <c r="J114" s="7">
        <v>9.6159999999999995E-2</v>
      </c>
      <c r="K114" s="7">
        <v>-3.2120000000000003E-2</v>
      </c>
      <c r="L114" s="7">
        <v>-3.9800000000000002E-2</v>
      </c>
      <c r="M114" s="7">
        <v>1.6100000000000001E-3</v>
      </c>
      <c r="N114" s="7">
        <v>3.0000000000000001E-5</v>
      </c>
      <c r="O114" s="7">
        <v>-1.3500000000000001E-3</v>
      </c>
      <c r="P114" s="7">
        <v>0.15075</v>
      </c>
      <c r="Q114" s="7">
        <v>0.11598</v>
      </c>
    </row>
    <row r="115" spans="1:17" ht="17" thickBot="1" x14ac:dyDescent="0.25">
      <c r="A115" s="76"/>
      <c r="B115" s="5"/>
      <c r="C115" s="6" t="s">
        <v>23</v>
      </c>
      <c r="D115" s="7">
        <v>-4.1279999999999997E-2</v>
      </c>
      <c r="E115" s="7">
        <v>4.1020000000000001E-2</v>
      </c>
      <c r="F115" s="7">
        <v>3.5000000000000001E-3</v>
      </c>
      <c r="G115" s="7">
        <v>1.7000000000000001E-2</v>
      </c>
      <c r="H115" s="7">
        <v>1.585E-2</v>
      </c>
      <c r="I115" s="7">
        <v>-1.9230000000000001E-2</v>
      </c>
      <c r="J115" s="7">
        <v>0.152</v>
      </c>
      <c r="K115" s="7">
        <v>-2.7980000000000001E-2</v>
      </c>
      <c r="L115" s="7">
        <v>-3.2829999999999998E-2</v>
      </c>
      <c r="M115" s="7">
        <v>2.503E-2</v>
      </c>
      <c r="N115" s="7">
        <v>4.7359999999999999E-2</v>
      </c>
      <c r="O115" s="7">
        <v>-4.1000000000000003E-3</v>
      </c>
      <c r="P115" s="7">
        <v>0.14599999999999999</v>
      </c>
      <c r="Q115" s="7">
        <v>0.16825999999999999</v>
      </c>
    </row>
    <row r="116" spans="1:17" ht="17" thickBot="1" x14ac:dyDescent="0.25">
      <c r="A116" s="76"/>
      <c r="B116" s="5" t="s">
        <v>75</v>
      </c>
      <c r="C116" s="6" t="s">
        <v>25</v>
      </c>
      <c r="D116" s="7">
        <v>-4.5100000000000001E-2</v>
      </c>
      <c r="E116" s="7">
        <v>-0.18212</v>
      </c>
      <c r="F116" s="7">
        <v>-0.50412000000000001</v>
      </c>
      <c r="G116" s="7">
        <v>-0.29060999999999998</v>
      </c>
      <c r="H116" s="7">
        <v>9.3299999999999998E-3</v>
      </c>
      <c r="I116" s="7">
        <v>-5.33E-2</v>
      </c>
      <c r="J116" s="7">
        <v>7.986E-2</v>
      </c>
      <c r="K116" s="7">
        <v>-0.26323000000000002</v>
      </c>
      <c r="L116" s="7">
        <v>-4.2500000000000003E-2</v>
      </c>
      <c r="M116" s="7">
        <v>-2.682E-2</v>
      </c>
      <c r="N116" s="7">
        <v>0.15920000000000001</v>
      </c>
      <c r="O116" s="7">
        <v>6.5100000000000002E-3</v>
      </c>
      <c r="P116" s="7">
        <v>1.7940000000000001E-2</v>
      </c>
      <c r="Q116" s="7">
        <v>-4.6600000000000001E-3</v>
      </c>
    </row>
    <row r="117" spans="1:17" ht="17" thickBot="1" x14ac:dyDescent="0.25">
      <c r="A117" s="76"/>
      <c r="B117" s="5"/>
      <c r="C117" s="6" t="s">
        <v>29</v>
      </c>
      <c r="D117" s="7">
        <v>-4.1340000000000002E-2</v>
      </c>
      <c r="E117" s="7">
        <v>-0.19009999999999999</v>
      </c>
      <c r="F117" s="7">
        <v>-0.48465000000000003</v>
      </c>
      <c r="G117" s="7">
        <v>-0.25620999999999999</v>
      </c>
      <c r="H117" s="7">
        <v>9.9299999999999996E-3</v>
      </c>
      <c r="I117" s="7">
        <v>-0.11361</v>
      </c>
      <c r="J117" s="7">
        <v>3.5549999999999998E-2</v>
      </c>
      <c r="K117" s="7">
        <v>-0.23352999999999999</v>
      </c>
      <c r="L117" s="7">
        <v>-4.7059999999999998E-2</v>
      </c>
      <c r="M117" s="7">
        <v>1.3860000000000001E-2</v>
      </c>
      <c r="N117" s="7">
        <v>0.16335</v>
      </c>
      <c r="O117" s="7">
        <v>5.3E-3</v>
      </c>
      <c r="P117" s="7">
        <v>3.5479999999999998E-2</v>
      </c>
      <c r="Q117" s="7">
        <v>1.2189999999999999E-2</v>
      </c>
    </row>
    <row r="118" spans="1:17" ht="17" thickBot="1" x14ac:dyDescent="0.25">
      <c r="A118" s="76"/>
      <c r="B118" s="5"/>
      <c r="C118" s="6" t="s">
        <v>23</v>
      </c>
      <c r="D118" s="7">
        <v>-2.3890000000000002E-2</v>
      </c>
      <c r="E118" s="7">
        <v>-0.1174</v>
      </c>
      <c r="F118" s="7">
        <v>-0.25472</v>
      </c>
      <c r="G118" s="7">
        <v>-0.16420999999999999</v>
      </c>
      <c r="H118" s="7">
        <v>8.5800000000000008E-3</v>
      </c>
      <c r="I118" s="7">
        <v>-0.22792999999999999</v>
      </c>
      <c r="J118" s="7">
        <v>-0.15101000000000001</v>
      </c>
      <c r="K118" s="7">
        <v>-0.21224999999999999</v>
      </c>
      <c r="L118" s="7">
        <v>-3.9469999999999998E-2</v>
      </c>
      <c r="M118" s="7">
        <v>-4.657E-2</v>
      </c>
      <c r="N118" s="7">
        <v>3.8890000000000001E-2</v>
      </c>
      <c r="O118" s="7">
        <v>9.1800000000000007E-3</v>
      </c>
      <c r="P118" s="7">
        <v>-4.8460000000000003E-2</v>
      </c>
      <c r="Q118" s="7">
        <v>-2.7400000000000001E-2</v>
      </c>
    </row>
    <row r="119" spans="1:17" ht="17" thickBot="1" x14ac:dyDescent="0.25">
      <c r="A119" s="76"/>
      <c r="B119" s="5" t="s">
        <v>76</v>
      </c>
      <c r="C119" s="6" t="s">
        <v>26</v>
      </c>
      <c r="D119" s="7">
        <v>7.4520000000000003E-2</v>
      </c>
      <c r="E119" s="7">
        <v>0.49543999999999999</v>
      </c>
      <c r="F119" s="7">
        <v>0.80262</v>
      </c>
      <c r="G119" s="7">
        <v>0.51024000000000003</v>
      </c>
      <c r="H119" s="7">
        <v>7.4969999999999995E-2</v>
      </c>
      <c r="I119" s="7">
        <v>6.0699999999999997E-2</v>
      </c>
      <c r="J119" s="7">
        <v>0.18889</v>
      </c>
      <c r="K119" s="7">
        <v>0.20205999999999999</v>
      </c>
      <c r="L119" s="7">
        <v>3.9789999999999999E-2</v>
      </c>
      <c r="M119" s="7">
        <v>0.12784999999999999</v>
      </c>
      <c r="N119" s="7">
        <v>-7.1800000000000003E-2</v>
      </c>
      <c r="O119" s="7">
        <v>3.0500000000000002E-3</v>
      </c>
      <c r="P119" s="7">
        <v>-2.9899999999999999E-2</v>
      </c>
      <c r="Q119" s="7">
        <v>-4.5879999999999997E-2</v>
      </c>
    </row>
    <row r="120" spans="1:17" ht="17" thickBot="1" x14ac:dyDescent="0.25">
      <c r="A120" s="76"/>
      <c r="B120" s="5"/>
      <c r="C120" s="6" t="s">
        <v>28</v>
      </c>
      <c r="D120" s="7">
        <v>2.571E-2</v>
      </c>
      <c r="E120" s="7">
        <v>0.23547000000000001</v>
      </c>
      <c r="F120" s="7">
        <v>0.31361</v>
      </c>
      <c r="G120" s="7">
        <v>0.22151999999999999</v>
      </c>
      <c r="H120" s="7">
        <v>1.8689999999999998E-2</v>
      </c>
      <c r="I120" s="7">
        <v>6.4549999999999996E-2</v>
      </c>
      <c r="J120" s="7">
        <v>8.616E-2</v>
      </c>
      <c r="K120" s="7">
        <v>9.6100000000000005E-2</v>
      </c>
      <c r="L120" s="7">
        <v>1.3809999999999999E-2</v>
      </c>
      <c r="M120" s="7">
        <v>8.0629999999999993E-2</v>
      </c>
      <c r="N120" s="7">
        <v>-4.7660000000000001E-2</v>
      </c>
      <c r="O120" s="7">
        <v>-6.5500000000000003E-3</v>
      </c>
      <c r="P120" s="7">
        <v>-5.5300000000000002E-2</v>
      </c>
      <c r="Q120" s="7">
        <v>-2.726E-2</v>
      </c>
    </row>
    <row r="121" spans="1:17" ht="17" thickBot="1" x14ac:dyDescent="0.25">
      <c r="A121" s="76"/>
      <c r="B121" s="5"/>
      <c r="C121" s="6" t="s">
        <v>22</v>
      </c>
      <c r="D121" s="7">
        <v>9.1299999999999992E-3</v>
      </c>
      <c r="E121" s="7">
        <v>7.3230000000000003E-2</v>
      </c>
      <c r="F121" s="7">
        <v>0.22936000000000001</v>
      </c>
      <c r="G121" s="7">
        <v>0.14610999999999999</v>
      </c>
      <c r="H121" s="7">
        <v>-3.1899999999999998E-2</v>
      </c>
      <c r="I121" s="7">
        <v>3.058E-2</v>
      </c>
      <c r="J121" s="7">
        <v>5.9429999999999997E-2</v>
      </c>
      <c r="K121" s="7">
        <v>0.16535</v>
      </c>
      <c r="L121" s="7">
        <v>3.3550000000000003E-2</v>
      </c>
      <c r="M121" s="7">
        <v>6.2839999999999993E-2</v>
      </c>
      <c r="N121" s="7">
        <v>-2.3640000000000001E-2</v>
      </c>
      <c r="O121" s="7">
        <v>6.1799999999999997E-3</v>
      </c>
      <c r="P121" s="7">
        <v>-0.11545</v>
      </c>
      <c r="Q121" s="7">
        <v>-4.2700000000000002E-2</v>
      </c>
    </row>
    <row r="122" spans="1:17" ht="17" thickBot="1" x14ac:dyDescent="0.25">
      <c r="A122" s="76"/>
      <c r="B122" s="5" t="s">
        <v>79</v>
      </c>
      <c r="C122" s="6" t="s">
        <v>25</v>
      </c>
      <c r="D122" s="7">
        <v>2.631E-2</v>
      </c>
      <c r="E122" s="7">
        <v>-0.14258000000000001</v>
      </c>
      <c r="F122" s="7">
        <v>0.16619999999999999</v>
      </c>
      <c r="G122" s="7">
        <v>3.09E-2</v>
      </c>
      <c r="H122" s="7">
        <v>8.8599999999999998E-3</v>
      </c>
      <c r="I122" s="7">
        <v>8.7779999999999997E-2</v>
      </c>
      <c r="J122" s="7">
        <v>-3.6580000000000001E-2</v>
      </c>
      <c r="K122" s="7">
        <v>8.7110000000000007E-2</v>
      </c>
      <c r="L122" s="7">
        <v>5.9900000000000002E-2</v>
      </c>
      <c r="M122" s="7">
        <v>1.064E-2</v>
      </c>
      <c r="N122" s="7">
        <v>-8.6099999999999996E-3</v>
      </c>
      <c r="O122" s="7">
        <v>4.0999999999999999E-4</v>
      </c>
      <c r="P122" s="7">
        <v>-7.2559999999999999E-2</v>
      </c>
      <c r="Q122" s="7">
        <v>-8.0750000000000002E-2</v>
      </c>
    </row>
    <row r="123" spans="1:17" ht="17" thickBot="1" x14ac:dyDescent="0.25">
      <c r="A123" s="76"/>
      <c r="B123" s="5"/>
      <c r="C123" s="6" t="s">
        <v>29</v>
      </c>
      <c r="D123" s="7">
        <v>2.4719999999999999E-2</v>
      </c>
      <c r="E123" s="7">
        <v>-1.291E-2</v>
      </c>
      <c r="F123" s="7">
        <v>0.14212</v>
      </c>
      <c r="G123" s="7">
        <v>3.6859999999999997E-2</v>
      </c>
      <c r="H123" s="7">
        <v>-2.6700000000000002E-2</v>
      </c>
      <c r="I123" s="7">
        <v>0.11094999999999999</v>
      </c>
      <c r="J123" s="7">
        <v>-3.9460000000000002E-2</v>
      </c>
      <c r="K123" s="7">
        <v>7.9839999999999994E-2</v>
      </c>
      <c r="L123" s="7">
        <v>5.058E-2</v>
      </c>
      <c r="M123" s="7">
        <v>2.0899999999999998E-2</v>
      </c>
      <c r="N123" s="7">
        <v>5.0810000000000001E-2</v>
      </c>
      <c r="O123" s="7">
        <v>5.8999999999999999E-3</v>
      </c>
      <c r="P123" s="7">
        <v>-0.18190000000000001</v>
      </c>
      <c r="Q123" s="7">
        <v>-0.10994</v>
      </c>
    </row>
    <row r="124" spans="1:17" ht="17" thickBot="1" x14ac:dyDescent="0.25">
      <c r="A124" s="76"/>
      <c r="B124" s="5"/>
      <c r="C124" s="6" t="s">
        <v>22</v>
      </c>
      <c r="D124" s="7">
        <v>1.116E-2</v>
      </c>
      <c r="E124" s="7">
        <v>-4.1169999999999998E-2</v>
      </c>
      <c r="F124" s="7">
        <v>0.18484</v>
      </c>
      <c r="G124" s="7">
        <v>2.8809999999999999E-2</v>
      </c>
      <c r="H124" s="7">
        <v>-3.2000000000000002E-3</v>
      </c>
      <c r="I124" s="7">
        <v>0.14127000000000001</v>
      </c>
      <c r="J124" s="7">
        <v>-1.583E-2</v>
      </c>
      <c r="K124" s="7">
        <v>7.6719999999999997E-2</v>
      </c>
      <c r="L124" s="7">
        <v>4.5170000000000002E-2</v>
      </c>
      <c r="M124" s="7">
        <v>1.6230000000000001E-2</v>
      </c>
      <c r="N124" s="7">
        <v>2.5780000000000001E-2</v>
      </c>
      <c r="O124" s="7">
        <v>3.7200000000000002E-3</v>
      </c>
      <c r="P124" s="7">
        <v>-0.13253000000000001</v>
      </c>
      <c r="Q124" s="7">
        <v>-9.8519999999999996E-2</v>
      </c>
    </row>
    <row r="125" spans="1:17" ht="17" thickBot="1" x14ac:dyDescent="0.25">
      <c r="A125" s="76"/>
      <c r="B125" s="5" t="s">
        <v>78</v>
      </c>
      <c r="C125" s="6" t="s">
        <v>26</v>
      </c>
      <c r="D125" s="7">
        <v>-5.8799999999999998E-2</v>
      </c>
      <c r="E125" s="7">
        <v>4.4330000000000001E-2</v>
      </c>
      <c r="F125" s="7">
        <v>-0.10458000000000001</v>
      </c>
      <c r="G125" s="7">
        <v>-0.21351000000000001</v>
      </c>
      <c r="H125" s="7">
        <v>-7.9299999999999995E-3</v>
      </c>
      <c r="I125" s="7">
        <v>4.8559999999999999E-2</v>
      </c>
      <c r="J125" s="7">
        <v>1.468E-2</v>
      </c>
      <c r="K125" s="7">
        <v>-8.1970000000000001E-2</v>
      </c>
      <c r="L125" s="7">
        <v>-2.7279999999999999E-2</v>
      </c>
      <c r="M125" s="7">
        <v>-6.0100000000000001E-2</v>
      </c>
      <c r="N125" s="7">
        <v>6.6860000000000003E-2</v>
      </c>
      <c r="O125" s="7">
        <v>1.166E-2</v>
      </c>
      <c r="P125" s="7">
        <v>0.20713999999999999</v>
      </c>
      <c r="Q125" s="7">
        <v>3.6450000000000003E-2</v>
      </c>
    </row>
    <row r="126" spans="1:17" ht="17" thickBot="1" x14ac:dyDescent="0.25">
      <c r="A126" s="76"/>
      <c r="B126" s="5"/>
      <c r="C126" s="6" t="s">
        <v>28</v>
      </c>
      <c r="D126" s="7">
        <v>-4.197E-2</v>
      </c>
      <c r="E126" s="7">
        <v>1.7930000000000001E-2</v>
      </c>
      <c r="F126" s="7">
        <v>-0.17382</v>
      </c>
      <c r="G126" s="7">
        <v>-0.18901999999999999</v>
      </c>
      <c r="H126" s="7">
        <v>-4.2259999999999999E-2</v>
      </c>
      <c r="I126" s="7">
        <v>0.13818</v>
      </c>
      <c r="J126" s="7">
        <v>8.4750000000000006E-2</v>
      </c>
      <c r="K126" s="7">
        <v>-8.8289999999999993E-2</v>
      </c>
      <c r="L126" s="7">
        <v>-1.031E-2</v>
      </c>
      <c r="M126" s="7">
        <v>3.5799999999999998E-3</v>
      </c>
      <c r="N126" s="7">
        <v>0.13516</v>
      </c>
      <c r="O126" s="7">
        <v>8.9999999999999993E-3</v>
      </c>
      <c r="P126" s="7">
        <v>6.6600000000000006E-2</v>
      </c>
      <c r="Q126" s="7">
        <v>-5.8439999999999999E-2</v>
      </c>
    </row>
    <row r="127" spans="1:17" ht="17" thickBot="1" x14ac:dyDescent="0.25">
      <c r="A127" s="76"/>
      <c r="B127" s="5"/>
      <c r="C127" s="6" t="s">
        <v>23</v>
      </c>
      <c r="D127" s="7">
        <v>-4.1959999999999997E-2</v>
      </c>
      <c r="E127" s="7">
        <v>6.2300000000000003E-3</v>
      </c>
      <c r="F127" s="7">
        <v>-0.16044</v>
      </c>
      <c r="G127" s="7">
        <v>-0.13072</v>
      </c>
      <c r="H127" s="7">
        <v>1.128E-2</v>
      </c>
      <c r="I127" s="7">
        <v>0.13686000000000001</v>
      </c>
      <c r="J127" s="7">
        <v>6.293E-2</v>
      </c>
      <c r="K127" s="7">
        <v>-0.12986</v>
      </c>
      <c r="L127" s="7">
        <v>-4.3499999999999997E-3</v>
      </c>
      <c r="M127" s="7">
        <v>1.8720000000000001E-2</v>
      </c>
      <c r="N127" s="7">
        <v>6.1969999999999997E-2</v>
      </c>
      <c r="O127" s="7">
        <v>7.3400000000000002E-3</v>
      </c>
      <c r="P127" s="7">
        <v>6.139E-2</v>
      </c>
      <c r="Q127" s="7">
        <v>-3.5619999999999999E-2</v>
      </c>
    </row>
    <row r="128" spans="1:17" ht="17" thickBot="1" x14ac:dyDescent="0.25">
      <c r="A128" s="76"/>
      <c r="B128" s="5" t="s">
        <v>79</v>
      </c>
      <c r="C128" s="6" t="s">
        <v>25</v>
      </c>
      <c r="D128" s="7">
        <v>3.8300000000000001E-2</v>
      </c>
      <c r="E128" s="7">
        <v>-3.6209999999999999E-2</v>
      </c>
      <c r="F128" s="7">
        <v>0.1133</v>
      </c>
      <c r="G128" s="7">
        <v>4.4970000000000003E-2</v>
      </c>
      <c r="H128" s="7">
        <v>-2.9659999999999999E-2</v>
      </c>
      <c r="I128" s="7">
        <v>-2.5739999999999999E-2</v>
      </c>
      <c r="J128" s="7">
        <v>-6.1519999999999998E-2</v>
      </c>
      <c r="K128" s="7">
        <v>6.053E-2</v>
      </c>
      <c r="L128" s="7">
        <v>2.1850000000000001E-2</v>
      </c>
      <c r="M128" s="7">
        <v>-3.1449999999999999E-2</v>
      </c>
      <c r="N128" s="7">
        <v>-0.1673</v>
      </c>
      <c r="O128" s="7">
        <v>1.3999999999999999E-4</v>
      </c>
      <c r="P128" s="7">
        <v>-9.7619999999999998E-2</v>
      </c>
      <c r="Q128" s="7">
        <v>-6.5299999999999997E-2</v>
      </c>
    </row>
    <row r="129" spans="1:17" ht="17" thickBot="1" x14ac:dyDescent="0.25">
      <c r="A129" s="76"/>
      <c r="B129" s="5"/>
      <c r="C129" s="6" t="s">
        <v>29</v>
      </c>
      <c r="D129" s="7">
        <v>6.8349999999999994E-2</v>
      </c>
      <c r="E129" s="7">
        <v>-8.9389999999999997E-2</v>
      </c>
      <c r="F129" s="7">
        <v>9.5439999999999997E-2</v>
      </c>
      <c r="G129" s="7">
        <v>3.5249999999999997E-2</v>
      </c>
      <c r="H129" s="7">
        <v>3.3390000000000003E-2</v>
      </c>
      <c r="I129" s="7">
        <v>-0.13633999999999999</v>
      </c>
      <c r="J129" s="7">
        <v>1.1999999999999999E-3</v>
      </c>
      <c r="K129" s="7">
        <v>-5.5149999999999998E-2</v>
      </c>
      <c r="L129" s="7">
        <v>-1.61E-2</v>
      </c>
      <c r="M129" s="7">
        <v>-7.0050000000000001E-2</v>
      </c>
      <c r="N129" s="7">
        <v>-0.25023000000000001</v>
      </c>
      <c r="O129" s="7">
        <v>2.0899999999999998E-3</v>
      </c>
      <c r="P129" s="7">
        <v>4.28E-3</v>
      </c>
      <c r="Q129" s="7">
        <v>-5.5030000000000003E-2</v>
      </c>
    </row>
    <row r="130" spans="1:17" ht="17" thickBot="1" x14ac:dyDescent="0.25">
      <c r="A130" s="76"/>
      <c r="B130" s="5"/>
      <c r="C130" s="6" t="s">
        <v>22</v>
      </c>
      <c r="D130" s="7">
        <v>2.8559999999999999E-2</v>
      </c>
      <c r="E130" s="7">
        <v>-6.0400000000000002E-3</v>
      </c>
      <c r="F130" s="7">
        <v>0.14687</v>
      </c>
      <c r="G130" s="7">
        <v>5.45E-3</v>
      </c>
      <c r="H130" s="7">
        <v>-5.3589999999999999E-2</v>
      </c>
      <c r="I130" s="7">
        <v>5.1900000000000002E-2</v>
      </c>
      <c r="J130" s="7">
        <v>-9.6909999999999996E-2</v>
      </c>
      <c r="K130" s="7">
        <v>0.10573</v>
      </c>
      <c r="L130" s="7">
        <v>3.9919999999999997E-2</v>
      </c>
      <c r="M130" s="7">
        <v>-5.3789999999999998E-2</v>
      </c>
      <c r="N130" s="7">
        <v>-0.18440999999999999</v>
      </c>
      <c r="O130" s="7">
        <v>3.6800000000000001E-3</v>
      </c>
      <c r="P130" s="7">
        <v>-0.12711</v>
      </c>
      <c r="Q130" s="7">
        <v>-8.2580000000000001E-2</v>
      </c>
    </row>
    <row r="131" spans="1:17" ht="17" thickBot="1" x14ac:dyDescent="0.25">
      <c r="A131" s="76"/>
      <c r="B131" s="5" t="s">
        <v>80</v>
      </c>
      <c r="C131" s="6" t="s">
        <v>25</v>
      </c>
      <c r="D131" s="7">
        <v>-3.1789999999999999E-2</v>
      </c>
      <c r="E131" s="7">
        <v>-0.19836999999999999</v>
      </c>
      <c r="F131" s="7">
        <v>0.18459</v>
      </c>
      <c r="G131" s="7">
        <v>-2.8410000000000001E-2</v>
      </c>
      <c r="H131" s="7">
        <v>6.4869999999999997E-2</v>
      </c>
      <c r="I131" s="7">
        <v>4.7200000000000002E-3</v>
      </c>
      <c r="J131" s="7">
        <v>0.14302999999999999</v>
      </c>
      <c r="K131" s="7">
        <v>-4.5629999999999997E-2</v>
      </c>
      <c r="L131" s="7">
        <v>-3.4279999999999998E-2</v>
      </c>
      <c r="M131" s="7">
        <v>-2.7289999999999998E-2</v>
      </c>
      <c r="N131" s="7">
        <v>-1.8630000000000001E-2</v>
      </c>
      <c r="O131" s="7">
        <v>9.3500000000000007E-3</v>
      </c>
      <c r="P131" s="7">
        <v>0.31985000000000002</v>
      </c>
      <c r="Q131" s="7">
        <v>0.2104</v>
      </c>
    </row>
    <row r="132" spans="1:17" ht="17" thickBot="1" x14ac:dyDescent="0.25">
      <c r="A132" s="76"/>
      <c r="B132" s="5"/>
      <c r="C132" s="6" t="s">
        <v>28</v>
      </c>
      <c r="D132" s="7">
        <v>-1.9769999999999999E-2</v>
      </c>
      <c r="E132" s="7">
        <v>-7.8310000000000005E-2</v>
      </c>
      <c r="F132" s="7">
        <v>4.3999999999999997E-2</v>
      </c>
      <c r="G132" s="7">
        <v>-1.17E-3</v>
      </c>
      <c r="H132" s="7">
        <v>0.10766000000000001</v>
      </c>
      <c r="I132" s="7">
        <v>-0.23085</v>
      </c>
      <c r="J132" s="7">
        <v>0.12280000000000001</v>
      </c>
      <c r="K132" s="7">
        <v>-1.452E-2</v>
      </c>
      <c r="L132" s="7">
        <v>-6.2179999999999999E-2</v>
      </c>
      <c r="M132" s="7">
        <v>-3.6790000000000003E-2</v>
      </c>
      <c r="N132" s="7">
        <v>-4.7640000000000002E-2</v>
      </c>
      <c r="O132" s="7">
        <v>7.5500000000000003E-3</v>
      </c>
      <c r="P132" s="7">
        <v>0.40024999999999999</v>
      </c>
      <c r="Q132" s="7">
        <v>0.20157</v>
      </c>
    </row>
    <row r="133" spans="1:17" ht="17" thickBot="1" x14ac:dyDescent="0.25">
      <c r="A133" s="76"/>
      <c r="B133" s="5"/>
      <c r="C133" s="6" t="s">
        <v>19</v>
      </c>
      <c r="D133" s="7">
        <v>-5.1529999999999999E-2</v>
      </c>
      <c r="E133" s="7">
        <v>-0.22208</v>
      </c>
      <c r="F133" s="7">
        <v>0.43279000000000001</v>
      </c>
      <c r="G133" s="7">
        <v>4.0000000000000003E-5</v>
      </c>
      <c r="H133" s="7">
        <v>0.13285</v>
      </c>
      <c r="I133" s="7">
        <v>-0.11453000000000001</v>
      </c>
      <c r="J133" s="7">
        <v>0.23674000000000001</v>
      </c>
      <c r="K133" s="7">
        <v>-3.5819999999999998E-2</v>
      </c>
      <c r="L133" s="7">
        <v>-6.7540000000000003E-2</v>
      </c>
      <c r="M133" s="7">
        <v>-3.236E-2</v>
      </c>
      <c r="N133" s="7">
        <v>-3.6720000000000003E-2</v>
      </c>
      <c r="O133" s="7">
        <v>1.397E-2</v>
      </c>
      <c r="P133" s="7">
        <v>0.64322999999999997</v>
      </c>
      <c r="Q133" s="7">
        <v>0.35402</v>
      </c>
    </row>
    <row r="134" spans="1:17" ht="17" thickBot="1" x14ac:dyDescent="0.25">
      <c r="A134" s="76"/>
      <c r="B134" s="5" t="s">
        <v>81</v>
      </c>
      <c r="C134" s="6" t="s">
        <v>26</v>
      </c>
      <c r="D134" s="7">
        <v>4.0919999999999998E-2</v>
      </c>
      <c r="E134" s="7">
        <v>-8.3930000000000005E-2</v>
      </c>
      <c r="F134" s="7">
        <v>0.11216</v>
      </c>
      <c r="G134" s="7">
        <v>7.3020000000000002E-2</v>
      </c>
      <c r="H134" s="7">
        <v>-2.1700000000000001E-2</v>
      </c>
      <c r="I134" s="7">
        <v>0.11123</v>
      </c>
      <c r="J134" s="7">
        <v>-8.6800000000000002E-2</v>
      </c>
      <c r="K134" s="7">
        <v>8.838E-2</v>
      </c>
      <c r="L134" s="7">
        <v>5.0029999999999998E-2</v>
      </c>
      <c r="M134" s="7">
        <v>3.8390000000000001E-2</v>
      </c>
      <c r="N134" s="7">
        <v>0.13897999999999999</v>
      </c>
      <c r="O134" s="7">
        <v>9.7999999999999997E-4</v>
      </c>
      <c r="P134" s="7">
        <v>-7.7630000000000005E-2</v>
      </c>
      <c r="Q134" s="7">
        <v>-0.10641</v>
      </c>
    </row>
    <row r="135" spans="1:17" ht="17" thickBot="1" x14ac:dyDescent="0.25">
      <c r="A135" s="76"/>
      <c r="B135" s="5"/>
      <c r="C135" s="6" t="s">
        <v>29</v>
      </c>
      <c r="D135" s="7">
        <v>6.651E-2</v>
      </c>
      <c r="E135" s="7">
        <v>-0.11892</v>
      </c>
      <c r="F135" s="7">
        <v>4.1930000000000002E-2</v>
      </c>
      <c r="G135" s="7">
        <v>8.2629999999999995E-2</v>
      </c>
      <c r="H135" s="7">
        <v>3.31E-3</v>
      </c>
      <c r="I135" s="7">
        <v>-1.883E-2</v>
      </c>
      <c r="J135" s="7">
        <v>-9.9470000000000003E-2</v>
      </c>
      <c r="K135" s="7">
        <v>2.0549999999999999E-2</v>
      </c>
      <c r="L135" s="7">
        <v>3.2280000000000003E-2</v>
      </c>
      <c r="M135" s="7">
        <v>1.1900000000000001E-2</v>
      </c>
      <c r="N135" s="7">
        <v>0.1113</v>
      </c>
      <c r="O135" s="7">
        <v>8.5100000000000002E-3</v>
      </c>
      <c r="P135" s="7">
        <v>-7.4319999999999997E-2</v>
      </c>
      <c r="Q135" s="7">
        <v>-9.7180000000000002E-2</v>
      </c>
    </row>
    <row r="136" spans="1:17" ht="17" thickBot="1" x14ac:dyDescent="0.25">
      <c r="A136" s="76"/>
      <c r="B136" s="5"/>
      <c r="C136" s="6" t="s">
        <v>20</v>
      </c>
      <c r="D136" s="7">
        <v>5.7759999999999999E-2</v>
      </c>
      <c r="E136" s="7">
        <v>-3.2250000000000001E-2</v>
      </c>
      <c r="F136" s="7">
        <v>-0.16730999999999999</v>
      </c>
      <c r="G136" s="7">
        <v>4.3060000000000001E-2</v>
      </c>
      <c r="H136" s="7">
        <v>-4.172E-2</v>
      </c>
      <c r="I136" s="7">
        <v>7.6420000000000002E-2</v>
      </c>
      <c r="J136" s="7">
        <v>-6.3869999999999996E-2</v>
      </c>
      <c r="K136" s="7">
        <v>0.11228</v>
      </c>
      <c r="L136" s="7">
        <v>6.923E-2</v>
      </c>
      <c r="M136" s="7">
        <v>5.1400000000000001E-2</v>
      </c>
      <c r="N136" s="7">
        <v>0.18459</v>
      </c>
      <c r="O136" s="7">
        <v>1.6760000000000001E-2</v>
      </c>
      <c r="P136" s="7">
        <v>-9.776E-2</v>
      </c>
      <c r="Q136" s="7">
        <v>-0.17977000000000001</v>
      </c>
    </row>
    <row r="137" spans="1:17" ht="17" thickBot="1" x14ac:dyDescent="0.25">
      <c r="A137" s="76"/>
      <c r="B137" s="5" t="s">
        <v>82</v>
      </c>
      <c r="C137" s="6" t="s">
        <v>25</v>
      </c>
      <c r="D137" s="7">
        <v>-2.7830000000000001E-2</v>
      </c>
      <c r="E137" s="7">
        <v>-3.7449999999999997E-2</v>
      </c>
      <c r="F137" s="7">
        <v>-0.20705999999999999</v>
      </c>
      <c r="G137" s="7">
        <v>-9.0450000000000003E-2</v>
      </c>
      <c r="H137" s="7">
        <v>-1.6729999999999998E-2</v>
      </c>
      <c r="I137" s="7">
        <v>-5.858E-2</v>
      </c>
      <c r="J137" s="7">
        <v>-0.1396</v>
      </c>
      <c r="K137" s="7">
        <v>5.9249999999999997E-2</v>
      </c>
      <c r="L137" s="7">
        <v>-1.8500000000000001E-3</v>
      </c>
      <c r="M137" s="7">
        <v>-8.0000000000000004E-4</v>
      </c>
      <c r="N137" s="7">
        <v>2.9940000000000001E-2</v>
      </c>
      <c r="O137" s="7">
        <v>-4.7499999999999999E-3</v>
      </c>
      <c r="P137" s="7">
        <v>9.1550000000000006E-2</v>
      </c>
      <c r="Q137" s="7">
        <v>8.0180000000000001E-2</v>
      </c>
    </row>
    <row r="138" spans="1:17" ht="17" thickBot="1" x14ac:dyDescent="0.25">
      <c r="A138" s="76"/>
      <c r="B138" s="5"/>
      <c r="C138" s="6" t="s">
        <v>28</v>
      </c>
      <c r="D138" s="7">
        <v>9.0299999999999998E-3</v>
      </c>
      <c r="E138" s="7">
        <v>1.634E-2</v>
      </c>
      <c r="F138" s="7">
        <v>-0.26833000000000001</v>
      </c>
      <c r="G138" s="7">
        <v>-2.6610000000000002E-2</v>
      </c>
      <c r="H138" s="7">
        <v>-9.5399999999999999E-3</v>
      </c>
      <c r="I138" s="7">
        <v>6.2300000000000003E-3</v>
      </c>
      <c r="J138" s="7">
        <v>-2.2100000000000002E-3</v>
      </c>
      <c r="K138" s="7">
        <v>-2.818E-2</v>
      </c>
      <c r="L138" s="7">
        <v>-1.431E-2</v>
      </c>
      <c r="M138" s="7">
        <v>2.188E-2</v>
      </c>
      <c r="N138" s="7">
        <v>3.6269999999999997E-2</v>
      </c>
      <c r="O138" s="7">
        <v>-1.043E-2</v>
      </c>
      <c r="P138" s="7">
        <v>-0.10059</v>
      </c>
      <c r="Q138" s="7">
        <v>-4.6699999999999997E-3</v>
      </c>
    </row>
    <row r="139" spans="1:17" ht="17" thickBot="1" x14ac:dyDescent="0.25">
      <c r="A139" s="76"/>
      <c r="B139" s="5"/>
      <c r="C139" s="6" t="s">
        <v>20</v>
      </c>
      <c r="D139" s="7">
        <v>-1.116E-2</v>
      </c>
      <c r="E139" s="7">
        <v>8.7370000000000003E-2</v>
      </c>
      <c r="F139" s="7">
        <v>-0.34500999999999998</v>
      </c>
      <c r="G139" s="7">
        <v>-1.6310000000000002E-2</v>
      </c>
      <c r="H139" s="7">
        <v>-3.3009999999999998E-2</v>
      </c>
      <c r="I139" s="7">
        <v>0.13039000000000001</v>
      </c>
      <c r="J139" s="7">
        <v>2.4819999999999998E-2</v>
      </c>
      <c r="K139" s="7">
        <v>-4.088E-2</v>
      </c>
      <c r="L139" s="7">
        <v>-8.7399999999999995E-3</v>
      </c>
      <c r="M139" s="7">
        <v>4.4639999999999999E-2</v>
      </c>
      <c r="N139" s="7">
        <v>8.4239999999999995E-2</v>
      </c>
      <c r="O139" s="7">
        <v>-1.4319999999999999E-2</v>
      </c>
      <c r="P139" s="7">
        <v>-0.19783999999999999</v>
      </c>
      <c r="Q139" s="7">
        <v>-2.7730000000000001E-2</v>
      </c>
    </row>
    <row r="140" spans="1:17" ht="17" thickBot="1" x14ac:dyDescent="0.25">
      <c r="A140" s="76"/>
      <c r="B140" s="5" t="s">
        <v>83</v>
      </c>
      <c r="C140" s="6" t="s">
        <v>25</v>
      </c>
      <c r="D140" s="7">
        <v>6.0999999999999997E-4</v>
      </c>
      <c r="E140" s="7">
        <v>4.3979999999999998E-2</v>
      </c>
      <c r="F140" s="7">
        <v>-0.48374</v>
      </c>
      <c r="G140" s="7">
        <v>-0.13059000000000001</v>
      </c>
      <c r="H140" s="7">
        <v>-7.2910000000000003E-2</v>
      </c>
      <c r="I140" s="7">
        <v>-6.4350000000000004E-2</v>
      </c>
      <c r="J140" s="7">
        <v>-0.10680000000000001</v>
      </c>
      <c r="K140" s="7">
        <v>-0.13653999999999999</v>
      </c>
      <c r="L140" s="7">
        <v>-9.1400000000000006E-3</v>
      </c>
      <c r="M140" s="7">
        <v>3.2750000000000001E-2</v>
      </c>
      <c r="N140" s="7">
        <v>5.7329999999999999E-2</v>
      </c>
      <c r="O140" s="7">
        <v>1.077E-2</v>
      </c>
      <c r="P140" s="7">
        <v>-0.16036</v>
      </c>
      <c r="Q140" s="7">
        <v>-0.15378</v>
      </c>
    </row>
    <row r="141" spans="1:17" ht="17" thickBot="1" x14ac:dyDescent="0.25">
      <c r="A141" s="76"/>
      <c r="B141" s="5"/>
      <c r="C141" s="6" t="s">
        <v>29</v>
      </c>
      <c r="D141" s="7">
        <v>2.213E-2</v>
      </c>
      <c r="E141" s="7">
        <v>5.3659999999999999E-2</v>
      </c>
      <c r="F141" s="7">
        <v>-0.51827999999999996</v>
      </c>
      <c r="G141" s="7">
        <v>-0.17263000000000001</v>
      </c>
      <c r="H141" s="7">
        <v>-5.6649999999999999E-2</v>
      </c>
      <c r="I141" s="7">
        <v>-0.15043999999999999</v>
      </c>
      <c r="J141" s="7">
        <v>-8.6040000000000005E-2</v>
      </c>
      <c r="K141" s="7">
        <v>-0.14235</v>
      </c>
      <c r="L141" s="7">
        <v>-1.434E-2</v>
      </c>
      <c r="M141" s="7">
        <v>6.7640000000000006E-2</v>
      </c>
      <c r="N141" s="7">
        <v>0.11978</v>
      </c>
      <c r="O141" s="7">
        <v>2.162E-2</v>
      </c>
      <c r="P141" s="7">
        <v>-0.14912</v>
      </c>
      <c r="Q141" s="7">
        <v>-0.18229000000000001</v>
      </c>
    </row>
    <row r="142" spans="1:17" ht="17" thickBot="1" x14ac:dyDescent="0.25">
      <c r="A142" s="76"/>
      <c r="B142" s="5"/>
      <c r="C142" s="6" t="s">
        <v>20</v>
      </c>
      <c r="D142" s="7">
        <v>-1.34E-3</v>
      </c>
      <c r="E142" s="7">
        <v>3.62E-3</v>
      </c>
      <c r="F142" s="7">
        <v>-0.42598999999999998</v>
      </c>
      <c r="G142" s="7">
        <v>-8.6989999999999998E-2</v>
      </c>
      <c r="H142" s="7">
        <v>-8.7249999999999994E-2</v>
      </c>
      <c r="I142" s="7">
        <v>7.0120000000000002E-2</v>
      </c>
      <c r="J142" s="7">
        <v>-7.8219999999999998E-2</v>
      </c>
      <c r="K142" s="7">
        <v>-0.12078999999999999</v>
      </c>
      <c r="L142" s="7">
        <v>-6.5399999999999998E-3</v>
      </c>
      <c r="M142" s="7">
        <v>6.5210000000000004E-2</v>
      </c>
      <c r="N142" s="7">
        <v>0.12422</v>
      </c>
      <c r="O142" s="7">
        <v>3.6999999999999999E-4</v>
      </c>
      <c r="P142" s="7">
        <v>-0.2344</v>
      </c>
      <c r="Q142" s="7">
        <v>-0.11971</v>
      </c>
    </row>
    <row r="143" spans="1:17" ht="17" thickBot="1" x14ac:dyDescent="0.25">
      <c r="A143" s="76"/>
      <c r="B143" s="5" t="s">
        <v>84</v>
      </c>
      <c r="C143" s="6" t="s">
        <v>26</v>
      </c>
      <c r="D143" s="7">
        <v>6.769E-2</v>
      </c>
      <c r="E143" s="7">
        <v>0.40427000000000002</v>
      </c>
      <c r="F143" s="7">
        <v>0.56686000000000003</v>
      </c>
      <c r="G143" s="7">
        <v>0.30778</v>
      </c>
      <c r="H143" s="7">
        <v>4.36E-2</v>
      </c>
      <c r="I143" s="7">
        <v>-4.7329999999999997E-2</v>
      </c>
      <c r="J143" s="7">
        <v>0.17188999999999999</v>
      </c>
      <c r="K143" s="7">
        <v>8.2549999999999998E-2</v>
      </c>
      <c r="L143" s="7">
        <v>-4.6999999999999999E-4</v>
      </c>
      <c r="M143" s="7">
        <v>6.0170000000000001E-2</v>
      </c>
      <c r="N143" s="7">
        <v>-4.0250000000000001E-2</v>
      </c>
      <c r="O143" s="7">
        <v>-7.5700000000000003E-3</v>
      </c>
      <c r="P143" s="7">
        <v>9.2240000000000003E-2</v>
      </c>
      <c r="Q143" s="7">
        <v>-6.1399999999999996E-3</v>
      </c>
    </row>
    <row r="144" spans="1:17" ht="17" thickBot="1" x14ac:dyDescent="0.25">
      <c r="A144" s="76"/>
      <c r="B144" s="5"/>
      <c r="C144" s="6" t="s">
        <v>28</v>
      </c>
      <c r="D144" s="7">
        <v>0.10158</v>
      </c>
      <c r="E144" s="7">
        <v>0.23963000000000001</v>
      </c>
      <c r="F144" s="7">
        <v>0.51395000000000002</v>
      </c>
      <c r="G144" s="7">
        <v>0.18754999999999999</v>
      </c>
      <c r="H144" s="7">
        <v>0.10432</v>
      </c>
      <c r="I144" s="7">
        <v>-0.19363</v>
      </c>
      <c r="J144" s="7">
        <v>0.21293000000000001</v>
      </c>
      <c r="K144" s="7">
        <v>-4.036E-2</v>
      </c>
      <c r="L144" s="7">
        <v>-1.8419999999999999E-2</v>
      </c>
      <c r="M144" s="7">
        <v>-2.146E-2</v>
      </c>
      <c r="N144" s="7">
        <v>-0.1593</v>
      </c>
      <c r="O144" s="7">
        <v>-5.0600000000000003E-3</v>
      </c>
      <c r="P144" s="7">
        <v>0.15909999999999999</v>
      </c>
      <c r="Q144" s="7">
        <v>-9.8899999999999995E-3</v>
      </c>
    </row>
    <row r="145" spans="1:17" ht="17" thickBot="1" x14ac:dyDescent="0.25">
      <c r="A145" s="76"/>
      <c r="B145" s="5"/>
      <c r="C145" s="6" t="s">
        <v>19</v>
      </c>
      <c r="D145" s="7">
        <v>2.0379999999999999E-2</v>
      </c>
      <c r="E145" s="7">
        <v>0.1419</v>
      </c>
      <c r="F145" s="7">
        <v>0.17372000000000001</v>
      </c>
      <c r="G145" s="7">
        <v>5.1339999999999997E-2</v>
      </c>
      <c r="H145" s="7">
        <v>1.495E-2</v>
      </c>
      <c r="I145" s="7">
        <v>-8.2739999999999994E-2</v>
      </c>
      <c r="J145" s="7">
        <v>1.8669999999999999E-2</v>
      </c>
      <c r="K145" s="7">
        <v>3.8999999999999998E-3</v>
      </c>
      <c r="L145" s="7">
        <v>1.4300000000000001E-3</v>
      </c>
      <c r="M145" s="7">
        <v>-3.0100000000000001E-3</v>
      </c>
      <c r="N145" s="7">
        <v>2.7499999999999998E-3</v>
      </c>
      <c r="O145" s="7">
        <v>4.4799999999999996E-3</v>
      </c>
      <c r="P145" s="7">
        <v>4.283E-2</v>
      </c>
      <c r="Q145" s="7">
        <v>-1.84E-2</v>
      </c>
    </row>
    <row r="146" spans="1:17" ht="17" thickBot="1" x14ac:dyDescent="0.25">
      <c r="A146" s="76"/>
      <c r="B146" s="5" t="s">
        <v>85</v>
      </c>
      <c r="C146" s="6" t="s">
        <v>26</v>
      </c>
      <c r="D146" s="7">
        <v>-6.0499999999999998E-3</v>
      </c>
      <c r="E146" s="7">
        <v>0.12248000000000001</v>
      </c>
      <c r="F146" s="7">
        <v>0.23677999999999999</v>
      </c>
      <c r="G146" s="7">
        <v>5.0650000000000001E-2</v>
      </c>
      <c r="H146" s="7">
        <v>5.6059999999999999E-2</v>
      </c>
      <c r="I146" s="7">
        <v>-0.10642</v>
      </c>
      <c r="J146" s="7">
        <v>8.838E-2</v>
      </c>
      <c r="K146" s="7">
        <v>8.8969999999999994E-2</v>
      </c>
      <c r="L146" s="7">
        <v>5.1279999999999999E-2</v>
      </c>
      <c r="M146" s="7">
        <v>3.7069999999999999E-2</v>
      </c>
      <c r="N146" s="7">
        <v>-0.10338</v>
      </c>
      <c r="O146" s="7">
        <v>-3.0720000000000001E-2</v>
      </c>
      <c r="P146" s="7">
        <v>0.11364</v>
      </c>
      <c r="Q146" s="7">
        <v>0.10675</v>
      </c>
    </row>
    <row r="147" spans="1:17" ht="17" thickBot="1" x14ac:dyDescent="0.25">
      <c r="A147" s="76"/>
      <c r="B147" s="5"/>
      <c r="C147" s="6" t="s">
        <v>29</v>
      </c>
      <c r="D147" s="7">
        <v>-2.2079999999999999E-2</v>
      </c>
      <c r="E147" s="7">
        <v>8.8679999999999995E-2</v>
      </c>
      <c r="F147" s="7">
        <v>9.8309999999999995E-2</v>
      </c>
      <c r="G147" s="7">
        <v>0.1074</v>
      </c>
      <c r="H147" s="7">
        <v>4.8770000000000001E-2</v>
      </c>
      <c r="I147" s="7">
        <v>-0.17487</v>
      </c>
      <c r="J147" s="7">
        <v>0.16244</v>
      </c>
      <c r="K147" s="7">
        <v>9.1259999999999994E-2</v>
      </c>
      <c r="L147" s="7">
        <v>0.10765</v>
      </c>
      <c r="M147" s="7">
        <v>0.16241</v>
      </c>
      <c r="N147" s="7">
        <v>-9.887E-2</v>
      </c>
      <c r="O147" s="7">
        <v>-4.19E-2</v>
      </c>
      <c r="P147" s="7">
        <v>0.10827000000000001</v>
      </c>
      <c r="Q147" s="7">
        <v>0.15522</v>
      </c>
    </row>
    <row r="148" spans="1:17" ht="17" thickBot="1" x14ac:dyDescent="0.25">
      <c r="A148" s="76"/>
      <c r="B148" s="5"/>
      <c r="C148" s="6" t="s">
        <v>19</v>
      </c>
      <c r="D148" s="7">
        <v>-2.129E-2</v>
      </c>
      <c r="E148" s="7">
        <v>-0.10679</v>
      </c>
      <c r="F148" s="7">
        <v>3.9440000000000003E-2</v>
      </c>
      <c r="G148" s="7">
        <v>8.6269999999999999E-2</v>
      </c>
      <c r="H148" s="7">
        <v>3.884E-2</v>
      </c>
      <c r="I148" s="7">
        <v>-5.13E-3</v>
      </c>
      <c r="J148" s="7">
        <v>0.12483</v>
      </c>
      <c r="K148" s="7">
        <v>1.6990000000000002E-2</v>
      </c>
      <c r="L148" s="7">
        <v>2.3400000000000001E-2</v>
      </c>
      <c r="M148" s="7">
        <v>3.0710000000000001E-2</v>
      </c>
      <c r="N148" s="7">
        <v>-0.11733</v>
      </c>
      <c r="O148" s="7">
        <v>-1.907E-2</v>
      </c>
      <c r="P148" s="7">
        <v>9.357E-2</v>
      </c>
      <c r="Q148" s="7">
        <v>7.1620000000000003E-2</v>
      </c>
    </row>
    <row r="149" spans="1:17" ht="17" thickBot="1" x14ac:dyDescent="0.25">
      <c r="A149" s="76"/>
      <c r="B149" s="5" t="s">
        <v>87</v>
      </c>
      <c r="C149" s="6" t="s">
        <v>25</v>
      </c>
      <c r="D149" s="7">
        <v>-7.2520000000000001E-2</v>
      </c>
      <c r="E149" s="7">
        <v>-0.11307</v>
      </c>
      <c r="F149" s="7">
        <v>-0.23415</v>
      </c>
      <c r="G149" s="7">
        <v>-0.29959000000000002</v>
      </c>
      <c r="H149" s="7">
        <v>2.9510000000000002E-2</v>
      </c>
      <c r="I149" s="7">
        <v>2.188E-2</v>
      </c>
      <c r="J149" s="7">
        <v>0.10755000000000001</v>
      </c>
      <c r="K149" s="7">
        <v>-0.18670999999999999</v>
      </c>
      <c r="L149" s="7">
        <v>-4.496E-2</v>
      </c>
      <c r="M149" s="7">
        <v>-7.3279999999999998E-2</v>
      </c>
      <c r="N149" s="7">
        <v>0.13483000000000001</v>
      </c>
      <c r="O149" s="7">
        <v>8.4200000000000004E-3</v>
      </c>
      <c r="P149" s="7">
        <v>0.21931999999999999</v>
      </c>
      <c r="Q149" s="7">
        <v>8.2290000000000002E-2</v>
      </c>
    </row>
    <row r="150" spans="1:17" ht="17" thickBot="1" x14ac:dyDescent="0.25">
      <c r="A150" s="76"/>
      <c r="B150" s="5"/>
      <c r="C150" s="6" t="s">
        <v>29</v>
      </c>
      <c r="D150" s="7">
        <v>-6.6619999999999999E-2</v>
      </c>
      <c r="E150" s="7">
        <v>-0.14077000000000001</v>
      </c>
      <c r="F150" s="7">
        <v>-0.25525999999999999</v>
      </c>
      <c r="G150" s="7">
        <v>-0.24217</v>
      </c>
      <c r="H150" s="7">
        <v>-3.2000000000000003E-4</v>
      </c>
      <c r="I150" s="7">
        <v>7.596E-2</v>
      </c>
      <c r="J150" s="7">
        <v>0.11735</v>
      </c>
      <c r="K150" s="7">
        <v>-0.16816999999999999</v>
      </c>
      <c r="L150" s="7">
        <v>-3.4299999999999997E-2</v>
      </c>
      <c r="M150" s="7">
        <v>-1.434E-2</v>
      </c>
      <c r="N150" s="7">
        <v>0.16078999999999999</v>
      </c>
      <c r="O150" s="7">
        <v>1.49E-3</v>
      </c>
      <c r="P150" s="7">
        <v>0.12936</v>
      </c>
      <c r="Q150" s="7">
        <v>3.916E-2</v>
      </c>
    </row>
    <row r="151" spans="1:17" ht="17" thickBot="1" x14ac:dyDescent="0.25">
      <c r="A151" s="76"/>
      <c r="B151" s="5"/>
      <c r="C151" s="6" t="s">
        <v>19</v>
      </c>
      <c r="D151" s="7">
        <v>-6.5369999999999998E-2</v>
      </c>
      <c r="E151" s="7">
        <v>-7.0389999999999994E-2</v>
      </c>
      <c r="F151" s="7">
        <v>1.23E-3</v>
      </c>
      <c r="G151" s="7">
        <v>-0.19120999999999999</v>
      </c>
      <c r="H151" s="7">
        <v>7.782E-2</v>
      </c>
      <c r="I151" s="7">
        <v>-2.0320000000000001E-2</v>
      </c>
      <c r="J151" s="7">
        <v>0.12495000000000001</v>
      </c>
      <c r="K151" s="7">
        <v>-0.18869</v>
      </c>
      <c r="L151" s="7">
        <v>-5.3850000000000002E-2</v>
      </c>
      <c r="M151" s="7">
        <v>-0.11565</v>
      </c>
      <c r="N151" s="7">
        <v>4.3900000000000002E-2</v>
      </c>
      <c r="O151" s="7">
        <v>3.4399999999999999E-3</v>
      </c>
      <c r="P151" s="7">
        <v>0.21035000000000001</v>
      </c>
      <c r="Q151" s="7">
        <v>0.11692</v>
      </c>
    </row>
    <row r="152" spans="1:17" ht="17" thickBot="1" x14ac:dyDescent="0.25">
      <c r="A152" s="76"/>
      <c r="B152" s="5" t="s">
        <v>86</v>
      </c>
      <c r="C152" s="6" t="s">
        <v>26</v>
      </c>
      <c r="D152" s="7">
        <v>4.4240000000000002E-2</v>
      </c>
      <c r="E152" s="7">
        <v>4.6760000000000003E-2</v>
      </c>
      <c r="F152" s="7">
        <v>0.27514</v>
      </c>
      <c r="G152" s="7">
        <v>0.17419999999999999</v>
      </c>
      <c r="H152" s="7">
        <v>-7.1300000000000001E-3</v>
      </c>
      <c r="I152" s="7">
        <v>3.0769999999999999E-2</v>
      </c>
      <c r="J152" s="7">
        <v>-3.4410000000000003E-2</v>
      </c>
      <c r="K152" s="7">
        <v>0.12658</v>
      </c>
      <c r="L152" s="7">
        <v>4.1820000000000003E-2</v>
      </c>
      <c r="M152" s="7">
        <v>1.204E-2</v>
      </c>
      <c r="N152" s="7">
        <v>-0.17452000000000001</v>
      </c>
      <c r="O152" s="7">
        <v>5.2700000000000004E-3</v>
      </c>
      <c r="P152" s="7">
        <v>-0.14878</v>
      </c>
      <c r="Q152" s="7">
        <v>-8.2150000000000001E-2</v>
      </c>
    </row>
    <row r="153" spans="1:17" ht="17" thickBot="1" x14ac:dyDescent="0.25">
      <c r="A153" s="76"/>
      <c r="B153" s="5"/>
      <c r="C153" s="6" t="s">
        <v>28</v>
      </c>
      <c r="D153" s="7">
        <v>3.005E-2</v>
      </c>
      <c r="E153" s="7">
        <v>-6.6320000000000004E-2</v>
      </c>
      <c r="F153" s="7">
        <v>1.975E-2</v>
      </c>
      <c r="G153" s="7">
        <v>6.5259999999999999E-2</v>
      </c>
      <c r="H153" s="7">
        <v>-7.26E-3</v>
      </c>
      <c r="I153" s="7">
        <v>-1.73E-3</v>
      </c>
      <c r="J153" s="7">
        <v>-5.0770000000000003E-2</v>
      </c>
      <c r="K153" s="7">
        <v>1.9460000000000002E-2</v>
      </c>
      <c r="L153" s="7">
        <v>1.08E-3</v>
      </c>
      <c r="M153" s="7">
        <v>-1.1339999999999999E-2</v>
      </c>
      <c r="N153" s="7">
        <v>-0.18312</v>
      </c>
      <c r="O153" s="7">
        <v>7.3999999999999999E-4</v>
      </c>
      <c r="P153" s="7">
        <v>-9.9250000000000005E-2</v>
      </c>
      <c r="Q153" s="7">
        <v>-6.0909999999999999E-2</v>
      </c>
    </row>
    <row r="154" spans="1:17" ht="17" thickBot="1" x14ac:dyDescent="0.25">
      <c r="A154" s="79"/>
      <c r="B154" s="5"/>
      <c r="C154" s="6" t="s">
        <v>20</v>
      </c>
      <c r="D154" s="7">
        <v>4.6000000000000001E-4</v>
      </c>
      <c r="E154" s="7">
        <v>0.10487</v>
      </c>
      <c r="F154" s="7">
        <v>6.4999999999999997E-4</v>
      </c>
      <c r="G154" s="7">
        <v>0.16741</v>
      </c>
      <c r="H154" s="7">
        <v>-6.0749999999999998E-2</v>
      </c>
      <c r="I154" s="7">
        <v>0.15196999999999999</v>
      </c>
      <c r="J154" s="7">
        <v>-0.11681999999999999</v>
      </c>
      <c r="K154" s="7">
        <v>0.15285000000000001</v>
      </c>
      <c r="L154" s="7">
        <v>4.088E-2</v>
      </c>
      <c r="M154" s="7">
        <v>3.6630000000000003E-2</v>
      </c>
      <c r="N154" s="7">
        <v>-0.11584999999999999</v>
      </c>
      <c r="O154" s="7">
        <v>-3.8999999999999999E-4</v>
      </c>
      <c r="P154" s="7">
        <v>-0.22381000000000001</v>
      </c>
      <c r="Q154" s="7">
        <v>-0.10271</v>
      </c>
    </row>
    <row r="155" spans="1:17" ht="18" thickTop="1" thickBot="1" x14ac:dyDescent="0.25">
      <c r="A155" s="80" t="s">
        <v>88</v>
      </c>
      <c r="B155" s="5" t="s">
        <v>89</v>
      </c>
      <c r="C155" s="6" t="s">
        <v>25</v>
      </c>
      <c r="D155" s="7">
        <v>-1.6580000000000001E-2</v>
      </c>
      <c r="E155" s="7">
        <v>1.4829999999999999E-2</v>
      </c>
      <c r="F155" s="7">
        <v>-0.19647999999999999</v>
      </c>
      <c r="G155" s="7">
        <v>3.5270000000000003E-2</v>
      </c>
      <c r="H155" s="7">
        <v>7.288E-2</v>
      </c>
      <c r="I155" s="7">
        <v>-5.636E-2</v>
      </c>
      <c r="J155" s="7">
        <v>-6.9099999999999995E-2</v>
      </c>
      <c r="K155" s="7">
        <v>5.0160000000000003E-2</v>
      </c>
      <c r="L155" s="7">
        <v>-1.9550000000000001E-2</v>
      </c>
      <c r="M155" s="7">
        <v>-2.4809999999999999E-2</v>
      </c>
      <c r="N155" s="7">
        <v>0.12920000000000001</v>
      </c>
      <c r="O155" s="7">
        <v>1.48E-3</v>
      </c>
      <c r="P155" s="7">
        <v>0.11334</v>
      </c>
      <c r="Q155" s="7">
        <v>3.3E-4</v>
      </c>
    </row>
    <row r="156" spans="1:17" ht="17" thickBot="1" x14ac:dyDescent="0.25">
      <c r="A156" s="76"/>
      <c r="B156" s="5"/>
      <c r="C156" s="6" t="s">
        <v>28</v>
      </c>
      <c r="D156" s="7">
        <v>-4.249E-2</v>
      </c>
      <c r="E156" s="7">
        <v>-4.478E-2</v>
      </c>
      <c r="F156" s="7">
        <v>-0.48011999999999999</v>
      </c>
      <c r="G156" s="7">
        <v>0.18573000000000001</v>
      </c>
      <c r="H156" s="7">
        <v>0.16531999999999999</v>
      </c>
      <c r="I156" s="7">
        <v>-0.15132999999999999</v>
      </c>
      <c r="J156" s="7">
        <v>-0.21534</v>
      </c>
      <c r="K156" s="7">
        <v>0.12071</v>
      </c>
      <c r="L156" s="7">
        <v>-3.108E-2</v>
      </c>
      <c r="M156" s="7">
        <v>-3.8510000000000003E-2</v>
      </c>
      <c r="N156" s="7">
        <v>0.11922000000000001</v>
      </c>
      <c r="O156" s="7">
        <v>-3.3899999999999998E-3</v>
      </c>
      <c r="P156" s="7">
        <v>0.18232000000000001</v>
      </c>
      <c r="Q156" s="7">
        <v>6.9099999999999995E-2</v>
      </c>
    </row>
    <row r="157" spans="1:17" ht="17" thickBot="1" x14ac:dyDescent="0.25">
      <c r="A157" s="76"/>
      <c r="B157" s="5"/>
      <c r="C157" s="6" t="s">
        <v>22</v>
      </c>
      <c r="D157" s="7">
        <v>-3.39E-2</v>
      </c>
      <c r="E157" s="7">
        <v>-9.7379999999999994E-2</v>
      </c>
      <c r="F157" s="7">
        <v>-0.36574000000000001</v>
      </c>
      <c r="G157" s="7">
        <v>0.21923000000000001</v>
      </c>
      <c r="H157" s="7">
        <v>0.11595999999999999</v>
      </c>
      <c r="I157" s="7">
        <v>-0.12590000000000001</v>
      </c>
      <c r="J157" s="7">
        <v>-0.20035</v>
      </c>
      <c r="K157" s="7">
        <v>9.0509999999999993E-2</v>
      </c>
      <c r="L157" s="7">
        <v>-1.065E-2</v>
      </c>
      <c r="M157" s="7">
        <v>-1.206E-2</v>
      </c>
      <c r="N157" s="7">
        <v>-6.2630000000000005E-2</v>
      </c>
      <c r="O157" s="7">
        <v>-8.0599999999999995E-3</v>
      </c>
      <c r="P157" s="7">
        <v>6.4979999999999996E-2</v>
      </c>
      <c r="Q157" s="7">
        <v>0.10596</v>
      </c>
    </row>
    <row r="158" spans="1:17" ht="17" thickBot="1" x14ac:dyDescent="0.25">
      <c r="A158" s="76"/>
      <c r="B158" s="5"/>
      <c r="C158" s="6" t="s">
        <v>19</v>
      </c>
      <c r="D158" s="7">
        <v>-2.3699999999999999E-2</v>
      </c>
      <c r="E158" s="7">
        <v>6.6400000000000001E-3</v>
      </c>
      <c r="F158" s="7">
        <v>-0.27677000000000002</v>
      </c>
      <c r="G158" s="7">
        <v>6.719E-2</v>
      </c>
      <c r="H158" s="7">
        <v>0.10042</v>
      </c>
      <c r="I158" s="7">
        <v>-8.1790000000000002E-2</v>
      </c>
      <c r="J158" s="7">
        <v>-0.10551000000000001</v>
      </c>
      <c r="K158" s="7">
        <v>7.0330000000000004E-2</v>
      </c>
      <c r="L158" s="7">
        <v>-2.46E-2</v>
      </c>
      <c r="M158" s="7">
        <v>-3.1050000000000001E-2</v>
      </c>
      <c r="N158" s="7">
        <v>0.14742</v>
      </c>
      <c r="O158" s="7">
        <v>8.5999999999999998E-4</v>
      </c>
      <c r="P158" s="7">
        <v>0.14299999999999999</v>
      </c>
      <c r="Q158" s="7">
        <v>1.248E-2</v>
      </c>
    </row>
    <row r="159" spans="1:17" ht="17" thickBot="1" x14ac:dyDescent="0.25">
      <c r="A159" s="76"/>
      <c r="B159" s="5" t="s">
        <v>90</v>
      </c>
      <c r="C159" s="6" t="s">
        <v>26</v>
      </c>
      <c r="D159" s="7">
        <v>5.1970000000000002E-2</v>
      </c>
      <c r="E159" s="7">
        <v>-3.483E-2</v>
      </c>
      <c r="F159" s="7">
        <v>2.7789999999999999E-2</v>
      </c>
      <c r="G159" s="7">
        <v>9.1350000000000001E-2</v>
      </c>
      <c r="H159" s="7">
        <v>-3.2489999999999998E-2</v>
      </c>
      <c r="I159" s="7">
        <v>0.13069</v>
      </c>
      <c r="J159" s="7">
        <v>-0.15692999999999999</v>
      </c>
      <c r="K159" s="7">
        <v>0.11031000000000001</v>
      </c>
      <c r="L159" s="7">
        <v>2.9739999999999999E-2</v>
      </c>
      <c r="M159" s="7">
        <v>2.708E-2</v>
      </c>
      <c r="N159" s="7">
        <v>0.22342000000000001</v>
      </c>
      <c r="O159" s="7">
        <v>-1.98E-3</v>
      </c>
      <c r="P159" s="7">
        <v>-5.9420000000000001E-2</v>
      </c>
      <c r="Q159" s="7">
        <v>-8.6410000000000001E-2</v>
      </c>
    </row>
    <row r="160" spans="1:17" ht="17" thickBot="1" x14ac:dyDescent="0.25">
      <c r="A160" s="76"/>
      <c r="B160" s="5"/>
      <c r="C160" s="6" t="s">
        <v>29</v>
      </c>
      <c r="D160" s="7">
        <v>0.10759000000000001</v>
      </c>
      <c r="E160" s="7">
        <v>-0.25074999999999997</v>
      </c>
      <c r="F160" s="7">
        <v>-0.10713</v>
      </c>
      <c r="G160" s="7">
        <v>0.12038</v>
      </c>
      <c r="H160" s="7">
        <v>5.0880000000000002E-2</v>
      </c>
      <c r="I160" s="7">
        <v>-0.19731000000000001</v>
      </c>
      <c r="J160" s="7">
        <v>-0.16439000000000001</v>
      </c>
      <c r="K160" s="7">
        <v>-5.8319999999999997E-2</v>
      </c>
      <c r="L160" s="7">
        <v>-6.4000000000000005E-4</v>
      </c>
      <c r="M160" s="7">
        <v>-1.2619999999999999E-2</v>
      </c>
      <c r="N160" s="7">
        <v>0.14584</v>
      </c>
      <c r="O160" s="7">
        <v>9.2399999999999999E-3</v>
      </c>
      <c r="P160" s="7">
        <v>0.10098</v>
      </c>
      <c r="Q160" s="7">
        <v>-4.317E-2</v>
      </c>
    </row>
    <row r="161" spans="1:17" ht="17" thickBot="1" x14ac:dyDescent="0.25">
      <c r="A161" s="76"/>
      <c r="B161" s="5"/>
      <c r="C161" s="6" t="s">
        <v>23</v>
      </c>
      <c r="D161" s="7">
        <v>0.10100000000000001</v>
      </c>
      <c r="E161" s="7">
        <v>-0.21149000000000001</v>
      </c>
      <c r="F161" s="7">
        <v>-0.18556</v>
      </c>
      <c r="G161" s="7">
        <v>0.12619</v>
      </c>
      <c r="H161" s="7">
        <v>3.2000000000000001E-2</v>
      </c>
      <c r="I161" s="7">
        <v>-0.18001</v>
      </c>
      <c r="J161" s="7">
        <v>-0.16177</v>
      </c>
      <c r="K161" s="7">
        <v>6.8879999999999997E-2</v>
      </c>
      <c r="L161" s="7">
        <v>2.0670000000000001E-2</v>
      </c>
      <c r="M161" s="7">
        <v>3.4599999999999999E-2</v>
      </c>
      <c r="N161" s="7">
        <v>0.24753</v>
      </c>
      <c r="O161" s="7">
        <v>1.7000000000000001E-2</v>
      </c>
      <c r="P161" s="7">
        <v>0.20569999999999999</v>
      </c>
      <c r="Q161" s="7">
        <v>-8.0070000000000002E-2</v>
      </c>
    </row>
    <row r="162" spans="1:17" ht="17" thickBot="1" x14ac:dyDescent="0.25">
      <c r="A162" s="76"/>
      <c r="B162" s="5"/>
      <c r="C162" s="6" t="s">
        <v>20</v>
      </c>
      <c r="D162" s="7">
        <v>7.7210000000000001E-2</v>
      </c>
      <c r="E162" s="7">
        <v>-0.11934</v>
      </c>
      <c r="F162" s="7">
        <v>-0.15357999999999999</v>
      </c>
      <c r="G162" s="7">
        <v>7.7329999999999996E-2</v>
      </c>
      <c r="H162" s="7">
        <v>-8.3599999999999994E-3</v>
      </c>
      <c r="I162" s="7">
        <v>-0.11519</v>
      </c>
      <c r="J162" s="7">
        <v>-0.13558000000000001</v>
      </c>
      <c r="K162" s="7">
        <v>6.5659999999999996E-2</v>
      </c>
      <c r="L162" s="7">
        <v>3.0249999999999999E-2</v>
      </c>
      <c r="M162" s="7">
        <v>4.2389999999999997E-2</v>
      </c>
      <c r="N162" s="7">
        <v>0.22905</v>
      </c>
      <c r="O162" s="7">
        <v>1.4109999999999999E-2</v>
      </c>
      <c r="P162" s="7">
        <v>0.13889000000000001</v>
      </c>
      <c r="Q162" s="7">
        <v>-0.10058</v>
      </c>
    </row>
    <row r="163" spans="1:17" ht="17" thickBot="1" x14ac:dyDescent="0.25">
      <c r="A163" s="76"/>
      <c r="B163" s="5" t="s">
        <v>91</v>
      </c>
      <c r="C163" s="6" t="s">
        <v>25</v>
      </c>
      <c r="D163" s="7">
        <v>-6.4589999999999995E-2</v>
      </c>
      <c r="E163" s="7">
        <v>-0.41848000000000002</v>
      </c>
      <c r="F163" s="7">
        <v>0.12164999999999999</v>
      </c>
      <c r="G163" s="7">
        <v>-0.36431000000000002</v>
      </c>
      <c r="H163" s="7">
        <v>0.16092000000000001</v>
      </c>
      <c r="I163" s="7">
        <v>-0.24371000000000001</v>
      </c>
      <c r="J163" s="7">
        <v>-0.43340000000000001</v>
      </c>
      <c r="K163" s="7">
        <v>0.20724999999999999</v>
      </c>
      <c r="L163" s="7">
        <v>3.209E-2</v>
      </c>
      <c r="M163" s="7">
        <v>-0.22348000000000001</v>
      </c>
      <c r="N163" s="7">
        <v>-0.37152000000000002</v>
      </c>
      <c r="O163" s="7">
        <v>3.2100000000000002E-3</v>
      </c>
      <c r="P163" s="7">
        <v>0.38949</v>
      </c>
      <c r="Q163" s="7">
        <v>1.6230000000000001E-2</v>
      </c>
    </row>
    <row r="164" spans="1:17" ht="17" thickBot="1" x14ac:dyDescent="0.25">
      <c r="A164" s="76"/>
      <c r="B164" s="5"/>
      <c r="C164" s="6" t="s">
        <v>28</v>
      </c>
      <c r="D164" s="7">
        <v>1.9310000000000001E-2</v>
      </c>
      <c r="E164" s="7">
        <v>-0.23635999999999999</v>
      </c>
      <c r="F164" s="7">
        <v>3.2419999999999997E-2</v>
      </c>
      <c r="G164" s="7">
        <v>-0.10131999999999999</v>
      </c>
      <c r="H164" s="7">
        <v>8.0420000000000005E-2</v>
      </c>
      <c r="I164" s="7">
        <v>-0.22316</v>
      </c>
      <c r="J164" s="7">
        <v>1.3129999999999999E-2</v>
      </c>
      <c r="K164" s="7">
        <v>-6.6530000000000006E-2</v>
      </c>
      <c r="L164" s="7">
        <v>-3.1419999999999997E-2</v>
      </c>
      <c r="M164" s="7">
        <v>-5.7979999999999997E-2</v>
      </c>
      <c r="N164" s="7">
        <v>-0.18201999999999999</v>
      </c>
      <c r="O164" s="7">
        <v>-2.5999999999999998E-4</v>
      </c>
      <c r="P164" s="7">
        <v>0.10907</v>
      </c>
      <c r="Q164" s="7">
        <v>-3.0030000000000001E-2</v>
      </c>
    </row>
    <row r="165" spans="1:17" ht="17" thickBot="1" x14ac:dyDescent="0.25">
      <c r="A165" s="76"/>
      <c r="B165" s="5"/>
      <c r="C165" s="6" t="s">
        <v>22</v>
      </c>
      <c r="D165" s="7">
        <v>5.4010000000000002E-2</v>
      </c>
      <c r="E165" s="7">
        <v>-0.90339999999999998</v>
      </c>
      <c r="F165" s="7">
        <v>0.1368</v>
      </c>
      <c r="G165" s="7">
        <v>-0.42431000000000002</v>
      </c>
      <c r="H165" s="7">
        <v>0.31108999999999998</v>
      </c>
      <c r="I165" s="7">
        <v>-0.82259000000000004</v>
      </c>
      <c r="J165" s="7">
        <v>-4.1309999999999999E-2</v>
      </c>
      <c r="K165" s="7">
        <v>-0.18915999999999999</v>
      </c>
      <c r="L165" s="7">
        <v>-0.10252</v>
      </c>
      <c r="M165" s="7">
        <v>-0.24582000000000001</v>
      </c>
      <c r="N165" s="7">
        <v>-0.70555000000000001</v>
      </c>
      <c r="O165" s="7">
        <v>-2.5999999999999998E-4</v>
      </c>
      <c r="P165" s="7">
        <v>0.45623000000000002</v>
      </c>
      <c r="Q165" s="7">
        <v>-0.10088999999999999</v>
      </c>
    </row>
    <row r="166" spans="1:17" ht="17" thickBot="1" x14ac:dyDescent="0.25">
      <c r="A166" s="76"/>
      <c r="B166" s="5"/>
      <c r="C166" s="6" t="s">
        <v>20</v>
      </c>
      <c r="D166" s="7">
        <v>1.2370000000000001E-2</v>
      </c>
      <c r="E166" s="7">
        <v>-0.14654</v>
      </c>
      <c r="F166" s="7">
        <v>1.984E-2</v>
      </c>
      <c r="G166" s="7">
        <v>-6.207E-2</v>
      </c>
      <c r="H166" s="7">
        <v>4.9779999999999998E-2</v>
      </c>
      <c r="I166" s="7">
        <v>-0.13896</v>
      </c>
      <c r="J166" s="7">
        <v>9.9799999999999993E-3</v>
      </c>
      <c r="K166" s="7">
        <v>-4.2560000000000001E-2</v>
      </c>
      <c r="L166" s="7">
        <v>-1.983E-2</v>
      </c>
      <c r="M166" s="7">
        <v>-3.5459999999999998E-2</v>
      </c>
      <c r="N166" s="7">
        <v>-0.11265</v>
      </c>
      <c r="O166" s="7">
        <v>-1.8000000000000001E-4</v>
      </c>
      <c r="P166" s="7">
        <v>6.6830000000000001E-2</v>
      </c>
      <c r="Q166" s="7">
        <v>-1.89E-2</v>
      </c>
    </row>
    <row r="167" spans="1:17" ht="17" thickBot="1" x14ac:dyDescent="0.25">
      <c r="A167" s="76"/>
      <c r="B167" s="5" t="s">
        <v>92</v>
      </c>
      <c r="C167" s="6" t="s">
        <v>25</v>
      </c>
      <c r="D167" s="7">
        <v>-1.966E-2</v>
      </c>
      <c r="E167" s="7">
        <v>4.7219999999999998E-2</v>
      </c>
      <c r="F167" s="7">
        <v>-0.28011000000000003</v>
      </c>
      <c r="G167" s="7">
        <v>-2.9600000000000001E-2</v>
      </c>
      <c r="H167" s="7">
        <v>-5.6210000000000003E-2</v>
      </c>
      <c r="I167" s="7">
        <v>-1.7440000000000001E-2</v>
      </c>
      <c r="J167" s="7">
        <v>-7.4319999999999997E-2</v>
      </c>
      <c r="K167" s="7">
        <v>2.6370000000000001E-2</v>
      </c>
      <c r="L167" s="7">
        <v>-9.4000000000000004E-3</v>
      </c>
      <c r="M167" s="7">
        <v>4.8680000000000001E-2</v>
      </c>
      <c r="N167" s="7">
        <v>0.11916</v>
      </c>
      <c r="O167" s="7">
        <v>-6.5199999999999998E-3</v>
      </c>
      <c r="P167" s="7">
        <v>2.5329999999999998E-2</v>
      </c>
      <c r="Q167" s="7">
        <v>9.4390000000000002E-2</v>
      </c>
    </row>
    <row r="168" spans="1:17" ht="17" thickBot="1" x14ac:dyDescent="0.25">
      <c r="A168" s="76"/>
      <c r="B168" s="5"/>
      <c r="C168" s="6" t="s">
        <v>28</v>
      </c>
      <c r="D168" s="7">
        <v>6.7400000000000003E-3</v>
      </c>
      <c r="E168" s="7">
        <v>7.2499999999999995E-2</v>
      </c>
      <c r="F168" s="7">
        <v>-0.33516000000000001</v>
      </c>
      <c r="G168" s="7">
        <v>-1.001E-2</v>
      </c>
      <c r="H168" s="7">
        <v>-2.9530000000000001E-2</v>
      </c>
      <c r="I168" s="7">
        <v>5.7200000000000001E-2</v>
      </c>
      <c r="J168" s="7">
        <v>-5.6299999999999996E-3</v>
      </c>
      <c r="K168" s="7">
        <v>-1.966E-2</v>
      </c>
      <c r="L168" s="7">
        <v>-1.0500000000000001E-2</v>
      </c>
      <c r="M168" s="7">
        <v>3.9629999999999999E-2</v>
      </c>
      <c r="N168" s="7">
        <v>8.4779999999999994E-2</v>
      </c>
      <c r="O168" s="7">
        <v>-1.269E-2</v>
      </c>
      <c r="P168" s="7">
        <v>-0.14718000000000001</v>
      </c>
      <c r="Q168" s="7">
        <v>9.6000000000000002E-4</v>
      </c>
    </row>
    <row r="169" spans="1:17" ht="17" thickBot="1" x14ac:dyDescent="0.25">
      <c r="A169" s="76"/>
      <c r="B169" s="5"/>
      <c r="C169" s="6" t="s">
        <v>23</v>
      </c>
      <c r="D169" s="7">
        <v>-3.4200000000000001E-2</v>
      </c>
      <c r="E169" s="7">
        <v>0.18754000000000001</v>
      </c>
      <c r="F169" s="7">
        <v>-0.26468000000000003</v>
      </c>
      <c r="G169" s="7">
        <v>3.3149999999999999E-2</v>
      </c>
      <c r="H169" s="7">
        <v>-5.2380000000000003E-2</v>
      </c>
      <c r="I169" s="7">
        <v>8.5699999999999998E-2</v>
      </c>
      <c r="J169" s="7">
        <v>1.5169999999999999E-2</v>
      </c>
      <c r="K169" s="7">
        <v>-1.4109999999999999E-2</v>
      </c>
      <c r="L169" s="7">
        <v>-5.6299999999999996E-3</v>
      </c>
      <c r="M169" s="7">
        <v>9.1090000000000004E-2</v>
      </c>
      <c r="N169" s="7">
        <v>0.11715</v>
      </c>
      <c r="O169" s="7">
        <v>-1.319E-2</v>
      </c>
      <c r="P169" s="7">
        <v>-0.11847000000000001</v>
      </c>
      <c r="Q169" s="7">
        <v>6.8489999999999995E-2</v>
      </c>
    </row>
    <row r="170" spans="1:17" ht="17" thickBot="1" x14ac:dyDescent="0.25">
      <c r="A170" s="76"/>
      <c r="B170" s="5"/>
      <c r="C170" s="6" t="s">
        <v>20</v>
      </c>
      <c r="D170" s="7">
        <v>-1.6389999999999998E-2</v>
      </c>
      <c r="E170" s="7">
        <v>0.13935</v>
      </c>
      <c r="F170" s="7">
        <v>-0.42609000000000002</v>
      </c>
      <c r="G170" s="7">
        <v>-6.1500000000000001E-3</v>
      </c>
      <c r="H170" s="7">
        <v>-5.1409999999999997E-2</v>
      </c>
      <c r="I170" s="7">
        <v>0.19025</v>
      </c>
      <c r="J170" s="7">
        <v>2.8119999999999999E-2</v>
      </c>
      <c r="K170" s="7">
        <v>-4.0509999999999997E-2</v>
      </c>
      <c r="L170" s="7">
        <v>-6.28E-3</v>
      </c>
      <c r="M170" s="7">
        <v>6.2440000000000002E-2</v>
      </c>
      <c r="N170" s="7">
        <v>0.12798999999999999</v>
      </c>
      <c r="O170" s="7">
        <v>-1.746E-2</v>
      </c>
      <c r="P170" s="7">
        <v>-0.25666</v>
      </c>
      <c r="Q170" s="7">
        <v>-2.9690000000000001E-2</v>
      </c>
    </row>
    <row r="171" spans="1:17" ht="17" thickBot="1" x14ac:dyDescent="0.25">
      <c r="A171" s="76"/>
      <c r="B171" s="5" t="s">
        <v>93</v>
      </c>
      <c r="C171" s="6" t="s">
        <v>25</v>
      </c>
      <c r="D171" s="7">
        <v>-2.223E-2</v>
      </c>
      <c r="E171" s="7">
        <v>8.3220000000000002E-2</v>
      </c>
      <c r="F171" s="7">
        <v>-0.87090000000000001</v>
      </c>
      <c r="G171" s="7">
        <v>-0.10663</v>
      </c>
      <c r="H171" s="7">
        <v>-0.12565999999999999</v>
      </c>
      <c r="I171" s="7">
        <v>-1.738E-2</v>
      </c>
      <c r="J171" s="7">
        <v>-0.15898000000000001</v>
      </c>
      <c r="K171" s="7">
        <v>-0.27302999999999999</v>
      </c>
      <c r="L171" s="7">
        <v>-3.322E-2</v>
      </c>
      <c r="M171" s="7">
        <v>1.299E-2</v>
      </c>
      <c r="N171" s="7">
        <v>-3.6940000000000001E-2</v>
      </c>
      <c r="O171" s="7">
        <v>4.62E-3</v>
      </c>
      <c r="P171" s="7">
        <v>-0.28604000000000002</v>
      </c>
      <c r="Q171" s="7">
        <v>-0.18812000000000001</v>
      </c>
    </row>
    <row r="172" spans="1:17" ht="17" thickBot="1" x14ac:dyDescent="0.25">
      <c r="A172" s="76"/>
      <c r="B172" s="5"/>
      <c r="C172" s="6" t="s">
        <v>29</v>
      </c>
      <c r="D172" s="7">
        <v>-1.5499999999999999E-3</v>
      </c>
      <c r="E172" s="7">
        <v>4.274E-2</v>
      </c>
      <c r="F172" s="7">
        <v>-0.72750000000000004</v>
      </c>
      <c r="G172" s="7">
        <v>-6.3159999999999994E-2</v>
      </c>
      <c r="H172" s="7">
        <v>-4.9570000000000003E-2</v>
      </c>
      <c r="I172" s="7">
        <v>-0.14854999999999999</v>
      </c>
      <c r="J172" s="7">
        <v>-9.5009999999999997E-2</v>
      </c>
      <c r="K172" s="7">
        <v>-0.30336000000000002</v>
      </c>
      <c r="L172" s="7">
        <v>-6.2829999999999997E-2</v>
      </c>
      <c r="M172" s="7">
        <v>2.4209999999999999E-2</v>
      </c>
      <c r="N172" s="7">
        <v>-3.5549999999999998E-2</v>
      </c>
      <c r="O172" s="7">
        <v>4.8199999999999996E-3</v>
      </c>
      <c r="P172" s="7">
        <v>-0.22703999999999999</v>
      </c>
      <c r="Q172" s="7">
        <v>-0.11695999999999999</v>
      </c>
    </row>
    <row r="173" spans="1:17" ht="17" thickBot="1" x14ac:dyDescent="0.25">
      <c r="A173" s="76"/>
      <c r="B173" s="5"/>
      <c r="C173" s="6" t="s">
        <v>23</v>
      </c>
      <c r="D173" s="7">
        <v>-5.9060000000000001E-2</v>
      </c>
      <c r="E173" s="7">
        <v>-0.11427</v>
      </c>
      <c r="F173" s="7">
        <v>-1.2502</v>
      </c>
      <c r="G173" s="7">
        <v>-9.5240000000000005E-2</v>
      </c>
      <c r="H173" s="7">
        <v>-0.18023</v>
      </c>
      <c r="I173" s="7">
        <v>7.6850000000000002E-2</v>
      </c>
      <c r="J173" s="7">
        <v>-0.20685999999999999</v>
      </c>
      <c r="K173" s="7">
        <v>-0.23774999999999999</v>
      </c>
      <c r="L173" s="7">
        <v>2.0590000000000001E-2</v>
      </c>
      <c r="M173" s="7">
        <v>-2.3019999999999999E-2</v>
      </c>
      <c r="N173" s="7">
        <v>-7.3050000000000004E-2</v>
      </c>
      <c r="O173" s="7">
        <v>3.3700000000000002E-3</v>
      </c>
      <c r="P173" s="7">
        <v>-0.39334999999999998</v>
      </c>
      <c r="Q173" s="7">
        <v>-0.23324</v>
      </c>
    </row>
    <row r="174" spans="1:17" ht="17" thickBot="1" x14ac:dyDescent="0.25">
      <c r="A174" s="76"/>
      <c r="B174" s="5"/>
      <c r="C174" s="6" t="s">
        <v>20</v>
      </c>
      <c r="D174" s="7">
        <v>-2.3560000000000001E-2</v>
      </c>
      <c r="E174" s="7">
        <v>-7.6490000000000002E-2</v>
      </c>
      <c r="F174" s="7">
        <v>-0.70791000000000004</v>
      </c>
      <c r="G174" s="7">
        <v>-2.1329999999999998E-2</v>
      </c>
      <c r="H174" s="7">
        <v>-5.8880000000000002E-2</v>
      </c>
      <c r="I174" s="7">
        <v>-0.16314000000000001</v>
      </c>
      <c r="J174" s="7">
        <v>-0.16475999999999999</v>
      </c>
      <c r="K174" s="7">
        <v>-0.22852</v>
      </c>
      <c r="L174" s="7">
        <v>-1.4409999999999999E-2</v>
      </c>
      <c r="M174" s="7">
        <v>4.9699999999999996E-3</v>
      </c>
      <c r="N174" s="7">
        <v>-1.7940000000000001E-2</v>
      </c>
      <c r="O174" s="7">
        <v>-2.2499999999999998E-3</v>
      </c>
      <c r="P174" s="7">
        <v>-0.27000999999999997</v>
      </c>
      <c r="Q174" s="7">
        <v>-0.17043</v>
      </c>
    </row>
    <row r="175" spans="1:17" ht="17" thickBot="1" x14ac:dyDescent="0.25">
      <c r="A175" s="76"/>
      <c r="B175" s="5" t="s">
        <v>94</v>
      </c>
      <c r="C175" s="6" t="s">
        <v>26</v>
      </c>
      <c r="D175" s="7">
        <v>8.1170000000000006E-2</v>
      </c>
      <c r="E175" s="7">
        <v>0.82123999999999997</v>
      </c>
      <c r="F175" s="7">
        <v>0.90446000000000004</v>
      </c>
      <c r="G175" s="7">
        <v>0.55911999999999995</v>
      </c>
      <c r="H175" s="7">
        <v>4.7969999999999999E-2</v>
      </c>
      <c r="I175" s="7">
        <v>8.3970000000000003E-2</v>
      </c>
      <c r="J175" s="7">
        <v>0.34888999999999998</v>
      </c>
      <c r="K175" s="7">
        <v>0.18661</v>
      </c>
      <c r="L175" s="7">
        <v>2.102E-2</v>
      </c>
      <c r="M175" s="7">
        <v>0.17705000000000001</v>
      </c>
      <c r="N175" s="7">
        <v>1.7090000000000001E-2</v>
      </c>
      <c r="O175" s="7">
        <v>-2.3439999999999999E-2</v>
      </c>
      <c r="P175" s="7">
        <v>0.11068</v>
      </c>
      <c r="Q175" s="7">
        <v>-4.2880000000000001E-2</v>
      </c>
    </row>
    <row r="176" spans="1:17" ht="17" thickBot="1" x14ac:dyDescent="0.25">
      <c r="A176" s="76"/>
      <c r="B176" s="5"/>
      <c r="C176" s="6" t="s">
        <v>28</v>
      </c>
      <c r="D176" s="7">
        <v>4.3860000000000003E-2</v>
      </c>
      <c r="E176" s="7">
        <v>0.41410999999999998</v>
      </c>
      <c r="F176" s="7">
        <v>0.47017999999999999</v>
      </c>
      <c r="G176" s="7">
        <v>0.31613000000000002</v>
      </c>
      <c r="H176" s="7">
        <v>3.092E-2</v>
      </c>
      <c r="I176" s="7">
        <v>1.417E-2</v>
      </c>
      <c r="J176" s="7">
        <v>0.15984000000000001</v>
      </c>
      <c r="K176" s="7">
        <v>0.11167000000000001</v>
      </c>
      <c r="L176" s="7">
        <v>3.1620000000000002E-2</v>
      </c>
      <c r="M176" s="7">
        <v>0.11731</v>
      </c>
      <c r="N176" s="7">
        <v>-2.138E-2</v>
      </c>
      <c r="O176" s="7">
        <v>-1.7749999999999998E-2</v>
      </c>
      <c r="P176" s="7">
        <v>9.3630000000000005E-2</v>
      </c>
      <c r="Q176" s="7">
        <v>-2.427E-2</v>
      </c>
    </row>
    <row r="177" spans="1:17" ht="17" thickBot="1" x14ac:dyDescent="0.25">
      <c r="A177" s="76"/>
      <c r="B177" s="5"/>
      <c r="C177" s="6" t="s">
        <v>22</v>
      </c>
      <c r="D177" s="7">
        <v>6.1000000000000004E-3</v>
      </c>
      <c r="E177" s="7">
        <v>0.19508</v>
      </c>
      <c r="F177" s="7">
        <v>9.7890000000000005E-2</v>
      </c>
      <c r="G177" s="7">
        <v>0.12411</v>
      </c>
      <c r="H177" s="7">
        <v>-5.577E-2</v>
      </c>
      <c r="I177" s="7">
        <v>7.79E-3</v>
      </c>
      <c r="J177" s="7">
        <v>0.13039000000000001</v>
      </c>
      <c r="K177" s="7">
        <v>0.20049</v>
      </c>
      <c r="L177" s="7">
        <v>5.2470000000000003E-2</v>
      </c>
      <c r="M177" s="7">
        <v>7.5200000000000003E-2</v>
      </c>
      <c r="N177" s="7">
        <v>8.9529999999999998E-2</v>
      </c>
      <c r="O177" s="7">
        <v>2.8E-3</v>
      </c>
      <c r="P177" s="7">
        <v>-5.6800000000000002E-3</v>
      </c>
      <c r="Q177" s="7">
        <v>-7.8520000000000006E-2</v>
      </c>
    </row>
    <row r="178" spans="1:17" ht="17" thickBot="1" x14ac:dyDescent="0.25">
      <c r="A178" s="76"/>
      <c r="B178" s="5"/>
      <c r="C178" s="6" t="s">
        <v>19</v>
      </c>
      <c r="D178" s="7">
        <v>4.0000000000000001E-3</v>
      </c>
      <c r="E178" s="7">
        <v>9.2480000000000007E-2</v>
      </c>
      <c r="F178" s="7">
        <v>6.7600000000000004E-3</v>
      </c>
      <c r="G178" s="7">
        <v>6.0159999999999998E-2</v>
      </c>
      <c r="H178" s="7">
        <v>-3.7999999999999999E-2</v>
      </c>
      <c r="I178" s="7">
        <v>-5.1339999999999997E-2</v>
      </c>
      <c r="J178" s="7">
        <v>0.11286</v>
      </c>
      <c r="K178" s="7">
        <v>8.5070000000000007E-2</v>
      </c>
      <c r="L178" s="7">
        <v>2.3449999999999999E-2</v>
      </c>
      <c r="M178" s="7">
        <v>3.5200000000000002E-2</v>
      </c>
      <c r="N178" s="7">
        <v>6.8650000000000003E-2</v>
      </c>
      <c r="O178" s="7">
        <v>5.6899999999999997E-3</v>
      </c>
      <c r="P178" s="7">
        <v>-1.609E-2</v>
      </c>
      <c r="Q178" s="7">
        <v>-3.4419999999999999E-2</v>
      </c>
    </row>
    <row r="179" spans="1:17" ht="17" thickBot="1" x14ac:dyDescent="0.25">
      <c r="A179" s="76"/>
      <c r="B179" s="5" t="s">
        <v>95</v>
      </c>
      <c r="C179" s="6" t="s">
        <v>26</v>
      </c>
      <c r="D179" s="7">
        <v>6.5500000000000003E-3</v>
      </c>
      <c r="E179" s="7">
        <v>-0.20529</v>
      </c>
      <c r="F179" s="7">
        <v>8.7069999999999995E-2</v>
      </c>
      <c r="G179" s="7">
        <v>-7.3400000000000007E-2</v>
      </c>
      <c r="H179" s="7">
        <v>9.3340000000000006E-2</v>
      </c>
      <c r="I179" s="7">
        <v>6.2039999999999998E-2</v>
      </c>
      <c r="J179" s="7">
        <v>-8.1210000000000004E-2</v>
      </c>
      <c r="K179" s="7">
        <v>0.15881000000000001</v>
      </c>
      <c r="L179" s="7">
        <v>2.8369999999999999E-2</v>
      </c>
      <c r="M179" s="7">
        <v>-0.13994999999999999</v>
      </c>
      <c r="N179" s="7">
        <v>-0.30343999999999999</v>
      </c>
      <c r="O179" s="7">
        <v>-1.217E-2</v>
      </c>
      <c r="P179" s="7">
        <v>1.142E-2</v>
      </c>
      <c r="Q179" s="7">
        <v>9.1889999999999999E-2</v>
      </c>
    </row>
    <row r="180" spans="1:17" ht="17" thickBot="1" x14ac:dyDescent="0.25">
      <c r="A180" s="76"/>
      <c r="B180" s="5"/>
      <c r="C180" s="6" t="s">
        <v>29</v>
      </c>
      <c r="D180" s="7">
        <v>1.2999999999999999E-3</v>
      </c>
      <c r="E180" s="7">
        <v>-5.0270000000000002E-2</v>
      </c>
      <c r="F180" s="7">
        <v>2.1139999999999999E-2</v>
      </c>
      <c r="G180" s="7">
        <v>-1.413E-2</v>
      </c>
      <c r="H180" s="7">
        <v>1.9800000000000002E-2</v>
      </c>
      <c r="I180" s="7">
        <v>5.4200000000000003E-3</v>
      </c>
      <c r="J180" s="7">
        <v>-2.6710000000000001E-2</v>
      </c>
      <c r="K180" s="7">
        <v>4.0939999999999997E-2</v>
      </c>
      <c r="L180" s="7">
        <v>8.5299999999999994E-3</v>
      </c>
      <c r="M180" s="7">
        <v>-2.8910000000000002E-2</v>
      </c>
      <c r="N180" s="7">
        <v>-7.0290000000000005E-2</v>
      </c>
      <c r="O180" s="7">
        <v>-2E-3</v>
      </c>
      <c r="P180" s="7">
        <v>1.2999999999999999E-3</v>
      </c>
      <c r="Q180" s="7">
        <v>2.8070000000000001E-2</v>
      </c>
    </row>
    <row r="181" spans="1:17" ht="17" thickBot="1" x14ac:dyDescent="0.25">
      <c r="A181" s="76"/>
      <c r="B181" s="5"/>
      <c r="C181" s="6" t="s">
        <v>22</v>
      </c>
      <c r="D181" s="7">
        <v>3.47E-3</v>
      </c>
      <c r="E181" s="7">
        <v>-1.7770000000000001E-2</v>
      </c>
      <c r="F181" s="7">
        <v>9.2999999999999992E-3</v>
      </c>
      <c r="G181" s="7">
        <v>-4.3430000000000003E-2</v>
      </c>
      <c r="H181" s="7">
        <v>3.7539999999999997E-2</v>
      </c>
      <c r="I181" s="7">
        <v>9.9640000000000006E-2</v>
      </c>
      <c r="J181" s="7">
        <v>5.8779999999999999E-2</v>
      </c>
      <c r="K181" s="7">
        <v>-6.0699999999999999E-3</v>
      </c>
      <c r="L181" s="7">
        <v>-1.285E-2</v>
      </c>
      <c r="M181" s="7">
        <v>-6.3829999999999998E-2</v>
      </c>
      <c r="N181" s="7">
        <v>-6.4939999999999998E-2</v>
      </c>
      <c r="O181" s="7">
        <v>-1.051E-2</v>
      </c>
      <c r="P181" s="7">
        <v>1.5389999999999999E-2</v>
      </c>
      <c r="Q181" s="7">
        <v>-4.5760000000000002E-2</v>
      </c>
    </row>
    <row r="182" spans="1:17" ht="17" thickBot="1" x14ac:dyDescent="0.25">
      <c r="A182" s="76"/>
      <c r="B182" s="5"/>
      <c r="C182" s="6" t="s">
        <v>19</v>
      </c>
      <c r="D182" s="7">
        <v>1.48E-3</v>
      </c>
      <c r="E182" s="7">
        <v>-6.6659999999999997E-2</v>
      </c>
      <c r="F182" s="7">
        <v>2.7879999999999999E-2</v>
      </c>
      <c r="G182" s="7">
        <v>-1.5520000000000001E-2</v>
      </c>
      <c r="H182" s="7">
        <v>2.3699999999999999E-2</v>
      </c>
      <c r="I182" s="7">
        <v>-1.01E-3</v>
      </c>
      <c r="J182" s="7">
        <v>-4.1140000000000003E-2</v>
      </c>
      <c r="K182" s="7">
        <v>5.6009999999999997E-2</v>
      </c>
      <c r="L182" s="7">
        <v>1.265E-2</v>
      </c>
      <c r="M182" s="7">
        <v>-3.3840000000000002E-2</v>
      </c>
      <c r="N182" s="7">
        <v>-8.9849999999999999E-2</v>
      </c>
      <c r="O182" s="7">
        <v>-1.83E-3</v>
      </c>
      <c r="P182" s="7">
        <v>4.8000000000000001E-4</v>
      </c>
      <c r="Q182" s="7">
        <v>4.1889999999999997E-2</v>
      </c>
    </row>
    <row r="183" spans="1:17" ht="17" thickBot="1" x14ac:dyDescent="0.25">
      <c r="A183" s="76"/>
      <c r="B183" s="5" t="s">
        <v>96</v>
      </c>
      <c r="C183" s="6" t="s">
        <v>26</v>
      </c>
      <c r="D183" s="7">
        <v>-1.1089999999999999E-2</v>
      </c>
      <c r="E183" s="7">
        <v>0.25358999999999998</v>
      </c>
      <c r="F183" s="7">
        <v>0.29666999999999999</v>
      </c>
      <c r="G183" s="7">
        <v>0.10027999999999999</v>
      </c>
      <c r="H183" s="7">
        <v>4.1140000000000003E-2</v>
      </c>
      <c r="I183" s="7">
        <v>-0.17380999999999999</v>
      </c>
      <c r="J183" s="7">
        <v>0.15622</v>
      </c>
      <c r="K183" s="7">
        <v>6.1030000000000001E-2</v>
      </c>
      <c r="L183" s="7">
        <v>6.0440000000000001E-2</v>
      </c>
      <c r="M183" s="7">
        <v>0.10786999999999999</v>
      </c>
      <c r="N183" s="7">
        <v>-2.3359999999999999E-2</v>
      </c>
      <c r="O183" s="7">
        <v>-3.814E-2</v>
      </c>
      <c r="P183" s="7">
        <v>0.15451999999999999</v>
      </c>
      <c r="Q183" s="7">
        <v>0.11269999999999999</v>
      </c>
    </row>
    <row r="184" spans="1:17" ht="17" thickBot="1" x14ac:dyDescent="0.25">
      <c r="A184" s="76"/>
      <c r="B184" s="5"/>
      <c r="C184" s="6" t="s">
        <v>29</v>
      </c>
      <c r="D184" s="7">
        <v>-3.143E-2</v>
      </c>
      <c r="E184" s="7">
        <v>0.14426</v>
      </c>
      <c r="F184" s="7">
        <v>0.12917999999999999</v>
      </c>
      <c r="G184" s="7">
        <v>0.15601000000000001</v>
      </c>
      <c r="H184" s="7">
        <v>6.0359999999999997E-2</v>
      </c>
      <c r="I184" s="7">
        <v>-0.24698999999999999</v>
      </c>
      <c r="J184" s="7">
        <v>0.23810000000000001</v>
      </c>
      <c r="K184" s="7">
        <v>0.11139</v>
      </c>
      <c r="L184" s="7">
        <v>0.14729999999999999</v>
      </c>
      <c r="M184" s="7">
        <v>0.23893</v>
      </c>
      <c r="N184" s="7">
        <v>-0.11031000000000001</v>
      </c>
      <c r="O184" s="7">
        <v>-5.7860000000000002E-2</v>
      </c>
      <c r="P184" s="7">
        <v>0.15106</v>
      </c>
      <c r="Q184" s="7">
        <v>0.20608000000000001</v>
      </c>
    </row>
    <row r="185" spans="1:17" ht="17" thickBot="1" x14ac:dyDescent="0.25">
      <c r="A185" s="76"/>
      <c r="B185" s="5"/>
      <c r="C185" s="6" t="s">
        <v>23</v>
      </c>
      <c r="D185" s="7">
        <v>-1.091E-2</v>
      </c>
      <c r="E185" s="7">
        <v>0.38062000000000001</v>
      </c>
      <c r="F185" s="7">
        <v>0.35991000000000001</v>
      </c>
      <c r="G185" s="7">
        <v>-2.9659999999999999E-2</v>
      </c>
      <c r="H185" s="7">
        <v>3.7599999999999999E-3</v>
      </c>
      <c r="I185" s="7">
        <v>-0.29260999999999998</v>
      </c>
      <c r="J185" s="7">
        <v>-0.12076000000000001</v>
      </c>
      <c r="K185" s="7">
        <v>0.18351999999999999</v>
      </c>
      <c r="L185" s="7">
        <v>1.7430000000000001E-2</v>
      </c>
      <c r="M185" s="7">
        <v>-2.7179999999999999E-2</v>
      </c>
      <c r="N185" s="7">
        <v>4.7710000000000002E-2</v>
      </c>
      <c r="O185" s="7">
        <v>-2.615E-2</v>
      </c>
      <c r="P185" s="7">
        <v>-1.4250000000000001E-2</v>
      </c>
      <c r="Q185" s="7">
        <v>2.0740000000000001E-2</v>
      </c>
    </row>
    <row r="186" spans="1:17" ht="17" thickBot="1" x14ac:dyDescent="0.25">
      <c r="A186" s="76"/>
      <c r="B186" s="5"/>
      <c r="C186" s="6" t="s">
        <v>19</v>
      </c>
      <c r="D186" s="7">
        <v>-3.039E-2</v>
      </c>
      <c r="E186" s="7">
        <v>-0.12284</v>
      </c>
      <c r="F186" s="7">
        <v>4.4060000000000002E-2</v>
      </c>
      <c r="G186" s="7">
        <v>0.12698999999999999</v>
      </c>
      <c r="H186" s="7">
        <v>4.4900000000000002E-2</v>
      </c>
      <c r="I186" s="7">
        <v>-6.7799999999999996E-3</v>
      </c>
      <c r="J186" s="7">
        <v>0.19122</v>
      </c>
      <c r="K186" s="7">
        <v>1.3799999999999999E-3</v>
      </c>
      <c r="L186" s="7">
        <v>2.7709999999999999E-2</v>
      </c>
      <c r="M186" s="7">
        <v>5.6529999999999997E-2</v>
      </c>
      <c r="N186" s="7">
        <v>-0.12831000000000001</v>
      </c>
      <c r="O186" s="7">
        <v>-2.597E-2</v>
      </c>
      <c r="P186" s="7">
        <v>0.13081000000000001</v>
      </c>
      <c r="Q186" s="7">
        <v>8.3500000000000005E-2</v>
      </c>
    </row>
    <row r="187" spans="1:17" ht="17" thickBot="1" x14ac:dyDescent="0.25">
      <c r="A187" s="76"/>
      <c r="B187" s="5" t="s">
        <v>97</v>
      </c>
      <c r="C187" s="6" t="s">
        <v>25</v>
      </c>
      <c r="D187" s="7">
        <v>-0.11031000000000001</v>
      </c>
      <c r="E187" s="7">
        <v>0.11601</v>
      </c>
      <c r="F187" s="7">
        <v>7.8009999999999996E-2</v>
      </c>
      <c r="G187" s="7">
        <v>-0.20369000000000001</v>
      </c>
      <c r="H187" s="7">
        <v>3.7339999999999998E-2</v>
      </c>
      <c r="I187" s="7">
        <v>3.7839999999999999E-2</v>
      </c>
      <c r="J187" s="7">
        <v>0.11330999999999999</v>
      </c>
      <c r="K187" s="7">
        <v>-0.21893000000000001</v>
      </c>
      <c r="L187" s="7">
        <v>-4.7419999999999997E-2</v>
      </c>
      <c r="M187" s="7">
        <v>-0.10647</v>
      </c>
      <c r="N187" s="7">
        <v>0.10542</v>
      </c>
      <c r="O187" s="7">
        <v>5.2399999999999999E-3</v>
      </c>
      <c r="P187" s="7">
        <v>0.34344000000000002</v>
      </c>
      <c r="Q187" s="7">
        <v>0.16803000000000001</v>
      </c>
    </row>
    <row r="188" spans="1:17" ht="17" thickBot="1" x14ac:dyDescent="0.25">
      <c r="A188" s="76"/>
      <c r="B188" s="5"/>
      <c r="C188" s="6" t="s">
        <v>29</v>
      </c>
      <c r="D188" s="7">
        <v>-0.11215</v>
      </c>
      <c r="E188" s="7">
        <v>9.8970000000000002E-2</v>
      </c>
      <c r="F188" s="7">
        <v>0.15012</v>
      </c>
      <c r="G188" s="7">
        <v>-0.11337</v>
      </c>
      <c r="H188" s="7">
        <v>2.673E-2</v>
      </c>
      <c r="I188" s="7">
        <v>0.13477</v>
      </c>
      <c r="J188" s="7">
        <v>0.25418000000000002</v>
      </c>
      <c r="K188" s="7">
        <v>-0.30884</v>
      </c>
      <c r="L188" s="7">
        <v>-3.5049999999999998E-2</v>
      </c>
      <c r="M188" s="7">
        <v>-4.7809999999999998E-2</v>
      </c>
      <c r="N188" s="7">
        <v>0.19492000000000001</v>
      </c>
      <c r="O188" s="7">
        <v>-8.7399999999999995E-3</v>
      </c>
      <c r="P188" s="7">
        <v>0.19378999999999999</v>
      </c>
      <c r="Q188" s="7">
        <v>0.12841</v>
      </c>
    </row>
    <row r="189" spans="1:17" ht="17" thickBot="1" x14ac:dyDescent="0.25">
      <c r="A189" s="76"/>
      <c r="B189" s="5"/>
      <c r="C189" s="6" t="s">
        <v>22</v>
      </c>
      <c r="D189" s="7">
        <v>-7.2910000000000003E-2</v>
      </c>
      <c r="E189" s="7">
        <v>1.2E-4</v>
      </c>
      <c r="F189" s="7">
        <v>-0.10546999999999999</v>
      </c>
      <c r="G189" s="7">
        <v>-8.5360000000000005E-2</v>
      </c>
      <c r="H189" s="7">
        <v>2.0570000000000001E-2</v>
      </c>
      <c r="I189" s="7">
        <v>0.2535</v>
      </c>
      <c r="J189" s="7">
        <v>0.15673999999999999</v>
      </c>
      <c r="K189" s="7">
        <v>-0.15656</v>
      </c>
      <c r="L189" s="7">
        <v>-6.8999999999999999E-3</v>
      </c>
      <c r="M189" s="7">
        <v>-6.2100000000000002E-3</v>
      </c>
      <c r="N189" s="7">
        <v>2.5600000000000001E-2</v>
      </c>
      <c r="O189" s="7">
        <v>3.0899999999999999E-3</v>
      </c>
      <c r="P189" s="7">
        <v>0.127</v>
      </c>
      <c r="Q189" s="7">
        <v>6.241E-2</v>
      </c>
    </row>
    <row r="190" spans="1:17" ht="17" thickBot="1" x14ac:dyDescent="0.25">
      <c r="A190" s="76"/>
      <c r="B190" s="5"/>
      <c r="C190" s="6" t="s">
        <v>19</v>
      </c>
      <c r="D190" s="7">
        <v>-0.11566</v>
      </c>
      <c r="E190" s="7">
        <v>0.12</v>
      </c>
      <c r="F190" s="7">
        <v>0.15789</v>
      </c>
      <c r="G190" s="7">
        <v>-0.18145</v>
      </c>
      <c r="H190" s="7">
        <v>5.9610000000000003E-2</v>
      </c>
      <c r="I190" s="7">
        <v>1.043E-2</v>
      </c>
      <c r="J190" s="7">
        <v>0.19181999999999999</v>
      </c>
      <c r="K190" s="7">
        <v>-0.21289</v>
      </c>
      <c r="L190" s="7">
        <v>-4.3279999999999999E-2</v>
      </c>
      <c r="M190" s="7">
        <v>-0.12945999999999999</v>
      </c>
      <c r="N190" s="7">
        <v>0.12986</v>
      </c>
      <c r="O190" s="7">
        <v>3.8899999999999998E-3</v>
      </c>
      <c r="P190" s="7">
        <v>0.31739000000000001</v>
      </c>
      <c r="Q190" s="7">
        <v>0.18346999999999999</v>
      </c>
    </row>
    <row r="191" spans="1:17" ht="17" thickBot="1" x14ac:dyDescent="0.25">
      <c r="A191" s="76"/>
      <c r="B191" s="5" t="s">
        <v>98</v>
      </c>
      <c r="C191" s="6" t="s">
        <v>25</v>
      </c>
      <c r="D191" s="7">
        <v>-3.517E-2</v>
      </c>
      <c r="E191" s="7">
        <v>-0.24575</v>
      </c>
      <c r="F191" s="7">
        <v>0.26927000000000001</v>
      </c>
      <c r="G191" s="7">
        <v>-4.2560000000000001E-2</v>
      </c>
      <c r="H191" s="7">
        <v>6.3089999999999993E-2</v>
      </c>
      <c r="I191" s="7">
        <v>1.83E-2</v>
      </c>
      <c r="J191" s="7">
        <v>0.19016</v>
      </c>
      <c r="K191" s="7">
        <v>-6.6909999999999997E-2</v>
      </c>
      <c r="L191" s="7">
        <v>-3.755E-2</v>
      </c>
      <c r="M191" s="7">
        <v>-2.785E-2</v>
      </c>
      <c r="N191" s="7">
        <v>-5.1490000000000001E-2</v>
      </c>
      <c r="O191" s="7">
        <v>1.11E-2</v>
      </c>
      <c r="P191" s="7">
        <v>0.36574000000000001</v>
      </c>
      <c r="Q191" s="7">
        <v>0.25707999999999998</v>
      </c>
    </row>
    <row r="192" spans="1:17" ht="17" thickBot="1" x14ac:dyDescent="0.25">
      <c r="A192" s="76"/>
      <c r="B192" s="5"/>
      <c r="C192" s="6" t="s">
        <v>28</v>
      </c>
      <c r="D192" s="7">
        <v>-1.473E-2</v>
      </c>
      <c r="E192" s="7">
        <v>-8.5760000000000003E-2</v>
      </c>
      <c r="F192" s="7">
        <v>0.16047</v>
      </c>
      <c r="G192" s="7">
        <v>-4.2700000000000002E-2</v>
      </c>
      <c r="H192" s="7">
        <v>9.4850000000000004E-2</v>
      </c>
      <c r="I192" s="7">
        <v>-0.24851999999999999</v>
      </c>
      <c r="J192" s="7">
        <v>0.19794</v>
      </c>
      <c r="K192" s="7">
        <v>-4.4580000000000002E-2</v>
      </c>
      <c r="L192" s="7">
        <v>-6.9089999999999999E-2</v>
      </c>
      <c r="M192" s="7">
        <v>-3.6409999999999998E-2</v>
      </c>
      <c r="N192" s="7">
        <v>-8.4720000000000004E-2</v>
      </c>
      <c r="O192" s="7">
        <v>9.9799999999999993E-3</v>
      </c>
      <c r="P192" s="7">
        <v>0.44868000000000002</v>
      </c>
      <c r="Q192" s="7">
        <v>0.23100000000000001</v>
      </c>
    </row>
    <row r="193" spans="1:17" ht="17" thickBot="1" x14ac:dyDescent="0.25">
      <c r="A193" s="76"/>
      <c r="B193" s="5"/>
      <c r="C193" s="6" t="s">
        <v>23</v>
      </c>
      <c r="D193" s="7">
        <v>-4.8349999999999997E-2</v>
      </c>
      <c r="E193" s="7">
        <v>-0.10549</v>
      </c>
      <c r="F193" s="7">
        <v>0.27167999999999998</v>
      </c>
      <c r="G193" s="7">
        <v>8.4000000000000003E-4</v>
      </c>
      <c r="H193" s="7">
        <v>8.4080000000000002E-2</v>
      </c>
      <c r="I193" s="7">
        <v>-0.12416000000000001</v>
      </c>
      <c r="J193" s="7">
        <v>0.28882999999999998</v>
      </c>
      <c r="K193" s="7">
        <v>-4.1849999999999998E-2</v>
      </c>
      <c r="L193" s="7">
        <v>-6.003E-2</v>
      </c>
      <c r="M193" s="7">
        <v>-4.1029999999999997E-2</v>
      </c>
      <c r="N193" s="7">
        <v>-2.2429999999999999E-2</v>
      </c>
      <c r="O193" s="7">
        <v>4.9899999999999996E-3</v>
      </c>
      <c r="P193" s="7">
        <v>0.41047</v>
      </c>
      <c r="Q193" s="7">
        <v>0.26804</v>
      </c>
    </row>
    <row r="194" spans="1:17" ht="17" thickBot="1" x14ac:dyDescent="0.25">
      <c r="A194" s="76"/>
      <c r="B194" s="5"/>
      <c r="C194" s="6" t="s">
        <v>19</v>
      </c>
      <c r="D194" s="7">
        <v>-5.772E-2</v>
      </c>
      <c r="E194" s="7">
        <v>-0.27289999999999998</v>
      </c>
      <c r="F194" s="7">
        <v>0.59047000000000005</v>
      </c>
      <c r="G194" s="7">
        <v>-1.489E-2</v>
      </c>
      <c r="H194" s="7">
        <v>0.14005999999999999</v>
      </c>
      <c r="I194" s="7">
        <v>-0.12180000000000001</v>
      </c>
      <c r="J194" s="7">
        <v>0.31280000000000002</v>
      </c>
      <c r="K194" s="7">
        <v>-5.9400000000000001E-2</v>
      </c>
      <c r="L194" s="7">
        <v>-7.7090000000000006E-2</v>
      </c>
      <c r="M194" s="7">
        <v>-3.2649999999999998E-2</v>
      </c>
      <c r="N194" s="7">
        <v>-7.7640000000000001E-2</v>
      </c>
      <c r="O194" s="7">
        <v>1.6889999999999999E-2</v>
      </c>
      <c r="P194" s="7">
        <v>0.75439000000000001</v>
      </c>
      <c r="Q194" s="7">
        <v>0.42992000000000002</v>
      </c>
    </row>
    <row r="195" spans="1:17" ht="17" thickBot="1" x14ac:dyDescent="0.25">
      <c r="A195" s="76"/>
      <c r="B195" s="5" t="s">
        <v>99</v>
      </c>
      <c r="C195" s="6" t="s">
        <v>25</v>
      </c>
      <c r="D195" s="7">
        <v>-5.2729999999999999E-2</v>
      </c>
      <c r="E195" s="7">
        <v>-0.27056999999999998</v>
      </c>
      <c r="F195" s="7">
        <v>-0.38185999999999998</v>
      </c>
      <c r="G195" s="7">
        <v>-0.35193999999999998</v>
      </c>
      <c r="H195" s="7">
        <v>5.4330000000000003E-2</v>
      </c>
      <c r="I195" s="7">
        <v>-6.5280000000000005E-2</v>
      </c>
      <c r="J195" s="7">
        <v>0.15947</v>
      </c>
      <c r="K195" s="7">
        <v>-0.25996000000000002</v>
      </c>
      <c r="L195" s="7">
        <v>-4.5589999999999999E-2</v>
      </c>
      <c r="M195" s="7">
        <v>-4.0079999999999998E-2</v>
      </c>
      <c r="N195" s="7">
        <v>0.22458</v>
      </c>
      <c r="O195" s="7">
        <v>7.1300000000000001E-3</v>
      </c>
      <c r="P195" s="7">
        <v>0.11926</v>
      </c>
      <c r="Q195" s="7">
        <v>5.6500000000000002E-2</v>
      </c>
    </row>
    <row r="196" spans="1:17" ht="17" thickBot="1" x14ac:dyDescent="0.25">
      <c r="A196" s="76"/>
      <c r="B196" s="5"/>
      <c r="C196" s="6" t="s">
        <v>29</v>
      </c>
      <c r="D196" s="7">
        <v>-5.4609999999999999E-2</v>
      </c>
      <c r="E196" s="7">
        <v>-0.26772000000000001</v>
      </c>
      <c r="F196" s="7">
        <v>-0.40371000000000001</v>
      </c>
      <c r="G196" s="7">
        <v>-0.32056000000000001</v>
      </c>
      <c r="H196" s="7">
        <v>2.9760000000000002E-2</v>
      </c>
      <c r="I196" s="7">
        <v>-0.10196</v>
      </c>
      <c r="J196" s="7">
        <v>7.9070000000000001E-2</v>
      </c>
      <c r="K196" s="7">
        <v>-0.21026</v>
      </c>
      <c r="L196" s="7">
        <v>-4.181E-2</v>
      </c>
      <c r="M196" s="7">
        <v>1.0410000000000001E-2</v>
      </c>
      <c r="N196" s="7">
        <v>0.22964999999999999</v>
      </c>
      <c r="O196" s="7">
        <v>5.4599999999999996E-3</v>
      </c>
      <c r="P196" s="7">
        <v>0.12298000000000001</v>
      </c>
      <c r="Q196" s="7">
        <v>5.5239999999999997E-2</v>
      </c>
    </row>
    <row r="197" spans="1:17" ht="17" thickBot="1" x14ac:dyDescent="0.25">
      <c r="A197" s="76"/>
      <c r="B197" s="5"/>
      <c r="C197" s="6" t="s">
        <v>23</v>
      </c>
      <c r="D197" s="7">
        <v>-1.217E-2</v>
      </c>
      <c r="E197" s="7">
        <v>-0.11844</v>
      </c>
      <c r="F197" s="7">
        <v>7.7100000000000002E-2</v>
      </c>
      <c r="G197" s="7">
        <v>-0.18720000000000001</v>
      </c>
      <c r="H197" s="7">
        <v>7.1510000000000004E-2</v>
      </c>
      <c r="I197" s="7">
        <v>-0.32952999999999999</v>
      </c>
      <c r="J197" s="7">
        <v>-0.13239999999999999</v>
      </c>
      <c r="K197" s="7">
        <v>-0.20376</v>
      </c>
      <c r="L197" s="7">
        <v>-5.9490000000000001E-2</v>
      </c>
      <c r="M197" s="7">
        <v>-5.4420000000000003E-2</v>
      </c>
      <c r="N197" s="7">
        <v>7.6200000000000004E-2</v>
      </c>
      <c r="O197" s="7">
        <v>1.111E-2</v>
      </c>
      <c r="P197" s="7">
        <v>6.6500000000000004E-2</v>
      </c>
      <c r="Q197" s="7">
        <v>4.1209999999999997E-2</v>
      </c>
    </row>
    <row r="198" spans="1:17" ht="17" thickBot="1" x14ac:dyDescent="0.25">
      <c r="A198" s="76"/>
      <c r="B198" s="5"/>
      <c r="C198" s="6" t="s">
        <v>19</v>
      </c>
      <c r="D198" s="7">
        <v>-3.0460000000000001E-2</v>
      </c>
      <c r="E198" s="7">
        <v>-0.20102</v>
      </c>
      <c r="F198" s="7">
        <v>-2.9870000000000001E-2</v>
      </c>
      <c r="G198" s="7">
        <v>-0.16891999999999999</v>
      </c>
      <c r="H198" s="7">
        <v>0.11999</v>
      </c>
      <c r="I198" s="7">
        <v>-0.10952000000000001</v>
      </c>
      <c r="J198" s="7">
        <v>0.10542</v>
      </c>
      <c r="K198" s="7">
        <v>-0.25369000000000003</v>
      </c>
      <c r="L198" s="7">
        <v>-6.5860000000000002E-2</v>
      </c>
      <c r="M198" s="7">
        <v>-9.7489999999999993E-2</v>
      </c>
      <c r="N198" s="7">
        <v>1.635E-2</v>
      </c>
      <c r="O198" s="7">
        <v>-5.8E-4</v>
      </c>
      <c r="P198" s="7">
        <v>0.12249</v>
      </c>
      <c r="Q198" s="7">
        <v>9.8530000000000006E-2</v>
      </c>
    </row>
    <row r="199" spans="1:17" ht="17" thickBot="1" x14ac:dyDescent="0.25">
      <c r="A199" s="76"/>
      <c r="B199" s="5" t="s">
        <v>100</v>
      </c>
      <c r="C199" s="6" t="s">
        <v>26</v>
      </c>
      <c r="D199" s="7">
        <v>3.2989999999999998E-2</v>
      </c>
      <c r="E199" s="7">
        <v>-4.4049999999999999E-2</v>
      </c>
      <c r="F199" s="7">
        <v>7.4639999999999998E-2</v>
      </c>
      <c r="G199" s="7">
        <v>4.1149999999999999E-2</v>
      </c>
      <c r="H199" s="7">
        <v>-5.262E-2</v>
      </c>
      <c r="I199" s="7">
        <v>2.5219999999999999E-2</v>
      </c>
      <c r="J199" s="7">
        <v>-8.0320000000000003E-2</v>
      </c>
      <c r="K199" s="7">
        <v>8.788E-2</v>
      </c>
      <c r="L199" s="7">
        <v>3.6459999999999999E-2</v>
      </c>
      <c r="M199" s="7">
        <v>-2.3029999999999998E-2</v>
      </c>
      <c r="N199" s="7">
        <v>-0.19053999999999999</v>
      </c>
      <c r="O199" s="7">
        <v>-2.5799999999999998E-3</v>
      </c>
      <c r="P199" s="7">
        <v>-0.15476000000000001</v>
      </c>
      <c r="Q199" s="7">
        <v>-9.7269999999999995E-2</v>
      </c>
    </row>
    <row r="200" spans="1:17" ht="17" thickBot="1" x14ac:dyDescent="0.25">
      <c r="A200" s="76"/>
      <c r="B200" s="5"/>
      <c r="C200" s="6" t="s">
        <v>28</v>
      </c>
      <c r="D200" s="7">
        <v>3.8030000000000001E-2</v>
      </c>
      <c r="E200" s="7">
        <v>-0.1409</v>
      </c>
      <c r="F200" s="7">
        <v>-5.8659999999999997E-2</v>
      </c>
      <c r="G200" s="7">
        <v>2.734E-2</v>
      </c>
      <c r="H200" s="7">
        <v>-1.472E-2</v>
      </c>
      <c r="I200" s="7">
        <v>-4.7980000000000002E-2</v>
      </c>
      <c r="J200" s="7">
        <v>-8.7069999999999995E-2</v>
      </c>
      <c r="K200" s="7">
        <v>-9.41E-3</v>
      </c>
      <c r="L200" s="7">
        <v>1.3500000000000001E-3</v>
      </c>
      <c r="M200" s="7">
        <v>-3.9989999999999998E-2</v>
      </c>
      <c r="N200" s="7">
        <v>-0.23455999999999999</v>
      </c>
      <c r="O200" s="7">
        <v>2.4000000000000001E-4</v>
      </c>
      <c r="P200" s="7">
        <v>-6.9150000000000003E-2</v>
      </c>
      <c r="Q200" s="7">
        <v>-7.4859999999999996E-2</v>
      </c>
    </row>
    <row r="201" spans="1:17" ht="17" thickBot="1" x14ac:dyDescent="0.25">
      <c r="A201" s="76"/>
      <c r="B201" s="5"/>
      <c r="C201" s="6" t="s">
        <v>23</v>
      </c>
      <c r="D201" s="7">
        <v>-7.1799999999999998E-3</v>
      </c>
      <c r="E201" s="7">
        <v>4.3959999999999999E-2</v>
      </c>
      <c r="F201" s="7">
        <v>0.11032</v>
      </c>
      <c r="G201" s="7">
        <v>4.453E-2</v>
      </c>
      <c r="H201" s="7">
        <v>-8.3460000000000006E-2</v>
      </c>
      <c r="I201" s="7">
        <v>0.24512</v>
      </c>
      <c r="J201" s="7">
        <v>-0.14899999999999999</v>
      </c>
      <c r="K201" s="7">
        <v>0.16975999999999999</v>
      </c>
      <c r="L201" s="7">
        <v>5.858E-2</v>
      </c>
      <c r="M201" s="7">
        <v>-1.2330000000000001E-2</v>
      </c>
      <c r="N201" s="7">
        <v>-0.16128999999999999</v>
      </c>
      <c r="O201" s="7">
        <v>4.4299999999999999E-3</v>
      </c>
      <c r="P201" s="7">
        <v>-0.20512</v>
      </c>
      <c r="Q201" s="7">
        <v>-0.10237</v>
      </c>
    </row>
    <row r="202" spans="1:17" ht="17" thickBot="1" x14ac:dyDescent="0.25">
      <c r="A202" s="76"/>
      <c r="B202" s="5"/>
      <c r="C202" s="6" t="s">
        <v>20</v>
      </c>
      <c r="D202" s="7">
        <v>1.464E-2</v>
      </c>
      <c r="E202" s="7">
        <v>2.3349999999999999E-2</v>
      </c>
      <c r="F202" s="7">
        <v>-8.8500000000000002E-3</v>
      </c>
      <c r="G202" s="7">
        <v>6.2059999999999997E-2</v>
      </c>
      <c r="H202" s="7">
        <v>-5.6750000000000002E-2</v>
      </c>
      <c r="I202" s="7">
        <v>7.8299999999999995E-2</v>
      </c>
      <c r="J202" s="7">
        <v>-0.16966000000000001</v>
      </c>
      <c r="K202" s="7">
        <v>0.12705</v>
      </c>
      <c r="L202" s="7">
        <v>4.3700000000000003E-2</v>
      </c>
      <c r="M202" s="7">
        <v>-6.1199999999999996E-3</v>
      </c>
      <c r="N202" s="7">
        <v>-0.10773000000000001</v>
      </c>
      <c r="O202" s="7">
        <v>7.9000000000000001E-4</v>
      </c>
      <c r="P202" s="7">
        <v>-0.17477999999999999</v>
      </c>
      <c r="Q202" s="7">
        <v>-8.2070000000000004E-2</v>
      </c>
    </row>
    <row r="203" spans="1:17" ht="17" thickBot="1" x14ac:dyDescent="0.25">
      <c r="A203" s="76"/>
      <c r="B203" s="5" t="s">
        <v>101</v>
      </c>
      <c r="C203" s="6" t="s">
        <v>26</v>
      </c>
      <c r="D203" s="7">
        <v>3.125E-2</v>
      </c>
      <c r="E203" s="7">
        <v>-0.12690000000000001</v>
      </c>
      <c r="F203" s="7">
        <v>0.18598000000000001</v>
      </c>
      <c r="G203" s="7">
        <v>5.6980000000000003E-2</v>
      </c>
      <c r="H203" s="7">
        <v>-1.226E-2</v>
      </c>
      <c r="I203" s="7">
        <v>9.4210000000000002E-2</v>
      </c>
      <c r="J203" s="7">
        <v>-2.5430000000000001E-2</v>
      </c>
      <c r="K203" s="7">
        <v>6.9190000000000002E-2</v>
      </c>
      <c r="L203" s="7">
        <v>6.7790000000000003E-2</v>
      </c>
      <c r="M203" s="7">
        <v>4.829E-2</v>
      </c>
      <c r="N203" s="7">
        <v>6.5089999999999995E-2</v>
      </c>
      <c r="O203" s="7">
        <v>3.5599999999999998E-3</v>
      </c>
      <c r="P203" s="7">
        <v>-9.3560000000000004E-2</v>
      </c>
      <c r="Q203" s="7">
        <v>-0.12391000000000001</v>
      </c>
    </row>
    <row r="204" spans="1:17" ht="17" thickBot="1" x14ac:dyDescent="0.25">
      <c r="A204" s="76"/>
      <c r="B204" s="5"/>
      <c r="C204" s="6" t="s">
        <v>29</v>
      </c>
      <c r="D204" s="7">
        <v>3.058E-2</v>
      </c>
      <c r="E204" s="7">
        <v>-3.5699999999999998E-3</v>
      </c>
      <c r="F204" s="7">
        <v>0.17236000000000001</v>
      </c>
      <c r="G204" s="7">
        <v>4.9599999999999998E-2</v>
      </c>
      <c r="H204" s="7">
        <v>-3.832E-2</v>
      </c>
      <c r="I204" s="7">
        <v>0.13733000000000001</v>
      </c>
      <c r="J204" s="7">
        <v>-4.265E-2</v>
      </c>
      <c r="K204" s="7">
        <v>8.9560000000000001E-2</v>
      </c>
      <c r="L204" s="7">
        <v>6.1089999999999998E-2</v>
      </c>
      <c r="M204" s="7">
        <v>3.3349999999999998E-2</v>
      </c>
      <c r="N204" s="7">
        <v>8.1079999999999999E-2</v>
      </c>
      <c r="O204" s="7">
        <v>7.8799999999999999E-3</v>
      </c>
      <c r="P204" s="7">
        <v>-0.22770000000000001</v>
      </c>
      <c r="Q204" s="7">
        <v>-0.14444000000000001</v>
      </c>
    </row>
    <row r="205" spans="1:17" ht="17" thickBot="1" x14ac:dyDescent="0.25">
      <c r="A205" s="76"/>
      <c r="B205" s="5"/>
      <c r="C205" s="6" t="s">
        <v>22</v>
      </c>
      <c r="D205" s="7">
        <v>1.3089999999999999E-2</v>
      </c>
      <c r="E205" s="7">
        <v>-4.7010000000000003E-2</v>
      </c>
      <c r="F205" s="7">
        <v>0.22872999999999999</v>
      </c>
      <c r="G205" s="7">
        <v>4.6870000000000002E-2</v>
      </c>
      <c r="H205" s="7">
        <v>-1.338E-2</v>
      </c>
      <c r="I205" s="7">
        <v>0.15168000000000001</v>
      </c>
      <c r="J205" s="7">
        <v>-3.4479999999999997E-2</v>
      </c>
      <c r="K205" s="7">
        <v>9.7409999999999997E-2</v>
      </c>
      <c r="L205" s="7">
        <v>5.9670000000000001E-2</v>
      </c>
      <c r="M205" s="7">
        <v>3.6240000000000001E-2</v>
      </c>
      <c r="N205" s="7">
        <v>4.8460000000000003E-2</v>
      </c>
      <c r="O205" s="7">
        <v>7.28E-3</v>
      </c>
      <c r="P205" s="7">
        <v>-0.16952</v>
      </c>
      <c r="Q205" s="7">
        <v>-0.11172</v>
      </c>
    </row>
    <row r="206" spans="1:17" ht="17" thickBot="1" x14ac:dyDescent="0.25">
      <c r="A206" s="76"/>
      <c r="B206" s="5"/>
      <c r="C206" s="6" t="s">
        <v>102</v>
      </c>
      <c r="D206" s="7">
        <v>4.0730000000000002E-2</v>
      </c>
      <c r="E206" s="7">
        <v>4.3959999999999999E-2</v>
      </c>
      <c r="F206" s="7">
        <v>-0.17932999999999999</v>
      </c>
      <c r="G206" s="7">
        <v>1.308E-2</v>
      </c>
      <c r="H206" s="7">
        <v>-7.0910000000000001E-2</v>
      </c>
      <c r="I206" s="7">
        <v>0.24407999999999999</v>
      </c>
      <c r="J206" s="7">
        <v>-1.1299999999999999E-3</v>
      </c>
      <c r="K206" s="7">
        <v>0.15306</v>
      </c>
      <c r="L206" s="7">
        <v>0.10334</v>
      </c>
      <c r="M206" s="7">
        <v>5.9290000000000002E-2</v>
      </c>
      <c r="N206" s="7">
        <v>0.14568999999999999</v>
      </c>
      <c r="O206" s="7">
        <v>1.907E-2</v>
      </c>
      <c r="P206" s="7">
        <v>-0.30482999999999999</v>
      </c>
      <c r="Q206" s="7">
        <v>-0.24906</v>
      </c>
    </row>
    <row r="207" spans="1:17" ht="17" thickBot="1" x14ac:dyDescent="0.25">
      <c r="A207" s="76"/>
      <c r="B207" s="5" t="s">
        <v>103</v>
      </c>
      <c r="C207" s="6" t="s">
        <v>26</v>
      </c>
      <c r="D207" s="7">
        <v>6.9529999999999995E-2</v>
      </c>
      <c r="E207" s="7">
        <v>0.25108999999999998</v>
      </c>
      <c r="F207" s="7">
        <v>0.72624</v>
      </c>
      <c r="G207" s="7">
        <v>0.47358</v>
      </c>
      <c r="H207" s="7">
        <v>9.5210000000000003E-2</v>
      </c>
      <c r="I207" s="7">
        <v>4.3249999999999997E-2</v>
      </c>
      <c r="J207" s="7">
        <v>6.8890000000000007E-2</v>
      </c>
      <c r="K207" s="7">
        <v>0.21365000000000001</v>
      </c>
      <c r="L207" s="7">
        <v>5.3870000000000001E-2</v>
      </c>
      <c r="M207" s="7">
        <v>9.0950000000000003E-2</v>
      </c>
      <c r="N207" s="7">
        <v>-0.13847000000000001</v>
      </c>
      <c r="O207" s="7">
        <v>2.291E-2</v>
      </c>
      <c r="P207" s="7">
        <v>-0.13533000000000001</v>
      </c>
      <c r="Q207" s="7">
        <v>-4.8129999999999999E-2</v>
      </c>
    </row>
    <row r="208" spans="1:17" ht="17" thickBot="1" x14ac:dyDescent="0.25">
      <c r="A208" s="76"/>
      <c r="B208" s="5"/>
      <c r="C208" s="6" t="s">
        <v>28</v>
      </c>
      <c r="D208" s="7">
        <v>1.21E-2</v>
      </c>
      <c r="E208" s="7">
        <v>0.10148</v>
      </c>
      <c r="F208" s="7">
        <v>0.19617999999999999</v>
      </c>
      <c r="G208" s="7">
        <v>0.15057000000000001</v>
      </c>
      <c r="H208" s="7">
        <v>9.5200000000000007E-3</v>
      </c>
      <c r="I208" s="7">
        <v>0.10234</v>
      </c>
      <c r="J208" s="7">
        <v>3.09E-2</v>
      </c>
      <c r="K208" s="7">
        <v>8.4419999999999995E-2</v>
      </c>
      <c r="L208" s="7">
        <v>4.4999999999999999E-4</v>
      </c>
      <c r="M208" s="7">
        <v>5.3120000000000001E-2</v>
      </c>
      <c r="N208" s="7">
        <v>-6.7369999999999999E-2</v>
      </c>
      <c r="O208" s="7">
        <v>1.8500000000000001E-3</v>
      </c>
      <c r="P208" s="7">
        <v>-0.16699</v>
      </c>
      <c r="Q208" s="7">
        <v>-2.9510000000000002E-2</v>
      </c>
    </row>
    <row r="209" spans="1:17" ht="17" thickBot="1" x14ac:dyDescent="0.25">
      <c r="A209" s="76"/>
      <c r="B209" s="5"/>
      <c r="C209" s="6" t="s">
        <v>22</v>
      </c>
      <c r="D209" s="7">
        <v>1.14E-2</v>
      </c>
      <c r="E209" s="7">
        <v>-1.8149999999999999E-2</v>
      </c>
      <c r="F209" s="7">
        <v>0.32796999999999998</v>
      </c>
      <c r="G209" s="7">
        <v>0.16261</v>
      </c>
      <c r="H209" s="7">
        <v>-1.4E-2</v>
      </c>
      <c r="I209" s="7">
        <v>4.7660000000000001E-2</v>
      </c>
      <c r="J209" s="7">
        <v>6.2100000000000002E-3</v>
      </c>
      <c r="K209" s="7">
        <v>0.13899</v>
      </c>
      <c r="L209" s="7">
        <v>1.9369999999999998E-2</v>
      </c>
      <c r="M209" s="7">
        <v>5.357E-2</v>
      </c>
      <c r="N209" s="7">
        <v>-0.10851</v>
      </c>
      <c r="O209" s="7">
        <v>8.7200000000000003E-3</v>
      </c>
      <c r="P209" s="7">
        <v>-0.19778000000000001</v>
      </c>
      <c r="Q209" s="7">
        <v>-1.584E-2</v>
      </c>
    </row>
    <row r="210" spans="1:17" ht="17" thickBot="1" x14ac:dyDescent="0.25">
      <c r="A210" s="76"/>
      <c r="B210" s="5"/>
      <c r="C210" s="6" t="s">
        <v>20</v>
      </c>
      <c r="D210" s="7">
        <v>-3.1449999999999999E-2</v>
      </c>
      <c r="E210" s="7">
        <v>0.28828999999999999</v>
      </c>
      <c r="F210" s="7">
        <v>2.2030000000000001E-2</v>
      </c>
      <c r="G210" s="7">
        <v>0.40444999999999998</v>
      </c>
      <c r="H210" s="7">
        <v>-6.9739999999999996E-2</v>
      </c>
      <c r="I210" s="7">
        <v>0.31770999999999999</v>
      </c>
      <c r="J210" s="7">
        <v>2.0799999999999998E-3</v>
      </c>
      <c r="K210" s="7">
        <v>0.21090999999999999</v>
      </c>
      <c r="L210" s="7">
        <v>3.4529999999999998E-2</v>
      </c>
      <c r="M210" s="7">
        <v>0.13281999999999999</v>
      </c>
      <c r="N210" s="7">
        <v>-0.13411999999999999</v>
      </c>
      <c r="O210" s="7">
        <v>-3.0599999999999998E-3</v>
      </c>
      <c r="P210" s="7">
        <v>-0.33411999999999997</v>
      </c>
      <c r="Q210" s="7">
        <v>-0.14915999999999999</v>
      </c>
    </row>
    <row r="211" spans="1:17" ht="17" thickBot="1" x14ac:dyDescent="0.25">
      <c r="A211" s="76"/>
      <c r="B211" s="5" t="s">
        <v>104</v>
      </c>
      <c r="C211" s="6" t="s">
        <v>26</v>
      </c>
      <c r="D211" s="7">
        <v>5.4210000000000001E-2</v>
      </c>
      <c r="E211" s="7">
        <v>-1.2699999999999999E-2</v>
      </c>
      <c r="F211" s="7">
        <v>0.22925999999999999</v>
      </c>
      <c r="G211" s="7">
        <v>5.645E-2</v>
      </c>
      <c r="H211" s="7">
        <v>3.9230000000000001E-2</v>
      </c>
      <c r="I211" s="7">
        <v>-0.17863000000000001</v>
      </c>
      <c r="J211" s="7">
        <v>-5.1000000000000004E-3</v>
      </c>
      <c r="K211" s="7">
        <v>-2.1499999999999998E-2</v>
      </c>
      <c r="L211" s="7">
        <v>-2.196E-2</v>
      </c>
      <c r="M211" s="7">
        <v>-5.67E-2</v>
      </c>
      <c r="N211" s="7">
        <v>-9.7589999999999996E-2</v>
      </c>
      <c r="O211" s="7">
        <v>8.3000000000000001E-3</v>
      </c>
      <c r="P211" s="7">
        <v>7.3800000000000004E-2</v>
      </c>
      <c r="Q211" s="7">
        <v>3.0589999999999999E-2</v>
      </c>
    </row>
    <row r="212" spans="1:17" ht="17" thickBot="1" x14ac:dyDescent="0.25">
      <c r="A212" s="76"/>
      <c r="B212" s="5"/>
      <c r="C212" s="6" t="s">
        <v>28</v>
      </c>
      <c r="D212" s="7">
        <v>0.1593</v>
      </c>
      <c r="E212" s="7">
        <v>6.5140000000000003E-2</v>
      </c>
      <c r="F212" s="7">
        <v>0.55772999999999995</v>
      </c>
      <c r="G212" s="7">
        <v>5.8970000000000002E-2</v>
      </c>
      <c r="H212" s="7">
        <v>0.17771000000000001</v>
      </c>
      <c r="I212" s="7">
        <v>-0.40142</v>
      </c>
      <c r="J212" s="7">
        <v>0.26601999999999998</v>
      </c>
      <c r="K212" s="7">
        <v>-0.19239000000000001</v>
      </c>
      <c r="L212" s="7">
        <v>-6.8449999999999997E-2</v>
      </c>
      <c r="M212" s="7">
        <v>-0.16023000000000001</v>
      </c>
      <c r="N212" s="7">
        <v>-0.29721999999999998</v>
      </c>
      <c r="O212" s="7">
        <v>7.6299999999999996E-3</v>
      </c>
      <c r="P212" s="7">
        <v>0.22456000000000001</v>
      </c>
      <c r="Q212" s="7">
        <v>4.4799999999999996E-3</v>
      </c>
    </row>
    <row r="213" spans="1:17" ht="17" thickBot="1" x14ac:dyDescent="0.25">
      <c r="A213" s="76"/>
      <c r="B213" s="5"/>
      <c r="C213" s="6" t="s">
        <v>23</v>
      </c>
      <c r="D213" s="7">
        <v>0.13580999999999999</v>
      </c>
      <c r="E213" s="7">
        <v>-0.15606999999999999</v>
      </c>
      <c r="F213" s="7">
        <v>0.25652000000000003</v>
      </c>
      <c r="G213" s="7">
        <v>-0.11176</v>
      </c>
      <c r="H213" s="7">
        <v>3.6040000000000003E-2</v>
      </c>
      <c r="I213" s="7">
        <v>-0.52776000000000001</v>
      </c>
      <c r="J213" s="7">
        <v>5.9339999999999997E-2</v>
      </c>
      <c r="K213" s="7">
        <v>-8.6349999999999996E-2</v>
      </c>
      <c r="L213" s="7">
        <v>-1.6039999999999999E-2</v>
      </c>
      <c r="M213" s="7">
        <v>-0.17818999999999999</v>
      </c>
      <c r="N213" s="7">
        <v>-0.25377</v>
      </c>
      <c r="O213" s="7">
        <v>1.4400000000000001E-3</v>
      </c>
      <c r="P213" s="7">
        <v>0.1069</v>
      </c>
      <c r="Q213" s="7">
        <v>-2.3179999999999999E-2</v>
      </c>
    </row>
    <row r="214" spans="1:17" ht="17" thickBot="1" x14ac:dyDescent="0.25">
      <c r="A214" s="76"/>
      <c r="B214" s="5"/>
      <c r="C214" s="6" t="s">
        <v>19</v>
      </c>
      <c r="D214" s="7">
        <v>3.6760000000000001E-2</v>
      </c>
      <c r="E214" s="7">
        <v>0.19131000000000001</v>
      </c>
      <c r="F214" s="7">
        <v>0.34067999999999998</v>
      </c>
      <c r="G214" s="7">
        <v>4.2520000000000002E-2</v>
      </c>
      <c r="H214" s="7">
        <v>6.7900000000000002E-2</v>
      </c>
      <c r="I214" s="7">
        <v>-0.11414000000000001</v>
      </c>
      <c r="J214" s="7">
        <v>-7.5520000000000004E-2</v>
      </c>
      <c r="K214" s="7">
        <v>-7.7259999999999995E-2</v>
      </c>
      <c r="L214" s="7">
        <v>-2.0590000000000001E-2</v>
      </c>
      <c r="M214" s="7">
        <v>-4.122E-2</v>
      </c>
      <c r="N214" s="7">
        <v>-6.3140000000000002E-2</v>
      </c>
      <c r="O214" s="7">
        <v>3.2799999999999999E-3</v>
      </c>
      <c r="P214" s="7">
        <v>0.10176</v>
      </c>
      <c r="Q214" s="7">
        <v>-2.3700000000000001E-3</v>
      </c>
    </row>
    <row r="215" spans="1:17" ht="17" thickBot="1" x14ac:dyDescent="0.25">
      <c r="A215" s="76"/>
      <c r="B215" s="5" t="s">
        <v>105</v>
      </c>
      <c r="C215" s="6" t="s">
        <v>25</v>
      </c>
      <c r="D215" s="7">
        <v>1.8890000000000001E-2</v>
      </c>
      <c r="E215" s="7">
        <v>1.259E-2</v>
      </c>
      <c r="F215" s="7">
        <v>-0.17402000000000001</v>
      </c>
      <c r="G215" s="7">
        <v>-0.14976</v>
      </c>
      <c r="H215" s="7">
        <v>-3.0710000000000001E-2</v>
      </c>
      <c r="I215" s="7">
        <v>-0.10193000000000001</v>
      </c>
      <c r="J215" s="7">
        <v>-6.5060000000000007E-2</v>
      </c>
      <c r="K215" s="7">
        <v>-2.7349999999999999E-2</v>
      </c>
      <c r="L215" s="7">
        <v>1.0120000000000001E-2</v>
      </c>
      <c r="M215" s="7">
        <v>4.8559999999999999E-2</v>
      </c>
      <c r="N215" s="7">
        <v>0.13274</v>
      </c>
      <c r="O215" s="7">
        <v>1.5689999999999999E-2</v>
      </c>
      <c r="P215" s="7">
        <v>-5.9810000000000002E-2</v>
      </c>
      <c r="Q215" s="7">
        <v>-0.1263</v>
      </c>
    </row>
    <row r="216" spans="1:17" ht="17" thickBot="1" x14ac:dyDescent="0.25">
      <c r="A216" s="76"/>
      <c r="B216" s="5"/>
      <c r="C216" s="6" t="s">
        <v>29</v>
      </c>
      <c r="D216" s="7">
        <v>4.1079999999999998E-2</v>
      </c>
      <c r="E216" s="7">
        <v>6.2399999999999997E-2</v>
      </c>
      <c r="F216" s="7">
        <v>-0.35091</v>
      </c>
      <c r="G216" s="7">
        <v>-0.26021</v>
      </c>
      <c r="H216" s="7">
        <v>-6.232E-2</v>
      </c>
      <c r="I216" s="7">
        <v>-0.15196000000000001</v>
      </c>
      <c r="J216" s="7">
        <v>-7.886E-2</v>
      </c>
      <c r="K216" s="7">
        <v>-1.355E-2</v>
      </c>
      <c r="L216" s="7">
        <v>2.445E-2</v>
      </c>
      <c r="M216" s="7">
        <v>0.10238999999999999</v>
      </c>
      <c r="N216" s="7">
        <v>0.24404999999999999</v>
      </c>
      <c r="O216" s="7">
        <v>3.5069999999999997E-2</v>
      </c>
      <c r="P216" s="7">
        <v>-8.6790000000000006E-2</v>
      </c>
      <c r="Q216" s="7">
        <v>-0.23455000000000001</v>
      </c>
    </row>
    <row r="217" spans="1:17" ht="17" thickBot="1" x14ac:dyDescent="0.25">
      <c r="A217" s="76"/>
      <c r="B217" s="5"/>
      <c r="C217" s="6" t="s">
        <v>22</v>
      </c>
      <c r="D217" s="7">
        <v>2.462E-2</v>
      </c>
      <c r="E217" s="7">
        <v>6.1249999999999999E-2</v>
      </c>
      <c r="F217" s="7">
        <v>-0.16327</v>
      </c>
      <c r="G217" s="7">
        <v>-0.20100999999999999</v>
      </c>
      <c r="H217" s="7">
        <v>1.026E-2</v>
      </c>
      <c r="I217" s="7">
        <v>-0.21690000000000001</v>
      </c>
      <c r="J217" s="7">
        <v>-0.13020000000000001</v>
      </c>
      <c r="K217" s="7">
        <v>-0.12081</v>
      </c>
      <c r="L217" s="7">
        <v>-1.91E-3</v>
      </c>
      <c r="M217" s="7">
        <v>7.0699999999999999E-2</v>
      </c>
      <c r="N217" s="7">
        <v>0.18479000000000001</v>
      </c>
      <c r="O217" s="7">
        <v>1.354E-2</v>
      </c>
      <c r="P217" s="7">
        <v>-8.0019999999999994E-2</v>
      </c>
      <c r="Q217" s="7">
        <v>-0.21906</v>
      </c>
    </row>
    <row r="218" spans="1:17" ht="17" thickBot="1" x14ac:dyDescent="0.25">
      <c r="A218" s="79"/>
      <c r="B218" s="8"/>
      <c r="C218" s="9" t="s">
        <v>20</v>
      </c>
      <c r="D218" s="7">
        <v>1.643E-2</v>
      </c>
      <c r="E218" s="7">
        <v>6.7710000000000006E-2</v>
      </c>
      <c r="F218" s="7">
        <v>-0.20044999999999999</v>
      </c>
      <c r="G218" s="7">
        <v>-0.13952000000000001</v>
      </c>
      <c r="H218" s="7">
        <v>-0.10995000000000001</v>
      </c>
      <c r="I218" s="7">
        <v>0.25673000000000001</v>
      </c>
      <c r="J218" s="7">
        <v>-8.9899999999999997E-3</v>
      </c>
      <c r="K218" s="7">
        <v>-3.4599999999999999E-2</v>
      </c>
      <c r="L218" s="7">
        <v>-2.3000000000000001E-4</v>
      </c>
      <c r="M218" s="7">
        <v>0.11341</v>
      </c>
      <c r="N218" s="7">
        <v>0.23794000000000001</v>
      </c>
      <c r="O218" s="7">
        <v>2.47E-3</v>
      </c>
      <c r="P218" s="7">
        <v>-0.20591000000000001</v>
      </c>
      <c r="Q218" s="7">
        <v>-7.9130000000000006E-2</v>
      </c>
    </row>
    <row r="219" spans="1:17" ht="17" thickTop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</sheetData>
  <mergeCells count="8">
    <mergeCell ref="P1:Q1"/>
    <mergeCell ref="A3:A10"/>
    <mergeCell ref="A11:A58"/>
    <mergeCell ref="A59:A154"/>
    <mergeCell ref="A155:A218"/>
    <mergeCell ref="B1:C2"/>
    <mergeCell ref="D1:J1"/>
    <mergeCell ref="K1:O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1148A06-F3CE-ED42-8BB4-6B2E366CAACA}">
            <xm:f>('djf precip pvalues'!D3)&lt;0.05</xm:f>
            <x14:dxf>
              <fill>
                <patternFill>
                  <bgColor rgb="FFFFC7CE"/>
                </patternFill>
              </fill>
            </x14:dxf>
          </x14:cfRule>
          <x14:cfRule type="expression" priority="2" id="{14D0EAAD-39BC-E84D-B93B-81384D27858A}">
            <xm:f>('djf precip pvalues'!D3)&lt;0.1</xm:f>
            <x14:dxf>
              <fill>
                <patternFill>
                  <bgColor theme="2" tint="-9.9948118533890809E-2"/>
                </patternFill>
              </fill>
            </x14:dxf>
          </x14:cfRule>
          <xm:sqref>D3:Q218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workbookViewId="0">
      <selection activeCell="D83" sqref="D83"/>
    </sheetView>
  </sheetViews>
  <sheetFormatPr baseColWidth="10" defaultRowHeight="16" x14ac:dyDescent="0.2"/>
  <cols>
    <col min="4" max="17" width="7.6640625" customWidth="1"/>
  </cols>
  <sheetData>
    <row r="1" spans="1:17" ht="18" thickTop="1" thickBot="1" x14ac:dyDescent="0.25">
      <c r="A1" s="1"/>
      <c r="B1" s="81" t="s">
        <v>0</v>
      </c>
      <c r="C1" s="82"/>
      <c r="D1" s="73" t="s">
        <v>1</v>
      </c>
      <c r="E1" s="85"/>
      <c r="F1" s="85"/>
      <c r="G1" s="85"/>
      <c r="H1" s="85"/>
      <c r="I1" s="85"/>
      <c r="J1" s="86"/>
      <c r="K1" s="73" t="s">
        <v>2</v>
      </c>
      <c r="L1" s="85"/>
      <c r="M1" s="85"/>
      <c r="N1" s="85"/>
      <c r="O1" s="86"/>
      <c r="P1" s="73" t="s">
        <v>3</v>
      </c>
      <c r="Q1" s="74"/>
    </row>
    <row r="2" spans="1:17" ht="33" thickBot="1" x14ac:dyDescent="0.25">
      <c r="A2" s="2"/>
      <c r="B2" s="83"/>
      <c r="C2" s="84"/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3" t="s">
        <v>15</v>
      </c>
      <c r="Q2" s="4" t="s">
        <v>16</v>
      </c>
    </row>
    <row r="3" spans="1:17" ht="17" thickBot="1" x14ac:dyDescent="0.25">
      <c r="A3" s="75" t="s">
        <v>17</v>
      </c>
      <c r="B3" s="5" t="s">
        <v>18</v>
      </c>
      <c r="C3" s="6" t="s">
        <v>19</v>
      </c>
      <c r="D3" s="7">
        <v>1.3699999999999999E-3</v>
      </c>
      <c r="E3" s="7">
        <v>0.56308000000000002</v>
      </c>
      <c r="F3" s="7">
        <v>0.16122</v>
      </c>
      <c r="G3" s="7">
        <v>0.22386</v>
      </c>
      <c r="H3" s="7">
        <v>4.8599999999999997E-3</v>
      </c>
      <c r="I3" s="7">
        <v>0.44691999999999998</v>
      </c>
      <c r="J3" s="11">
        <v>5.4089999999999999E-2</v>
      </c>
      <c r="K3" s="7">
        <v>2.3609999999999999E-2</v>
      </c>
      <c r="L3" s="7">
        <v>8.2900000000000005E-3</v>
      </c>
      <c r="M3" s="7">
        <v>2.5350000000000001E-2</v>
      </c>
      <c r="N3" s="7">
        <v>0.81225000000000003</v>
      </c>
      <c r="O3" s="11">
        <v>0.64773000000000003</v>
      </c>
      <c r="P3" s="7">
        <v>3.0000000000000001E-5</v>
      </c>
      <c r="Q3" s="11">
        <v>3.8999999999999999E-4</v>
      </c>
    </row>
    <row r="4" spans="1:17" ht="17" thickBot="1" x14ac:dyDescent="0.25">
      <c r="A4" s="76"/>
      <c r="B4" s="5"/>
      <c r="C4" s="6" t="s">
        <v>20</v>
      </c>
      <c r="D4" s="12">
        <v>0.37530999999999998</v>
      </c>
      <c r="E4" s="12">
        <v>0.42823</v>
      </c>
      <c r="F4" s="12">
        <v>0.10337</v>
      </c>
      <c r="G4" s="12">
        <v>0.12103</v>
      </c>
      <c r="H4" s="12">
        <v>2.2339999999999999E-2</v>
      </c>
      <c r="I4" s="12">
        <v>0.15819</v>
      </c>
      <c r="J4" s="13">
        <v>0.13444</v>
      </c>
      <c r="K4" s="12">
        <v>0.13880000000000001</v>
      </c>
      <c r="L4" s="12">
        <v>1.9089999999999999E-2</v>
      </c>
      <c r="M4" s="12">
        <v>1.95E-2</v>
      </c>
      <c r="N4" s="12">
        <v>0.52976000000000001</v>
      </c>
      <c r="O4" s="13">
        <v>0.70276000000000005</v>
      </c>
      <c r="P4" s="12">
        <v>9.0000000000000006E-5</v>
      </c>
      <c r="Q4" s="13">
        <v>2.9999999999999997E-4</v>
      </c>
    </row>
    <row r="5" spans="1:17" ht="17" thickBot="1" x14ac:dyDescent="0.25">
      <c r="A5" s="76"/>
      <c r="B5" s="5" t="s">
        <v>21</v>
      </c>
      <c r="C5" s="6" t="s">
        <v>22</v>
      </c>
      <c r="D5" s="12">
        <v>0.46576000000000001</v>
      </c>
      <c r="E5" s="12">
        <v>0.74777000000000005</v>
      </c>
      <c r="F5" s="12">
        <v>0.63307000000000002</v>
      </c>
      <c r="G5" s="12">
        <v>0.96057000000000003</v>
      </c>
      <c r="H5" s="12">
        <v>0.61094999999999999</v>
      </c>
      <c r="I5" s="12">
        <v>0.62028000000000005</v>
      </c>
      <c r="J5" s="13">
        <v>0.56508000000000003</v>
      </c>
      <c r="K5" s="12">
        <v>0.85148000000000001</v>
      </c>
      <c r="L5" s="12">
        <v>0.37186000000000002</v>
      </c>
      <c r="M5" s="12">
        <v>0.42841000000000001</v>
      </c>
      <c r="N5" s="12">
        <v>0.85677000000000003</v>
      </c>
      <c r="O5" s="13">
        <v>0.32211000000000001</v>
      </c>
      <c r="P5" s="12">
        <v>0.74019999999999997</v>
      </c>
      <c r="Q5" s="13">
        <v>0.23845</v>
      </c>
    </row>
    <row r="6" spans="1:17" ht="17" thickBot="1" x14ac:dyDescent="0.25">
      <c r="A6" s="76"/>
      <c r="B6" s="5"/>
      <c r="C6" s="6" t="s">
        <v>23</v>
      </c>
      <c r="D6" s="12">
        <v>0.82003000000000004</v>
      </c>
      <c r="E6" s="12">
        <v>0.85218000000000005</v>
      </c>
      <c r="F6" s="12">
        <v>0.99861999999999995</v>
      </c>
      <c r="G6" s="12">
        <v>0.60231999999999997</v>
      </c>
      <c r="H6" s="12">
        <v>0.70960000000000001</v>
      </c>
      <c r="I6" s="12">
        <v>0.34788999999999998</v>
      </c>
      <c r="J6" s="13">
        <v>0.37712000000000001</v>
      </c>
      <c r="K6" s="12">
        <v>0.99061999999999995</v>
      </c>
      <c r="L6" s="12">
        <v>0.97114</v>
      </c>
      <c r="M6" s="12">
        <v>0.31436999999999998</v>
      </c>
      <c r="N6" s="12">
        <v>0.74980000000000002</v>
      </c>
      <c r="O6" s="13">
        <v>0.60775000000000001</v>
      </c>
      <c r="P6" s="12">
        <v>0.96318000000000004</v>
      </c>
      <c r="Q6" s="13">
        <v>0.94704999999999995</v>
      </c>
    </row>
    <row r="7" spans="1:17" ht="17" thickBot="1" x14ac:dyDescent="0.25">
      <c r="A7" s="76"/>
      <c r="B7" s="5" t="s">
        <v>24</v>
      </c>
      <c r="C7" s="6" t="s">
        <v>25</v>
      </c>
      <c r="D7" s="12">
        <v>3.0000000000000001E-5</v>
      </c>
      <c r="E7" s="12">
        <v>0.32479999999999998</v>
      </c>
      <c r="F7" s="12">
        <v>0.19631000000000001</v>
      </c>
      <c r="G7" s="12">
        <v>1.2999999999999999E-4</v>
      </c>
      <c r="H7" s="12">
        <v>0.50004999999999999</v>
      </c>
      <c r="I7" s="12">
        <v>0.76371</v>
      </c>
      <c r="J7" s="13">
        <v>0.51751000000000003</v>
      </c>
      <c r="K7" s="12">
        <v>6.9300000000000004E-3</v>
      </c>
      <c r="L7" s="12">
        <v>1.6740000000000001E-2</v>
      </c>
      <c r="M7" s="12">
        <v>0.17781</v>
      </c>
      <c r="N7" s="12">
        <v>5.7160000000000002E-2</v>
      </c>
      <c r="O7" s="13">
        <v>0.23844000000000001</v>
      </c>
      <c r="P7" s="12">
        <v>7.0499999999999998E-3</v>
      </c>
      <c r="Q7" s="13">
        <v>3.3689999999999998E-2</v>
      </c>
    </row>
    <row r="8" spans="1:17" ht="17" thickBot="1" x14ac:dyDescent="0.25">
      <c r="A8" s="76"/>
      <c r="B8" s="5"/>
      <c r="C8" s="6" t="s">
        <v>26</v>
      </c>
      <c r="D8" s="12">
        <v>2.3600000000000001E-3</v>
      </c>
      <c r="E8" s="12">
        <v>0.17974000000000001</v>
      </c>
      <c r="F8" s="12">
        <v>7.7499999999999999E-3</v>
      </c>
      <c r="G8" s="12">
        <v>4.2999999999999999E-4</v>
      </c>
      <c r="H8" s="12">
        <v>0.78008999999999995</v>
      </c>
      <c r="I8" s="12">
        <v>0.80833999999999995</v>
      </c>
      <c r="J8" s="13">
        <v>0.88924000000000003</v>
      </c>
      <c r="K8" s="12">
        <v>2.3789999999999999E-2</v>
      </c>
      <c r="L8" s="12">
        <v>6.2199999999999998E-3</v>
      </c>
      <c r="M8" s="12">
        <v>0.15756000000000001</v>
      </c>
      <c r="N8" s="12">
        <v>0.18725</v>
      </c>
      <c r="O8" s="13">
        <v>0.55401</v>
      </c>
      <c r="P8" s="12">
        <v>0.26935999999999999</v>
      </c>
      <c r="Q8" s="13">
        <v>0.10761999999999999</v>
      </c>
    </row>
    <row r="9" spans="1:17" ht="17" thickBot="1" x14ac:dyDescent="0.25">
      <c r="A9" s="76"/>
      <c r="B9" s="5" t="s">
        <v>27</v>
      </c>
      <c r="C9" s="6" t="s">
        <v>28</v>
      </c>
      <c r="D9" s="12">
        <v>2.623E-2</v>
      </c>
      <c r="E9" s="12">
        <v>0.90644000000000002</v>
      </c>
      <c r="F9" s="12">
        <v>0.48671999999999999</v>
      </c>
      <c r="G9" s="12">
        <v>0.13571</v>
      </c>
      <c r="H9" s="12">
        <v>0.15826000000000001</v>
      </c>
      <c r="I9" s="12">
        <v>0.2455</v>
      </c>
      <c r="J9" s="13">
        <v>0.49104999999999999</v>
      </c>
      <c r="K9" s="12">
        <v>0.84994000000000003</v>
      </c>
      <c r="L9" s="12">
        <v>0.14563999999999999</v>
      </c>
      <c r="M9" s="12">
        <v>0.54451000000000005</v>
      </c>
      <c r="N9" s="12">
        <v>1.8530000000000001E-2</v>
      </c>
      <c r="O9" s="13">
        <v>0.75214000000000003</v>
      </c>
      <c r="P9" s="12">
        <v>0.39839999999999998</v>
      </c>
      <c r="Q9" s="13">
        <v>0.81045</v>
      </c>
    </row>
    <row r="10" spans="1:17" ht="17" thickBot="1" x14ac:dyDescent="0.25">
      <c r="A10" s="77"/>
      <c r="B10" s="8"/>
      <c r="C10" s="9" t="s">
        <v>29</v>
      </c>
      <c r="D10" s="14">
        <v>0.23801</v>
      </c>
      <c r="E10" s="14">
        <v>0.52320999999999995</v>
      </c>
      <c r="F10" s="14">
        <v>0.30209000000000003</v>
      </c>
      <c r="G10" s="14">
        <v>6.7489999999999994E-2</v>
      </c>
      <c r="H10" s="14">
        <v>0.69488000000000005</v>
      </c>
      <c r="I10" s="14">
        <v>0.67035</v>
      </c>
      <c r="J10" s="15">
        <v>0.43745000000000001</v>
      </c>
      <c r="K10" s="14">
        <v>2.419E-2</v>
      </c>
      <c r="L10" s="14">
        <v>0.82143999999999995</v>
      </c>
      <c r="M10" s="14">
        <v>0.28193000000000001</v>
      </c>
      <c r="N10" s="14">
        <v>3.9699999999999996E-3</v>
      </c>
      <c r="O10" s="15">
        <v>0.97199000000000002</v>
      </c>
      <c r="P10" s="14">
        <v>0.48022999999999999</v>
      </c>
      <c r="Q10" s="15">
        <v>0.92484999999999995</v>
      </c>
    </row>
    <row r="11" spans="1:17" ht="17" thickBot="1" x14ac:dyDescent="0.25">
      <c r="A11" s="78" t="s">
        <v>30</v>
      </c>
      <c r="B11" s="5" t="s">
        <v>31</v>
      </c>
      <c r="C11" s="6" t="s">
        <v>25</v>
      </c>
      <c r="D11" s="12">
        <v>0</v>
      </c>
      <c r="E11" s="12">
        <v>0.2142</v>
      </c>
      <c r="F11" s="12">
        <v>0.746</v>
      </c>
      <c r="G11" s="12">
        <v>5.0000000000000001E-4</v>
      </c>
      <c r="H11" s="12">
        <v>9.6960000000000005E-2</v>
      </c>
      <c r="I11" s="12">
        <v>0.94664999999999999</v>
      </c>
      <c r="J11" s="13">
        <v>0.121</v>
      </c>
      <c r="K11" s="12">
        <v>1.89E-3</v>
      </c>
      <c r="L11" s="12">
        <v>4.62E-3</v>
      </c>
      <c r="M11" s="12">
        <v>6.1809999999999997E-2</v>
      </c>
      <c r="N11" s="12">
        <v>6.8739999999999996E-2</v>
      </c>
      <c r="O11" s="13">
        <v>0.23552999999999999</v>
      </c>
      <c r="P11" s="12">
        <v>6.4000000000000005E-4</v>
      </c>
      <c r="Q11" s="13">
        <v>3.2200000000000002E-3</v>
      </c>
    </row>
    <row r="12" spans="1:17" ht="17" thickBot="1" x14ac:dyDescent="0.25">
      <c r="A12" s="76"/>
      <c r="B12" s="5"/>
      <c r="C12" s="6" t="s">
        <v>19</v>
      </c>
      <c r="D12" s="12">
        <v>2.0000000000000002E-5</v>
      </c>
      <c r="E12" s="12">
        <v>0.31794</v>
      </c>
      <c r="F12" s="12">
        <v>0.23277999999999999</v>
      </c>
      <c r="G12" s="12">
        <v>4.3819999999999998E-2</v>
      </c>
      <c r="H12" s="12">
        <v>4.5900000000000003E-3</v>
      </c>
      <c r="I12" s="12">
        <v>0.52042999999999995</v>
      </c>
      <c r="J12" s="13">
        <v>5.5509999999999997E-2</v>
      </c>
      <c r="K12" s="12">
        <v>6.1999999999999998E-3</v>
      </c>
      <c r="L12" s="12">
        <v>5.1000000000000004E-4</v>
      </c>
      <c r="M12" s="12">
        <v>3.8500000000000001E-3</v>
      </c>
      <c r="N12" s="12">
        <v>0.61545000000000005</v>
      </c>
      <c r="O12" s="13">
        <v>0.36291000000000001</v>
      </c>
      <c r="P12" s="12">
        <v>6.0000000000000002E-5</v>
      </c>
      <c r="Q12" s="13">
        <v>1.2999999999999999E-4</v>
      </c>
    </row>
    <row r="13" spans="1:17" ht="17" thickBot="1" x14ac:dyDescent="0.25">
      <c r="A13" s="76"/>
      <c r="B13" s="5" t="s">
        <v>32</v>
      </c>
      <c r="C13" s="6" t="s">
        <v>26</v>
      </c>
      <c r="D13" s="12">
        <v>1.0070000000000001E-2</v>
      </c>
      <c r="E13" s="12">
        <v>0.98801000000000005</v>
      </c>
      <c r="F13" s="12">
        <v>8.4190000000000001E-2</v>
      </c>
      <c r="G13" s="12">
        <v>8.1300000000000001E-3</v>
      </c>
      <c r="H13" s="12">
        <v>0.65456000000000003</v>
      </c>
      <c r="I13" s="12">
        <v>0.53613999999999995</v>
      </c>
      <c r="J13" s="13">
        <v>0.36274000000000001</v>
      </c>
      <c r="K13" s="12">
        <v>4.9250000000000002E-2</v>
      </c>
      <c r="L13" s="12">
        <v>5.0800000000000003E-3</v>
      </c>
      <c r="M13" s="12">
        <v>0.36074000000000001</v>
      </c>
      <c r="N13" s="12">
        <v>0.23652999999999999</v>
      </c>
      <c r="O13" s="13">
        <v>0.39326</v>
      </c>
      <c r="P13" s="12">
        <v>1.6629999999999999E-2</v>
      </c>
      <c r="Q13" s="13">
        <v>0.01</v>
      </c>
    </row>
    <row r="14" spans="1:17" ht="17" thickBot="1" x14ac:dyDescent="0.25">
      <c r="A14" s="76"/>
      <c r="B14" s="5"/>
      <c r="C14" s="6" t="s">
        <v>20</v>
      </c>
      <c r="D14" s="12">
        <v>0.20965</v>
      </c>
      <c r="E14" s="12">
        <v>0.49730000000000002</v>
      </c>
      <c r="F14" s="12">
        <v>0.60696000000000006</v>
      </c>
      <c r="G14" s="12">
        <v>1.8939999999999999E-2</v>
      </c>
      <c r="H14" s="12">
        <v>5.0049999999999997E-2</v>
      </c>
      <c r="I14" s="12">
        <v>0.21615999999999999</v>
      </c>
      <c r="J14" s="13">
        <v>8.5349999999999995E-2</v>
      </c>
      <c r="K14" s="12">
        <v>9.0500000000000008E-3</v>
      </c>
      <c r="L14" s="12">
        <v>2.2599999999999999E-3</v>
      </c>
      <c r="M14" s="12">
        <v>6.2829999999999997E-2</v>
      </c>
      <c r="N14" s="12">
        <v>0.91746000000000005</v>
      </c>
      <c r="O14" s="13">
        <v>0.14735999999999999</v>
      </c>
      <c r="P14" s="12">
        <v>2.3400000000000001E-3</v>
      </c>
      <c r="Q14" s="13">
        <v>3.6000000000000002E-4</v>
      </c>
    </row>
    <row r="15" spans="1:17" ht="17" thickBot="1" x14ac:dyDescent="0.25">
      <c r="A15" s="76"/>
      <c r="B15" s="5" t="s">
        <v>33</v>
      </c>
      <c r="C15" s="6" t="s">
        <v>25</v>
      </c>
      <c r="D15" s="12">
        <v>0.29487000000000002</v>
      </c>
      <c r="E15" s="12">
        <v>0.99302000000000001</v>
      </c>
      <c r="F15" s="12">
        <v>4.6690000000000002E-2</v>
      </c>
      <c r="G15" s="12">
        <v>5.1520000000000003E-2</v>
      </c>
      <c r="H15" s="12">
        <v>0.27296999999999999</v>
      </c>
      <c r="I15" s="12">
        <v>0.50573000000000001</v>
      </c>
      <c r="J15" s="13">
        <v>3.8890000000000001E-2</v>
      </c>
      <c r="K15" s="12">
        <v>0.61911000000000005</v>
      </c>
      <c r="L15" s="12">
        <v>0.73856999999999995</v>
      </c>
      <c r="M15" s="12">
        <v>0.61623000000000006</v>
      </c>
      <c r="N15" s="12">
        <v>0.47076000000000001</v>
      </c>
      <c r="O15" s="13">
        <v>0.70833999999999997</v>
      </c>
      <c r="P15" s="12">
        <v>0.75917000000000001</v>
      </c>
      <c r="Q15" s="13">
        <v>0.57050000000000001</v>
      </c>
    </row>
    <row r="16" spans="1:17" ht="17" thickBot="1" x14ac:dyDescent="0.25">
      <c r="A16" s="76"/>
      <c r="B16" s="5"/>
      <c r="C16" s="6" t="s">
        <v>20</v>
      </c>
      <c r="D16" s="12">
        <v>0.68894</v>
      </c>
      <c r="E16" s="12">
        <v>0.58045000000000002</v>
      </c>
      <c r="F16" s="12">
        <v>6.62E-3</v>
      </c>
      <c r="G16" s="12">
        <v>0.34849999999999998</v>
      </c>
      <c r="H16" s="12">
        <v>0.13236000000000001</v>
      </c>
      <c r="I16" s="12">
        <v>0.37431999999999999</v>
      </c>
      <c r="J16" s="13">
        <v>0.71823000000000004</v>
      </c>
      <c r="K16" s="12">
        <v>0.21177000000000001</v>
      </c>
      <c r="L16" s="12">
        <v>0.628</v>
      </c>
      <c r="M16" s="12">
        <v>6.0819999999999999E-2</v>
      </c>
      <c r="N16" s="12">
        <v>0.10396</v>
      </c>
      <c r="O16" s="13">
        <v>0.16999</v>
      </c>
      <c r="P16" s="12">
        <v>6.9999999999999999E-4</v>
      </c>
      <c r="Q16" s="13">
        <v>7.4840000000000004E-2</v>
      </c>
    </row>
    <row r="17" spans="1:17" ht="17" thickBot="1" x14ac:dyDescent="0.25">
      <c r="A17" s="76"/>
      <c r="B17" s="5" t="s">
        <v>34</v>
      </c>
      <c r="C17" s="6" t="s">
        <v>26</v>
      </c>
      <c r="D17" s="12">
        <v>4.2819999999999997E-2</v>
      </c>
      <c r="E17" s="12">
        <v>2.546E-2</v>
      </c>
      <c r="F17" s="12">
        <v>9.1199999999999996E-3</v>
      </c>
      <c r="G17" s="12">
        <v>6.6699999999999997E-3</v>
      </c>
      <c r="H17" s="12">
        <v>0.17665</v>
      </c>
      <c r="I17" s="12">
        <v>0.46657999999999999</v>
      </c>
      <c r="J17" s="13">
        <v>0.19667000000000001</v>
      </c>
      <c r="K17" s="12">
        <v>0.11615</v>
      </c>
      <c r="L17" s="12">
        <v>0.31812000000000001</v>
      </c>
      <c r="M17" s="12">
        <v>0.19750999999999999</v>
      </c>
      <c r="N17" s="12">
        <v>0.44907999999999998</v>
      </c>
      <c r="O17" s="13">
        <v>5.2080000000000001E-2</v>
      </c>
      <c r="P17" s="12">
        <v>0.15415999999999999</v>
      </c>
      <c r="Q17" s="13">
        <v>0.43892999999999999</v>
      </c>
    </row>
    <row r="18" spans="1:17" ht="17" thickBot="1" x14ac:dyDescent="0.25">
      <c r="A18" s="76"/>
      <c r="B18" s="5"/>
      <c r="C18" s="6" t="s">
        <v>19</v>
      </c>
      <c r="D18" s="12">
        <v>0.76754</v>
      </c>
      <c r="E18" s="12">
        <v>0.58457000000000003</v>
      </c>
      <c r="F18" s="12">
        <v>0.30907000000000001</v>
      </c>
      <c r="G18" s="12">
        <v>0.24071999999999999</v>
      </c>
      <c r="H18" s="12">
        <v>0.41665000000000002</v>
      </c>
      <c r="I18" s="12">
        <v>0.57340999999999998</v>
      </c>
      <c r="J18" s="13">
        <v>0.52141000000000004</v>
      </c>
      <c r="K18" s="12">
        <v>0.86448000000000003</v>
      </c>
      <c r="L18" s="12">
        <v>0.54081999999999997</v>
      </c>
      <c r="M18" s="12">
        <v>0.77564</v>
      </c>
      <c r="N18" s="12">
        <v>0.45329999999999998</v>
      </c>
      <c r="O18" s="13">
        <v>0.51366999999999996</v>
      </c>
      <c r="P18" s="12">
        <v>0.26611000000000001</v>
      </c>
      <c r="Q18" s="13">
        <v>0.67493999999999998</v>
      </c>
    </row>
    <row r="19" spans="1:17" ht="17" thickBot="1" x14ac:dyDescent="0.25">
      <c r="A19" s="76"/>
      <c r="B19" s="5" t="s">
        <v>35</v>
      </c>
      <c r="C19" s="6" t="s">
        <v>25</v>
      </c>
      <c r="D19" s="12">
        <v>6.9999999999999994E-5</v>
      </c>
      <c r="E19" s="12">
        <v>0.82931999999999995</v>
      </c>
      <c r="F19" s="12">
        <v>0.99004000000000003</v>
      </c>
      <c r="G19" s="12">
        <v>8.3999999999999995E-3</v>
      </c>
      <c r="H19" s="12">
        <v>0.38340000000000002</v>
      </c>
      <c r="I19" s="12">
        <v>0.79613999999999996</v>
      </c>
      <c r="J19" s="13">
        <v>0.98572000000000004</v>
      </c>
      <c r="K19" s="12">
        <v>0.16989000000000001</v>
      </c>
      <c r="L19" s="12">
        <v>0.30121999999999999</v>
      </c>
      <c r="M19" s="12">
        <v>9.3560000000000004E-2</v>
      </c>
      <c r="N19" s="12">
        <v>0.38847999999999999</v>
      </c>
      <c r="O19" s="13">
        <v>0.28426000000000001</v>
      </c>
      <c r="P19" s="12">
        <v>1.7229999999999999E-2</v>
      </c>
      <c r="Q19" s="13">
        <v>0.21881</v>
      </c>
    </row>
    <row r="20" spans="1:17" ht="17" thickBot="1" x14ac:dyDescent="0.25">
      <c r="A20" s="76"/>
      <c r="B20" s="5"/>
      <c r="C20" s="6" t="s">
        <v>22</v>
      </c>
      <c r="D20" s="12">
        <v>4.172E-2</v>
      </c>
      <c r="E20" s="12">
        <v>0.46255000000000002</v>
      </c>
      <c r="F20" s="12">
        <v>0.39956000000000003</v>
      </c>
      <c r="G20" s="12">
        <v>6.1809999999999997E-2</v>
      </c>
      <c r="H20" s="12">
        <v>0.22819</v>
      </c>
      <c r="I20" s="12">
        <v>0.98238000000000003</v>
      </c>
      <c r="J20" s="13">
        <v>0.63004000000000004</v>
      </c>
      <c r="K20" s="12">
        <v>5.3319999999999999E-2</v>
      </c>
      <c r="L20" s="12">
        <v>0.43056</v>
      </c>
      <c r="M20" s="12">
        <v>0.75410999999999995</v>
      </c>
      <c r="N20" s="12">
        <v>0.79917000000000005</v>
      </c>
      <c r="O20" s="13">
        <v>0.51673999999999998</v>
      </c>
      <c r="P20" s="12">
        <v>0.15412999999999999</v>
      </c>
      <c r="Q20" s="13">
        <v>0.76934999999999998</v>
      </c>
    </row>
    <row r="21" spans="1:17" ht="17" thickBot="1" x14ac:dyDescent="0.25">
      <c r="A21" s="76"/>
      <c r="B21" s="5" t="s">
        <v>36</v>
      </c>
      <c r="C21" s="6" t="s">
        <v>26</v>
      </c>
      <c r="D21" s="12">
        <v>3.7920000000000002E-2</v>
      </c>
      <c r="E21" s="12">
        <v>0.95652000000000004</v>
      </c>
      <c r="F21" s="12">
        <v>0.29220000000000002</v>
      </c>
      <c r="G21" s="12">
        <v>0.14154</v>
      </c>
      <c r="H21" s="12">
        <v>0.41125</v>
      </c>
      <c r="I21" s="12">
        <v>0.87656000000000001</v>
      </c>
      <c r="J21" s="13">
        <v>0.50675999999999999</v>
      </c>
      <c r="K21" s="12">
        <v>0.26545999999999997</v>
      </c>
      <c r="L21" s="12">
        <v>8.1040000000000001E-2</v>
      </c>
      <c r="M21" s="12">
        <v>0.97943999999999998</v>
      </c>
      <c r="N21" s="12">
        <v>0.20063</v>
      </c>
      <c r="O21" s="13">
        <v>0.23038</v>
      </c>
      <c r="P21" s="12">
        <v>0.31994</v>
      </c>
      <c r="Q21" s="13">
        <v>0.18682000000000001</v>
      </c>
    </row>
    <row r="22" spans="1:17" ht="17" thickBot="1" x14ac:dyDescent="0.25">
      <c r="A22" s="76"/>
      <c r="B22" s="5"/>
      <c r="C22" s="6" t="s">
        <v>23</v>
      </c>
      <c r="D22" s="12">
        <v>5.4539999999999998E-2</v>
      </c>
      <c r="E22" s="12">
        <v>0.92593999999999999</v>
      </c>
      <c r="F22" s="12">
        <v>0.39530999999999999</v>
      </c>
      <c r="G22" s="12">
        <v>0.6391</v>
      </c>
      <c r="H22" s="12">
        <v>0.32179000000000002</v>
      </c>
      <c r="I22" s="12">
        <v>0.70989999999999998</v>
      </c>
      <c r="J22" s="13">
        <v>0.15160000000000001</v>
      </c>
      <c r="K22" s="12">
        <v>7.4510000000000007E-2</v>
      </c>
      <c r="L22" s="12">
        <v>5.5660000000000001E-2</v>
      </c>
      <c r="M22" s="12">
        <v>0.23322999999999999</v>
      </c>
      <c r="N22" s="12">
        <v>0.25524000000000002</v>
      </c>
      <c r="O22" s="13">
        <v>0.67535000000000001</v>
      </c>
      <c r="P22" s="12">
        <v>0.47065000000000001</v>
      </c>
      <c r="Q22" s="13">
        <v>5.9810000000000002E-2</v>
      </c>
    </row>
    <row r="23" spans="1:17" ht="17" thickBot="1" x14ac:dyDescent="0.25">
      <c r="A23" s="76"/>
      <c r="B23" s="5" t="s">
        <v>37</v>
      </c>
      <c r="C23" s="6" t="s">
        <v>25</v>
      </c>
      <c r="D23" s="12">
        <v>5.1700000000000001E-3</v>
      </c>
      <c r="E23" s="12">
        <v>0.1145</v>
      </c>
      <c r="F23" s="12">
        <v>9.7040000000000001E-2</v>
      </c>
      <c r="G23" s="12">
        <v>2.5000000000000001E-3</v>
      </c>
      <c r="H23" s="12">
        <v>0.84135000000000004</v>
      </c>
      <c r="I23" s="12">
        <v>0.82923000000000002</v>
      </c>
      <c r="J23" s="13">
        <v>0.42435</v>
      </c>
      <c r="K23" s="12">
        <v>5.77E-3</v>
      </c>
      <c r="L23" s="12">
        <v>6.6499999999999997E-3</v>
      </c>
      <c r="M23" s="12">
        <v>0.77614000000000005</v>
      </c>
      <c r="N23" s="12">
        <v>7.911E-2</v>
      </c>
      <c r="O23" s="13">
        <v>0.45737</v>
      </c>
      <c r="P23" s="12">
        <v>0.10045</v>
      </c>
      <c r="Q23" s="13">
        <v>4.7329999999999997E-2</v>
      </c>
    </row>
    <row r="24" spans="1:17" ht="17" thickBot="1" x14ac:dyDescent="0.25">
      <c r="A24" s="76"/>
      <c r="B24" s="5"/>
      <c r="C24" s="6" t="s">
        <v>23</v>
      </c>
      <c r="D24" s="12">
        <v>1.043E-2</v>
      </c>
      <c r="E24" s="12">
        <v>0.69786999999999999</v>
      </c>
      <c r="F24" s="12">
        <v>0.42205999999999999</v>
      </c>
      <c r="G24" s="12">
        <v>0.16797999999999999</v>
      </c>
      <c r="H24" s="12">
        <v>0.69557000000000002</v>
      </c>
      <c r="I24" s="12">
        <v>0.26587</v>
      </c>
      <c r="J24" s="13">
        <v>0.90471999999999997</v>
      </c>
      <c r="K24" s="12">
        <v>2.691E-2</v>
      </c>
      <c r="L24" s="12">
        <v>1.021E-2</v>
      </c>
      <c r="M24" s="12">
        <v>0.74165999999999999</v>
      </c>
      <c r="N24" s="12">
        <v>0.40689999999999998</v>
      </c>
      <c r="O24" s="13">
        <v>0.70581000000000005</v>
      </c>
      <c r="P24" s="12">
        <v>0.44969999999999999</v>
      </c>
      <c r="Q24" s="13">
        <v>8.9959999999999998E-2</v>
      </c>
    </row>
    <row r="25" spans="1:17" ht="17" thickBot="1" x14ac:dyDescent="0.25">
      <c r="A25" s="76"/>
      <c r="B25" s="5" t="s">
        <v>38</v>
      </c>
      <c r="C25" s="6" t="s">
        <v>26</v>
      </c>
      <c r="D25" s="12">
        <v>9.92E-3</v>
      </c>
      <c r="E25" s="12">
        <v>3.4639999999999997E-2</v>
      </c>
      <c r="F25" s="12">
        <v>2.5500000000000002E-3</v>
      </c>
      <c r="G25" s="12">
        <v>2.2000000000000001E-4</v>
      </c>
      <c r="H25" s="12">
        <v>0.23826</v>
      </c>
      <c r="I25" s="12">
        <v>0.45548</v>
      </c>
      <c r="J25" s="13">
        <v>0.16384000000000001</v>
      </c>
      <c r="K25" s="12">
        <v>6.9999999999999999E-4</v>
      </c>
      <c r="L25" s="12">
        <v>9.6799999999999994E-3</v>
      </c>
      <c r="M25" s="12">
        <v>3.7799999999999999E-3</v>
      </c>
      <c r="N25" s="12">
        <v>0.50333000000000006</v>
      </c>
      <c r="O25" s="13">
        <v>0.78627000000000002</v>
      </c>
      <c r="P25" s="12">
        <v>0.47417999999999999</v>
      </c>
      <c r="Q25" s="13">
        <v>0.23272999999999999</v>
      </c>
    </row>
    <row r="26" spans="1:17" ht="17" thickBot="1" x14ac:dyDescent="0.25">
      <c r="A26" s="76"/>
      <c r="B26" s="5"/>
      <c r="C26" s="6" t="s">
        <v>22</v>
      </c>
      <c r="D26" s="12">
        <v>0.61363999999999996</v>
      </c>
      <c r="E26" s="12">
        <v>0.76604000000000005</v>
      </c>
      <c r="F26" s="12">
        <v>0.18332000000000001</v>
      </c>
      <c r="G26" s="12">
        <v>9.5250000000000001E-2</v>
      </c>
      <c r="H26" s="12">
        <v>0.54737999999999998</v>
      </c>
      <c r="I26" s="12">
        <v>0.43321999999999999</v>
      </c>
      <c r="J26" s="13">
        <v>0.67766000000000004</v>
      </c>
      <c r="K26" s="12">
        <v>8.0400000000000003E-3</v>
      </c>
      <c r="L26" s="12">
        <v>4.7800000000000002E-2</v>
      </c>
      <c r="M26" s="12">
        <v>6.3839999999999994E-2</v>
      </c>
      <c r="N26" s="12">
        <v>0.95537000000000005</v>
      </c>
      <c r="O26" s="13">
        <v>0.41311999999999999</v>
      </c>
      <c r="P26" s="12">
        <v>3.0509999999999999E-2</v>
      </c>
      <c r="Q26" s="13">
        <v>0.12769</v>
      </c>
    </row>
    <row r="27" spans="1:17" ht="17" thickBot="1" x14ac:dyDescent="0.25">
      <c r="A27" s="76"/>
      <c r="B27" s="5" t="s">
        <v>39</v>
      </c>
      <c r="C27" s="6" t="s">
        <v>25</v>
      </c>
      <c r="D27" s="12">
        <v>4.4069999999999998E-2</v>
      </c>
      <c r="E27" s="12">
        <v>0.12792000000000001</v>
      </c>
      <c r="F27" s="12">
        <v>0.94350000000000001</v>
      </c>
      <c r="G27" s="12">
        <v>0.30523</v>
      </c>
      <c r="H27" s="12">
        <v>0.49991999999999998</v>
      </c>
      <c r="I27" s="12">
        <v>0.74622999999999995</v>
      </c>
      <c r="J27" s="13">
        <v>0.98360999999999998</v>
      </c>
      <c r="K27" s="12">
        <v>0.89256000000000002</v>
      </c>
      <c r="L27" s="12">
        <v>0.14460000000000001</v>
      </c>
      <c r="M27" s="12">
        <v>0.57177999999999995</v>
      </c>
      <c r="N27" s="12">
        <v>0.91930000000000001</v>
      </c>
      <c r="O27" s="13">
        <v>0.62448000000000004</v>
      </c>
      <c r="P27" s="12">
        <v>1.576E-2</v>
      </c>
      <c r="Q27" s="13">
        <v>2.0500000000000002E-3</v>
      </c>
    </row>
    <row r="28" spans="1:17" ht="17" thickBot="1" x14ac:dyDescent="0.25">
      <c r="A28" s="76"/>
      <c r="B28" s="5"/>
      <c r="C28" s="6" t="s">
        <v>28</v>
      </c>
      <c r="D28" s="12">
        <v>0.73953999999999998</v>
      </c>
      <c r="E28" s="12">
        <v>0.69986000000000004</v>
      </c>
      <c r="F28" s="12">
        <v>0.40500999999999998</v>
      </c>
      <c r="G28" s="12">
        <v>0.77769999999999995</v>
      </c>
      <c r="H28" s="12">
        <v>0.18720000000000001</v>
      </c>
      <c r="I28" s="12">
        <v>0.20918999999999999</v>
      </c>
      <c r="J28" s="13">
        <v>0.34398000000000001</v>
      </c>
      <c r="K28" s="12">
        <v>0.68803000000000003</v>
      </c>
      <c r="L28" s="12">
        <v>4.4400000000000004E-3</v>
      </c>
      <c r="M28" s="12">
        <v>0.72574000000000005</v>
      </c>
      <c r="N28" s="12">
        <v>0.92191000000000001</v>
      </c>
      <c r="O28" s="13">
        <v>0.80252999999999997</v>
      </c>
      <c r="P28" s="12">
        <v>0.11899999999999999</v>
      </c>
      <c r="Q28" s="13">
        <v>5.7169999999999999E-2</v>
      </c>
    </row>
    <row r="29" spans="1:17" ht="17" thickBot="1" x14ac:dyDescent="0.25">
      <c r="A29" s="76"/>
      <c r="B29" s="5" t="s">
        <v>40</v>
      </c>
      <c r="C29" s="6" t="s">
        <v>26</v>
      </c>
      <c r="D29" s="12">
        <v>0.17485000000000001</v>
      </c>
      <c r="E29" s="12">
        <v>0.86487000000000003</v>
      </c>
      <c r="F29" s="12">
        <v>0.27762999999999999</v>
      </c>
      <c r="G29" s="12">
        <v>0.24282000000000001</v>
      </c>
      <c r="H29" s="12">
        <v>0.92042000000000002</v>
      </c>
      <c r="I29" s="12">
        <v>0.76878000000000002</v>
      </c>
      <c r="J29" s="13">
        <v>0.68708999999999998</v>
      </c>
      <c r="K29" s="12">
        <v>0.21828</v>
      </c>
      <c r="L29" s="12">
        <v>2.2950000000000002E-2</v>
      </c>
      <c r="M29" s="12">
        <v>0.24895999999999999</v>
      </c>
      <c r="N29" s="12">
        <v>0.31847999999999999</v>
      </c>
      <c r="O29" s="13">
        <v>0.15705</v>
      </c>
      <c r="P29" s="12">
        <v>0.82674999999999998</v>
      </c>
      <c r="Q29" s="13">
        <v>0.42135</v>
      </c>
    </row>
    <row r="30" spans="1:17" ht="17" thickBot="1" x14ac:dyDescent="0.25">
      <c r="A30" s="76"/>
      <c r="B30" s="5"/>
      <c r="C30" s="6" t="s">
        <v>29</v>
      </c>
      <c r="D30" s="12">
        <v>0.11104</v>
      </c>
      <c r="E30" s="12">
        <v>0.62261999999999995</v>
      </c>
      <c r="F30" s="12">
        <v>0.70179999999999998</v>
      </c>
      <c r="G30" s="12">
        <v>0.16098999999999999</v>
      </c>
      <c r="H30" s="12">
        <v>0.57250000000000001</v>
      </c>
      <c r="I30" s="12">
        <v>0.65039000000000002</v>
      </c>
      <c r="J30" s="13">
        <v>0.86702999999999997</v>
      </c>
      <c r="K30" s="12">
        <v>0.56591000000000002</v>
      </c>
      <c r="L30" s="12">
        <v>2.545E-2</v>
      </c>
      <c r="M30" s="12">
        <v>0.12217</v>
      </c>
      <c r="N30" s="12">
        <v>0.43619000000000002</v>
      </c>
      <c r="O30" s="13">
        <v>0.31758999999999998</v>
      </c>
      <c r="P30" s="12">
        <v>0.84911999999999999</v>
      </c>
      <c r="Q30" s="13">
        <v>0.73601000000000005</v>
      </c>
    </row>
    <row r="31" spans="1:17" ht="17" thickBot="1" x14ac:dyDescent="0.25">
      <c r="A31" s="76"/>
      <c r="B31" s="5" t="s">
        <v>41</v>
      </c>
      <c r="C31" s="6" t="s">
        <v>25</v>
      </c>
      <c r="D31" s="12">
        <v>1.3999999999999999E-4</v>
      </c>
      <c r="E31" s="12">
        <v>0.51256999999999997</v>
      </c>
      <c r="F31" s="12">
        <v>3.585E-2</v>
      </c>
      <c r="G31" s="12">
        <v>1.0000000000000001E-5</v>
      </c>
      <c r="H31" s="12">
        <v>0.98292999999999997</v>
      </c>
      <c r="I31" s="12">
        <v>0.98577999999999999</v>
      </c>
      <c r="J31" s="13">
        <v>0.59272999999999998</v>
      </c>
      <c r="K31" s="12">
        <v>2.3800000000000002E-3</v>
      </c>
      <c r="L31" s="12">
        <v>3.7990000000000003E-2</v>
      </c>
      <c r="M31" s="12">
        <v>0.20741999999999999</v>
      </c>
      <c r="N31" s="12">
        <v>4.2299999999999997E-2</v>
      </c>
      <c r="O31" s="13">
        <v>0.15967999999999999</v>
      </c>
      <c r="P31" s="12">
        <v>0.11975</v>
      </c>
      <c r="Q31" s="13">
        <v>0.74211000000000005</v>
      </c>
    </row>
    <row r="32" spans="1:17" ht="17" thickBot="1" x14ac:dyDescent="0.25">
      <c r="A32" s="76"/>
      <c r="B32" s="5"/>
      <c r="C32" s="6" t="s">
        <v>29</v>
      </c>
      <c r="D32" s="12">
        <v>2.4199999999999998E-3</v>
      </c>
      <c r="E32" s="12">
        <v>0.37573000000000001</v>
      </c>
      <c r="F32" s="12">
        <v>1.1730000000000001E-2</v>
      </c>
      <c r="G32" s="12">
        <v>4.0000000000000003E-5</v>
      </c>
      <c r="H32" s="12">
        <v>0.62612999999999996</v>
      </c>
      <c r="I32" s="12">
        <v>0.92864000000000002</v>
      </c>
      <c r="J32" s="13">
        <v>0.47238999999999998</v>
      </c>
      <c r="K32" s="12">
        <v>3.9500000000000004E-3</v>
      </c>
      <c r="L32" s="12">
        <v>6.1039999999999997E-2</v>
      </c>
      <c r="M32" s="12">
        <v>0.77149000000000001</v>
      </c>
      <c r="N32" s="12">
        <v>8.2199999999999999E-3</v>
      </c>
      <c r="O32" s="13">
        <v>0.30299999999999999</v>
      </c>
      <c r="P32" s="12">
        <v>0.40997</v>
      </c>
      <c r="Q32" s="13">
        <v>0.59111000000000002</v>
      </c>
    </row>
    <row r="33" spans="1:17" ht="17" thickBot="1" x14ac:dyDescent="0.25">
      <c r="A33" s="76"/>
      <c r="B33" s="5" t="s">
        <v>42</v>
      </c>
      <c r="C33" s="6" t="s">
        <v>26</v>
      </c>
      <c r="D33" s="12">
        <v>2.6099999999999999E-3</v>
      </c>
      <c r="E33" s="12">
        <v>4.8559999999999999E-2</v>
      </c>
      <c r="F33" s="12">
        <v>7.1799999999999998E-3</v>
      </c>
      <c r="G33" s="12">
        <v>2.2000000000000001E-4</v>
      </c>
      <c r="H33" s="12">
        <v>0.76898</v>
      </c>
      <c r="I33" s="12">
        <v>0.93964000000000003</v>
      </c>
      <c r="J33" s="13">
        <v>0.66664000000000001</v>
      </c>
      <c r="K33" s="12">
        <v>3.2759999999999997E-2</v>
      </c>
      <c r="L33" s="12">
        <v>5.3870000000000001E-2</v>
      </c>
      <c r="M33" s="12">
        <v>0.29637999999999998</v>
      </c>
      <c r="N33" s="12">
        <v>1.787E-2</v>
      </c>
      <c r="O33" s="13">
        <v>0.81240999999999997</v>
      </c>
      <c r="P33" s="12">
        <v>0.15312999999999999</v>
      </c>
      <c r="Q33" s="13">
        <v>0.10505</v>
      </c>
    </row>
    <row r="34" spans="1:17" ht="17" thickBot="1" x14ac:dyDescent="0.25">
      <c r="A34" s="76"/>
      <c r="B34" s="5"/>
      <c r="C34" s="6" t="s">
        <v>28</v>
      </c>
      <c r="D34" s="12">
        <v>3.3E-3</v>
      </c>
      <c r="E34" s="12">
        <v>0.71801000000000004</v>
      </c>
      <c r="F34" s="12">
        <v>0.14571999999999999</v>
      </c>
      <c r="G34" s="12">
        <v>3.9359999999999999E-2</v>
      </c>
      <c r="H34" s="12">
        <v>0.35376999999999997</v>
      </c>
      <c r="I34" s="12">
        <v>0.44867000000000001</v>
      </c>
      <c r="J34" s="13">
        <v>0.69632000000000005</v>
      </c>
      <c r="K34" s="12">
        <v>0.99009000000000003</v>
      </c>
      <c r="L34" s="12">
        <v>0.72663999999999995</v>
      </c>
      <c r="M34" s="12">
        <v>0.56423000000000001</v>
      </c>
      <c r="N34" s="12">
        <v>4.3299999999999996E-3</v>
      </c>
      <c r="O34" s="13">
        <v>0.80415000000000003</v>
      </c>
      <c r="P34" s="12">
        <v>0.72026000000000001</v>
      </c>
      <c r="Q34" s="13">
        <v>0.17016000000000001</v>
      </c>
    </row>
    <row r="35" spans="1:17" ht="17" thickBot="1" x14ac:dyDescent="0.25">
      <c r="A35" s="76"/>
      <c r="B35" s="5" t="s">
        <v>43</v>
      </c>
      <c r="C35" s="6" t="s">
        <v>19</v>
      </c>
      <c r="D35" s="12">
        <v>4.0000000000000003E-5</v>
      </c>
      <c r="E35" s="12">
        <v>0.49609999999999999</v>
      </c>
      <c r="F35" s="12">
        <v>0.68557999999999997</v>
      </c>
      <c r="G35" s="12">
        <v>0.25929999999999997</v>
      </c>
      <c r="H35" s="12">
        <v>0.39190999999999998</v>
      </c>
      <c r="I35" s="12">
        <v>0.87382000000000004</v>
      </c>
      <c r="J35" s="13">
        <v>0.16635</v>
      </c>
      <c r="K35" s="12">
        <v>0.25974000000000003</v>
      </c>
      <c r="L35" s="12">
        <v>0.41336000000000001</v>
      </c>
      <c r="M35" s="12">
        <v>9.0639999999999998E-2</v>
      </c>
      <c r="N35" s="12">
        <v>0.16383</v>
      </c>
      <c r="O35" s="13">
        <v>0.55289999999999995</v>
      </c>
      <c r="P35" s="12">
        <v>3.1710000000000002E-2</v>
      </c>
      <c r="Q35" s="13">
        <v>5.4769999999999999E-2</v>
      </c>
    </row>
    <row r="36" spans="1:17" ht="17" thickBot="1" x14ac:dyDescent="0.25">
      <c r="A36" s="76"/>
      <c r="B36" s="5"/>
      <c r="C36" s="6" t="s">
        <v>22</v>
      </c>
      <c r="D36" s="12">
        <v>8.2299999999999995E-3</v>
      </c>
      <c r="E36" s="12">
        <v>0.67893999999999999</v>
      </c>
      <c r="F36" s="12">
        <v>0.66288000000000002</v>
      </c>
      <c r="G36" s="12">
        <v>0.93850999999999996</v>
      </c>
      <c r="H36" s="12">
        <v>0.78973000000000004</v>
      </c>
      <c r="I36" s="12">
        <v>0.17080000000000001</v>
      </c>
      <c r="J36" s="13">
        <v>0.161</v>
      </c>
      <c r="K36" s="12">
        <v>0.72635000000000005</v>
      </c>
      <c r="L36" s="12">
        <v>0.62594000000000005</v>
      </c>
      <c r="M36" s="12">
        <v>0.73741000000000001</v>
      </c>
      <c r="N36" s="12">
        <v>0.66551000000000005</v>
      </c>
      <c r="O36" s="13">
        <v>0.90380000000000005</v>
      </c>
      <c r="P36" s="12">
        <v>0.23547999999999999</v>
      </c>
      <c r="Q36" s="13">
        <v>0.69245999999999996</v>
      </c>
    </row>
    <row r="37" spans="1:17" ht="17" thickBot="1" x14ac:dyDescent="0.25">
      <c r="A37" s="76"/>
      <c r="B37" s="5" t="s">
        <v>44</v>
      </c>
      <c r="C37" s="6" t="s">
        <v>20</v>
      </c>
      <c r="D37" s="12">
        <v>0.40072000000000002</v>
      </c>
      <c r="E37" s="12">
        <v>0.86245000000000005</v>
      </c>
      <c r="F37" s="12">
        <v>9.4409999999999994E-2</v>
      </c>
      <c r="G37" s="12">
        <v>0.34721999999999997</v>
      </c>
      <c r="H37" s="12">
        <v>0.11053</v>
      </c>
      <c r="I37" s="12">
        <v>0.65214000000000005</v>
      </c>
      <c r="J37" s="13">
        <v>3.9489999999999997E-2</v>
      </c>
      <c r="K37" s="12">
        <v>0.50561</v>
      </c>
      <c r="L37" s="12">
        <v>0.15332000000000001</v>
      </c>
      <c r="M37" s="12">
        <v>0.38034000000000001</v>
      </c>
      <c r="N37" s="12">
        <v>0.7419</v>
      </c>
      <c r="O37" s="13">
        <v>0.72019</v>
      </c>
      <c r="P37" s="12">
        <v>1.472E-2</v>
      </c>
      <c r="Q37" s="13">
        <v>1.685E-2</v>
      </c>
    </row>
    <row r="38" spans="1:17" ht="17" thickBot="1" x14ac:dyDescent="0.25">
      <c r="A38" s="76"/>
      <c r="B38" s="5"/>
      <c r="C38" s="6" t="s">
        <v>23</v>
      </c>
      <c r="D38" s="12">
        <v>0.95830000000000004</v>
      </c>
      <c r="E38" s="12">
        <v>0.85326000000000002</v>
      </c>
      <c r="F38" s="12">
        <v>0.2112</v>
      </c>
      <c r="G38" s="12">
        <v>0.34795999999999999</v>
      </c>
      <c r="H38" s="12">
        <v>2.4109999999999999E-2</v>
      </c>
      <c r="I38" s="12">
        <v>0.26333000000000001</v>
      </c>
      <c r="J38" s="13">
        <v>5.1020000000000003E-2</v>
      </c>
      <c r="K38" s="12">
        <v>0.28642000000000001</v>
      </c>
      <c r="L38" s="12">
        <v>4.5179999999999998E-2</v>
      </c>
      <c r="M38" s="12">
        <v>0.42559999999999998</v>
      </c>
      <c r="N38" s="12">
        <v>0.84779000000000004</v>
      </c>
      <c r="O38" s="13">
        <v>0.56554000000000004</v>
      </c>
      <c r="P38" s="12">
        <v>4.4600000000000001E-2</v>
      </c>
      <c r="Q38" s="13">
        <v>5.7340000000000002E-2</v>
      </c>
    </row>
    <row r="39" spans="1:17" ht="17" thickBot="1" x14ac:dyDescent="0.25">
      <c r="A39" s="76"/>
      <c r="B39" s="5" t="s">
        <v>45</v>
      </c>
      <c r="C39" s="6" t="s">
        <v>19</v>
      </c>
      <c r="D39" s="12">
        <v>0.10822</v>
      </c>
      <c r="E39" s="12">
        <v>0.15603</v>
      </c>
      <c r="F39" s="12">
        <v>0.10592</v>
      </c>
      <c r="G39" s="12">
        <v>0.48843999999999999</v>
      </c>
      <c r="H39" s="12">
        <v>2.0200000000000001E-3</v>
      </c>
      <c r="I39" s="12">
        <v>0.38041999999999998</v>
      </c>
      <c r="J39" s="13">
        <v>0.13278999999999999</v>
      </c>
      <c r="K39" s="12">
        <v>2.316E-2</v>
      </c>
      <c r="L39" s="12">
        <v>1.98E-3</v>
      </c>
      <c r="M39" s="12">
        <v>0.10539</v>
      </c>
      <c r="N39" s="12">
        <v>0.37563000000000002</v>
      </c>
      <c r="O39" s="13">
        <v>0.86472000000000004</v>
      </c>
      <c r="P39" s="12">
        <v>2.0000000000000001E-4</v>
      </c>
      <c r="Q39" s="13">
        <v>8.8000000000000003E-4</v>
      </c>
    </row>
    <row r="40" spans="1:17" ht="17" thickBot="1" x14ac:dyDescent="0.25">
      <c r="A40" s="76"/>
      <c r="B40" s="5"/>
      <c r="C40" s="6" t="s">
        <v>23</v>
      </c>
      <c r="D40" s="12">
        <v>0.75153000000000003</v>
      </c>
      <c r="E40" s="12">
        <v>0.63937999999999995</v>
      </c>
      <c r="F40" s="12">
        <v>0.11032</v>
      </c>
      <c r="G40" s="12">
        <v>8.8770000000000002E-2</v>
      </c>
      <c r="H40" s="12">
        <v>5.4039999999999998E-2</v>
      </c>
      <c r="I40" s="12">
        <v>5.7400000000000003E-3</v>
      </c>
      <c r="J40" s="13">
        <v>0.80703999999999998</v>
      </c>
      <c r="K40" s="12">
        <v>0.16331000000000001</v>
      </c>
      <c r="L40" s="12">
        <v>8.6400000000000001E-3</v>
      </c>
      <c r="M40" s="12">
        <v>1.303E-2</v>
      </c>
      <c r="N40" s="12">
        <v>0.75736000000000003</v>
      </c>
      <c r="O40" s="13">
        <v>0.79042000000000001</v>
      </c>
      <c r="P40" s="12">
        <v>1.9390000000000001E-2</v>
      </c>
      <c r="Q40" s="13">
        <v>3.7580000000000002E-2</v>
      </c>
    </row>
    <row r="41" spans="1:17" ht="17" thickBot="1" x14ac:dyDescent="0.25">
      <c r="A41" s="76"/>
      <c r="B41" s="5" t="s">
        <v>46</v>
      </c>
      <c r="C41" s="6" t="s">
        <v>20</v>
      </c>
      <c r="D41" s="12">
        <v>0.64688999999999997</v>
      </c>
      <c r="E41" s="12">
        <v>0.19761999999999999</v>
      </c>
      <c r="F41" s="12">
        <v>0.48652000000000001</v>
      </c>
      <c r="G41" s="12">
        <v>0.15862000000000001</v>
      </c>
      <c r="H41" s="12">
        <v>3.805E-2</v>
      </c>
      <c r="I41" s="12">
        <v>5.4620000000000002E-2</v>
      </c>
      <c r="J41" s="13">
        <v>0.99016000000000004</v>
      </c>
      <c r="K41" s="12">
        <v>3.8280000000000002E-2</v>
      </c>
      <c r="L41" s="12">
        <v>2.06E-2</v>
      </c>
      <c r="M41" s="12">
        <v>5.5999999999999995E-4</v>
      </c>
      <c r="N41" s="12">
        <v>0.46244000000000002</v>
      </c>
      <c r="O41" s="13">
        <v>0.31292999999999999</v>
      </c>
      <c r="P41" s="12">
        <v>1.0000000000000001E-5</v>
      </c>
      <c r="Q41" s="13">
        <v>4.0999999999999999E-4</v>
      </c>
    </row>
    <row r="42" spans="1:17" ht="17" thickBot="1" x14ac:dyDescent="0.25">
      <c r="A42" s="76"/>
      <c r="B42" s="5"/>
      <c r="C42" s="6" t="s">
        <v>22</v>
      </c>
      <c r="D42" s="12">
        <v>0.35228999999999999</v>
      </c>
      <c r="E42" s="12">
        <v>0.35150999999999999</v>
      </c>
      <c r="F42" s="12">
        <v>0.29593000000000003</v>
      </c>
      <c r="G42" s="12">
        <v>0.90837999999999997</v>
      </c>
      <c r="H42" s="12">
        <v>0.63885999999999998</v>
      </c>
      <c r="I42" s="12">
        <v>0.67588999999999999</v>
      </c>
      <c r="J42" s="13">
        <v>0.48315000000000002</v>
      </c>
      <c r="K42" s="12">
        <v>0.49623</v>
      </c>
      <c r="L42" s="12">
        <v>0.40390999999999999</v>
      </c>
      <c r="M42" s="12">
        <v>0.36147000000000001</v>
      </c>
      <c r="N42" s="12">
        <v>0.51717000000000002</v>
      </c>
      <c r="O42" s="13">
        <v>0.21858</v>
      </c>
      <c r="P42" s="12">
        <v>0.11907</v>
      </c>
      <c r="Q42" s="13">
        <v>2.1829999999999999E-2</v>
      </c>
    </row>
    <row r="43" spans="1:17" ht="17" thickBot="1" x14ac:dyDescent="0.25">
      <c r="A43" s="76"/>
      <c r="B43" s="5" t="s">
        <v>47</v>
      </c>
      <c r="C43" s="6" t="s">
        <v>28</v>
      </c>
      <c r="D43" s="12">
        <v>5.1040000000000002E-2</v>
      </c>
      <c r="E43" s="12">
        <v>0.36951000000000001</v>
      </c>
      <c r="F43" s="12">
        <v>5.042E-2</v>
      </c>
      <c r="G43" s="12">
        <v>0.16755999999999999</v>
      </c>
      <c r="H43" s="12">
        <v>1.43E-2</v>
      </c>
      <c r="I43" s="12">
        <v>2.8029999999999999E-2</v>
      </c>
      <c r="J43" s="13">
        <v>0.13933000000000001</v>
      </c>
      <c r="K43" s="12">
        <v>0.60451999999999995</v>
      </c>
      <c r="L43" s="12">
        <v>3.1029999999999999E-2</v>
      </c>
      <c r="M43" s="12">
        <v>0.34978999999999999</v>
      </c>
      <c r="N43" s="12">
        <v>0.11267000000000001</v>
      </c>
      <c r="O43" s="13">
        <v>0.88592000000000004</v>
      </c>
      <c r="P43" s="12">
        <v>1.3699999999999999E-3</v>
      </c>
      <c r="Q43" s="13">
        <v>8.8919999999999999E-2</v>
      </c>
    </row>
    <row r="44" spans="1:17" ht="17" thickBot="1" x14ac:dyDescent="0.25">
      <c r="A44" s="76"/>
      <c r="B44" s="5"/>
      <c r="C44" s="6" t="s">
        <v>19</v>
      </c>
      <c r="D44" s="12">
        <v>0.45004</v>
      </c>
      <c r="E44" s="12">
        <v>0.73441000000000001</v>
      </c>
      <c r="F44" s="12">
        <v>4.888E-2</v>
      </c>
      <c r="G44" s="12">
        <v>0.67154000000000003</v>
      </c>
      <c r="H44" s="12">
        <v>8.4279999999999994E-2</v>
      </c>
      <c r="I44" s="12">
        <v>0.36918000000000001</v>
      </c>
      <c r="J44" s="13">
        <v>0.18215999999999999</v>
      </c>
      <c r="K44" s="12">
        <v>0.76727999999999996</v>
      </c>
      <c r="L44" s="12">
        <v>3.279E-2</v>
      </c>
      <c r="M44" s="12">
        <v>0.47077000000000002</v>
      </c>
      <c r="N44" s="12">
        <v>0.77200000000000002</v>
      </c>
      <c r="O44" s="13">
        <v>0.14692</v>
      </c>
      <c r="P44" s="12">
        <v>6.7000000000000002E-4</v>
      </c>
      <c r="Q44" s="13">
        <v>8.8299999999999993E-3</v>
      </c>
    </row>
    <row r="45" spans="1:17" ht="17" thickBot="1" x14ac:dyDescent="0.25">
      <c r="A45" s="76"/>
      <c r="B45" s="5" t="s">
        <v>48</v>
      </c>
      <c r="C45" s="6" t="s">
        <v>29</v>
      </c>
      <c r="D45" s="12">
        <v>1.2699999999999999E-2</v>
      </c>
      <c r="E45" s="12">
        <v>0.52049000000000001</v>
      </c>
      <c r="F45" s="12">
        <v>0.26740999999999998</v>
      </c>
      <c r="G45" s="12">
        <v>0.83733000000000002</v>
      </c>
      <c r="H45" s="12">
        <v>0.61904999999999999</v>
      </c>
      <c r="I45" s="12">
        <v>0.64198999999999995</v>
      </c>
      <c r="J45" s="13">
        <v>8.1699999999999995E-2</v>
      </c>
      <c r="K45" s="12">
        <v>0.55150999999999994</v>
      </c>
      <c r="L45" s="12">
        <v>0.48408000000000001</v>
      </c>
      <c r="M45" s="12">
        <v>0.24983</v>
      </c>
      <c r="N45" s="12">
        <v>2.5340000000000001E-2</v>
      </c>
      <c r="O45" s="13">
        <v>5.697E-2</v>
      </c>
      <c r="P45" s="12">
        <v>0.20236000000000001</v>
      </c>
      <c r="Q45" s="13">
        <v>4.2199999999999998E-3</v>
      </c>
    </row>
    <row r="46" spans="1:17" ht="17" thickBot="1" x14ac:dyDescent="0.25">
      <c r="A46" s="76"/>
      <c r="B46" s="5"/>
      <c r="C46" s="6" t="s">
        <v>20</v>
      </c>
      <c r="D46" s="12">
        <v>3.8539999999999998E-2</v>
      </c>
      <c r="E46" s="12">
        <v>0.81269000000000002</v>
      </c>
      <c r="F46" s="12">
        <v>5.0029999999999998E-2</v>
      </c>
      <c r="G46" s="12">
        <v>0.91651000000000005</v>
      </c>
      <c r="H46" s="12">
        <v>0.11544</v>
      </c>
      <c r="I46" s="12">
        <v>0.60911999999999999</v>
      </c>
      <c r="J46" s="13">
        <v>0.20247999999999999</v>
      </c>
      <c r="K46" s="12">
        <v>0.68822000000000005</v>
      </c>
      <c r="L46" s="12">
        <v>5.5419999999999997E-2</v>
      </c>
      <c r="M46" s="12">
        <v>3.2620000000000003E-2</v>
      </c>
      <c r="N46" s="12">
        <v>7.1000000000000002E-4</v>
      </c>
      <c r="O46" s="13">
        <v>6.0229999999999999E-2</v>
      </c>
      <c r="P46" s="12">
        <v>6.6790000000000002E-2</v>
      </c>
      <c r="Q46" s="13">
        <v>5.4000000000000001E-4</v>
      </c>
    </row>
    <row r="47" spans="1:17" ht="17" thickBot="1" x14ac:dyDescent="0.25">
      <c r="A47" s="76"/>
      <c r="B47" s="5" t="s">
        <v>49</v>
      </c>
      <c r="C47" s="6" t="s">
        <v>28</v>
      </c>
      <c r="D47" s="12">
        <v>0.14627000000000001</v>
      </c>
      <c r="E47" s="12">
        <v>0.58774000000000004</v>
      </c>
      <c r="F47" s="12">
        <v>0.56674000000000002</v>
      </c>
      <c r="G47" s="12">
        <v>0.36431999999999998</v>
      </c>
      <c r="H47" s="12">
        <v>0.75826000000000005</v>
      </c>
      <c r="I47" s="12">
        <v>0.99348999999999998</v>
      </c>
      <c r="J47" s="13">
        <v>0.53861000000000003</v>
      </c>
      <c r="K47" s="12">
        <v>0.90769</v>
      </c>
      <c r="L47" s="12">
        <v>0.78613999999999995</v>
      </c>
      <c r="M47" s="12">
        <v>0.94571000000000005</v>
      </c>
      <c r="N47" s="12">
        <v>5.1610000000000003E-2</v>
      </c>
      <c r="O47" s="13">
        <v>0.49518000000000001</v>
      </c>
      <c r="P47" s="12">
        <v>3.2469999999999999E-2</v>
      </c>
      <c r="Q47" s="13">
        <v>0.16270000000000001</v>
      </c>
    </row>
    <row r="48" spans="1:17" ht="17" thickBot="1" x14ac:dyDescent="0.25">
      <c r="A48" s="76"/>
      <c r="B48" s="5"/>
      <c r="C48" s="6" t="s">
        <v>20</v>
      </c>
      <c r="D48" s="12">
        <v>0.86351</v>
      </c>
      <c r="E48" s="12">
        <v>0.24695</v>
      </c>
      <c r="F48" s="12">
        <v>0.41775000000000001</v>
      </c>
      <c r="G48" s="12">
        <v>3.4959999999999998E-2</v>
      </c>
      <c r="H48" s="12">
        <v>5.4370000000000002E-2</v>
      </c>
      <c r="I48" s="12">
        <v>8.8919999999999999E-2</v>
      </c>
      <c r="J48" s="13">
        <v>0.21586</v>
      </c>
      <c r="K48" s="12">
        <v>8.9300000000000004E-2</v>
      </c>
      <c r="L48" s="12">
        <v>9.5159999999999995E-2</v>
      </c>
      <c r="M48" s="12">
        <v>9.8699999999999996E-2</v>
      </c>
      <c r="N48" s="12">
        <v>0.36248000000000002</v>
      </c>
      <c r="O48" s="13">
        <v>0.24253</v>
      </c>
      <c r="P48" s="12">
        <v>1.0000000000000001E-5</v>
      </c>
      <c r="Q48" s="13">
        <v>1.746E-2</v>
      </c>
    </row>
    <row r="49" spans="1:17" ht="17" thickBot="1" x14ac:dyDescent="0.25">
      <c r="A49" s="76"/>
      <c r="B49" s="5" t="s">
        <v>50</v>
      </c>
      <c r="C49" s="6" t="s">
        <v>29</v>
      </c>
      <c r="D49" s="12">
        <v>1.2999999999999999E-4</v>
      </c>
      <c r="E49" s="12">
        <v>0.432</v>
      </c>
      <c r="F49" s="12">
        <v>0.21263000000000001</v>
      </c>
      <c r="G49" s="12">
        <v>9.1000000000000004E-3</v>
      </c>
      <c r="H49" s="12">
        <v>0.69986000000000004</v>
      </c>
      <c r="I49" s="12">
        <v>0.90149000000000001</v>
      </c>
      <c r="J49" s="13">
        <v>0.21446000000000001</v>
      </c>
      <c r="K49" s="12">
        <v>8.7190000000000004E-2</v>
      </c>
      <c r="L49" s="12">
        <v>0.95138999999999996</v>
      </c>
      <c r="M49" s="12">
        <v>0.45832000000000001</v>
      </c>
      <c r="N49" s="12">
        <v>0.10285999999999999</v>
      </c>
      <c r="O49" s="13">
        <v>0.22556000000000001</v>
      </c>
      <c r="P49" s="12">
        <v>4.0120000000000003E-2</v>
      </c>
      <c r="Q49" s="13">
        <v>0.11315</v>
      </c>
    </row>
    <row r="50" spans="1:17" ht="17" thickBot="1" x14ac:dyDescent="0.25">
      <c r="A50" s="76"/>
      <c r="B50" s="5"/>
      <c r="C50" s="6" t="s">
        <v>19</v>
      </c>
      <c r="D50" s="12">
        <v>1.1E-4</v>
      </c>
      <c r="E50" s="12">
        <v>0.47389999999999999</v>
      </c>
      <c r="F50" s="12">
        <v>0.94518000000000002</v>
      </c>
      <c r="G50" s="12">
        <v>2.4830000000000001E-2</v>
      </c>
      <c r="H50" s="12">
        <v>2.9010000000000001E-2</v>
      </c>
      <c r="I50" s="12">
        <v>0.88090999999999997</v>
      </c>
      <c r="J50" s="13">
        <v>0.18987000000000001</v>
      </c>
      <c r="K50" s="12">
        <v>2.4590000000000001E-2</v>
      </c>
      <c r="L50" s="12">
        <v>5.3179999999999998E-2</v>
      </c>
      <c r="M50" s="12">
        <v>2.291E-2</v>
      </c>
      <c r="N50" s="12">
        <v>0.91020999999999996</v>
      </c>
      <c r="O50" s="13">
        <v>0.75882000000000005</v>
      </c>
      <c r="P50" s="12">
        <v>8.5500000000000003E-3</v>
      </c>
      <c r="Q50" s="13">
        <v>2.1940000000000001E-2</v>
      </c>
    </row>
    <row r="51" spans="1:17" ht="17" thickBot="1" x14ac:dyDescent="0.25">
      <c r="A51" s="76"/>
      <c r="B51" s="5" t="s">
        <v>51</v>
      </c>
      <c r="C51" s="6" t="s">
        <v>28</v>
      </c>
      <c r="D51" s="12">
        <v>0.41509000000000001</v>
      </c>
      <c r="E51" s="12">
        <v>0.15737000000000001</v>
      </c>
      <c r="F51" s="12">
        <v>0.23657</v>
      </c>
      <c r="G51" s="12">
        <v>1.5049999999999999E-2</v>
      </c>
      <c r="H51" s="12">
        <v>0.29966999999999999</v>
      </c>
      <c r="I51" s="12">
        <v>0.92071999999999998</v>
      </c>
      <c r="J51" s="13">
        <v>0.54300000000000004</v>
      </c>
      <c r="K51" s="12">
        <v>9.6089999999999995E-2</v>
      </c>
      <c r="L51" s="12">
        <v>0.80447000000000002</v>
      </c>
      <c r="M51" s="12">
        <v>5.0770000000000003E-2</v>
      </c>
      <c r="N51" s="12">
        <v>0.53</v>
      </c>
      <c r="O51" s="13">
        <v>0.38725999999999999</v>
      </c>
      <c r="P51" s="12">
        <v>0.87787999999999999</v>
      </c>
      <c r="Q51" s="13">
        <v>0.71777999999999997</v>
      </c>
    </row>
    <row r="52" spans="1:17" ht="17" thickBot="1" x14ac:dyDescent="0.25">
      <c r="A52" s="76"/>
      <c r="B52" s="5"/>
      <c r="C52" s="6" t="s">
        <v>22</v>
      </c>
      <c r="D52" s="12">
        <v>0.69774000000000003</v>
      </c>
      <c r="E52" s="12">
        <v>0.65102000000000004</v>
      </c>
      <c r="F52" s="12">
        <v>0.38606000000000001</v>
      </c>
      <c r="G52" s="12">
        <v>0.24418999999999999</v>
      </c>
      <c r="H52" s="12">
        <v>0.63851000000000002</v>
      </c>
      <c r="I52" s="12">
        <v>0.46739000000000003</v>
      </c>
      <c r="J52" s="13">
        <v>0.82152000000000003</v>
      </c>
      <c r="K52" s="12">
        <v>6.3030000000000003E-2</v>
      </c>
      <c r="L52" s="12">
        <v>0.54244999999999999</v>
      </c>
      <c r="M52" s="12">
        <v>0.53251000000000004</v>
      </c>
      <c r="N52" s="12">
        <v>0.21560000000000001</v>
      </c>
      <c r="O52" s="13">
        <v>0.60079000000000005</v>
      </c>
      <c r="P52" s="12">
        <v>0.66332000000000002</v>
      </c>
      <c r="Q52" s="13">
        <v>0.52027999999999996</v>
      </c>
    </row>
    <row r="53" spans="1:17" ht="17" thickBot="1" x14ac:dyDescent="0.25">
      <c r="A53" s="76"/>
      <c r="B53" s="5" t="s">
        <v>52</v>
      </c>
      <c r="C53" s="6" t="s">
        <v>29</v>
      </c>
      <c r="D53" s="12">
        <v>0.90825999999999996</v>
      </c>
      <c r="E53" s="12">
        <v>0.19872000000000001</v>
      </c>
      <c r="F53" s="12">
        <v>5.7149999999999999E-2</v>
      </c>
      <c r="G53" s="12">
        <v>0.19186</v>
      </c>
      <c r="H53" s="12">
        <v>0.37415999999999999</v>
      </c>
      <c r="I53" s="12">
        <v>0.32375999999999999</v>
      </c>
      <c r="J53" s="13">
        <v>0.84040999999999999</v>
      </c>
      <c r="K53" s="12">
        <v>7.6270000000000004E-2</v>
      </c>
      <c r="L53" s="12">
        <v>0.96984999999999999</v>
      </c>
      <c r="M53" s="12">
        <v>0.19728999999999999</v>
      </c>
      <c r="N53" s="12">
        <v>9.7909999999999997E-2</v>
      </c>
      <c r="O53" s="13">
        <v>0.52019000000000004</v>
      </c>
      <c r="P53" s="12">
        <v>0.30867</v>
      </c>
      <c r="Q53" s="13">
        <v>0.45435999999999999</v>
      </c>
    </row>
    <row r="54" spans="1:17" ht="17" thickBot="1" x14ac:dyDescent="0.25">
      <c r="A54" s="76"/>
      <c r="B54" s="5"/>
      <c r="C54" s="6" t="s">
        <v>23</v>
      </c>
      <c r="D54" s="12">
        <v>0.57747999999999999</v>
      </c>
      <c r="E54" s="12">
        <v>0.61995</v>
      </c>
      <c r="F54" s="12">
        <v>0.39406000000000002</v>
      </c>
      <c r="G54" s="12">
        <v>0.22761000000000001</v>
      </c>
      <c r="H54" s="12">
        <v>0.69730999999999999</v>
      </c>
      <c r="I54" s="12">
        <v>8.8169999999999998E-2</v>
      </c>
      <c r="J54" s="13">
        <v>7.1179999999999993E-2</v>
      </c>
      <c r="K54" s="12">
        <v>0.29748999999999998</v>
      </c>
      <c r="L54" s="12">
        <v>0.42109999999999997</v>
      </c>
      <c r="M54" s="12">
        <v>0.45662000000000003</v>
      </c>
      <c r="N54" s="12">
        <v>0.12895999999999999</v>
      </c>
      <c r="O54" s="13">
        <v>0.49713000000000002</v>
      </c>
      <c r="P54" s="12">
        <v>0.77995999999999999</v>
      </c>
      <c r="Q54" s="13">
        <v>0.46649000000000002</v>
      </c>
    </row>
    <row r="55" spans="1:17" ht="17" thickBot="1" x14ac:dyDescent="0.25">
      <c r="A55" s="76"/>
      <c r="B55" s="5" t="s">
        <v>53</v>
      </c>
      <c r="C55" s="6" t="s">
        <v>28</v>
      </c>
      <c r="D55" s="12">
        <v>2.469E-2</v>
      </c>
      <c r="E55" s="12">
        <v>0.46022000000000002</v>
      </c>
      <c r="F55" s="12">
        <v>0.87941000000000003</v>
      </c>
      <c r="G55" s="12">
        <v>0.82843999999999995</v>
      </c>
      <c r="H55" s="12">
        <v>0.25586999999999999</v>
      </c>
      <c r="I55" s="12">
        <v>0.14007</v>
      </c>
      <c r="J55" s="13">
        <v>0.58601000000000003</v>
      </c>
      <c r="K55" s="12">
        <v>0.31439</v>
      </c>
      <c r="L55" s="12">
        <v>5.6809999999999999E-2</v>
      </c>
      <c r="M55" s="12">
        <v>7.0540000000000005E-2</v>
      </c>
      <c r="N55" s="12">
        <v>1.302E-2</v>
      </c>
      <c r="O55" s="13">
        <v>0.88495999999999997</v>
      </c>
      <c r="P55" s="12">
        <v>0.27934999999999999</v>
      </c>
      <c r="Q55" s="13">
        <v>0.62275999999999998</v>
      </c>
    </row>
    <row r="56" spans="1:17" ht="17" thickBot="1" x14ac:dyDescent="0.25">
      <c r="A56" s="76"/>
      <c r="B56" s="5"/>
      <c r="C56" s="6" t="s">
        <v>23</v>
      </c>
      <c r="D56" s="12">
        <v>0.93542999999999998</v>
      </c>
      <c r="E56" s="12">
        <v>0.84402999999999995</v>
      </c>
      <c r="F56" s="12">
        <v>0.51419000000000004</v>
      </c>
      <c r="G56" s="12">
        <v>0.82477999999999996</v>
      </c>
      <c r="H56" s="12">
        <v>0.38796999999999998</v>
      </c>
      <c r="I56" s="12">
        <v>0.81281999999999999</v>
      </c>
      <c r="J56" s="13">
        <v>0.89564999999999995</v>
      </c>
      <c r="K56" s="12">
        <v>0.35404999999999998</v>
      </c>
      <c r="L56" s="12">
        <v>0.57257000000000002</v>
      </c>
      <c r="M56" s="12">
        <v>0.41614000000000001</v>
      </c>
      <c r="N56" s="12">
        <v>0.10091</v>
      </c>
      <c r="O56" s="13">
        <v>0.93518999999999997</v>
      </c>
      <c r="P56" s="12">
        <v>0.87416000000000005</v>
      </c>
      <c r="Q56" s="13">
        <v>0.52788000000000002</v>
      </c>
    </row>
    <row r="57" spans="1:17" ht="17" thickBot="1" x14ac:dyDescent="0.25">
      <c r="A57" s="76"/>
      <c r="B57" s="5" t="s">
        <v>54</v>
      </c>
      <c r="C57" s="6" t="s">
        <v>29</v>
      </c>
      <c r="D57" s="12">
        <v>2.3480000000000001E-2</v>
      </c>
      <c r="E57" s="12">
        <v>0.65515999999999996</v>
      </c>
      <c r="F57" s="12">
        <v>0.96238999999999997</v>
      </c>
      <c r="G57" s="12">
        <v>4.9529999999999998E-2</v>
      </c>
      <c r="H57" s="12">
        <v>0.79657999999999995</v>
      </c>
      <c r="I57" s="12">
        <v>0.43731999999999999</v>
      </c>
      <c r="J57" s="13">
        <v>0.13533000000000001</v>
      </c>
      <c r="K57" s="12">
        <v>0.13849</v>
      </c>
      <c r="L57" s="12">
        <v>0.58040000000000003</v>
      </c>
      <c r="M57" s="12">
        <v>0.85629999999999995</v>
      </c>
      <c r="N57" s="12">
        <v>1.32E-3</v>
      </c>
      <c r="O57" s="13">
        <v>0.42225000000000001</v>
      </c>
      <c r="P57" s="12">
        <v>0.82494000000000001</v>
      </c>
      <c r="Q57" s="13">
        <v>0.64876</v>
      </c>
    </row>
    <row r="58" spans="1:17" ht="17" thickBot="1" x14ac:dyDescent="0.25">
      <c r="A58" s="77"/>
      <c r="B58" s="8"/>
      <c r="C58" s="9" t="s">
        <v>22</v>
      </c>
      <c r="D58" s="14">
        <v>5.7480000000000003E-2</v>
      </c>
      <c r="E58" s="14">
        <v>0.88758999999999999</v>
      </c>
      <c r="F58" s="14">
        <v>0.77381999999999995</v>
      </c>
      <c r="G58" s="14">
        <v>0.1089</v>
      </c>
      <c r="H58" s="14">
        <v>0.76205999999999996</v>
      </c>
      <c r="I58" s="14">
        <v>0.19302</v>
      </c>
      <c r="J58" s="15">
        <v>0.44718999999999998</v>
      </c>
      <c r="K58" s="14">
        <v>0.30288999999999999</v>
      </c>
      <c r="L58" s="14">
        <v>0.39802999999999999</v>
      </c>
      <c r="M58" s="14">
        <v>0.55620999999999998</v>
      </c>
      <c r="N58" s="14">
        <v>0.17398</v>
      </c>
      <c r="O58" s="15">
        <v>0.31839000000000001</v>
      </c>
      <c r="P58" s="14">
        <v>0.99248999999999998</v>
      </c>
      <c r="Q58" s="15">
        <v>0.28877999999999998</v>
      </c>
    </row>
    <row r="59" spans="1:17" ht="17" thickBot="1" x14ac:dyDescent="0.25">
      <c r="A59" s="78" t="s">
        <v>55</v>
      </c>
      <c r="B59" s="5" t="s">
        <v>56</v>
      </c>
      <c r="C59" s="6" t="s">
        <v>25</v>
      </c>
      <c r="D59" s="12">
        <v>0</v>
      </c>
      <c r="E59" s="12">
        <v>0.55134000000000005</v>
      </c>
      <c r="F59" s="12">
        <v>0.85240000000000005</v>
      </c>
      <c r="G59" s="12">
        <v>5.951E-2</v>
      </c>
      <c r="H59" s="12">
        <v>0.39560000000000001</v>
      </c>
      <c r="I59" s="12">
        <v>0.88195999999999997</v>
      </c>
      <c r="J59" s="13">
        <v>0.44674999999999998</v>
      </c>
      <c r="K59" s="12">
        <v>9.2789999999999997E-2</v>
      </c>
      <c r="L59" s="12">
        <v>0.15614</v>
      </c>
      <c r="M59" s="12">
        <v>9.9199999999999997E-2</v>
      </c>
      <c r="N59" s="12">
        <v>0.20058000000000001</v>
      </c>
      <c r="O59" s="13">
        <v>0.51319000000000004</v>
      </c>
      <c r="P59" s="12">
        <v>1.9359999999999999E-2</v>
      </c>
      <c r="Q59" s="13">
        <v>5.985E-2</v>
      </c>
    </row>
    <row r="60" spans="1:17" ht="17" thickBot="1" x14ac:dyDescent="0.25">
      <c r="A60" s="76"/>
      <c r="B60" s="5"/>
      <c r="C60" s="6" t="s">
        <v>22</v>
      </c>
      <c r="D60" s="12">
        <v>0</v>
      </c>
      <c r="E60" s="12">
        <v>0.90522000000000002</v>
      </c>
      <c r="F60" s="12">
        <v>0.46693000000000001</v>
      </c>
      <c r="G60" s="12">
        <v>0.53908999999999996</v>
      </c>
      <c r="H60" s="12">
        <v>0.47710000000000002</v>
      </c>
      <c r="I60" s="12">
        <v>0.12433</v>
      </c>
      <c r="J60" s="13">
        <v>0.25035000000000002</v>
      </c>
      <c r="K60" s="12">
        <v>0.14526</v>
      </c>
      <c r="L60" s="12">
        <v>0.74728000000000006</v>
      </c>
      <c r="M60" s="12">
        <v>0.86560999999999999</v>
      </c>
      <c r="N60" s="12">
        <v>0.86799999999999999</v>
      </c>
      <c r="O60" s="13">
        <v>0.78032000000000001</v>
      </c>
      <c r="P60" s="12">
        <v>0.13292999999999999</v>
      </c>
      <c r="Q60" s="13">
        <v>0.25469000000000003</v>
      </c>
    </row>
    <row r="61" spans="1:17" ht="17" thickBot="1" x14ac:dyDescent="0.25">
      <c r="A61" s="76"/>
      <c r="B61" s="5"/>
      <c r="C61" s="6" t="s">
        <v>19</v>
      </c>
      <c r="D61" s="12">
        <v>0</v>
      </c>
      <c r="E61" s="12">
        <v>0.57967000000000002</v>
      </c>
      <c r="F61" s="12">
        <v>0.68725000000000003</v>
      </c>
      <c r="G61" s="12">
        <v>0.11937</v>
      </c>
      <c r="H61" s="12">
        <v>0.24660000000000001</v>
      </c>
      <c r="I61" s="12">
        <v>0.97977999999999998</v>
      </c>
      <c r="J61" s="13">
        <v>0.22706999999999999</v>
      </c>
      <c r="K61" s="12">
        <v>0.10026</v>
      </c>
      <c r="L61" s="12">
        <v>0.19041</v>
      </c>
      <c r="M61" s="12">
        <v>4.4830000000000002E-2</v>
      </c>
      <c r="N61" s="12">
        <v>0.12392</v>
      </c>
      <c r="O61" s="13">
        <v>0.66468000000000005</v>
      </c>
      <c r="P61" s="12">
        <v>2.3E-2</v>
      </c>
      <c r="Q61" s="13">
        <v>2.7890000000000002E-2</v>
      </c>
    </row>
    <row r="62" spans="1:17" ht="17" thickBot="1" x14ac:dyDescent="0.25">
      <c r="A62" s="76"/>
      <c r="B62" s="5" t="s">
        <v>57</v>
      </c>
      <c r="C62" s="6" t="s">
        <v>26</v>
      </c>
      <c r="D62" s="12">
        <v>4.6129999999999997E-2</v>
      </c>
      <c r="E62" s="12">
        <v>0.60429999999999995</v>
      </c>
      <c r="F62" s="12">
        <v>0.62548000000000004</v>
      </c>
      <c r="G62" s="12">
        <v>0.24385000000000001</v>
      </c>
      <c r="H62" s="12">
        <v>9.4089999999999993E-2</v>
      </c>
      <c r="I62" s="12">
        <v>0.66620999999999997</v>
      </c>
      <c r="J62" s="13">
        <v>0.17704</v>
      </c>
      <c r="K62" s="12">
        <v>0.25174000000000002</v>
      </c>
      <c r="L62" s="12">
        <v>7.5160000000000005E-2</v>
      </c>
      <c r="M62" s="12">
        <v>0.78108999999999995</v>
      </c>
      <c r="N62" s="12">
        <v>0.29365999999999998</v>
      </c>
      <c r="O62" s="13">
        <v>0.57377</v>
      </c>
      <c r="P62" s="12">
        <v>4.4659999999999998E-2</v>
      </c>
      <c r="Q62" s="13">
        <v>1.6310000000000002E-2</v>
      </c>
    </row>
    <row r="63" spans="1:17" ht="17" thickBot="1" x14ac:dyDescent="0.25">
      <c r="A63" s="76"/>
      <c r="B63" s="5"/>
      <c r="C63" s="6" t="s">
        <v>23</v>
      </c>
      <c r="D63" s="12">
        <v>0.29058</v>
      </c>
      <c r="E63" s="12">
        <v>0.76429000000000002</v>
      </c>
      <c r="F63" s="12">
        <v>0.86184000000000005</v>
      </c>
      <c r="G63" s="12">
        <v>0.22328000000000001</v>
      </c>
      <c r="H63" s="12">
        <v>0.14273</v>
      </c>
      <c r="I63" s="12">
        <v>0.34204000000000001</v>
      </c>
      <c r="J63" s="13">
        <v>4.3040000000000002E-2</v>
      </c>
      <c r="K63" s="12">
        <v>7.2260000000000005E-2</v>
      </c>
      <c r="L63" s="12">
        <v>2.155E-2</v>
      </c>
      <c r="M63" s="12">
        <v>0.97897999999999996</v>
      </c>
      <c r="N63" s="12">
        <v>0.53502000000000005</v>
      </c>
      <c r="O63" s="13">
        <v>0.12794</v>
      </c>
      <c r="P63" s="12">
        <v>0.26778999999999997</v>
      </c>
      <c r="Q63" s="13">
        <v>2.7859999999999999E-2</v>
      </c>
    </row>
    <row r="64" spans="1:17" ht="17" thickBot="1" x14ac:dyDescent="0.25">
      <c r="A64" s="76"/>
      <c r="B64" s="5"/>
      <c r="C64" s="6" t="s">
        <v>20</v>
      </c>
      <c r="D64" s="12">
        <v>0.15203</v>
      </c>
      <c r="E64" s="12">
        <v>0.86741000000000001</v>
      </c>
      <c r="F64" s="12">
        <v>0.72445999999999999</v>
      </c>
      <c r="G64" s="12">
        <v>0.18920999999999999</v>
      </c>
      <c r="H64" s="12">
        <v>0.23247000000000001</v>
      </c>
      <c r="I64" s="12">
        <v>0.84516999999999998</v>
      </c>
      <c r="J64" s="13">
        <v>1.6619999999999999E-2</v>
      </c>
      <c r="K64" s="12">
        <v>0.1159</v>
      </c>
      <c r="L64" s="12">
        <v>5.2830000000000002E-2</v>
      </c>
      <c r="M64" s="12">
        <v>0.79703999999999997</v>
      </c>
      <c r="N64" s="12">
        <v>0.86602000000000001</v>
      </c>
      <c r="O64" s="13">
        <v>0.27634999999999998</v>
      </c>
      <c r="P64" s="12">
        <v>0.24051</v>
      </c>
      <c r="Q64" s="13">
        <v>3.1559999999999998E-2</v>
      </c>
    </row>
    <row r="65" spans="1:17" ht="17" thickBot="1" x14ac:dyDescent="0.25">
      <c r="A65" s="76"/>
      <c r="B65" s="5" t="s">
        <v>58</v>
      </c>
      <c r="C65" s="6" t="s">
        <v>25</v>
      </c>
      <c r="D65" s="12">
        <v>0.83748</v>
      </c>
      <c r="E65" s="12">
        <v>0.40422999999999998</v>
      </c>
      <c r="F65" s="12">
        <v>0.55247999999999997</v>
      </c>
      <c r="G65" s="12">
        <v>5.4019999999999999E-2</v>
      </c>
      <c r="H65" s="12">
        <v>0.75229999999999997</v>
      </c>
      <c r="I65" s="12">
        <v>0.41959000000000002</v>
      </c>
      <c r="J65" s="13">
        <v>0.10625</v>
      </c>
      <c r="K65" s="12">
        <v>0.66651000000000005</v>
      </c>
      <c r="L65" s="12">
        <v>0.50319000000000003</v>
      </c>
      <c r="M65" s="12">
        <v>0.66552999999999995</v>
      </c>
      <c r="N65" s="12">
        <v>0.92866000000000004</v>
      </c>
      <c r="O65" s="13">
        <v>0.39910000000000001</v>
      </c>
      <c r="P65" s="12">
        <v>0.60089000000000004</v>
      </c>
      <c r="Q65" s="13">
        <v>0.12812000000000001</v>
      </c>
    </row>
    <row r="66" spans="1:17" ht="17" thickBot="1" x14ac:dyDescent="0.25">
      <c r="A66" s="76"/>
      <c r="B66" s="5"/>
      <c r="C66" s="6" t="s">
        <v>22</v>
      </c>
      <c r="D66" s="12">
        <v>0.18443999999999999</v>
      </c>
      <c r="E66" s="12">
        <v>0.31143999999999999</v>
      </c>
      <c r="F66" s="12">
        <v>0.63636999999999999</v>
      </c>
      <c r="G66" s="12">
        <v>3.2710000000000003E-2</v>
      </c>
      <c r="H66" s="12">
        <v>0.34661999999999998</v>
      </c>
      <c r="I66" s="12">
        <v>0.10593</v>
      </c>
      <c r="J66" s="13">
        <v>0.27289000000000002</v>
      </c>
      <c r="K66" s="12">
        <v>0.19938</v>
      </c>
      <c r="L66" s="12">
        <v>0.40054000000000001</v>
      </c>
      <c r="M66" s="12">
        <v>0.78813999999999995</v>
      </c>
      <c r="N66" s="12">
        <v>0.70567999999999997</v>
      </c>
      <c r="O66" s="13">
        <v>0.56964999999999999</v>
      </c>
      <c r="P66" s="12">
        <v>0.62536999999999998</v>
      </c>
      <c r="Q66" s="13">
        <v>1.7099999999999999E-3</v>
      </c>
    </row>
    <row r="67" spans="1:17" ht="17" thickBot="1" x14ac:dyDescent="0.25">
      <c r="A67" s="76"/>
      <c r="B67" s="5"/>
      <c r="C67" s="6" t="s">
        <v>20</v>
      </c>
      <c r="D67" s="12">
        <v>0.33130999999999999</v>
      </c>
      <c r="E67" s="12">
        <v>0.95621999999999996</v>
      </c>
      <c r="F67" s="12">
        <v>0.25609999999999999</v>
      </c>
      <c r="G67" s="12">
        <v>0.12819</v>
      </c>
      <c r="H67" s="12">
        <v>0.38535999999999998</v>
      </c>
      <c r="I67" s="12">
        <v>0.52607000000000004</v>
      </c>
      <c r="J67" s="13">
        <v>0.95801000000000003</v>
      </c>
      <c r="K67" s="12">
        <v>0.60721999999999998</v>
      </c>
      <c r="L67" s="12">
        <v>0.77644999999999997</v>
      </c>
      <c r="M67" s="12">
        <v>0.24911</v>
      </c>
      <c r="N67" s="12">
        <v>0.28127999999999997</v>
      </c>
      <c r="O67" s="13">
        <v>0.88056999999999996</v>
      </c>
      <c r="P67" s="12">
        <v>0.22109999999999999</v>
      </c>
      <c r="Q67" s="13">
        <v>0.13048000000000001</v>
      </c>
    </row>
    <row r="68" spans="1:17" ht="17" thickBot="1" x14ac:dyDescent="0.25">
      <c r="A68" s="76"/>
      <c r="B68" s="5" t="s">
        <v>59</v>
      </c>
      <c r="C68" s="6" t="s">
        <v>25</v>
      </c>
      <c r="D68" s="12">
        <v>0.21823999999999999</v>
      </c>
      <c r="E68" s="12">
        <v>0.61783999999999994</v>
      </c>
      <c r="F68" s="12">
        <v>4.9579999999999999E-2</v>
      </c>
      <c r="G68" s="12">
        <v>0.34728999999999999</v>
      </c>
      <c r="H68" s="12">
        <v>5.101E-2</v>
      </c>
      <c r="I68" s="12">
        <v>0.85926999999999998</v>
      </c>
      <c r="J68" s="13">
        <v>0.14419000000000001</v>
      </c>
      <c r="K68" s="12">
        <v>0.34927000000000002</v>
      </c>
      <c r="L68" s="12">
        <v>0.35336000000000001</v>
      </c>
      <c r="M68" s="12">
        <v>9.1350000000000001E-2</v>
      </c>
      <c r="N68" s="12">
        <v>0.21865999999999999</v>
      </c>
      <c r="O68" s="13">
        <v>0.50205</v>
      </c>
      <c r="P68" s="12">
        <v>0.37907000000000002</v>
      </c>
      <c r="Q68" s="13">
        <v>0.89598</v>
      </c>
    </row>
    <row r="69" spans="1:17" ht="17" thickBot="1" x14ac:dyDescent="0.25">
      <c r="A69" s="76"/>
      <c r="B69" s="5"/>
      <c r="C69" s="6" t="s">
        <v>23</v>
      </c>
      <c r="D69" s="12">
        <v>2.758E-2</v>
      </c>
      <c r="E69" s="12">
        <v>0.42258000000000001</v>
      </c>
      <c r="F69" s="12">
        <v>1.46E-2</v>
      </c>
      <c r="G69" s="12">
        <v>0.91888999999999998</v>
      </c>
      <c r="H69" s="12">
        <v>3.517E-2</v>
      </c>
      <c r="I69" s="12">
        <v>0.46507999999999999</v>
      </c>
      <c r="J69" s="13">
        <v>0.52446999999999999</v>
      </c>
      <c r="K69" s="12">
        <v>0.26856999999999998</v>
      </c>
      <c r="L69" s="12">
        <v>0.90922000000000003</v>
      </c>
      <c r="M69" s="12">
        <v>8.3309999999999995E-2</v>
      </c>
      <c r="N69" s="12">
        <v>0.31841000000000003</v>
      </c>
      <c r="O69" s="13">
        <v>0.12303</v>
      </c>
      <c r="P69" s="12">
        <v>1.6490000000000001E-2</v>
      </c>
      <c r="Q69" s="13">
        <v>0.69616</v>
      </c>
    </row>
    <row r="70" spans="1:17" ht="17" thickBot="1" x14ac:dyDescent="0.25">
      <c r="A70" s="76"/>
      <c r="B70" s="5"/>
      <c r="C70" s="6" t="s">
        <v>20</v>
      </c>
      <c r="D70" s="12">
        <v>0.42043999999999998</v>
      </c>
      <c r="E70" s="12">
        <v>0.54162999999999994</v>
      </c>
      <c r="F70" s="12">
        <v>1.116E-2</v>
      </c>
      <c r="G70" s="12">
        <v>0.85987000000000002</v>
      </c>
      <c r="H70" s="12">
        <v>0.22111</v>
      </c>
      <c r="I70" s="12">
        <v>0.53366999999999998</v>
      </c>
      <c r="J70" s="13">
        <v>0.69047000000000003</v>
      </c>
      <c r="K70" s="12">
        <v>0.24610000000000001</v>
      </c>
      <c r="L70" s="12">
        <v>0.67903000000000002</v>
      </c>
      <c r="M70" s="12">
        <v>0.12182999999999999</v>
      </c>
      <c r="N70" s="12">
        <v>0.22084999999999999</v>
      </c>
      <c r="O70" s="13">
        <v>2.496E-2</v>
      </c>
      <c r="P70" s="12">
        <v>1.0399999999999999E-3</v>
      </c>
      <c r="Q70" s="13">
        <v>0.17024</v>
      </c>
    </row>
    <row r="71" spans="1:17" ht="17" thickBot="1" x14ac:dyDescent="0.25">
      <c r="A71" s="76"/>
      <c r="B71" s="5" t="s">
        <v>60</v>
      </c>
      <c r="C71" s="6" t="s">
        <v>26</v>
      </c>
      <c r="D71" s="12">
        <v>2.044E-2</v>
      </c>
      <c r="E71" s="12">
        <v>1.469E-2</v>
      </c>
      <c r="F71" s="12">
        <v>1.634E-2</v>
      </c>
      <c r="G71" s="12">
        <v>1.5900000000000001E-2</v>
      </c>
      <c r="H71" s="12">
        <v>0.39229999999999998</v>
      </c>
      <c r="I71" s="12">
        <v>0.38168999999999997</v>
      </c>
      <c r="J71" s="13">
        <v>7.0569999999999994E-2</v>
      </c>
      <c r="K71" s="12">
        <v>7.2899999999999996E-3</v>
      </c>
      <c r="L71" s="12">
        <v>0.26444000000000001</v>
      </c>
      <c r="M71" s="12">
        <v>0.16175999999999999</v>
      </c>
      <c r="N71" s="12">
        <v>0.72597999999999996</v>
      </c>
      <c r="O71" s="13">
        <v>0.14177000000000001</v>
      </c>
      <c r="P71" s="12">
        <v>0.50541999999999998</v>
      </c>
      <c r="Q71" s="13">
        <v>0.92125999999999997</v>
      </c>
    </row>
    <row r="72" spans="1:17" ht="17" thickBot="1" x14ac:dyDescent="0.25">
      <c r="A72" s="76"/>
      <c r="B72" s="5"/>
      <c r="C72" s="6" t="s">
        <v>22</v>
      </c>
      <c r="D72" s="12">
        <v>0.83601999999999999</v>
      </c>
      <c r="E72" s="12">
        <v>0.34258</v>
      </c>
      <c r="F72" s="12">
        <v>0.68188000000000004</v>
      </c>
      <c r="G72" s="12">
        <v>0.44633</v>
      </c>
      <c r="H72" s="12">
        <v>0.53081999999999996</v>
      </c>
      <c r="I72" s="12">
        <v>0.83282999999999996</v>
      </c>
      <c r="J72" s="13">
        <v>0.40988999999999998</v>
      </c>
      <c r="K72" s="12">
        <v>5.253E-2</v>
      </c>
      <c r="L72" s="12">
        <v>0.18043000000000001</v>
      </c>
      <c r="M72" s="12">
        <v>0.44070999999999999</v>
      </c>
      <c r="N72" s="12">
        <v>0.67554000000000003</v>
      </c>
      <c r="O72" s="13">
        <v>0.96675</v>
      </c>
      <c r="P72" s="12">
        <v>0.99653999999999998</v>
      </c>
      <c r="Q72" s="13">
        <v>0.27528999999999998</v>
      </c>
    </row>
    <row r="73" spans="1:17" ht="17" thickBot="1" x14ac:dyDescent="0.25">
      <c r="A73" s="76"/>
      <c r="B73" s="5"/>
      <c r="C73" s="6" t="s">
        <v>19</v>
      </c>
      <c r="D73" s="12">
        <v>0.85406000000000004</v>
      </c>
      <c r="E73" s="12">
        <v>0.66034000000000004</v>
      </c>
      <c r="F73" s="12">
        <v>0.93674999999999997</v>
      </c>
      <c r="G73" s="12">
        <v>0.57562999999999998</v>
      </c>
      <c r="H73" s="12">
        <v>0.47350999999999999</v>
      </c>
      <c r="I73" s="12">
        <v>0.74368000000000001</v>
      </c>
      <c r="J73" s="13">
        <v>0.51039000000000001</v>
      </c>
      <c r="K73" s="12">
        <v>0.20638000000000001</v>
      </c>
      <c r="L73" s="12">
        <v>0.28198000000000001</v>
      </c>
      <c r="M73" s="12">
        <v>0.65681999999999996</v>
      </c>
      <c r="N73" s="12">
        <v>0.75504000000000004</v>
      </c>
      <c r="O73" s="13">
        <v>0.67086999999999997</v>
      </c>
      <c r="P73" s="12">
        <v>0.85041</v>
      </c>
      <c r="Q73" s="13">
        <v>0.79183000000000003</v>
      </c>
    </row>
    <row r="74" spans="1:17" ht="17" thickBot="1" x14ac:dyDescent="0.25">
      <c r="A74" s="76"/>
      <c r="B74" s="5" t="s">
        <v>61</v>
      </c>
      <c r="C74" s="6" t="s">
        <v>26</v>
      </c>
      <c r="D74" s="12">
        <v>0.39444000000000001</v>
      </c>
      <c r="E74" s="12">
        <v>0.51663000000000003</v>
      </c>
      <c r="F74" s="12">
        <v>0.23397999999999999</v>
      </c>
      <c r="G74" s="12">
        <v>0.27989000000000003</v>
      </c>
      <c r="H74" s="12">
        <v>0.27324999999999999</v>
      </c>
      <c r="I74" s="12">
        <v>0.19101000000000001</v>
      </c>
      <c r="J74" s="13">
        <v>0.67920000000000003</v>
      </c>
      <c r="K74" s="12">
        <v>0.82850999999999997</v>
      </c>
      <c r="L74" s="12">
        <v>0.58321000000000001</v>
      </c>
      <c r="M74" s="12">
        <v>0.71299999999999997</v>
      </c>
      <c r="N74" s="12">
        <v>0.37270999999999999</v>
      </c>
      <c r="O74" s="13">
        <v>0.23225000000000001</v>
      </c>
      <c r="P74" s="12">
        <v>0.14646000000000001</v>
      </c>
      <c r="Q74" s="13">
        <v>6.1990000000000003E-2</v>
      </c>
    </row>
    <row r="75" spans="1:17" ht="17" thickBot="1" x14ac:dyDescent="0.25">
      <c r="A75" s="76"/>
      <c r="B75" s="5"/>
      <c r="C75" s="6" t="s">
        <v>23</v>
      </c>
      <c r="D75" s="12">
        <v>5.5789999999999999E-2</v>
      </c>
      <c r="E75" s="12">
        <v>0.57664000000000004</v>
      </c>
      <c r="F75" s="12">
        <v>0.13655</v>
      </c>
      <c r="G75" s="12">
        <v>0.45791999999999999</v>
      </c>
      <c r="H75" s="12">
        <v>0.63895999999999997</v>
      </c>
      <c r="I75" s="12">
        <v>2.64E-3</v>
      </c>
      <c r="J75" s="13">
        <v>0.90412000000000003</v>
      </c>
      <c r="K75" s="12">
        <v>0.64456000000000002</v>
      </c>
      <c r="L75" s="12">
        <v>0.97594999999999998</v>
      </c>
      <c r="M75" s="12">
        <v>2.0230000000000001E-2</v>
      </c>
      <c r="N75" s="12">
        <v>0.15773000000000001</v>
      </c>
      <c r="O75" s="13">
        <v>0.28537000000000001</v>
      </c>
      <c r="P75" s="12">
        <v>0.54344999999999999</v>
      </c>
      <c r="Q75" s="13">
        <v>0.94745999999999997</v>
      </c>
    </row>
    <row r="76" spans="1:17" ht="17" thickBot="1" x14ac:dyDescent="0.25">
      <c r="A76" s="76"/>
      <c r="B76" s="5"/>
      <c r="C76" s="6" t="s">
        <v>19</v>
      </c>
      <c r="D76" s="12">
        <v>0.80640999999999996</v>
      </c>
      <c r="E76" s="12">
        <v>0.70887999999999995</v>
      </c>
      <c r="F76" s="12">
        <v>0.22181999999999999</v>
      </c>
      <c r="G76" s="12">
        <v>0.28771000000000002</v>
      </c>
      <c r="H76" s="12">
        <v>0.14879999999999999</v>
      </c>
      <c r="I76" s="12">
        <v>0.63100999999999996</v>
      </c>
      <c r="J76" s="13">
        <v>0.72857000000000005</v>
      </c>
      <c r="K76" s="12">
        <v>0.53029000000000004</v>
      </c>
      <c r="L76" s="12">
        <v>0.94935000000000003</v>
      </c>
      <c r="M76" s="12">
        <v>0.94730000000000003</v>
      </c>
      <c r="N76" s="12">
        <v>0.12343999999999999</v>
      </c>
      <c r="O76" s="13">
        <v>0.24007999999999999</v>
      </c>
      <c r="P76" s="12">
        <v>0.12252</v>
      </c>
      <c r="Q76" s="13">
        <v>0.32974999999999999</v>
      </c>
    </row>
    <row r="77" spans="1:17" ht="17" thickBot="1" x14ac:dyDescent="0.25">
      <c r="A77" s="76"/>
      <c r="B77" s="5" t="s">
        <v>62</v>
      </c>
      <c r="C77" s="6" t="s">
        <v>25</v>
      </c>
      <c r="D77" s="12">
        <v>5.5300000000000002E-3</v>
      </c>
      <c r="E77" s="12">
        <v>2.0629999999999999E-2</v>
      </c>
      <c r="F77" s="12">
        <v>0.54195000000000004</v>
      </c>
      <c r="G77" s="12">
        <v>2.4299999999999999E-3</v>
      </c>
      <c r="H77" s="12">
        <v>0.12911</v>
      </c>
      <c r="I77" s="12">
        <v>0.86312999999999995</v>
      </c>
      <c r="J77" s="13">
        <v>0.16621</v>
      </c>
      <c r="K77" s="12">
        <v>3.62E-3</v>
      </c>
      <c r="L77" s="12">
        <v>2.15E-3</v>
      </c>
      <c r="M77" s="12">
        <v>0.31517000000000001</v>
      </c>
      <c r="N77" s="12">
        <v>0.15206</v>
      </c>
      <c r="O77" s="13">
        <v>0.29765999999999998</v>
      </c>
      <c r="P77" s="12">
        <v>1.2710000000000001E-2</v>
      </c>
      <c r="Q77" s="13">
        <v>2.1700000000000001E-2</v>
      </c>
    </row>
    <row r="78" spans="1:17" ht="17" thickBot="1" x14ac:dyDescent="0.25">
      <c r="A78" s="76"/>
      <c r="B78" s="5"/>
      <c r="C78" s="6" t="s">
        <v>23</v>
      </c>
      <c r="D78" s="12">
        <v>7.2989999999999999E-2</v>
      </c>
      <c r="E78" s="12">
        <v>0.30681000000000003</v>
      </c>
      <c r="F78" s="12">
        <v>0.32168999999999998</v>
      </c>
      <c r="G78" s="12">
        <v>0.1019</v>
      </c>
      <c r="H78" s="12">
        <v>3.5909999999999997E-2</v>
      </c>
      <c r="I78" s="12">
        <v>9.5219999999999999E-2</v>
      </c>
      <c r="J78" s="13">
        <v>0.66501999999999994</v>
      </c>
      <c r="K78" s="12">
        <v>3.9269999999999999E-2</v>
      </c>
      <c r="L78" s="12">
        <v>5.0000000000000002E-5</v>
      </c>
      <c r="M78" s="12">
        <v>0.14357</v>
      </c>
      <c r="N78" s="12">
        <v>0.63866000000000001</v>
      </c>
      <c r="O78" s="13">
        <v>0.29255999999999999</v>
      </c>
      <c r="P78" s="12">
        <v>1.512E-2</v>
      </c>
      <c r="Q78" s="13">
        <v>1.336E-2</v>
      </c>
    </row>
    <row r="79" spans="1:17" ht="17" thickBot="1" x14ac:dyDescent="0.25">
      <c r="A79" s="76"/>
      <c r="B79" s="5"/>
      <c r="C79" s="6" t="s">
        <v>19</v>
      </c>
      <c r="D79" s="12">
        <v>2.758E-2</v>
      </c>
      <c r="E79" s="12">
        <v>6.2909999999999994E-2</v>
      </c>
      <c r="F79" s="12">
        <v>0.20868</v>
      </c>
      <c r="G79" s="12">
        <v>0.16142999999999999</v>
      </c>
      <c r="H79" s="12">
        <v>6.6100000000000004E-3</v>
      </c>
      <c r="I79" s="12">
        <v>0.44309999999999999</v>
      </c>
      <c r="J79" s="13">
        <v>0.12661</v>
      </c>
      <c r="K79" s="12">
        <v>2.3650000000000001E-2</v>
      </c>
      <c r="L79" s="12">
        <v>1.7000000000000001E-4</v>
      </c>
      <c r="M79" s="12">
        <v>3.0259999999999999E-2</v>
      </c>
      <c r="N79" s="12">
        <v>0.73624000000000001</v>
      </c>
      <c r="O79" s="13">
        <v>0.40538000000000002</v>
      </c>
      <c r="P79" s="12">
        <v>1E-3</v>
      </c>
      <c r="Q79" s="13">
        <v>1.75E-3</v>
      </c>
    </row>
    <row r="80" spans="1:17" ht="17" thickBot="1" x14ac:dyDescent="0.25">
      <c r="A80" s="76"/>
      <c r="B80" s="5" t="s">
        <v>63</v>
      </c>
      <c r="C80" s="6" t="s">
        <v>26</v>
      </c>
      <c r="D80" s="12">
        <v>7.8119999999999995E-2</v>
      </c>
      <c r="E80" s="12">
        <v>0.57143999999999995</v>
      </c>
      <c r="F80" s="12">
        <v>4.5659999999999999E-2</v>
      </c>
      <c r="G80" s="12">
        <v>8.0400000000000003E-3</v>
      </c>
      <c r="H80" s="12">
        <v>0.4032</v>
      </c>
      <c r="I80" s="12">
        <v>0.60114000000000001</v>
      </c>
      <c r="J80" s="13">
        <v>0.76383000000000001</v>
      </c>
      <c r="K80" s="12">
        <v>1.218E-2</v>
      </c>
      <c r="L80" s="12">
        <v>1.4919999999999999E-2</v>
      </c>
      <c r="M80" s="12">
        <v>1.5200000000000001E-3</v>
      </c>
      <c r="N80" s="12">
        <v>0.48404999999999998</v>
      </c>
      <c r="O80" s="13">
        <v>7.8320000000000001E-2</v>
      </c>
      <c r="P80" s="12">
        <v>0.10538</v>
      </c>
      <c r="Q80" s="13">
        <v>0.14360999999999999</v>
      </c>
    </row>
    <row r="81" spans="1:17" ht="17" thickBot="1" x14ac:dyDescent="0.25">
      <c r="A81" s="76"/>
      <c r="B81" s="5"/>
      <c r="C81" s="6" t="s">
        <v>22</v>
      </c>
      <c r="D81" s="12">
        <v>0.63965000000000005</v>
      </c>
      <c r="E81" s="12">
        <v>0.74077999999999999</v>
      </c>
      <c r="F81" s="12">
        <v>0.19500000000000001</v>
      </c>
      <c r="G81" s="12">
        <v>0.12395</v>
      </c>
      <c r="H81" s="12">
        <v>0.74072000000000005</v>
      </c>
      <c r="I81" s="12">
        <v>0.41415999999999997</v>
      </c>
      <c r="J81" s="13">
        <v>0.83816000000000002</v>
      </c>
      <c r="K81" s="12">
        <v>4.3060000000000001E-2</v>
      </c>
      <c r="L81" s="12">
        <v>0.12207999999999999</v>
      </c>
      <c r="M81" s="12">
        <v>4.0689999999999997E-2</v>
      </c>
      <c r="N81" s="12">
        <v>0.56325000000000003</v>
      </c>
      <c r="O81" s="13">
        <v>0.24939</v>
      </c>
      <c r="P81" s="12">
        <v>2.6099999999999999E-3</v>
      </c>
      <c r="Q81" s="13">
        <v>0.24374000000000001</v>
      </c>
    </row>
    <row r="82" spans="1:17" ht="17" thickBot="1" x14ac:dyDescent="0.25">
      <c r="A82" s="76"/>
      <c r="B82" s="5"/>
      <c r="C82" s="6" t="s">
        <v>20</v>
      </c>
      <c r="D82" s="12">
        <v>0.83921999999999997</v>
      </c>
      <c r="E82" s="12">
        <v>0.158</v>
      </c>
      <c r="F82" s="12">
        <v>0.67273000000000005</v>
      </c>
      <c r="G82" s="12">
        <v>3.8830000000000003E-2</v>
      </c>
      <c r="H82" s="12">
        <v>4.5010000000000001E-2</v>
      </c>
      <c r="I82" s="12">
        <v>6.3500000000000001E-2</v>
      </c>
      <c r="J82" s="13">
        <v>0.99512999999999996</v>
      </c>
      <c r="K82" s="12">
        <v>8.3099999999999997E-3</v>
      </c>
      <c r="L82" s="12">
        <v>9.6299999999999997E-3</v>
      </c>
      <c r="M82" s="12">
        <v>2.0000000000000001E-4</v>
      </c>
      <c r="N82" s="12">
        <v>0.93132000000000004</v>
      </c>
      <c r="O82" s="13">
        <v>0.25861000000000001</v>
      </c>
      <c r="P82" s="12">
        <v>2.0000000000000002E-5</v>
      </c>
      <c r="Q82" s="13">
        <v>1.3799999999999999E-3</v>
      </c>
    </row>
    <row r="83" spans="1:17" ht="17" thickBot="1" x14ac:dyDescent="0.25">
      <c r="A83" s="76"/>
      <c r="B83" s="5" t="s">
        <v>64</v>
      </c>
      <c r="C83" s="6" t="s">
        <v>28</v>
      </c>
      <c r="D83" s="12">
        <v>0.39698</v>
      </c>
      <c r="E83" s="12">
        <v>6.5100000000000005E-2</v>
      </c>
      <c r="F83" s="12">
        <v>0.37129000000000001</v>
      </c>
      <c r="G83" s="12">
        <v>3.483E-2</v>
      </c>
      <c r="H83" s="12">
        <v>0.25872000000000001</v>
      </c>
      <c r="I83" s="12">
        <v>0.79349999999999998</v>
      </c>
      <c r="J83" s="13">
        <v>0.59323999999999999</v>
      </c>
      <c r="K83" s="12">
        <v>3.3300000000000003E-2</v>
      </c>
      <c r="L83" s="12">
        <v>0.44785000000000003</v>
      </c>
      <c r="M83" s="12">
        <v>8.09E-2</v>
      </c>
      <c r="N83" s="12">
        <v>0.91371000000000002</v>
      </c>
      <c r="O83" s="13">
        <v>0.18182999999999999</v>
      </c>
      <c r="P83" s="12">
        <v>0.24646000000000001</v>
      </c>
      <c r="Q83" s="13">
        <v>0.98914000000000002</v>
      </c>
    </row>
    <row r="84" spans="1:17" ht="17" thickBot="1" x14ac:dyDescent="0.25">
      <c r="A84" s="76"/>
      <c r="B84" s="5"/>
      <c r="C84" s="6" t="s">
        <v>22</v>
      </c>
      <c r="D84" s="12">
        <v>0.88768000000000002</v>
      </c>
      <c r="E84" s="12">
        <v>0.43175000000000002</v>
      </c>
      <c r="F84" s="12">
        <v>0.93089</v>
      </c>
      <c r="G84" s="12">
        <v>0.20025000000000001</v>
      </c>
      <c r="H84" s="12">
        <v>0.82579000000000002</v>
      </c>
      <c r="I84" s="12">
        <v>0.85907</v>
      </c>
      <c r="J84" s="13">
        <v>0.74873000000000001</v>
      </c>
      <c r="K84" s="12">
        <v>2.1270000000000001E-2</v>
      </c>
      <c r="L84" s="12">
        <v>0.17358000000000001</v>
      </c>
      <c r="M84" s="12">
        <v>0.23788999999999999</v>
      </c>
      <c r="N84" s="12">
        <v>0.67730999999999997</v>
      </c>
      <c r="O84" s="13">
        <v>0.99451999999999996</v>
      </c>
      <c r="P84" s="12">
        <v>0.90054000000000001</v>
      </c>
      <c r="Q84" s="13">
        <v>0.65598000000000001</v>
      </c>
    </row>
    <row r="85" spans="1:17" ht="17" thickBot="1" x14ac:dyDescent="0.25">
      <c r="A85" s="76"/>
      <c r="B85" s="5"/>
      <c r="C85" s="6" t="s">
        <v>19</v>
      </c>
      <c r="D85" s="12">
        <v>0.88173999999999997</v>
      </c>
      <c r="E85" s="12">
        <v>0.54849000000000003</v>
      </c>
      <c r="F85" s="12">
        <v>0.70145000000000002</v>
      </c>
      <c r="G85" s="12">
        <v>0.49464999999999998</v>
      </c>
      <c r="H85" s="12">
        <v>0.93157999999999996</v>
      </c>
      <c r="I85" s="12">
        <v>0.62204999999999999</v>
      </c>
      <c r="J85" s="13">
        <v>0.62973999999999997</v>
      </c>
      <c r="K85" s="12">
        <v>0.15681999999999999</v>
      </c>
      <c r="L85" s="12">
        <v>0.57479999999999998</v>
      </c>
      <c r="M85" s="12">
        <v>0.62095</v>
      </c>
      <c r="N85" s="12">
        <v>0.37185000000000001</v>
      </c>
      <c r="O85" s="13">
        <v>0.62936999999999999</v>
      </c>
      <c r="P85" s="12">
        <v>0.73909999999999998</v>
      </c>
      <c r="Q85" s="13">
        <v>0.70952000000000004</v>
      </c>
    </row>
    <row r="86" spans="1:17" ht="17" thickBot="1" x14ac:dyDescent="0.25">
      <c r="A86" s="76"/>
      <c r="B86" s="5" t="s">
        <v>65</v>
      </c>
      <c r="C86" s="6" t="s">
        <v>29</v>
      </c>
      <c r="D86" s="12">
        <v>5.4100000000000002E-2</v>
      </c>
      <c r="E86" s="12">
        <v>0.25841999999999998</v>
      </c>
      <c r="F86" s="12">
        <v>0.10357</v>
      </c>
      <c r="G86" s="12">
        <v>0.46128999999999998</v>
      </c>
      <c r="H86" s="12">
        <v>0.80445</v>
      </c>
      <c r="I86" s="12">
        <v>0.43081999999999998</v>
      </c>
      <c r="J86" s="13">
        <v>4.759E-2</v>
      </c>
      <c r="K86" s="12">
        <v>0.22181999999999999</v>
      </c>
      <c r="L86" s="12">
        <v>0.37830000000000003</v>
      </c>
      <c r="M86" s="12">
        <v>0.98617999999999995</v>
      </c>
      <c r="N86" s="12">
        <v>0.30493999999999999</v>
      </c>
      <c r="O86" s="13">
        <v>0.34455999999999998</v>
      </c>
      <c r="P86" s="12">
        <v>0.89058000000000004</v>
      </c>
      <c r="Q86" s="13">
        <v>0.31319000000000002</v>
      </c>
    </row>
    <row r="87" spans="1:17" ht="17" thickBot="1" x14ac:dyDescent="0.25">
      <c r="A87" s="76"/>
      <c r="B87" s="5"/>
      <c r="C87" s="6" t="s">
        <v>23</v>
      </c>
      <c r="D87" s="12">
        <v>0.23612</v>
      </c>
      <c r="E87" s="12">
        <v>0.14745</v>
      </c>
      <c r="F87" s="12">
        <v>1.6889999999999999E-2</v>
      </c>
      <c r="G87" s="12">
        <v>0.55156000000000005</v>
      </c>
      <c r="H87" s="12">
        <v>0.50263000000000002</v>
      </c>
      <c r="I87" s="12">
        <v>0.69903000000000004</v>
      </c>
      <c r="J87" s="13">
        <v>2.034E-2</v>
      </c>
      <c r="K87" s="12">
        <v>0.70748999999999995</v>
      </c>
      <c r="L87" s="12">
        <v>0.48559999999999998</v>
      </c>
      <c r="M87" s="12">
        <v>0.72694999999999999</v>
      </c>
      <c r="N87" s="12">
        <v>9.0740000000000001E-2</v>
      </c>
      <c r="O87" s="13">
        <v>0.14976</v>
      </c>
      <c r="P87" s="12">
        <v>0.93947999999999998</v>
      </c>
      <c r="Q87" s="13">
        <v>9.7619999999999998E-2</v>
      </c>
    </row>
    <row r="88" spans="1:17" ht="17" thickBot="1" x14ac:dyDescent="0.25">
      <c r="A88" s="76"/>
      <c r="B88" s="5"/>
      <c r="C88" s="6" t="s">
        <v>20</v>
      </c>
      <c r="D88" s="12">
        <v>0.15975</v>
      </c>
      <c r="E88" s="12">
        <v>0.37554999999999999</v>
      </c>
      <c r="F88" s="12">
        <v>4.7489999999999997E-2</v>
      </c>
      <c r="G88" s="12">
        <v>0.56232000000000004</v>
      </c>
      <c r="H88" s="12">
        <v>0.66969999999999996</v>
      </c>
      <c r="I88" s="12">
        <v>0.53227000000000002</v>
      </c>
      <c r="J88" s="13">
        <v>2.9510000000000002E-2</v>
      </c>
      <c r="K88" s="12">
        <v>0.69771000000000005</v>
      </c>
      <c r="L88" s="12">
        <v>0.61473999999999995</v>
      </c>
      <c r="M88" s="12">
        <v>0.40782000000000002</v>
      </c>
      <c r="N88" s="12">
        <v>2.9250000000000002E-2</v>
      </c>
      <c r="O88" s="13">
        <v>0.2235</v>
      </c>
      <c r="P88" s="12">
        <v>0.94408000000000003</v>
      </c>
      <c r="Q88" s="13">
        <v>8.3250000000000005E-2</v>
      </c>
    </row>
    <row r="89" spans="1:17" ht="17" thickBot="1" x14ac:dyDescent="0.25">
      <c r="A89" s="76"/>
      <c r="B89" s="5" t="s">
        <v>66</v>
      </c>
      <c r="C89" s="6" t="s">
        <v>28</v>
      </c>
      <c r="D89" s="12">
        <v>0.67713000000000001</v>
      </c>
      <c r="E89" s="12">
        <v>0.80725000000000002</v>
      </c>
      <c r="F89" s="12">
        <v>0.44618000000000002</v>
      </c>
      <c r="G89" s="12">
        <v>0.23773</v>
      </c>
      <c r="H89" s="12">
        <v>0.67901999999999996</v>
      </c>
      <c r="I89" s="12">
        <v>0.75941999999999998</v>
      </c>
      <c r="J89" s="13">
        <v>0.74556999999999995</v>
      </c>
      <c r="K89" s="12">
        <v>0.44651000000000002</v>
      </c>
      <c r="L89" s="12">
        <v>0.77156999999999998</v>
      </c>
      <c r="M89" s="12">
        <v>0.31802999999999998</v>
      </c>
      <c r="N89" s="12">
        <v>0.21626999999999999</v>
      </c>
      <c r="O89" s="13">
        <v>0.84448000000000001</v>
      </c>
      <c r="P89" s="12">
        <v>0.15853999999999999</v>
      </c>
      <c r="Q89" s="13">
        <v>0.63544999999999996</v>
      </c>
    </row>
    <row r="90" spans="1:17" ht="17" thickBot="1" x14ac:dyDescent="0.25">
      <c r="A90" s="76"/>
      <c r="B90" s="5"/>
      <c r="C90" s="6" t="s">
        <v>22</v>
      </c>
      <c r="D90" s="12">
        <v>0.59597</v>
      </c>
      <c r="E90" s="12">
        <v>0.24879999999999999</v>
      </c>
      <c r="F90" s="12">
        <v>0.28062999999999999</v>
      </c>
      <c r="G90" s="12">
        <v>0.67334000000000005</v>
      </c>
      <c r="H90" s="12">
        <v>0.49081999999999998</v>
      </c>
      <c r="I90" s="12">
        <v>0.4385</v>
      </c>
      <c r="J90" s="13">
        <v>0.97343000000000002</v>
      </c>
      <c r="K90" s="12">
        <v>0.43031000000000003</v>
      </c>
      <c r="L90" s="12">
        <v>0.87944999999999995</v>
      </c>
      <c r="M90" s="12">
        <v>0.88673000000000002</v>
      </c>
      <c r="N90" s="12">
        <v>2.9590000000000002E-2</v>
      </c>
      <c r="O90" s="13">
        <v>0.45822000000000002</v>
      </c>
      <c r="P90" s="12">
        <v>0.52519000000000005</v>
      </c>
      <c r="Q90" s="13">
        <v>0.64168000000000003</v>
      </c>
    </row>
    <row r="91" spans="1:17" ht="17" thickBot="1" x14ac:dyDescent="0.25">
      <c r="A91" s="76"/>
      <c r="B91" s="5"/>
      <c r="C91" s="6" t="s">
        <v>20</v>
      </c>
      <c r="D91" s="12">
        <v>0.39699000000000001</v>
      </c>
      <c r="E91" s="12">
        <v>0.21643999999999999</v>
      </c>
      <c r="F91" s="12">
        <v>0.90808</v>
      </c>
      <c r="G91" s="12">
        <v>2.0760000000000001E-2</v>
      </c>
      <c r="H91" s="12">
        <v>0.36318</v>
      </c>
      <c r="I91" s="12">
        <v>0.11171</v>
      </c>
      <c r="J91" s="13">
        <v>0.97074000000000005</v>
      </c>
      <c r="K91" s="12">
        <v>8.4760000000000002E-2</v>
      </c>
      <c r="L91" s="12">
        <v>0.27133000000000002</v>
      </c>
      <c r="M91" s="12">
        <v>3.2499999999999999E-3</v>
      </c>
      <c r="N91" s="12">
        <v>0.1535</v>
      </c>
      <c r="O91" s="13">
        <v>0.73831000000000002</v>
      </c>
      <c r="P91" s="12">
        <v>6.79E-3</v>
      </c>
      <c r="Q91" s="13">
        <v>8.3769999999999997E-2</v>
      </c>
    </row>
    <row r="92" spans="1:17" ht="17" thickBot="1" x14ac:dyDescent="0.25">
      <c r="A92" s="76"/>
      <c r="B92" s="5" t="s">
        <v>67</v>
      </c>
      <c r="C92" s="6" t="s">
        <v>28</v>
      </c>
      <c r="D92" s="12">
        <v>0.13025999999999999</v>
      </c>
      <c r="E92" s="12">
        <v>0.42047000000000001</v>
      </c>
      <c r="F92" s="12">
        <v>0.22678000000000001</v>
      </c>
      <c r="G92" s="12">
        <v>0.73051999999999995</v>
      </c>
      <c r="H92" s="12">
        <v>0.44945000000000002</v>
      </c>
      <c r="I92" s="12">
        <v>0.88509000000000004</v>
      </c>
      <c r="J92" s="13">
        <v>0.38523000000000002</v>
      </c>
      <c r="K92" s="12">
        <v>0.80579999999999996</v>
      </c>
      <c r="L92" s="12">
        <v>0.86012999999999995</v>
      </c>
      <c r="M92" s="12">
        <v>0.58652000000000004</v>
      </c>
      <c r="N92" s="12">
        <v>9.4240000000000004E-2</v>
      </c>
      <c r="O92" s="13">
        <v>0.30256</v>
      </c>
      <c r="P92" s="12">
        <v>6.4649999999999999E-2</v>
      </c>
      <c r="Q92" s="13">
        <v>0.13516</v>
      </c>
    </row>
    <row r="93" spans="1:17" ht="17" thickBot="1" x14ac:dyDescent="0.25">
      <c r="A93" s="76"/>
      <c r="B93" s="5"/>
      <c r="C93" s="6" t="s">
        <v>23</v>
      </c>
      <c r="D93" s="12">
        <v>0.35783999999999999</v>
      </c>
      <c r="E93" s="12">
        <v>0.30087999999999998</v>
      </c>
      <c r="F93" s="12">
        <v>0.92854999999999999</v>
      </c>
      <c r="G93" s="12">
        <v>0.42734</v>
      </c>
      <c r="H93" s="12">
        <v>9.3500000000000007E-3</v>
      </c>
      <c r="I93" s="12">
        <v>5.2659999999999998E-2</v>
      </c>
      <c r="J93" s="13">
        <v>0.20393</v>
      </c>
      <c r="K93" s="12">
        <v>0.11351</v>
      </c>
      <c r="L93" s="12">
        <v>4.41E-2</v>
      </c>
      <c r="M93" s="12">
        <v>0.44882</v>
      </c>
      <c r="N93" s="12">
        <v>0.31403999999999999</v>
      </c>
      <c r="O93" s="13">
        <v>0.74772000000000005</v>
      </c>
      <c r="P93" s="12">
        <v>2.2300000000000002E-3</v>
      </c>
      <c r="Q93" s="13">
        <v>0.23802000000000001</v>
      </c>
    </row>
    <row r="94" spans="1:17" ht="17" thickBot="1" x14ac:dyDescent="0.25">
      <c r="A94" s="76"/>
      <c r="B94" s="5"/>
      <c r="C94" s="6" t="s">
        <v>20</v>
      </c>
      <c r="D94" s="12">
        <v>0.83689000000000002</v>
      </c>
      <c r="E94" s="12">
        <v>0.52366000000000001</v>
      </c>
      <c r="F94" s="12">
        <v>0.32707000000000003</v>
      </c>
      <c r="G94" s="12">
        <v>0.41424</v>
      </c>
      <c r="H94" s="12">
        <v>7.3770000000000002E-2</v>
      </c>
      <c r="I94" s="12">
        <v>0.23901</v>
      </c>
      <c r="J94" s="13">
        <v>0.12953999999999999</v>
      </c>
      <c r="K94" s="12">
        <v>0.27914</v>
      </c>
      <c r="L94" s="12">
        <v>0.15676999999999999</v>
      </c>
      <c r="M94" s="12">
        <v>0.53963000000000005</v>
      </c>
      <c r="N94" s="12">
        <v>0.69943999999999995</v>
      </c>
      <c r="O94" s="13">
        <v>0.19792999999999999</v>
      </c>
      <c r="P94" s="12">
        <v>2.7E-4</v>
      </c>
      <c r="Q94" s="13">
        <v>6.6350000000000006E-2</v>
      </c>
    </row>
    <row r="95" spans="1:17" ht="17" thickBot="1" x14ac:dyDescent="0.25">
      <c r="A95" s="76"/>
      <c r="B95" s="5" t="s">
        <v>68</v>
      </c>
      <c r="C95" s="6" t="s">
        <v>29</v>
      </c>
      <c r="D95" s="12">
        <v>1.0000000000000001E-5</v>
      </c>
      <c r="E95" s="12">
        <v>0.94162999999999997</v>
      </c>
      <c r="F95" s="12">
        <v>0.66344999999999998</v>
      </c>
      <c r="G95" s="12">
        <v>1.797E-2</v>
      </c>
      <c r="H95" s="12">
        <v>0.53030999999999995</v>
      </c>
      <c r="I95" s="12">
        <v>7.7310000000000004E-2</v>
      </c>
      <c r="J95" s="13">
        <v>0.12005</v>
      </c>
      <c r="K95" s="12">
        <v>0.23701</v>
      </c>
      <c r="L95" s="12">
        <v>0.40984999999999999</v>
      </c>
      <c r="M95" s="12">
        <v>0.36981999999999998</v>
      </c>
      <c r="N95" s="12">
        <v>0.30892999999999998</v>
      </c>
      <c r="O95" s="13">
        <v>0.67218999999999995</v>
      </c>
      <c r="P95" s="12">
        <v>0.20562</v>
      </c>
      <c r="Q95" s="13">
        <v>0.72418000000000005</v>
      </c>
    </row>
    <row r="96" spans="1:17" ht="17" thickBot="1" x14ac:dyDescent="0.25">
      <c r="A96" s="76"/>
      <c r="B96" s="5"/>
      <c r="C96" s="6" t="s">
        <v>22</v>
      </c>
      <c r="D96" s="12">
        <v>3.0000000000000001E-5</v>
      </c>
      <c r="E96" s="12">
        <v>0.89241999999999999</v>
      </c>
      <c r="F96" s="12">
        <v>0.50061</v>
      </c>
      <c r="G96" s="12">
        <v>0.11477999999999999</v>
      </c>
      <c r="H96" s="12">
        <v>0.74411000000000005</v>
      </c>
      <c r="I96" s="12">
        <v>3.916E-2</v>
      </c>
      <c r="J96" s="13">
        <v>0.12331</v>
      </c>
      <c r="K96" s="12">
        <v>0.15035000000000001</v>
      </c>
      <c r="L96" s="12">
        <v>0.78005999999999998</v>
      </c>
      <c r="M96" s="12">
        <v>0.74950000000000006</v>
      </c>
      <c r="N96" s="12">
        <v>0.92493000000000003</v>
      </c>
      <c r="O96" s="13">
        <v>0.68271000000000004</v>
      </c>
      <c r="P96" s="12">
        <v>0.18662999999999999</v>
      </c>
      <c r="Q96" s="13">
        <v>0.59480999999999995</v>
      </c>
    </row>
    <row r="97" spans="1:17" ht="17" thickBot="1" x14ac:dyDescent="0.25">
      <c r="A97" s="76"/>
      <c r="B97" s="5"/>
      <c r="C97" s="6" t="s">
        <v>19</v>
      </c>
      <c r="D97" s="12">
        <v>0</v>
      </c>
      <c r="E97" s="12">
        <v>0.77317000000000002</v>
      </c>
      <c r="F97" s="12">
        <v>0.89097000000000004</v>
      </c>
      <c r="G97" s="12">
        <v>2.0209999999999999E-2</v>
      </c>
      <c r="H97" s="12">
        <v>0.56703999999999999</v>
      </c>
      <c r="I97" s="12">
        <v>0.65951000000000004</v>
      </c>
      <c r="J97" s="13">
        <v>0.33035999999999999</v>
      </c>
      <c r="K97" s="12">
        <v>0.32541999999999999</v>
      </c>
      <c r="L97" s="12">
        <v>0.29654999999999998</v>
      </c>
      <c r="M97" s="12">
        <v>4.0919999999999998E-2</v>
      </c>
      <c r="N97" s="12">
        <v>0.44929000000000002</v>
      </c>
      <c r="O97" s="13">
        <v>0.23877999999999999</v>
      </c>
      <c r="P97" s="12">
        <v>4.0840000000000001E-2</v>
      </c>
      <c r="Q97" s="13">
        <v>0.10069</v>
      </c>
    </row>
    <row r="98" spans="1:17" ht="17" thickBot="1" x14ac:dyDescent="0.25">
      <c r="A98" s="76"/>
      <c r="B98" s="5" t="s">
        <v>69</v>
      </c>
      <c r="C98" s="6" t="s">
        <v>29</v>
      </c>
      <c r="D98" s="12">
        <v>2.171E-2</v>
      </c>
      <c r="E98" s="12">
        <v>0.37562000000000001</v>
      </c>
      <c r="F98" s="12">
        <v>0.21303</v>
      </c>
      <c r="G98" s="12">
        <v>6.6989999999999994E-2</v>
      </c>
      <c r="H98" s="12">
        <v>0.30016999999999999</v>
      </c>
      <c r="I98" s="12">
        <v>0.51170000000000004</v>
      </c>
      <c r="J98" s="13">
        <v>0.45506000000000002</v>
      </c>
      <c r="K98" s="12">
        <v>0.19327</v>
      </c>
      <c r="L98" s="12">
        <v>0.61055000000000004</v>
      </c>
      <c r="M98" s="12">
        <v>0.14174999999999999</v>
      </c>
      <c r="N98" s="12">
        <v>0.17709</v>
      </c>
      <c r="O98" s="13">
        <v>0.25247999999999998</v>
      </c>
      <c r="P98" s="12">
        <v>8.4849999999999995E-2</v>
      </c>
      <c r="Q98" s="13">
        <v>5.5160000000000001E-2</v>
      </c>
    </row>
    <row r="99" spans="1:17" ht="17" thickBot="1" x14ac:dyDescent="0.25">
      <c r="A99" s="76"/>
      <c r="B99" s="5"/>
      <c r="C99" s="6" t="s">
        <v>23</v>
      </c>
      <c r="D99" s="12">
        <v>0.41660000000000003</v>
      </c>
      <c r="E99" s="12">
        <v>0.84943000000000002</v>
      </c>
      <c r="F99" s="12">
        <v>0.35027000000000003</v>
      </c>
      <c r="G99" s="12">
        <v>4.4249999999999998E-2</v>
      </c>
      <c r="H99" s="12">
        <v>0.1308</v>
      </c>
      <c r="I99" s="12">
        <v>4.5240000000000002E-2</v>
      </c>
      <c r="J99" s="13">
        <v>0.29330000000000001</v>
      </c>
      <c r="K99" s="12">
        <v>0.28079999999999999</v>
      </c>
      <c r="L99" s="12">
        <v>6.2199999999999998E-2</v>
      </c>
      <c r="M99" s="12">
        <v>0.26507999999999998</v>
      </c>
      <c r="N99" s="12">
        <v>0.42538999999999999</v>
      </c>
      <c r="O99" s="13">
        <v>0.98816000000000004</v>
      </c>
      <c r="P99" s="12">
        <v>0.53127000000000002</v>
      </c>
      <c r="Q99" s="13">
        <v>0.41866999999999999</v>
      </c>
    </row>
    <row r="100" spans="1:17" ht="17" thickBot="1" x14ac:dyDescent="0.25">
      <c r="A100" s="76"/>
      <c r="B100" s="5"/>
      <c r="C100" s="6" t="s">
        <v>19</v>
      </c>
      <c r="D100" s="12">
        <v>7.6910000000000006E-2</v>
      </c>
      <c r="E100" s="12">
        <v>0.18572</v>
      </c>
      <c r="F100" s="12">
        <v>0.96204000000000001</v>
      </c>
      <c r="G100" s="12">
        <v>0.27334000000000003</v>
      </c>
      <c r="H100" s="12">
        <v>3.82E-3</v>
      </c>
      <c r="I100" s="12">
        <v>0.60936000000000001</v>
      </c>
      <c r="J100" s="13">
        <v>0.34631000000000001</v>
      </c>
      <c r="K100" s="12">
        <v>2.759E-2</v>
      </c>
      <c r="L100" s="12">
        <v>7.6039999999999996E-2</v>
      </c>
      <c r="M100" s="12">
        <v>0.23249</v>
      </c>
      <c r="N100" s="12">
        <v>0.74502999999999997</v>
      </c>
      <c r="O100" s="13">
        <v>0.37787999999999999</v>
      </c>
      <c r="P100" s="12">
        <v>7.9399999999999998E-2</v>
      </c>
      <c r="Q100" s="13">
        <v>9.6659999999999996E-2</v>
      </c>
    </row>
    <row r="101" spans="1:17" ht="17" thickBot="1" x14ac:dyDescent="0.25">
      <c r="A101" s="76"/>
      <c r="B101" s="5" t="s">
        <v>70</v>
      </c>
      <c r="C101" s="6" t="s">
        <v>28</v>
      </c>
      <c r="D101" s="12">
        <v>7.8839999999999993E-2</v>
      </c>
      <c r="E101" s="12">
        <v>0.81947000000000003</v>
      </c>
      <c r="F101" s="12">
        <v>7.4539999999999995E-2</v>
      </c>
      <c r="G101" s="12">
        <v>0.97728000000000004</v>
      </c>
      <c r="H101" s="12">
        <v>3.1600000000000003E-2</v>
      </c>
      <c r="I101" s="12">
        <v>1.67E-2</v>
      </c>
      <c r="J101" s="13">
        <v>0.17011999999999999</v>
      </c>
      <c r="K101" s="12">
        <v>0.13066</v>
      </c>
      <c r="L101" s="12">
        <v>3.2599999999999999E-3</v>
      </c>
      <c r="M101" s="12">
        <v>1.269E-2</v>
      </c>
      <c r="N101" s="12">
        <v>2.334E-2</v>
      </c>
      <c r="O101" s="13">
        <v>0.27134999999999998</v>
      </c>
      <c r="P101" s="12">
        <v>2.8600000000000001E-3</v>
      </c>
      <c r="Q101" s="13">
        <v>5.178E-2</v>
      </c>
    </row>
    <row r="102" spans="1:17" ht="17" thickBot="1" x14ac:dyDescent="0.25">
      <c r="A102" s="76"/>
      <c r="B102" s="5"/>
      <c r="C102" s="6" t="s">
        <v>23</v>
      </c>
      <c r="D102" s="12">
        <v>0.43347999999999998</v>
      </c>
      <c r="E102" s="12">
        <v>0.17135</v>
      </c>
      <c r="F102" s="12">
        <v>0.16017000000000001</v>
      </c>
      <c r="G102" s="12">
        <v>0.59392</v>
      </c>
      <c r="H102" s="12">
        <v>0.17893000000000001</v>
      </c>
      <c r="I102" s="12">
        <v>4.3159999999999997E-2</v>
      </c>
      <c r="J102" s="13">
        <v>0.17354</v>
      </c>
      <c r="K102" s="12">
        <v>0.29971999999999999</v>
      </c>
      <c r="L102" s="12">
        <v>4.5350000000000001E-2</v>
      </c>
      <c r="M102" s="12">
        <v>4.3499999999999997E-3</v>
      </c>
      <c r="N102" s="12">
        <v>7.5880000000000003E-2</v>
      </c>
      <c r="O102" s="13">
        <v>0.63815999999999995</v>
      </c>
      <c r="P102" s="12">
        <v>1.175E-2</v>
      </c>
      <c r="Q102" s="13">
        <v>3.968E-2</v>
      </c>
    </row>
    <row r="103" spans="1:17" ht="17" thickBot="1" x14ac:dyDescent="0.25">
      <c r="A103" s="76"/>
      <c r="B103" s="5"/>
      <c r="C103" s="6" t="s">
        <v>19</v>
      </c>
      <c r="D103" s="12">
        <v>0.44136999999999998</v>
      </c>
      <c r="E103" s="12">
        <v>0.49034</v>
      </c>
      <c r="F103" s="12">
        <v>1.8579999999999999E-2</v>
      </c>
      <c r="G103" s="12">
        <v>0.92190000000000005</v>
      </c>
      <c r="H103" s="12">
        <v>6.1890000000000001E-2</v>
      </c>
      <c r="I103" s="12">
        <v>0.43153999999999998</v>
      </c>
      <c r="J103" s="13">
        <v>0.21093000000000001</v>
      </c>
      <c r="K103" s="12">
        <v>0.30302000000000001</v>
      </c>
      <c r="L103" s="12">
        <v>2.4299999999999999E-3</v>
      </c>
      <c r="M103" s="12">
        <v>0.19195999999999999</v>
      </c>
      <c r="N103" s="12">
        <v>0.24193000000000001</v>
      </c>
      <c r="O103" s="13">
        <v>0.16034000000000001</v>
      </c>
      <c r="P103" s="12">
        <v>7.5000000000000002E-4</v>
      </c>
      <c r="Q103" s="13">
        <v>3.0899999999999999E-3</v>
      </c>
    </row>
    <row r="104" spans="1:17" ht="17" thickBot="1" x14ac:dyDescent="0.25">
      <c r="A104" s="76"/>
      <c r="B104" s="5" t="s">
        <v>71</v>
      </c>
      <c r="C104" s="6" t="s">
        <v>29</v>
      </c>
      <c r="D104" s="12">
        <v>0.10854</v>
      </c>
      <c r="E104" s="12">
        <v>0.83176000000000005</v>
      </c>
      <c r="F104" s="12">
        <v>0.89134000000000002</v>
      </c>
      <c r="G104" s="12">
        <v>0.47372999999999998</v>
      </c>
      <c r="H104" s="12">
        <v>0.34353</v>
      </c>
      <c r="I104" s="12">
        <v>0.89088000000000001</v>
      </c>
      <c r="J104" s="13">
        <v>0.41341</v>
      </c>
      <c r="K104" s="12">
        <v>0.44907999999999998</v>
      </c>
      <c r="L104" s="12">
        <v>0.11708</v>
      </c>
      <c r="M104" s="12">
        <v>7.5399999999999995E-2</v>
      </c>
      <c r="N104" s="12">
        <v>2.1479999999999999E-2</v>
      </c>
      <c r="O104" s="13">
        <v>9.4850000000000004E-2</v>
      </c>
      <c r="P104" s="12">
        <v>5.9420000000000001E-2</v>
      </c>
      <c r="Q104" s="13">
        <v>7.2000000000000005E-4</v>
      </c>
    </row>
    <row r="105" spans="1:17" ht="17" thickBot="1" x14ac:dyDescent="0.25">
      <c r="A105" s="76"/>
      <c r="B105" s="5"/>
      <c r="C105" s="6" t="s">
        <v>22</v>
      </c>
      <c r="D105" s="12">
        <v>0.38500000000000001</v>
      </c>
      <c r="E105" s="12">
        <v>0.95579000000000003</v>
      </c>
      <c r="F105" s="12">
        <v>0.69301000000000001</v>
      </c>
      <c r="G105" s="12">
        <v>0.56386999999999998</v>
      </c>
      <c r="H105" s="12">
        <v>0.92866000000000004</v>
      </c>
      <c r="I105" s="12">
        <v>0.95130000000000003</v>
      </c>
      <c r="J105" s="13">
        <v>0.25187999999999999</v>
      </c>
      <c r="K105" s="12">
        <v>0.84670999999999996</v>
      </c>
      <c r="L105" s="12">
        <v>0.20191000000000001</v>
      </c>
      <c r="M105" s="12">
        <v>0.12371</v>
      </c>
      <c r="N105" s="12">
        <v>9.0240000000000001E-2</v>
      </c>
      <c r="O105" s="13">
        <v>0.32569999999999999</v>
      </c>
      <c r="P105" s="12">
        <v>0.10972</v>
      </c>
      <c r="Q105" s="13">
        <v>1.4499999999999999E-3</v>
      </c>
    </row>
    <row r="106" spans="1:17" ht="17" thickBot="1" x14ac:dyDescent="0.25">
      <c r="A106" s="76"/>
      <c r="B106" s="5"/>
      <c r="C106" s="6" t="s">
        <v>20</v>
      </c>
      <c r="D106" s="12">
        <v>0.10758</v>
      </c>
      <c r="E106" s="12">
        <v>0.58072999999999997</v>
      </c>
      <c r="F106" s="12">
        <v>0.32323000000000002</v>
      </c>
      <c r="G106" s="12">
        <v>0.54593000000000003</v>
      </c>
      <c r="H106" s="12">
        <v>4.0809999999999999E-2</v>
      </c>
      <c r="I106" s="12">
        <v>0.18942999999999999</v>
      </c>
      <c r="J106" s="13">
        <v>0.95125000000000004</v>
      </c>
      <c r="K106" s="12">
        <v>0.20683000000000001</v>
      </c>
      <c r="L106" s="12">
        <v>3.585E-2</v>
      </c>
      <c r="M106" s="12">
        <v>2.6769999999999999E-2</v>
      </c>
      <c r="N106" s="12">
        <v>6.0099999999999997E-3</v>
      </c>
      <c r="O106" s="13">
        <v>0.13532</v>
      </c>
      <c r="P106" s="12">
        <v>4.6999999999999999E-4</v>
      </c>
      <c r="Q106" s="13">
        <v>6.9999999999999999E-4</v>
      </c>
    </row>
    <row r="107" spans="1:17" ht="17" thickBot="1" x14ac:dyDescent="0.25">
      <c r="A107" s="76"/>
      <c r="B107" s="5" t="s">
        <v>72</v>
      </c>
      <c r="C107" s="6" t="s">
        <v>25</v>
      </c>
      <c r="D107" s="12">
        <v>0.22861999999999999</v>
      </c>
      <c r="E107" s="12">
        <v>0.26833000000000001</v>
      </c>
      <c r="F107" s="12">
        <v>0.81857999999999997</v>
      </c>
      <c r="G107" s="12">
        <v>0.35350999999999999</v>
      </c>
      <c r="H107" s="12">
        <v>3.6700000000000003E-2</v>
      </c>
      <c r="I107" s="12">
        <v>0.25314999999999999</v>
      </c>
      <c r="J107" s="13">
        <v>0.17721999999999999</v>
      </c>
      <c r="K107" s="12">
        <v>0.23457</v>
      </c>
      <c r="L107" s="12">
        <v>0.84558</v>
      </c>
      <c r="M107" s="12">
        <v>9.8320000000000005E-2</v>
      </c>
      <c r="N107" s="12">
        <v>0.56347000000000003</v>
      </c>
      <c r="O107" s="13">
        <v>0.70174000000000003</v>
      </c>
      <c r="P107" s="12">
        <v>3.1949999999999999E-2</v>
      </c>
      <c r="Q107" s="13">
        <v>0.90290000000000004</v>
      </c>
    </row>
    <row r="108" spans="1:17" ht="17" thickBot="1" x14ac:dyDescent="0.25">
      <c r="A108" s="76"/>
      <c r="B108" s="5"/>
      <c r="C108" s="6" t="s">
        <v>28</v>
      </c>
      <c r="D108" s="12">
        <v>0.70396999999999998</v>
      </c>
      <c r="E108" s="12">
        <v>0.49536000000000002</v>
      </c>
      <c r="F108" s="12">
        <v>0.26096999999999998</v>
      </c>
      <c r="G108" s="12">
        <v>0.81671000000000005</v>
      </c>
      <c r="H108" s="12">
        <v>7.3709999999999998E-2</v>
      </c>
      <c r="I108" s="12">
        <v>0.30386000000000002</v>
      </c>
      <c r="J108" s="13">
        <v>0.45607999999999999</v>
      </c>
      <c r="K108" s="12">
        <v>0.77398999999999996</v>
      </c>
      <c r="L108" s="12">
        <v>0.27383999999999997</v>
      </c>
      <c r="M108" s="12">
        <v>0.27450000000000002</v>
      </c>
      <c r="N108" s="12">
        <v>0.88671</v>
      </c>
      <c r="O108" s="13">
        <v>0.81784999999999997</v>
      </c>
      <c r="P108" s="12">
        <v>9.3420000000000003E-2</v>
      </c>
      <c r="Q108" s="13">
        <v>0.83367000000000002</v>
      </c>
    </row>
    <row r="109" spans="1:17" ht="17" thickBot="1" x14ac:dyDescent="0.25">
      <c r="A109" s="76"/>
      <c r="B109" s="5"/>
      <c r="C109" s="6" t="s">
        <v>22</v>
      </c>
      <c r="D109" s="12">
        <v>0.83301999999999998</v>
      </c>
      <c r="E109" s="12">
        <v>7.7990000000000004E-2</v>
      </c>
      <c r="F109" s="12">
        <v>0.59040999999999999</v>
      </c>
      <c r="G109" s="12">
        <v>0.63124999999999998</v>
      </c>
      <c r="H109" s="12">
        <v>7.5900000000000004E-3</v>
      </c>
      <c r="I109" s="12">
        <v>8.3360000000000004E-2</v>
      </c>
      <c r="J109" s="13">
        <v>0.49098000000000003</v>
      </c>
      <c r="K109" s="12">
        <v>0.74978999999999996</v>
      </c>
      <c r="L109" s="12">
        <v>0.26285999999999998</v>
      </c>
      <c r="M109" s="12">
        <v>8.2269999999999996E-2</v>
      </c>
      <c r="N109" s="12">
        <v>9.2480000000000007E-2</v>
      </c>
      <c r="O109" s="13">
        <v>0.45754</v>
      </c>
      <c r="P109" s="12">
        <v>3.662E-2</v>
      </c>
      <c r="Q109" s="13">
        <v>0.97701000000000005</v>
      </c>
    </row>
    <row r="110" spans="1:17" ht="17" thickBot="1" x14ac:dyDescent="0.25">
      <c r="A110" s="76"/>
      <c r="B110" s="5" t="s">
        <v>73</v>
      </c>
      <c r="C110" s="6" t="s">
        <v>26</v>
      </c>
      <c r="D110" s="12">
        <v>0.38774999999999998</v>
      </c>
      <c r="E110" s="12">
        <v>0.59550000000000003</v>
      </c>
      <c r="F110" s="12">
        <v>0.45788000000000001</v>
      </c>
      <c r="G110" s="12">
        <v>0.20065</v>
      </c>
      <c r="H110" s="12">
        <v>0.96699000000000002</v>
      </c>
      <c r="I110" s="12">
        <v>0.98553999999999997</v>
      </c>
      <c r="J110" s="13">
        <v>0.82921999999999996</v>
      </c>
      <c r="K110" s="12">
        <v>0.44259999999999999</v>
      </c>
      <c r="L110" s="12">
        <v>0.12892999999999999</v>
      </c>
      <c r="M110" s="12">
        <v>0.22750000000000001</v>
      </c>
      <c r="N110" s="12">
        <v>0.16824</v>
      </c>
      <c r="O110" s="13">
        <v>8.201E-2</v>
      </c>
      <c r="P110" s="12">
        <v>0.79300999999999999</v>
      </c>
      <c r="Q110" s="13">
        <v>0.95708000000000004</v>
      </c>
    </row>
    <row r="111" spans="1:17" ht="17" thickBot="1" x14ac:dyDescent="0.25">
      <c r="A111" s="76"/>
      <c r="B111" s="5"/>
      <c r="C111" s="6" t="s">
        <v>29</v>
      </c>
      <c r="D111" s="12">
        <v>0.20588999999999999</v>
      </c>
      <c r="E111" s="12">
        <v>0.62453000000000003</v>
      </c>
      <c r="F111" s="12">
        <v>0.96579999999999999</v>
      </c>
      <c r="G111" s="12">
        <v>0.16619</v>
      </c>
      <c r="H111" s="12">
        <v>0.26594000000000001</v>
      </c>
      <c r="I111" s="12">
        <v>0.34278999999999998</v>
      </c>
      <c r="J111" s="13">
        <v>0.98394999999999999</v>
      </c>
      <c r="K111" s="12">
        <v>0.92125999999999997</v>
      </c>
      <c r="L111" s="12">
        <v>0.10138999999999999</v>
      </c>
      <c r="M111" s="12">
        <v>0.17809</v>
      </c>
      <c r="N111" s="12">
        <v>0.66152</v>
      </c>
      <c r="O111" s="13">
        <v>0.13666</v>
      </c>
      <c r="P111" s="12">
        <v>0.36537999999999998</v>
      </c>
      <c r="Q111" s="13">
        <v>0.38146999999999998</v>
      </c>
    </row>
    <row r="112" spans="1:17" ht="17" thickBot="1" x14ac:dyDescent="0.25">
      <c r="A112" s="76"/>
      <c r="B112" s="5"/>
      <c r="C112" s="6" t="s">
        <v>23</v>
      </c>
      <c r="D112" s="12">
        <v>6.7839999999999998E-2</v>
      </c>
      <c r="E112" s="12">
        <v>0.83070999999999995</v>
      </c>
      <c r="F112" s="12">
        <v>0.81269000000000002</v>
      </c>
      <c r="G112" s="12">
        <v>0.40544000000000002</v>
      </c>
      <c r="H112" s="12">
        <v>0.67867</v>
      </c>
      <c r="I112" s="12">
        <v>0.25345000000000001</v>
      </c>
      <c r="J112" s="13">
        <v>0.12304</v>
      </c>
      <c r="K112" s="12">
        <v>0.25219999999999998</v>
      </c>
      <c r="L112" s="12">
        <v>0.42497000000000001</v>
      </c>
      <c r="M112" s="12">
        <v>0.83950000000000002</v>
      </c>
      <c r="N112" s="12">
        <v>1.968E-2</v>
      </c>
      <c r="O112" s="13">
        <v>0.92408999999999997</v>
      </c>
      <c r="P112" s="12">
        <v>0.42077999999999999</v>
      </c>
      <c r="Q112" s="13">
        <v>0.56476999999999999</v>
      </c>
    </row>
    <row r="113" spans="1:17" ht="17" thickBot="1" x14ac:dyDescent="0.25">
      <c r="A113" s="76"/>
      <c r="B113" s="5" t="s">
        <v>74</v>
      </c>
      <c r="C113" s="6" t="s">
        <v>25</v>
      </c>
      <c r="D113" s="12">
        <v>9.3240000000000003E-2</v>
      </c>
      <c r="E113" s="12">
        <v>0.24052000000000001</v>
      </c>
      <c r="F113" s="12">
        <v>0.97701000000000005</v>
      </c>
      <c r="G113" s="12">
        <v>0.54849000000000003</v>
      </c>
      <c r="H113" s="12">
        <v>0.93130999999999997</v>
      </c>
      <c r="I113" s="12">
        <v>0.99629999999999996</v>
      </c>
      <c r="J113" s="13">
        <v>0.51395999999999997</v>
      </c>
      <c r="K113" s="12">
        <v>0.70620000000000005</v>
      </c>
      <c r="L113" s="12">
        <v>6.055E-2</v>
      </c>
      <c r="M113" s="12">
        <v>0.64115</v>
      </c>
      <c r="N113" s="12">
        <v>0.51378000000000001</v>
      </c>
      <c r="O113" s="13">
        <v>0.67179</v>
      </c>
      <c r="P113" s="12">
        <v>5.1769999999999997E-2</v>
      </c>
      <c r="Q113" s="13">
        <v>6.8000000000000005E-4</v>
      </c>
    </row>
    <row r="114" spans="1:17" ht="17" thickBot="1" x14ac:dyDescent="0.25">
      <c r="A114" s="76"/>
      <c r="B114" s="5"/>
      <c r="C114" s="6" t="s">
        <v>28</v>
      </c>
      <c r="D114" s="12">
        <v>0.82704</v>
      </c>
      <c r="E114" s="12">
        <v>0.93845999999999996</v>
      </c>
      <c r="F114" s="12">
        <v>0.57426999999999995</v>
      </c>
      <c r="G114" s="12">
        <v>0.57313999999999998</v>
      </c>
      <c r="H114" s="12">
        <v>0.43528</v>
      </c>
      <c r="I114" s="12">
        <v>0.33518999999999999</v>
      </c>
      <c r="J114" s="13">
        <v>0.15432999999999999</v>
      </c>
      <c r="K114" s="12">
        <v>0.59214999999999995</v>
      </c>
      <c r="L114" s="12">
        <v>7.43E-3</v>
      </c>
      <c r="M114" s="12">
        <v>0.94357999999999997</v>
      </c>
      <c r="N114" s="12">
        <v>0.99958000000000002</v>
      </c>
      <c r="O114" s="13">
        <v>0.84026000000000001</v>
      </c>
      <c r="P114" s="12">
        <v>0.19145999999999999</v>
      </c>
      <c r="Q114" s="13">
        <v>4.9979999999999997E-2</v>
      </c>
    </row>
    <row r="115" spans="1:17" ht="17" thickBot="1" x14ac:dyDescent="0.25">
      <c r="A115" s="76"/>
      <c r="B115" s="5"/>
      <c r="C115" s="6" t="s">
        <v>23</v>
      </c>
      <c r="D115" s="12">
        <v>1.525E-2</v>
      </c>
      <c r="E115" s="12">
        <v>0.69033999999999995</v>
      </c>
      <c r="F115" s="12">
        <v>0.98509999999999998</v>
      </c>
      <c r="G115" s="12">
        <v>0.76983000000000001</v>
      </c>
      <c r="H115" s="12">
        <v>0.69042000000000003</v>
      </c>
      <c r="I115" s="12">
        <v>0.85731000000000002</v>
      </c>
      <c r="J115" s="13">
        <v>7.1819999999999995E-2</v>
      </c>
      <c r="K115" s="12">
        <v>0.62929999999999997</v>
      </c>
      <c r="L115" s="12">
        <v>2.4459999999999999E-2</v>
      </c>
      <c r="M115" s="12">
        <v>0.39779999999999999</v>
      </c>
      <c r="N115" s="12">
        <v>0.36623</v>
      </c>
      <c r="O115" s="13">
        <v>0.47517999999999999</v>
      </c>
      <c r="P115" s="12">
        <v>0.19137999999999999</v>
      </c>
      <c r="Q115" s="13">
        <v>4.2599999999999999E-3</v>
      </c>
    </row>
    <row r="116" spans="1:17" ht="17" thickBot="1" x14ac:dyDescent="0.25">
      <c r="A116" s="76"/>
      <c r="B116" s="5" t="s">
        <v>75</v>
      </c>
      <c r="C116" s="6" t="s">
        <v>25</v>
      </c>
      <c r="D116" s="12">
        <v>1.073E-2</v>
      </c>
      <c r="E116" s="12">
        <v>0.23688999999999999</v>
      </c>
      <c r="F116" s="12">
        <v>1.6670000000000001E-2</v>
      </c>
      <c r="G116" s="12">
        <v>3.6000000000000002E-4</v>
      </c>
      <c r="H116" s="12">
        <v>0.83531</v>
      </c>
      <c r="I116" s="12">
        <v>0.80472999999999995</v>
      </c>
      <c r="J116" s="13">
        <v>0.58811000000000002</v>
      </c>
      <c r="K116" s="12">
        <v>5.1999999999999995E-4</v>
      </c>
      <c r="L116" s="12">
        <v>2.4809999999999999E-2</v>
      </c>
      <c r="M116" s="12">
        <v>0.53859000000000001</v>
      </c>
      <c r="N116" s="12">
        <v>8.3449999999999996E-2</v>
      </c>
      <c r="O116" s="13">
        <v>0.52571000000000001</v>
      </c>
      <c r="P116" s="12">
        <v>0.80842000000000003</v>
      </c>
      <c r="Q116" s="13">
        <v>0.94123999999999997</v>
      </c>
    </row>
    <row r="117" spans="1:17" ht="17" thickBot="1" x14ac:dyDescent="0.25">
      <c r="A117" s="76"/>
      <c r="B117" s="5"/>
      <c r="C117" s="6" t="s">
        <v>29</v>
      </c>
      <c r="D117" s="12">
        <v>1.4670000000000001E-2</v>
      </c>
      <c r="E117" s="12">
        <v>0.19095999999999999</v>
      </c>
      <c r="F117" s="12">
        <v>1.149E-2</v>
      </c>
      <c r="G117" s="12">
        <v>1.15E-3</v>
      </c>
      <c r="H117" s="12">
        <v>0.81389</v>
      </c>
      <c r="I117" s="12">
        <v>0.61163999999999996</v>
      </c>
      <c r="J117" s="13">
        <v>0.80388000000000004</v>
      </c>
      <c r="K117" s="12">
        <v>1.8600000000000001E-3</v>
      </c>
      <c r="L117" s="12">
        <v>5.1700000000000001E-3</v>
      </c>
      <c r="M117" s="12">
        <v>0.72338000000000002</v>
      </c>
      <c r="N117" s="12">
        <v>7.4889999999999998E-2</v>
      </c>
      <c r="O117" s="13">
        <v>0.58396999999999999</v>
      </c>
      <c r="P117" s="12">
        <v>0.61273</v>
      </c>
      <c r="Q117" s="13">
        <v>0.82143999999999995</v>
      </c>
    </row>
    <row r="118" spans="1:17" ht="17" thickBot="1" x14ac:dyDescent="0.25">
      <c r="A118" s="76"/>
      <c r="B118" s="5"/>
      <c r="C118" s="6" t="s">
        <v>23</v>
      </c>
      <c r="D118" s="12">
        <v>0.14534</v>
      </c>
      <c r="E118" s="12">
        <v>0.37028</v>
      </c>
      <c r="F118" s="12">
        <v>0.24032000000000001</v>
      </c>
      <c r="G118" s="12">
        <v>2.0830000000000001E-2</v>
      </c>
      <c r="H118" s="12">
        <v>0.85619000000000001</v>
      </c>
      <c r="I118" s="12">
        <v>0.20205000000000001</v>
      </c>
      <c r="J118" s="13">
        <v>0.21676000000000001</v>
      </c>
      <c r="K118" s="12">
        <v>6.1199999999999996E-3</v>
      </c>
      <c r="L118" s="12">
        <v>8.4320000000000006E-2</v>
      </c>
      <c r="M118" s="12">
        <v>0.24929999999999999</v>
      </c>
      <c r="N118" s="12">
        <v>0.66073999999999999</v>
      </c>
      <c r="O118" s="13">
        <v>0.33887</v>
      </c>
      <c r="P118" s="12">
        <v>0.51458999999999999</v>
      </c>
      <c r="Q118" s="13">
        <v>0.62263000000000002</v>
      </c>
    </row>
    <row r="119" spans="1:17" ht="17" thickBot="1" x14ac:dyDescent="0.25">
      <c r="A119" s="76"/>
      <c r="B119" s="5" t="s">
        <v>76</v>
      </c>
      <c r="C119" s="6" t="s">
        <v>26</v>
      </c>
      <c r="D119" s="12">
        <v>2.3720000000000001E-2</v>
      </c>
      <c r="E119" s="12">
        <v>5.5000000000000003E-4</v>
      </c>
      <c r="F119" s="12">
        <v>2.96E-3</v>
      </c>
      <c r="G119" s="12">
        <v>5.0000000000000002E-5</v>
      </c>
      <c r="H119" s="12">
        <v>0.23252999999999999</v>
      </c>
      <c r="I119" s="12">
        <v>0.48919000000000001</v>
      </c>
      <c r="J119" s="13">
        <v>4.7239999999999997E-2</v>
      </c>
      <c r="K119" s="12">
        <v>1.4999999999999999E-4</v>
      </c>
      <c r="L119" s="12">
        <v>3.107E-2</v>
      </c>
      <c r="M119" s="12">
        <v>2.2000000000000001E-4</v>
      </c>
      <c r="N119" s="12">
        <v>0.47162999999999999</v>
      </c>
      <c r="O119" s="13">
        <v>0.78493999999999997</v>
      </c>
      <c r="P119" s="12">
        <v>0.73426000000000002</v>
      </c>
      <c r="Q119" s="13">
        <v>0.51327999999999996</v>
      </c>
    </row>
    <row r="120" spans="1:17" ht="17" thickBot="1" x14ac:dyDescent="0.25">
      <c r="A120" s="76"/>
      <c r="B120" s="5"/>
      <c r="C120" s="6" t="s">
        <v>28</v>
      </c>
      <c r="D120" s="12">
        <v>0.31653999999999999</v>
      </c>
      <c r="E120" s="12">
        <v>4.3540000000000002E-2</v>
      </c>
      <c r="F120" s="12">
        <v>9.8860000000000003E-2</v>
      </c>
      <c r="G120" s="12">
        <v>5.9899999999999997E-3</v>
      </c>
      <c r="H120" s="12">
        <v>0.68899999999999995</v>
      </c>
      <c r="I120" s="12">
        <v>0.47574</v>
      </c>
      <c r="J120" s="13">
        <v>0.29137000000000002</v>
      </c>
      <c r="K120" s="12">
        <v>7.5380000000000003E-2</v>
      </c>
      <c r="L120" s="12">
        <v>0.40843000000000002</v>
      </c>
      <c r="M120" s="12">
        <v>1.56E-3</v>
      </c>
      <c r="N120" s="12">
        <v>0.50407999999999997</v>
      </c>
      <c r="O120" s="13">
        <v>0.40049000000000001</v>
      </c>
      <c r="P120" s="12">
        <v>0.48918</v>
      </c>
      <c r="Q120" s="13">
        <v>0.61180999999999996</v>
      </c>
    </row>
    <row r="121" spans="1:17" ht="17" thickBot="1" x14ac:dyDescent="0.25">
      <c r="A121" s="76"/>
      <c r="B121" s="5"/>
      <c r="C121" s="6" t="s">
        <v>22</v>
      </c>
      <c r="D121" s="12">
        <v>0.74809999999999999</v>
      </c>
      <c r="E121" s="12">
        <v>0.54293999999999998</v>
      </c>
      <c r="F121" s="12">
        <v>0.28631000000000001</v>
      </c>
      <c r="G121" s="12">
        <v>6.8830000000000002E-2</v>
      </c>
      <c r="H121" s="12">
        <v>0.52814000000000005</v>
      </c>
      <c r="I121" s="12">
        <v>0.78327999999999998</v>
      </c>
      <c r="J121" s="13">
        <v>0.54300000000000004</v>
      </c>
      <c r="K121" s="12">
        <v>1.0699999999999999E-2</v>
      </c>
      <c r="L121" s="12">
        <v>0.15132000000000001</v>
      </c>
      <c r="M121" s="12">
        <v>3.1050000000000001E-2</v>
      </c>
      <c r="N121" s="12">
        <v>0.77607000000000004</v>
      </c>
      <c r="O121" s="13">
        <v>0.50573999999999997</v>
      </c>
      <c r="P121" s="12">
        <v>0.12295</v>
      </c>
      <c r="Q121" s="13">
        <v>0.47844999999999999</v>
      </c>
    </row>
    <row r="122" spans="1:17" ht="17" thickBot="1" x14ac:dyDescent="0.25">
      <c r="A122" s="76"/>
      <c r="B122" s="5" t="s">
        <v>77</v>
      </c>
      <c r="C122" s="6" t="s">
        <v>26</v>
      </c>
      <c r="D122" s="12">
        <v>0.22112000000000001</v>
      </c>
      <c r="E122" s="12">
        <v>0.25402999999999998</v>
      </c>
      <c r="F122" s="12">
        <v>0.40931000000000001</v>
      </c>
      <c r="G122" s="12">
        <v>0.70940999999999999</v>
      </c>
      <c r="H122" s="12">
        <v>0.81657000000000002</v>
      </c>
      <c r="I122" s="12">
        <v>0.64122000000000001</v>
      </c>
      <c r="J122" s="13">
        <v>0.63077000000000005</v>
      </c>
      <c r="K122" s="12">
        <v>0.22484999999999999</v>
      </c>
      <c r="L122" s="12">
        <v>9.3460000000000001E-2</v>
      </c>
      <c r="M122" s="12">
        <v>0.78239000000000003</v>
      </c>
      <c r="N122" s="12">
        <v>0.91579999999999995</v>
      </c>
      <c r="O122" s="13">
        <v>0.95381000000000005</v>
      </c>
      <c r="P122" s="12">
        <v>0.44401000000000002</v>
      </c>
      <c r="Q122" s="13">
        <v>0.23632</v>
      </c>
    </row>
    <row r="123" spans="1:17" ht="17" thickBot="1" x14ac:dyDescent="0.25">
      <c r="A123" s="76"/>
      <c r="B123" s="5"/>
      <c r="C123" s="6" t="s">
        <v>29</v>
      </c>
      <c r="D123" s="12">
        <v>0.34370000000000001</v>
      </c>
      <c r="E123" s="12">
        <v>0.90046999999999999</v>
      </c>
      <c r="F123" s="12">
        <v>0.55081000000000002</v>
      </c>
      <c r="G123" s="12">
        <v>0.65283000000000002</v>
      </c>
      <c r="H123" s="12">
        <v>0.38107000000000002</v>
      </c>
      <c r="I123" s="12">
        <v>0.55030000000000001</v>
      </c>
      <c r="J123" s="13">
        <v>0.59462999999999999</v>
      </c>
      <c r="K123" s="12">
        <v>0.20516000000000001</v>
      </c>
      <c r="L123" s="12">
        <v>0.1464</v>
      </c>
      <c r="M123" s="12">
        <v>0.44672000000000001</v>
      </c>
      <c r="N123" s="12">
        <v>0.39121</v>
      </c>
      <c r="O123" s="13">
        <v>0.37412000000000001</v>
      </c>
      <c r="P123" s="12">
        <v>9.0299999999999998E-3</v>
      </c>
      <c r="Q123" s="13">
        <v>6.7390000000000005E-2</v>
      </c>
    </row>
    <row r="124" spans="1:17" ht="17" thickBot="1" x14ac:dyDescent="0.25">
      <c r="A124" s="76"/>
      <c r="B124" s="5"/>
      <c r="C124" s="6" t="s">
        <v>22</v>
      </c>
      <c r="D124" s="12">
        <v>0.65112000000000003</v>
      </c>
      <c r="E124" s="12">
        <v>0.69149000000000005</v>
      </c>
      <c r="F124" s="12">
        <v>0.41893999999999998</v>
      </c>
      <c r="G124" s="12">
        <v>0.70537000000000005</v>
      </c>
      <c r="H124" s="12">
        <v>0.91852</v>
      </c>
      <c r="I124" s="12">
        <v>0.38950000000000001</v>
      </c>
      <c r="J124" s="13">
        <v>0.82359000000000004</v>
      </c>
      <c r="K124" s="12">
        <v>0.21834999999999999</v>
      </c>
      <c r="L124" s="12">
        <v>0.16753999999999999</v>
      </c>
      <c r="M124" s="12">
        <v>0.62790000000000001</v>
      </c>
      <c r="N124" s="12">
        <v>0.58492</v>
      </c>
      <c r="O124" s="13">
        <v>0.61309000000000002</v>
      </c>
      <c r="P124" s="12">
        <v>8.7650000000000006E-2</v>
      </c>
      <c r="Q124" s="13">
        <v>6.3390000000000002E-2</v>
      </c>
    </row>
    <row r="125" spans="1:17" ht="17" thickBot="1" x14ac:dyDescent="0.25">
      <c r="A125" s="76"/>
      <c r="B125" s="5" t="s">
        <v>78</v>
      </c>
      <c r="C125" s="6" t="s">
        <v>26</v>
      </c>
      <c r="D125" s="12">
        <v>1.5499999999999999E-3</v>
      </c>
      <c r="E125" s="12">
        <v>0.74516000000000004</v>
      </c>
      <c r="F125" s="12">
        <v>0.57901999999999998</v>
      </c>
      <c r="G125" s="12">
        <v>4.1799999999999997E-3</v>
      </c>
      <c r="H125" s="12">
        <v>0.86056999999999995</v>
      </c>
      <c r="I125" s="12">
        <v>0.74775999999999998</v>
      </c>
      <c r="J125" s="13">
        <v>0.873</v>
      </c>
      <c r="K125" s="12">
        <v>0.29666999999999999</v>
      </c>
      <c r="L125" s="12">
        <v>0.30474000000000001</v>
      </c>
      <c r="M125" s="12">
        <v>0.24801000000000001</v>
      </c>
      <c r="N125" s="12">
        <v>0.24195</v>
      </c>
      <c r="O125" s="13">
        <v>0.11842999999999999</v>
      </c>
      <c r="P125" s="12">
        <v>7.7009999999999995E-2</v>
      </c>
      <c r="Q125" s="13">
        <v>0.60109000000000001</v>
      </c>
    </row>
    <row r="126" spans="1:17" ht="17" thickBot="1" x14ac:dyDescent="0.25">
      <c r="A126" s="76"/>
      <c r="B126" s="5"/>
      <c r="C126" s="6" t="s">
        <v>28</v>
      </c>
      <c r="D126" s="12">
        <v>3.261E-2</v>
      </c>
      <c r="E126" s="12">
        <v>0.88063999999999998</v>
      </c>
      <c r="F126" s="12">
        <v>0.28264</v>
      </c>
      <c r="G126" s="12">
        <v>9.0799999999999995E-3</v>
      </c>
      <c r="H126" s="12">
        <v>0.38118999999999997</v>
      </c>
      <c r="I126" s="12">
        <v>0.36053000000000002</v>
      </c>
      <c r="J126" s="13">
        <v>0.28305000000000002</v>
      </c>
      <c r="K126" s="12">
        <v>0.24117</v>
      </c>
      <c r="L126" s="12">
        <v>0.65815000000000001</v>
      </c>
      <c r="M126" s="12">
        <v>0.93440000000000001</v>
      </c>
      <c r="N126" s="12">
        <v>2.6710000000000001E-2</v>
      </c>
      <c r="O126" s="13">
        <v>0.35629</v>
      </c>
      <c r="P126" s="12">
        <v>0.48659000000000002</v>
      </c>
      <c r="Q126" s="13">
        <v>0.34681000000000001</v>
      </c>
    </row>
    <row r="127" spans="1:17" ht="17" thickBot="1" x14ac:dyDescent="0.25">
      <c r="A127" s="76"/>
      <c r="B127" s="5"/>
      <c r="C127" s="6" t="s">
        <v>23</v>
      </c>
      <c r="D127" s="12">
        <v>1.47E-2</v>
      </c>
      <c r="E127" s="12">
        <v>0.95862000000000003</v>
      </c>
      <c r="F127" s="12">
        <v>0.35437000000000002</v>
      </c>
      <c r="G127" s="12">
        <v>4.394E-2</v>
      </c>
      <c r="H127" s="12">
        <v>0.82611999999999997</v>
      </c>
      <c r="I127" s="12">
        <v>0.32996999999999999</v>
      </c>
      <c r="J127" s="13">
        <v>0.44178000000000001</v>
      </c>
      <c r="K127" s="12">
        <v>7.6550000000000007E-2</v>
      </c>
      <c r="L127" s="12">
        <v>0.83913000000000004</v>
      </c>
      <c r="M127" s="12">
        <v>0.63919000000000004</v>
      </c>
      <c r="N127" s="12">
        <v>0.29049000000000003</v>
      </c>
      <c r="O127" s="13">
        <v>0.35532000000000002</v>
      </c>
      <c r="P127" s="12">
        <v>0.47008</v>
      </c>
      <c r="Q127" s="13">
        <v>0.55947999999999998</v>
      </c>
    </row>
    <row r="128" spans="1:17" ht="17" thickBot="1" x14ac:dyDescent="0.25">
      <c r="A128" s="76"/>
      <c r="B128" s="5" t="s">
        <v>79</v>
      </c>
      <c r="C128" s="6" t="s">
        <v>25</v>
      </c>
      <c r="D128" s="12">
        <v>3.9969999999999999E-2</v>
      </c>
      <c r="E128" s="12">
        <v>0.64997000000000005</v>
      </c>
      <c r="F128" s="12">
        <v>0.40658</v>
      </c>
      <c r="G128" s="12">
        <v>0.32596999999999998</v>
      </c>
      <c r="H128" s="12">
        <v>0.27143</v>
      </c>
      <c r="I128" s="12">
        <v>0.80796000000000001</v>
      </c>
      <c r="J128" s="13">
        <v>0.49534</v>
      </c>
      <c r="K128" s="12">
        <v>0.40104000000000001</v>
      </c>
      <c r="L128" s="12">
        <v>0.26122000000000001</v>
      </c>
      <c r="M128" s="12">
        <v>0.30506</v>
      </c>
      <c r="N128" s="12">
        <v>6.3200000000000001E-3</v>
      </c>
      <c r="O128" s="13">
        <v>0.97397999999999996</v>
      </c>
      <c r="P128" s="12">
        <v>6.8540000000000004E-2</v>
      </c>
      <c r="Q128" s="13">
        <v>5.663E-2</v>
      </c>
    </row>
    <row r="129" spans="1:17" ht="17" thickBot="1" x14ac:dyDescent="0.25">
      <c r="A129" s="76"/>
      <c r="B129" s="5"/>
      <c r="C129" s="6" t="s">
        <v>29</v>
      </c>
      <c r="D129" s="12">
        <v>3.3800000000000002E-3</v>
      </c>
      <c r="E129" s="12">
        <v>0.37098999999999999</v>
      </c>
      <c r="F129" s="12">
        <v>0.50131000000000003</v>
      </c>
      <c r="G129" s="12">
        <v>0.51851000000000003</v>
      </c>
      <c r="H129" s="12">
        <v>0.36654999999999999</v>
      </c>
      <c r="I129" s="12">
        <v>0.20163</v>
      </c>
      <c r="J129" s="13">
        <v>0.9919</v>
      </c>
      <c r="K129" s="12">
        <v>0.33143</v>
      </c>
      <c r="L129" s="12">
        <v>0.39956999999999998</v>
      </c>
      <c r="M129" s="12">
        <v>1.9630000000000002E-2</v>
      </c>
      <c r="N129" s="12">
        <v>3.2499999999999999E-3</v>
      </c>
      <c r="O129" s="13">
        <v>0.65239000000000003</v>
      </c>
      <c r="P129" s="12">
        <v>0.93720000000000003</v>
      </c>
      <c r="Q129" s="13">
        <v>0.12509999999999999</v>
      </c>
    </row>
    <row r="130" spans="1:17" ht="17" thickBot="1" x14ac:dyDescent="0.25">
      <c r="A130" s="76"/>
      <c r="B130" s="5"/>
      <c r="C130" s="6" t="s">
        <v>22</v>
      </c>
      <c r="D130" s="12">
        <v>0.23543</v>
      </c>
      <c r="E130" s="12">
        <v>0.94494999999999996</v>
      </c>
      <c r="F130" s="12">
        <v>0.38453999999999999</v>
      </c>
      <c r="G130" s="12">
        <v>0.93196000000000001</v>
      </c>
      <c r="H130" s="12">
        <v>0.11472</v>
      </c>
      <c r="I130" s="12">
        <v>0.67878000000000005</v>
      </c>
      <c r="J130" s="13">
        <v>0.35274</v>
      </c>
      <c r="K130" s="12">
        <v>0.15298999999999999</v>
      </c>
      <c r="L130" s="12">
        <v>7.1290000000000006E-2</v>
      </c>
      <c r="M130" s="12">
        <v>0.10735</v>
      </c>
      <c r="N130" s="12">
        <v>1.393E-2</v>
      </c>
      <c r="O130" s="13">
        <v>0.48699999999999999</v>
      </c>
      <c r="P130" s="12">
        <v>3.3149999999999999E-2</v>
      </c>
      <c r="Q130" s="13">
        <v>3.4180000000000002E-2</v>
      </c>
    </row>
    <row r="131" spans="1:17" ht="17" thickBot="1" x14ac:dyDescent="0.25">
      <c r="A131" s="76"/>
      <c r="B131" s="5" t="s">
        <v>80</v>
      </c>
      <c r="C131" s="6" t="s">
        <v>25</v>
      </c>
      <c r="D131" s="12">
        <v>0.12742999999999999</v>
      </c>
      <c r="E131" s="12">
        <v>9.7999999999999997E-3</v>
      </c>
      <c r="F131" s="12">
        <v>0.36509000000000003</v>
      </c>
      <c r="G131" s="12">
        <v>0.74446999999999997</v>
      </c>
      <c r="H131" s="12">
        <v>0.23709</v>
      </c>
      <c r="I131" s="12">
        <v>0.97253000000000001</v>
      </c>
      <c r="J131" s="13">
        <v>0.24807999999999999</v>
      </c>
      <c r="K131" s="12">
        <v>0.47849000000000003</v>
      </c>
      <c r="L131" s="12">
        <v>1.2500000000000001E-2</v>
      </c>
      <c r="M131" s="12">
        <v>0.23147000000000001</v>
      </c>
      <c r="N131" s="12">
        <v>0.78132000000000001</v>
      </c>
      <c r="O131" s="13">
        <v>0.20826</v>
      </c>
      <c r="P131" s="12">
        <v>2.2919999999999999E-2</v>
      </c>
      <c r="Q131" s="13">
        <v>1.077E-2</v>
      </c>
    </row>
    <row r="132" spans="1:17" ht="17" thickBot="1" x14ac:dyDescent="0.25">
      <c r="A132" s="76"/>
      <c r="B132" s="5"/>
      <c r="C132" s="6" t="s">
        <v>28</v>
      </c>
      <c r="D132" s="12">
        <v>0.30510999999999999</v>
      </c>
      <c r="E132" s="12">
        <v>0.43945000000000001</v>
      </c>
      <c r="F132" s="12">
        <v>0.81152000000000002</v>
      </c>
      <c r="G132" s="12">
        <v>0.98748000000000002</v>
      </c>
      <c r="H132" s="12">
        <v>9.282E-2</v>
      </c>
      <c r="I132" s="12">
        <v>7.4800000000000005E-2</v>
      </c>
      <c r="J132" s="13">
        <v>0.24162</v>
      </c>
      <c r="K132" s="12">
        <v>0.84291000000000005</v>
      </c>
      <c r="L132" s="12">
        <v>1.0399999999999999E-3</v>
      </c>
      <c r="M132" s="12">
        <v>0.10907</v>
      </c>
      <c r="N132" s="12">
        <v>0.56052000000000002</v>
      </c>
      <c r="O132" s="13">
        <v>0.41632999999999998</v>
      </c>
      <c r="P132" s="12">
        <v>8.3700000000000007E-3</v>
      </c>
      <c r="Q132" s="13">
        <v>2.5479999999999999E-2</v>
      </c>
    </row>
    <row r="133" spans="1:17" ht="17" thickBot="1" x14ac:dyDescent="0.25">
      <c r="A133" s="76"/>
      <c r="B133" s="5"/>
      <c r="C133" s="6" t="s">
        <v>19</v>
      </c>
      <c r="D133" s="12">
        <v>6.8669999999999995E-2</v>
      </c>
      <c r="E133" s="12">
        <v>9.178E-2</v>
      </c>
      <c r="F133" s="12">
        <v>0.10412</v>
      </c>
      <c r="G133" s="12">
        <v>0.99972000000000005</v>
      </c>
      <c r="H133" s="12">
        <v>8.5550000000000001E-2</v>
      </c>
      <c r="I133" s="12">
        <v>0.53069</v>
      </c>
      <c r="J133" s="13">
        <v>0.12168</v>
      </c>
      <c r="K133" s="12">
        <v>0.65451999999999999</v>
      </c>
      <c r="L133" s="12">
        <v>2.8400000000000001E-3</v>
      </c>
      <c r="M133" s="12">
        <v>0.22727</v>
      </c>
      <c r="N133" s="12">
        <v>0.67183999999999999</v>
      </c>
      <c r="O133" s="13">
        <v>0.18279000000000001</v>
      </c>
      <c r="P133" s="12">
        <v>2.81E-3</v>
      </c>
      <c r="Q133" s="13">
        <v>5.1999999999999998E-3</v>
      </c>
    </row>
    <row r="134" spans="1:17" ht="17" thickBot="1" x14ac:dyDescent="0.25">
      <c r="A134" s="76"/>
      <c r="B134" s="5" t="s">
        <v>81</v>
      </c>
      <c r="C134" s="6" t="s">
        <v>26</v>
      </c>
      <c r="D134" s="12">
        <v>9.8570000000000005E-2</v>
      </c>
      <c r="E134" s="12">
        <v>0.39306999999999997</v>
      </c>
      <c r="F134" s="12">
        <v>0.45989999999999998</v>
      </c>
      <c r="G134" s="12">
        <v>0.27300999999999997</v>
      </c>
      <c r="H134" s="12">
        <v>0.56098000000000003</v>
      </c>
      <c r="I134" s="12">
        <v>0.55864000000000003</v>
      </c>
      <c r="J134" s="13">
        <v>0.17913999999999999</v>
      </c>
      <c r="K134" s="12">
        <v>0.33360000000000001</v>
      </c>
      <c r="L134" s="12">
        <v>6.8330000000000002E-2</v>
      </c>
      <c r="M134" s="12">
        <v>0.23662</v>
      </c>
      <c r="N134" s="12">
        <v>3.005E-2</v>
      </c>
      <c r="O134" s="13">
        <v>0.87129000000000001</v>
      </c>
      <c r="P134" s="12">
        <v>0.42276999999999998</v>
      </c>
      <c r="Q134" s="13">
        <v>5.8799999999999998E-2</v>
      </c>
    </row>
    <row r="135" spans="1:17" ht="17" thickBot="1" x14ac:dyDescent="0.25">
      <c r="A135" s="76"/>
      <c r="B135" s="5"/>
      <c r="C135" s="6" t="s">
        <v>29</v>
      </c>
      <c r="D135" s="12">
        <v>2.4479999999999998E-2</v>
      </c>
      <c r="E135" s="12">
        <v>0.21107000000000001</v>
      </c>
      <c r="F135" s="12">
        <v>0.80900000000000005</v>
      </c>
      <c r="G135" s="12">
        <v>0.23200999999999999</v>
      </c>
      <c r="H135" s="12">
        <v>0.93062</v>
      </c>
      <c r="I135" s="12">
        <v>0.92154999999999998</v>
      </c>
      <c r="J135" s="13">
        <v>0.13944000000000001</v>
      </c>
      <c r="K135" s="12">
        <v>0.81308000000000002</v>
      </c>
      <c r="L135" s="12">
        <v>0.25951999999999997</v>
      </c>
      <c r="M135" s="12">
        <v>0.73785999999999996</v>
      </c>
      <c r="N135" s="12">
        <v>6.4509999999999998E-2</v>
      </c>
      <c r="O135" s="13">
        <v>0.21421000000000001</v>
      </c>
      <c r="P135" s="12">
        <v>0.48834</v>
      </c>
      <c r="Q135" s="13">
        <v>0.10403</v>
      </c>
    </row>
    <row r="136" spans="1:17" ht="17" thickBot="1" x14ac:dyDescent="0.25">
      <c r="A136" s="76"/>
      <c r="B136" s="5"/>
      <c r="C136" s="6" t="s">
        <v>20</v>
      </c>
      <c r="D136" s="12">
        <v>1.427E-2</v>
      </c>
      <c r="E136" s="12">
        <v>0.75178</v>
      </c>
      <c r="F136" s="12">
        <v>0.32185000000000002</v>
      </c>
      <c r="G136" s="12">
        <v>0.54188000000000003</v>
      </c>
      <c r="H136" s="12">
        <v>0.31713000000000002</v>
      </c>
      <c r="I136" s="12">
        <v>0.69218000000000002</v>
      </c>
      <c r="J136" s="13">
        <v>0.34666999999999998</v>
      </c>
      <c r="K136" s="12">
        <v>0.14198</v>
      </c>
      <c r="L136" s="12">
        <v>1.5630000000000002E-2</v>
      </c>
      <c r="M136" s="12">
        <v>8.8190000000000004E-2</v>
      </c>
      <c r="N136" s="12">
        <v>2.9E-4</v>
      </c>
      <c r="O136" s="13">
        <v>1.225E-2</v>
      </c>
      <c r="P136" s="12">
        <v>0.39974999999999999</v>
      </c>
      <c r="Q136" s="13">
        <v>6.1700000000000001E-3</v>
      </c>
    </row>
    <row r="137" spans="1:17" ht="17" thickBot="1" x14ac:dyDescent="0.25">
      <c r="A137" s="76"/>
      <c r="B137" s="5" t="s">
        <v>82</v>
      </c>
      <c r="C137" s="6" t="s">
        <v>25</v>
      </c>
      <c r="D137" s="12">
        <v>0.15453</v>
      </c>
      <c r="E137" s="12">
        <v>0.75878000000000001</v>
      </c>
      <c r="F137" s="12">
        <v>0.35860999999999998</v>
      </c>
      <c r="G137" s="12">
        <v>0.20956</v>
      </c>
      <c r="H137" s="12">
        <v>0.68701000000000001</v>
      </c>
      <c r="I137" s="12">
        <v>0.42426000000000003</v>
      </c>
      <c r="J137" s="13">
        <v>0.11719</v>
      </c>
      <c r="K137" s="12">
        <v>0.37881999999999999</v>
      </c>
      <c r="L137" s="12">
        <v>0.91237999999999997</v>
      </c>
      <c r="M137" s="12">
        <v>0.98456999999999995</v>
      </c>
      <c r="N137" s="12">
        <v>0.72526999999999997</v>
      </c>
      <c r="O137" s="13">
        <v>0.23946000000000001</v>
      </c>
      <c r="P137" s="12">
        <v>0.31640000000000001</v>
      </c>
      <c r="Q137" s="13">
        <v>4.9820000000000003E-2</v>
      </c>
    </row>
    <row r="138" spans="1:17" ht="17" thickBot="1" x14ac:dyDescent="0.25">
      <c r="A138" s="76"/>
      <c r="B138" s="5"/>
      <c r="C138" s="6" t="s">
        <v>28</v>
      </c>
      <c r="D138" s="12">
        <v>0.70750999999999997</v>
      </c>
      <c r="E138" s="12">
        <v>0.88773000000000002</v>
      </c>
      <c r="F138" s="12">
        <v>0.11699</v>
      </c>
      <c r="G138" s="12">
        <v>0.64797000000000005</v>
      </c>
      <c r="H138" s="12">
        <v>0.77405999999999997</v>
      </c>
      <c r="I138" s="12">
        <v>0.95311000000000001</v>
      </c>
      <c r="J138" s="13">
        <v>0.97001000000000004</v>
      </c>
      <c r="K138" s="12">
        <v>0.69257999999999997</v>
      </c>
      <c r="L138" s="12">
        <v>0.38173000000000001</v>
      </c>
      <c r="M138" s="12">
        <v>0.46149000000000001</v>
      </c>
      <c r="N138" s="12">
        <v>0.63883000000000001</v>
      </c>
      <c r="O138" s="13">
        <v>3.7620000000000001E-2</v>
      </c>
      <c r="P138" s="12">
        <v>0.24335999999999999</v>
      </c>
      <c r="Q138" s="13">
        <v>0.91046000000000005</v>
      </c>
    </row>
    <row r="139" spans="1:17" ht="17" thickBot="1" x14ac:dyDescent="0.25">
      <c r="A139" s="76"/>
      <c r="B139" s="5"/>
      <c r="C139" s="6" t="s">
        <v>20</v>
      </c>
      <c r="D139" s="12">
        <v>0.66254999999999997</v>
      </c>
      <c r="E139" s="12">
        <v>0.50512000000000001</v>
      </c>
      <c r="F139" s="12">
        <v>8.2390000000000005E-2</v>
      </c>
      <c r="G139" s="12">
        <v>0.81084999999999996</v>
      </c>
      <c r="H139" s="12">
        <v>0.39446999999999999</v>
      </c>
      <c r="I139" s="12">
        <v>0.25412000000000001</v>
      </c>
      <c r="J139" s="13">
        <v>0.76010999999999995</v>
      </c>
      <c r="K139" s="12">
        <v>0.63</v>
      </c>
      <c r="L139" s="12">
        <v>0.61887999999999999</v>
      </c>
      <c r="M139" s="12">
        <v>0.19353000000000001</v>
      </c>
      <c r="N139" s="12">
        <v>0.32773000000000002</v>
      </c>
      <c r="O139" s="13">
        <v>1.328E-2</v>
      </c>
      <c r="P139" s="12">
        <v>3.6360000000000003E-2</v>
      </c>
      <c r="Q139" s="13">
        <v>0.57452999999999999</v>
      </c>
    </row>
    <row r="140" spans="1:17" ht="17" thickBot="1" x14ac:dyDescent="0.25">
      <c r="A140" s="76"/>
      <c r="B140" s="5" t="s">
        <v>83</v>
      </c>
      <c r="C140" s="6" t="s">
        <v>25</v>
      </c>
      <c r="D140" s="12">
        <v>0.97101999999999999</v>
      </c>
      <c r="E140" s="12">
        <v>0.74406000000000005</v>
      </c>
      <c r="F140" s="12">
        <v>5.1869999999999999E-2</v>
      </c>
      <c r="G140" s="12">
        <v>0.12937000000000001</v>
      </c>
      <c r="H140" s="12">
        <v>0.28608</v>
      </c>
      <c r="I140" s="12">
        <v>0.71540999999999999</v>
      </c>
      <c r="J140" s="13">
        <v>0.10323</v>
      </c>
      <c r="K140" s="12">
        <v>0.10113</v>
      </c>
      <c r="L140" s="12">
        <v>0.72509000000000001</v>
      </c>
      <c r="M140" s="12">
        <v>0.35315999999999997</v>
      </c>
      <c r="N140" s="12">
        <v>0.44449</v>
      </c>
      <c r="O140" s="13">
        <v>0.35869000000000001</v>
      </c>
      <c r="P140" s="12">
        <v>7.417E-2</v>
      </c>
      <c r="Q140" s="13">
        <v>6.6E-3</v>
      </c>
    </row>
    <row r="141" spans="1:17" ht="17" thickBot="1" x14ac:dyDescent="0.25">
      <c r="A141" s="76"/>
      <c r="B141" s="5"/>
      <c r="C141" s="6" t="s">
        <v>29</v>
      </c>
      <c r="D141" s="12">
        <v>0.15977</v>
      </c>
      <c r="E141" s="12">
        <v>0.71325000000000005</v>
      </c>
      <c r="F141" s="12">
        <v>4.3400000000000001E-2</v>
      </c>
      <c r="G141" s="12">
        <v>0.12684999999999999</v>
      </c>
      <c r="H141" s="12">
        <v>0.48507</v>
      </c>
      <c r="I141" s="12">
        <v>0.51114000000000004</v>
      </c>
      <c r="J141" s="13">
        <v>0.23608999999999999</v>
      </c>
      <c r="K141" s="12">
        <v>0.16203000000000001</v>
      </c>
      <c r="L141" s="12">
        <v>0.60531000000000001</v>
      </c>
      <c r="M141" s="12">
        <v>0.12586</v>
      </c>
      <c r="N141" s="12">
        <v>0.17369000000000001</v>
      </c>
      <c r="O141" s="13">
        <v>0.15501000000000001</v>
      </c>
      <c r="P141" s="12">
        <v>0.19686999999999999</v>
      </c>
      <c r="Q141" s="13">
        <v>3.3500000000000001E-3</v>
      </c>
    </row>
    <row r="142" spans="1:17" ht="17" thickBot="1" x14ac:dyDescent="0.25">
      <c r="A142" s="76"/>
      <c r="B142" s="5"/>
      <c r="C142" s="6" t="s">
        <v>20</v>
      </c>
      <c r="D142" s="12">
        <v>0.94298999999999999</v>
      </c>
      <c r="E142" s="12">
        <v>0.97397</v>
      </c>
      <c r="F142" s="12">
        <v>2.861E-2</v>
      </c>
      <c r="G142" s="12">
        <v>0.22289999999999999</v>
      </c>
      <c r="H142" s="12">
        <v>0.21240999999999999</v>
      </c>
      <c r="I142" s="12">
        <v>0.74551999999999996</v>
      </c>
      <c r="J142" s="13">
        <v>0.26761000000000001</v>
      </c>
      <c r="K142" s="12">
        <v>0.15090000000000001</v>
      </c>
      <c r="L142" s="12">
        <v>0.81066000000000005</v>
      </c>
      <c r="M142" s="12">
        <v>0.16896</v>
      </c>
      <c r="N142" s="12">
        <v>0.17246</v>
      </c>
      <c r="O142" s="13">
        <v>0.96806000000000003</v>
      </c>
      <c r="P142" s="12">
        <v>2.1199999999999999E-3</v>
      </c>
      <c r="Q142" s="13">
        <v>2.0930000000000001E-2</v>
      </c>
    </row>
    <row r="143" spans="1:17" ht="17" thickBot="1" x14ac:dyDescent="0.25">
      <c r="A143" s="76"/>
      <c r="B143" s="5" t="s">
        <v>84</v>
      </c>
      <c r="C143" s="6" t="s">
        <v>26</v>
      </c>
      <c r="D143" s="12">
        <v>9.2999999999999992E-3</v>
      </c>
      <c r="E143" s="12">
        <v>6.2199999999999998E-3</v>
      </c>
      <c r="F143" s="12">
        <v>6.8100000000000001E-3</v>
      </c>
      <c r="G143" s="12">
        <v>3.1199999999999999E-3</v>
      </c>
      <c r="H143" s="12">
        <v>0.38563999999999998</v>
      </c>
      <c r="I143" s="12">
        <v>0.64822999999999997</v>
      </c>
      <c r="J143" s="13">
        <v>0.2024</v>
      </c>
      <c r="K143" s="12">
        <v>0.12175</v>
      </c>
      <c r="L143" s="12">
        <v>0.97843999999999998</v>
      </c>
      <c r="M143" s="12">
        <v>0.18915000000000001</v>
      </c>
      <c r="N143" s="12">
        <v>0.72477999999999998</v>
      </c>
      <c r="O143" s="13">
        <v>0.46215000000000001</v>
      </c>
      <c r="P143" s="12">
        <v>0.31401000000000001</v>
      </c>
      <c r="Q143" s="13">
        <v>0.91586999999999996</v>
      </c>
    </row>
    <row r="144" spans="1:17" ht="17" thickBot="1" x14ac:dyDescent="0.25">
      <c r="A144" s="76"/>
      <c r="B144" s="5"/>
      <c r="C144" s="6" t="s">
        <v>28</v>
      </c>
      <c r="D144" s="12">
        <v>2.8600000000000001E-3</v>
      </c>
      <c r="E144" s="12">
        <v>0.1142</v>
      </c>
      <c r="F144" s="12">
        <v>1.5440000000000001E-2</v>
      </c>
      <c r="G144" s="12">
        <v>9.9250000000000005E-2</v>
      </c>
      <c r="H144" s="12">
        <v>8.0909999999999996E-2</v>
      </c>
      <c r="I144" s="12">
        <v>0.14931</v>
      </c>
      <c r="J144" s="13">
        <v>0.28819</v>
      </c>
      <c r="K144" s="12">
        <v>0.58448999999999995</v>
      </c>
      <c r="L144" s="12">
        <v>0.51392000000000004</v>
      </c>
      <c r="M144" s="12">
        <v>0.69108999999999998</v>
      </c>
      <c r="N144" s="12">
        <v>0.11845</v>
      </c>
      <c r="O144" s="13">
        <v>0.59689000000000003</v>
      </c>
      <c r="P144" s="12">
        <v>4.7640000000000002E-2</v>
      </c>
      <c r="Q144" s="13">
        <v>0.84250999999999998</v>
      </c>
    </row>
    <row r="145" spans="1:17" ht="17" thickBot="1" x14ac:dyDescent="0.25">
      <c r="A145" s="76"/>
      <c r="B145" s="5"/>
      <c r="C145" s="6" t="s">
        <v>19</v>
      </c>
      <c r="D145" s="12">
        <v>0.36025000000000001</v>
      </c>
      <c r="E145" s="12">
        <v>0.24074999999999999</v>
      </c>
      <c r="F145" s="12">
        <v>0.30295</v>
      </c>
      <c r="G145" s="12">
        <v>0.47915999999999997</v>
      </c>
      <c r="H145" s="12">
        <v>0.71572000000000002</v>
      </c>
      <c r="I145" s="12">
        <v>0.49092999999999998</v>
      </c>
      <c r="J145" s="13">
        <v>0.86736000000000002</v>
      </c>
      <c r="K145" s="12">
        <v>0.94611000000000001</v>
      </c>
      <c r="L145" s="12">
        <v>0.93869000000000002</v>
      </c>
      <c r="M145" s="12">
        <v>0.93245999999999996</v>
      </c>
      <c r="N145" s="12">
        <v>0.96731999999999996</v>
      </c>
      <c r="O145" s="13">
        <v>0.53818999999999995</v>
      </c>
      <c r="P145" s="12">
        <v>0.48229</v>
      </c>
      <c r="Q145" s="13">
        <v>0.65651000000000004</v>
      </c>
    </row>
    <row r="146" spans="1:17" ht="17" thickBot="1" x14ac:dyDescent="0.25">
      <c r="A146" s="76"/>
      <c r="B146" s="5" t="s">
        <v>85</v>
      </c>
      <c r="C146" s="6" t="s">
        <v>26</v>
      </c>
      <c r="D146" s="12">
        <v>0.80040999999999995</v>
      </c>
      <c r="E146" s="12">
        <v>0.64583999999999997</v>
      </c>
      <c r="F146" s="12">
        <v>0.41976999999999998</v>
      </c>
      <c r="G146" s="12">
        <v>0.62236999999999998</v>
      </c>
      <c r="H146" s="12">
        <v>0.18559999999999999</v>
      </c>
      <c r="I146" s="12">
        <v>0.55279999999999996</v>
      </c>
      <c r="J146" s="13">
        <v>0.65095000000000003</v>
      </c>
      <c r="K146" s="12">
        <v>0.43145</v>
      </c>
      <c r="L146" s="12">
        <v>0.18869</v>
      </c>
      <c r="M146" s="12">
        <v>0.63958999999999999</v>
      </c>
      <c r="N146" s="12">
        <v>0.39428000000000002</v>
      </c>
      <c r="O146" s="13">
        <v>1.736E-2</v>
      </c>
      <c r="P146" s="12">
        <v>0.28448000000000001</v>
      </c>
      <c r="Q146" s="13">
        <v>9.4259999999999997E-2</v>
      </c>
    </row>
    <row r="147" spans="1:17" ht="17" thickBot="1" x14ac:dyDescent="0.25">
      <c r="A147" s="76"/>
      <c r="B147" s="5"/>
      <c r="C147" s="6" t="s">
        <v>29</v>
      </c>
      <c r="D147" s="12">
        <v>0.52273000000000003</v>
      </c>
      <c r="E147" s="12">
        <v>0.74587000000000003</v>
      </c>
      <c r="F147" s="12">
        <v>0.76388</v>
      </c>
      <c r="G147" s="12">
        <v>0.45387</v>
      </c>
      <c r="H147" s="12">
        <v>0.35836000000000001</v>
      </c>
      <c r="I147" s="12">
        <v>0.48260999999999998</v>
      </c>
      <c r="J147" s="13">
        <v>0.55110999999999999</v>
      </c>
      <c r="K147" s="12">
        <v>0.53932999999999998</v>
      </c>
      <c r="L147" s="12">
        <v>4.514E-2</v>
      </c>
      <c r="M147" s="12">
        <v>0.10025000000000001</v>
      </c>
      <c r="N147" s="12">
        <v>0.37118000000000001</v>
      </c>
      <c r="O147" s="13">
        <v>1.2670000000000001E-2</v>
      </c>
      <c r="P147" s="12">
        <v>0.41604999999999998</v>
      </c>
      <c r="Q147" s="13">
        <v>1.8759999999999999E-2</v>
      </c>
    </row>
    <row r="148" spans="1:17" ht="17" thickBot="1" x14ac:dyDescent="0.25">
      <c r="A148" s="76"/>
      <c r="B148" s="5"/>
      <c r="C148" s="6" t="s">
        <v>19</v>
      </c>
      <c r="D148" s="12">
        <v>0.27240999999999999</v>
      </c>
      <c r="E148" s="12">
        <v>0.28344000000000003</v>
      </c>
      <c r="F148" s="12">
        <v>0.76566000000000001</v>
      </c>
      <c r="G148" s="12">
        <v>0.25677</v>
      </c>
      <c r="H148" s="12">
        <v>0.17796000000000001</v>
      </c>
      <c r="I148" s="12">
        <v>0.97221999999999997</v>
      </c>
      <c r="J148" s="13">
        <v>0.40508</v>
      </c>
      <c r="K148" s="12">
        <v>0.85243999999999998</v>
      </c>
      <c r="L148" s="12">
        <v>0.35472999999999999</v>
      </c>
      <c r="M148" s="12">
        <v>0.64387000000000005</v>
      </c>
      <c r="N148" s="12">
        <v>0.15403</v>
      </c>
      <c r="O148" s="13">
        <v>3.3099999999999997E-2</v>
      </c>
      <c r="P148" s="12">
        <v>0.34828999999999999</v>
      </c>
      <c r="Q148" s="13">
        <v>0.11888</v>
      </c>
    </row>
    <row r="149" spans="1:17" ht="17" thickBot="1" x14ac:dyDescent="0.25">
      <c r="A149" s="76"/>
      <c r="B149" s="5" t="s">
        <v>86</v>
      </c>
      <c r="C149" s="6" t="s">
        <v>26</v>
      </c>
      <c r="D149" s="12">
        <v>1.0000000000000001E-5</v>
      </c>
      <c r="E149" s="12">
        <v>0.39763999999999999</v>
      </c>
      <c r="F149" s="12">
        <v>0.16807</v>
      </c>
      <c r="G149" s="12">
        <v>2.0000000000000002E-5</v>
      </c>
      <c r="H149" s="12">
        <v>0.39887</v>
      </c>
      <c r="I149" s="12">
        <v>0.89729000000000003</v>
      </c>
      <c r="J149" s="13">
        <v>0.35476999999999997</v>
      </c>
      <c r="K149" s="12">
        <v>8.1300000000000001E-3</v>
      </c>
      <c r="L149" s="12">
        <v>2.811E-2</v>
      </c>
      <c r="M149" s="12">
        <v>0.1009</v>
      </c>
      <c r="N149" s="12">
        <v>5.3289999999999997E-2</v>
      </c>
      <c r="O149" s="13">
        <v>0.26994000000000001</v>
      </c>
      <c r="P149" s="12">
        <v>1.197E-2</v>
      </c>
      <c r="Q149" s="13">
        <v>0.15432000000000001</v>
      </c>
    </row>
    <row r="150" spans="1:17" ht="17" thickBot="1" x14ac:dyDescent="0.25">
      <c r="A150" s="76"/>
      <c r="B150" s="5"/>
      <c r="C150" s="6" t="s">
        <v>28</v>
      </c>
      <c r="D150" s="12">
        <v>0</v>
      </c>
      <c r="E150" s="12">
        <v>0.23522999999999999</v>
      </c>
      <c r="F150" s="12">
        <v>8.1930000000000003E-2</v>
      </c>
      <c r="G150" s="12">
        <v>6.0000000000000002E-5</v>
      </c>
      <c r="H150" s="12">
        <v>0.99217999999999995</v>
      </c>
      <c r="I150" s="12">
        <v>0.64810000000000001</v>
      </c>
      <c r="J150" s="13">
        <v>0.28018999999999999</v>
      </c>
      <c r="K150" s="12">
        <v>9.4400000000000005E-3</v>
      </c>
      <c r="L150" s="12">
        <v>4.9689999999999998E-2</v>
      </c>
      <c r="M150" s="12">
        <v>0.69384999999999997</v>
      </c>
      <c r="N150" s="12">
        <v>1.949E-2</v>
      </c>
      <c r="O150" s="13">
        <v>0.84243999999999997</v>
      </c>
      <c r="P150" s="12">
        <v>5.083E-2</v>
      </c>
      <c r="Q150" s="13">
        <v>0.42332999999999998</v>
      </c>
    </row>
    <row r="151" spans="1:17" ht="17" thickBot="1" x14ac:dyDescent="0.25">
      <c r="A151" s="76"/>
      <c r="B151" s="5"/>
      <c r="C151" s="6" t="s">
        <v>20</v>
      </c>
      <c r="D151" s="12">
        <v>1.9000000000000001E-4</v>
      </c>
      <c r="E151" s="12">
        <v>0.60997999999999997</v>
      </c>
      <c r="F151" s="12">
        <v>0.99467000000000005</v>
      </c>
      <c r="G151" s="12">
        <v>3.8E-3</v>
      </c>
      <c r="H151" s="12">
        <v>4.793E-2</v>
      </c>
      <c r="I151" s="12">
        <v>0.88112999999999997</v>
      </c>
      <c r="J151" s="13">
        <v>0.27661000000000002</v>
      </c>
      <c r="K151" s="12">
        <v>1.2319999999999999E-2</v>
      </c>
      <c r="L151" s="12">
        <v>1.4619999999999999E-2</v>
      </c>
      <c r="M151" s="12">
        <v>5.5199999999999997E-3</v>
      </c>
      <c r="N151" s="12">
        <v>0.49486000000000002</v>
      </c>
      <c r="O151" s="13">
        <v>0.60458999999999996</v>
      </c>
      <c r="P151" s="12">
        <v>1.371E-2</v>
      </c>
      <c r="Q151" s="13">
        <v>4.3999999999999997E-2</v>
      </c>
    </row>
    <row r="152" spans="1:17" ht="17" thickBot="1" x14ac:dyDescent="0.25">
      <c r="A152" s="76"/>
      <c r="B152" s="5" t="s">
        <v>87</v>
      </c>
      <c r="C152" s="6" t="s">
        <v>25</v>
      </c>
      <c r="D152" s="12">
        <v>3.635E-2</v>
      </c>
      <c r="E152" s="12">
        <v>0.58179999999999998</v>
      </c>
      <c r="F152" s="12">
        <v>9.7850000000000006E-2</v>
      </c>
      <c r="G152" s="12">
        <v>1.069E-2</v>
      </c>
      <c r="H152" s="12">
        <v>0.84099000000000002</v>
      </c>
      <c r="I152" s="12">
        <v>0.75446000000000002</v>
      </c>
      <c r="J152" s="13">
        <v>0.65586</v>
      </c>
      <c r="K152" s="12">
        <v>6.8040000000000003E-2</v>
      </c>
      <c r="L152" s="12">
        <v>2.4199999999999999E-2</v>
      </c>
      <c r="M152" s="12">
        <v>0.68603999999999998</v>
      </c>
      <c r="N152" s="12">
        <v>2.7899999999999999E-3</v>
      </c>
      <c r="O152" s="13">
        <v>0.32253999999999999</v>
      </c>
      <c r="P152" s="12">
        <v>2.98E-3</v>
      </c>
      <c r="Q152" s="13">
        <v>4.521E-2</v>
      </c>
    </row>
    <row r="153" spans="1:17" ht="17" thickBot="1" x14ac:dyDescent="0.25">
      <c r="A153" s="76"/>
      <c r="B153" s="5"/>
      <c r="C153" s="6" t="s">
        <v>29</v>
      </c>
      <c r="D153" s="12">
        <v>0.13363</v>
      </c>
      <c r="E153" s="12">
        <v>0.47043000000000001</v>
      </c>
      <c r="F153" s="12">
        <v>0.88266</v>
      </c>
      <c r="G153" s="12">
        <v>0.18253</v>
      </c>
      <c r="H153" s="12">
        <v>0.81813999999999998</v>
      </c>
      <c r="I153" s="12">
        <v>0.98521999999999998</v>
      </c>
      <c r="J153" s="13">
        <v>0.49459999999999998</v>
      </c>
      <c r="K153" s="12">
        <v>0.71179999999999999</v>
      </c>
      <c r="L153" s="12">
        <v>0.94464000000000004</v>
      </c>
      <c r="M153" s="12">
        <v>0.65536000000000005</v>
      </c>
      <c r="N153" s="12">
        <v>1.435E-2</v>
      </c>
      <c r="O153" s="13">
        <v>0.86217999999999995</v>
      </c>
      <c r="P153" s="12">
        <v>4.4830000000000002E-2</v>
      </c>
      <c r="Q153" s="13">
        <v>0.10133</v>
      </c>
    </row>
    <row r="154" spans="1:17" ht="17" thickBot="1" x14ac:dyDescent="0.25">
      <c r="A154" s="79"/>
      <c r="B154" s="8"/>
      <c r="C154" s="9" t="s">
        <v>19</v>
      </c>
      <c r="D154" s="14">
        <v>0.98285</v>
      </c>
      <c r="E154" s="14">
        <v>0.31689000000000001</v>
      </c>
      <c r="F154" s="14">
        <v>0.99646999999999997</v>
      </c>
      <c r="G154" s="14">
        <v>1.172E-2</v>
      </c>
      <c r="H154" s="14">
        <v>6.787E-2</v>
      </c>
      <c r="I154" s="14">
        <v>0.14635000000000001</v>
      </c>
      <c r="J154" s="15">
        <v>0.10580000000000001</v>
      </c>
      <c r="K154" s="14">
        <v>2.1219999999999999E-2</v>
      </c>
      <c r="L154" s="14">
        <v>3.7659999999999999E-2</v>
      </c>
      <c r="M154" s="14">
        <v>0.19858999999999999</v>
      </c>
      <c r="N154" s="14">
        <v>0.12812000000000001</v>
      </c>
      <c r="O154" s="15">
        <v>0.92508000000000001</v>
      </c>
      <c r="P154" s="14">
        <v>4.0000000000000003E-5</v>
      </c>
      <c r="Q154" s="15">
        <v>9.7099999999999999E-3</v>
      </c>
    </row>
    <row r="155" spans="1:17" ht="18" thickTop="1" thickBot="1" x14ac:dyDescent="0.25">
      <c r="A155" s="80" t="s">
        <v>88</v>
      </c>
      <c r="B155" s="5" t="s">
        <v>89</v>
      </c>
      <c r="C155" s="6" t="s">
        <v>25</v>
      </c>
      <c r="D155" s="12">
        <v>0.60597999999999996</v>
      </c>
      <c r="E155" s="12">
        <v>0.93674999999999997</v>
      </c>
      <c r="F155" s="12">
        <v>0.55079999999999996</v>
      </c>
      <c r="G155" s="12">
        <v>0.90759000000000001</v>
      </c>
      <c r="H155" s="12">
        <v>0.44740999999999997</v>
      </c>
      <c r="I155" s="12">
        <v>0.65625</v>
      </c>
      <c r="J155" s="13">
        <v>0.75885000000000002</v>
      </c>
      <c r="K155" s="12">
        <v>0.52727999999999997</v>
      </c>
      <c r="L155" s="12">
        <v>0.37630999999999998</v>
      </c>
      <c r="M155" s="12">
        <v>0.40545999999999999</v>
      </c>
      <c r="N155" s="12">
        <v>0.70533999999999997</v>
      </c>
      <c r="O155" s="13">
        <v>0.92532000000000003</v>
      </c>
      <c r="P155" s="12">
        <v>0.37173</v>
      </c>
      <c r="Q155" s="13">
        <v>0.99848999999999999</v>
      </c>
    </row>
    <row r="156" spans="1:17" ht="17" thickBot="1" x14ac:dyDescent="0.25">
      <c r="A156" s="76"/>
      <c r="B156" s="5"/>
      <c r="C156" s="6" t="s">
        <v>28</v>
      </c>
      <c r="D156" s="12">
        <v>0.40049000000000001</v>
      </c>
      <c r="E156" s="12">
        <v>0.86019000000000001</v>
      </c>
      <c r="F156" s="12">
        <v>0.36303000000000002</v>
      </c>
      <c r="G156" s="12">
        <v>0.6724</v>
      </c>
      <c r="H156" s="12">
        <v>0.29113</v>
      </c>
      <c r="I156" s="12">
        <v>0.42912</v>
      </c>
      <c r="J156" s="13">
        <v>0.52830999999999995</v>
      </c>
      <c r="K156" s="12">
        <v>0.33411000000000002</v>
      </c>
      <c r="L156" s="12">
        <v>0.29515000000000002</v>
      </c>
      <c r="M156" s="12">
        <v>0.32758999999999999</v>
      </c>
      <c r="N156" s="12">
        <v>0.78786</v>
      </c>
      <c r="O156" s="13">
        <v>0.875</v>
      </c>
      <c r="P156" s="12">
        <v>0.29121999999999998</v>
      </c>
      <c r="Q156" s="13">
        <v>0.77608999999999995</v>
      </c>
    </row>
    <row r="157" spans="1:17" ht="17" thickBot="1" x14ac:dyDescent="0.25">
      <c r="A157" s="76"/>
      <c r="B157" s="5"/>
      <c r="C157" s="6" t="s">
        <v>22</v>
      </c>
      <c r="D157" s="12">
        <v>0.29582999999999998</v>
      </c>
      <c r="E157" s="12">
        <v>0.48431000000000002</v>
      </c>
      <c r="F157" s="12">
        <v>0.29348000000000002</v>
      </c>
      <c r="G157" s="12">
        <v>0.41369</v>
      </c>
      <c r="H157" s="12">
        <v>0.27621000000000001</v>
      </c>
      <c r="I157" s="12">
        <v>0.28859000000000001</v>
      </c>
      <c r="J157" s="13">
        <v>0.35350999999999999</v>
      </c>
      <c r="K157" s="12">
        <v>0.25971</v>
      </c>
      <c r="L157" s="12">
        <v>0.41044000000000003</v>
      </c>
      <c r="M157" s="12">
        <v>0.51102000000000003</v>
      </c>
      <c r="N157" s="12">
        <v>0.75321000000000005</v>
      </c>
      <c r="O157" s="13">
        <v>0.49608999999999998</v>
      </c>
      <c r="P157" s="12">
        <v>0.36379</v>
      </c>
      <c r="Q157" s="13">
        <v>0.4526</v>
      </c>
    </row>
    <row r="158" spans="1:17" ht="17" thickBot="1" x14ac:dyDescent="0.25">
      <c r="A158" s="76"/>
      <c r="B158" s="5"/>
      <c r="C158" s="6" t="s">
        <v>19</v>
      </c>
      <c r="D158" s="12">
        <v>0.52436000000000005</v>
      </c>
      <c r="E158" s="12">
        <v>0.97528000000000004</v>
      </c>
      <c r="F158" s="12">
        <v>0.46771000000000001</v>
      </c>
      <c r="G158" s="12">
        <v>0.84874000000000005</v>
      </c>
      <c r="H158" s="12">
        <v>0.35748999999999997</v>
      </c>
      <c r="I158" s="12">
        <v>0.57328999999999997</v>
      </c>
      <c r="J158" s="13">
        <v>0.68742999999999999</v>
      </c>
      <c r="K158" s="12">
        <v>0.43647999999999998</v>
      </c>
      <c r="L158" s="12">
        <v>0.28972999999999999</v>
      </c>
      <c r="M158" s="12">
        <v>0.32488</v>
      </c>
      <c r="N158" s="12">
        <v>0.70284999999999997</v>
      </c>
      <c r="O158" s="13">
        <v>0.96236999999999995</v>
      </c>
      <c r="P158" s="12">
        <v>0.28660000000000002</v>
      </c>
      <c r="Q158" s="13">
        <v>0.95037000000000005</v>
      </c>
    </row>
    <row r="159" spans="1:17" ht="17" thickBot="1" x14ac:dyDescent="0.25">
      <c r="A159" s="76"/>
      <c r="B159" s="5" t="s">
        <v>90</v>
      </c>
      <c r="C159" s="6" t="s">
        <v>26</v>
      </c>
      <c r="D159" s="12">
        <v>0.25591999999999998</v>
      </c>
      <c r="E159" s="12">
        <v>0.7772</v>
      </c>
      <c r="F159" s="12">
        <v>0.85233999999999999</v>
      </c>
      <c r="G159" s="12">
        <v>0.29536000000000001</v>
      </c>
      <c r="H159" s="12">
        <v>0.62219000000000002</v>
      </c>
      <c r="I159" s="12">
        <v>0.69145999999999996</v>
      </c>
      <c r="J159" s="13">
        <v>9.1160000000000005E-2</v>
      </c>
      <c r="K159" s="12">
        <v>0.5474</v>
      </c>
      <c r="L159" s="12">
        <v>0.37239</v>
      </c>
      <c r="M159" s="12">
        <v>0.65986999999999996</v>
      </c>
      <c r="N159" s="12">
        <v>5.8290000000000002E-2</v>
      </c>
      <c r="O159" s="13">
        <v>0.83043</v>
      </c>
      <c r="P159" s="12">
        <v>0.72058999999999995</v>
      </c>
      <c r="Q159" s="13">
        <v>0.36667</v>
      </c>
    </row>
    <row r="160" spans="1:17" ht="17" thickBot="1" x14ac:dyDescent="0.25">
      <c r="A160" s="76"/>
      <c r="B160" s="5"/>
      <c r="C160" s="6" t="s">
        <v>29</v>
      </c>
      <c r="D160" s="12">
        <v>4.403E-2</v>
      </c>
      <c r="E160" s="12">
        <v>7.0430000000000006E-2</v>
      </c>
      <c r="F160" s="12">
        <v>0.44818000000000002</v>
      </c>
      <c r="G160" s="12">
        <v>0.20818</v>
      </c>
      <c r="H160" s="12">
        <v>0.46451999999999999</v>
      </c>
      <c r="I160" s="12">
        <v>0.54381000000000002</v>
      </c>
      <c r="J160" s="13">
        <v>9.1730000000000006E-2</v>
      </c>
      <c r="K160" s="12">
        <v>0.72958999999999996</v>
      </c>
      <c r="L160" s="12">
        <v>0.98541999999999996</v>
      </c>
      <c r="M160" s="12">
        <v>0.85623000000000005</v>
      </c>
      <c r="N160" s="12">
        <v>0.19731000000000001</v>
      </c>
      <c r="O160" s="13">
        <v>0.43824999999999997</v>
      </c>
      <c r="P160" s="12">
        <v>0.61209999999999998</v>
      </c>
      <c r="Q160" s="13">
        <v>0.66407000000000005</v>
      </c>
    </row>
    <row r="161" spans="1:17" ht="17" thickBot="1" x14ac:dyDescent="0.25">
      <c r="A161" s="76"/>
      <c r="B161" s="5"/>
      <c r="C161" s="6" t="s">
        <v>23</v>
      </c>
      <c r="D161" s="12">
        <v>3.5920000000000001E-2</v>
      </c>
      <c r="E161" s="12">
        <v>0.20308000000000001</v>
      </c>
      <c r="F161" s="12">
        <v>0.25463999999999998</v>
      </c>
      <c r="G161" s="12">
        <v>0.24487999999999999</v>
      </c>
      <c r="H161" s="12">
        <v>0.69794</v>
      </c>
      <c r="I161" s="12">
        <v>0.58992999999999995</v>
      </c>
      <c r="J161" s="13">
        <v>8.77E-2</v>
      </c>
      <c r="K161" s="12">
        <v>0.66341000000000006</v>
      </c>
      <c r="L161" s="12">
        <v>0.54459999999999997</v>
      </c>
      <c r="M161" s="12">
        <v>0.56035999999999997</v>
      </c>
      <c r="N161" s="12">
        <v>1.6760000000000001E-2</v>
      </c>
      <c r="O161" s="13">
        <v>0.16045000000000001</v>
      </c>
      <c r="P161" s="12">
        <v>0.36354999999999998</v>
      </c>
      <c r="Q161" s="13">
        <v>0.45573999999999998</v>
      </c>
    </row>
    <row r="162" spans="1:17" ht="17" thickBot="1" x14ac:dyDescent="0.25">
      <c r="A162" s="76"/>
      <c r="B162" s="5"/>
      <c r="C162" s="6" t="s">
        <v>20</v>
      </c>
      <c r="D162" s="12">
        <v>4.3380000000000002E-2</v>
      </c>
      <c r="E162" s="12">
        <v>0.42179</v>
      </c>
      <c r="F162" s="12">
        <v>0.26308999999999999</v>
      </c>
      <c r="G162" s="12">
        <v>0.44409999999999999</v>
      </c>
      <c r="H162" s="12">
        <v>0.91466999999999998</v>
      </c>
      <c r="I162" s="12">
        <v>0.69813000000000003</v>
      </c>
      <c r="J162" s="13">
        <v>0.12098</v>
      </c>
      <c r="K162" s="12">
        <v>0.63419999999999999</v>
      </c>
      <c r="L162" s="12">
        <v>0.32704</v>
      </c>
      <c r="M162" s="12">
        <v>0.41593999999999998</v>
      </c>
      <c r="N162" s="12">
        <v>4.3400000000000001E-3</v>
      </c>
      <c r="O162" s="13">
        <v>0.12772</v>
      </c>
      <c r="P162" s="12">
        <v>0.48948999999999998</v>
      </c>
      <c r="Q162" s="13">
        <v>0.32164999999999999</v>
      </c>
    </row>
    <row r="163" spans="1:17" ht="17" thickBot="1" x14ac:dyDescent="0.25">
      <c r="A163" s="76"/>
      <c r="B163" s="5" t="s">
        <v>91</v>
      </c>
      <c r="C163" s="6" t="s">
        <v>25</v>
      </c>
      <c r="D163" s="12">
        <v>0.4425</v>
      </c>
      <c r="E163" s="12">
        <v>0.20308999999999999</v>
      </c>
      <c r="F163" s="12">
        <v>5.33E-2</v>
      </c>
      <c r="G163" s="12">
        <v>4.0000000000000003E-5</v>
      </c>
      <c r="H163" s="12">
        <v>0.14154</v>
      </c>
      <c r="I163" s="12">
        <v>0.44244</v>
      </c>
      <c r="J163" s="13">
        <v>0.27134999999999998</v>
      </c>
      <c r="K163" s="12">
        <v>0.45376</v>
      </c>
      <c r="L163" s="12">
        <v>0.67520999999999998</v>
      </c>
      <c r="M163" s="12">
        <v>4.64E-3</v>
      </c>
      <c r="N163" s="12">
        <v>0.14305000000000001</v>
      </c>
      <c r="O163" s="13">
        <v>0.31807999999999997</v>
      </c>
      <c r="P163" s="12">
        <v>0</v>
      </c>
      <c r="Q163" s="13">
        <v>0.79854999999999998</v>
      </c>
    </row>
    <row r="164" spans="1:17" ht="17" thickBot="1" x14ac:dyDescent="0.25">
      <c r="A164" s="76"/>
      <c r="B164" s="5"/>
      <c r="C164" s="6" t="s">
        <v>28</v>
      </c>
      <c r="D164" s="12">
        <v>0.72094999999999998</v>
      </c>
      <c r="E164" s="12">
        <v>0.59740000000000004</v>
      </c>
      <c r="F164" s="12">
        <v>0.67581000000000002</v>
      </c>
      <c r="G164" s="12">
        <v>0.58455999999999997</v>
      </c>
      <c r="H164" s="12">
        <v>0.59389000000000003</v>
      </c>
      <c r="I164" s="12">
        <v>0.60973999999999995</v>
      </c>
      <c r="J164" s="13">
        <v>0.93244000000000005</v>
      </c>
      <c r="K164" s="12">
        <v>0.71557999999999999</v>
      </c>
      <c r="L164" s="12">
        <v>0.66234999999999999</v>
      </c>
      <c r="M164" s="12">
        <v>0.58616000000000001</v>
      </c>
      <c r="N164" s="12">
        <v>0.59363999999999995</v>
      </c>
      <c r="O164" s="13">
        <v>0.92462999999999995</v>
      </c>
      <c r="P164" s="12">
        <v>0.58409999999999995</v>
      </c>
      <c r="Q164" s="13">
        <v>0.64992000000000005</v>
      </c>
    </row>
    <row r="165" spans="1:17" ht="17" thickBot="1" x14ac:dyDescent="0.25">
      <c r="A165" s="76"/>
      <c r="B165" s="5"/>
      <c r="C165" s="6" t="s">
        <v>22</v>
      </c>
      <c r="D165" s="12">
        <v>0.63943000000000005</v>
      </c>
      <c r="E165" s="12">
        <v>0.19070999999999999</v>
      </c>
      <c r="F165" s="12">
        <v>5.11E-2</v>
      </c>
      <c r="G165" s="12">
        <v>9.4829999999999998E-2</v>
      </c>
      <c r="H165" s="12">
        <v>0.16904</v>
      </c>
      <c r="I165" s="12">
        <v>0.25513999999999998</v>
      </c>
      <c r="J165" s="13">
        <v>0.91693999999999998</v>
      </c>
      <c r="K165" s="12">
        <v>0.62451999999999996</v>
      </c>
      <c r="L165" s="12">
        <v>0.46183000000000002</v>
      </c>
      <c r="M165" s="12">
        <v>0.11031000000000001</v>
      </c>
      <c r="N165" s="12">
        <v>0.16872999999999999</v>
      </c>
      <c r="O165" s="13">
        <v>0.94772999999999996</v>
      </c>
      <c r="P165" s="12">
        <v>8.8109999999999994E-2</v>
      </c>
      <c r="Q165" s="13">
        <v>0.40894999999999998</v>
      </c>
    </row>
    <row r="166" spans="1:17" ht="17" thickBot="1" x14ac:dyDescent="0.25">
      <c r="A166" s="76"/>
      <c r="B166" s="5"/>
      <c r="C166" s="6" t="s">
        <v>20</v>
      </c>
      <c r="D166" s="12">
        <v>0.77841000000000005</v>
      </c>
      <c r="E166" s="12">
        <v>0.70413000000000003</v>
      </c>
      <c r="F166" s="12">
        <v>0.78988000000000003</v>
      </c>
      <c r="G166" s="12">
        <v>0.69743999999999995</v>
      </c>
      <c r="H166" s="12">
        <v>0.70221999999999996</v>
      </c>
      <c r="I166" s="12">
        <v>0.71118000000000003</v>
      </c>
      <c r="J166" s="13">
        <v>0.93222000000000005</v>
      </c>
      <c r="K166" s="12">
        <v>0.77498999999999996</v>
      </c>
      <c r="L166" s="12">
        <v>0.74168000000000001</v>
      </c>
      <c r="M166" s="12">
        <v>0.69816999999999996</v>
      </c>
      <c r="N166" s="12">
        <v>0.70193000000000005</v>
      </c>
      <c r="O166" s="13">
        <v>0.94703000000000004</v>
      </c>
      <c r="P166" s="12">
        <v>0.69742999999999999</v>
      </c>
      <c r="Q166" s="13">
        <v>0.73821999999999999</v>
      </c>
    </row>
    <row r="167" spans="1:17" ht="17" thickBot="1" x14ac:dyDescent="0.25">
      <c r="A167" s="76"/>
      <c r="B167" s="5" t="s">
        <v>92</v>
      </c>
      <c r="C167" s="6" t="s">
        <v>25</v>
      </c>
      <c r="D167" s="12">
        <v>0.33587</v>
      </c>
      <c r="E167" s="12">
        <v>0.70821000000000001</v>
      </c>
      <c r="F167" s="12">
        <v>0.29721999999999998</v>
      </c>
      <c r="G167" s="12">
        <v>0.67003999999999997</v>
      </c>
      <c r="H167" s="12">
        <v>0.11298999999999999</v>
      </c>
      <c r="I167" s="12">
        <v>0.79693999999999998</v>
      </c>
      <c r="J167" s="13">
        <v>0.37884000000000001</v>
      </c>
      <c r="K167" s="12">
        <v>0.70409999999999995</v>
      </c>
      <c r="L167" s="12">
        <v>0.56323999999999996</v>
      </c>
      <c r="M167" s="12">
        <v>5.5440000000000003E-2</v>
      </c>
      <c r="N167" s="12">
        <v>6.9599999999999995E-2</v>
      </c>
      <c r="O167" s="13">
        <v>0.13192999999999999</v>
      </c>
      <c r="P167" s="12">
        <v>0.78944999999999999</v>
      </c>
      <c r="Q167" s="13">
        <v>3.7190000000000001E-2</v>
      </c>
    </row>
    <row r="168" spans="1:17" ht="17" thickBot="1" x14ac:dyDescent="0.25">
      <c r="A168" s="76"/>
      <c r="B168" s="5"/>
      <c r="C168" s="6" t="s">
        <v>28</v>
      </c>
      <c r="D168" s="12">
        <v>0.81172</v>
      </c>
      <c r="E168" s="12">
        <v>0.52888000000000002</v>
      </c>
      <c r="F168" s="12">
        <v>9.7220000000000001E-2</v>
      </c>
      <c r="G168" s="12">
        <v>0.87407000000000001</v>
      </c>
      <c r="H168" s="12">
        <v>0.29770999999999997</v>
      </c>
      <c r="I168" s="12">
        <v>0.56959000000000004</v>
      </c>
      <c r="J168" s="13">
        <v>0.93132999999999999</v>
      </c>
      <c r="K168" s="12">
        <v>0.81098999999999999</v>
      </c>
      <c r="L168" s="12">
        <v>0.52171999999999996</v>
      </c>
      <c r="M168" s="12">
        <v>0.15909999999999999</v>
      </c>
      <c r="N168" s="12">
        <v>0.21387999999999999</v>
      </c>
      <c r="O168" s="13">
        <v>2.6769999999999999E-2</v>
      </c>
      <c r="P168" s="12">
        <v>0.11284</v>
      </c>
      <c r="Q168" s="13">
        <v>0.98409000000000002</v>
      </c>
    </row>
    <row r="169" spans="1:17" ht="17" thickBot="1" x14ac:dyDescent="0.25">
      <c r="A169" s="76"/>
      <c r="B169" s="5"/>
      <c r="C169" s="6" t="s">
        <v>23</v>
      </c>
      <c r="D169" s="12">
        <v>0.13377</v>
      </c>
      <c r="E169" s="12">
        <v>0.18859999999999999</v>
      </c>
      <c r="F169" s="12">
        <v>0.28555999999999998</v>
      </c>
      <c r="G169" s="12">
        <v>0.68001</v>
      </c>
      <c r="H169" s="12">
        <v>0.21495</v>
      </c>
      <c r="I169" s="12">
        <v>0.48261999999999999</v>
      </c>
      <c r="J169" s="13">
        <v>0.88053999999999999</v>
      </c>
      <c r="K169" s="12">
        <v>0.87136000000000002</v>
      </c>
      <c r="L169" s="12">
        <v>0.74165000000000003</v>
      </c>
      <c r="M169" s="12">
        <v>1.4959999999999999E-2</v>
      </c>
      <c r="N169" s="12">
        <v>9.2399999999999996E-2</v>
      </c>
      <c r="O169" s="13">
        <v>6.3699999999999998E-3</v>
      </c>
      <c r="P169" s="12">
        <v>0.26272000000000001</v>
      </c>
      <c r="Q169" s="13">
        <v>0.23827999999999999</v>
      </c>
    </row>
    <row r="170" spans="1:17" ht="17" thickBot="1" x14ac:dyDescent="0.25">
      <c r="A170" s="76"/>
      <c r="B170" s="5"/>
      <c r="C170" s="6" t="s">
        <v>20</v>
      </c>
      <c r="D170" s="12">
        <v>0.59075</v>
      </c>
      <c r="E170" s="12">
        <v>0.33927000000000002</v>
      </c>
      <c r="F170" s="12">
        <v>7.8350000000000003E-2</v>
      </c>
      <c r="G170" s="12">
        <v>0.93801999999999996</v>
      </c>
      <c r="H170" s="12">
        <v>0.21046999999999999</v>
      </c>
      <c r="I170" s="12">
        <v>0.11171</v>
      </c>
      <c r="J170" s="13">
        <v>0.77097000000000004</v>
      </c>
      <c r="K170" s="12">
        <v>0.69027000000000005</v>
      </c>
      <c r="L170" s="12">
        <v>0.74360999999999999</v>
      </c>
      <c r="M170" s="12">
        <v>9.8409999999999997E-2</v>
      </c>
      <c r="N170" s="12">
        <v>0.16234000000000001</v>
      </c>
      <c r="O170" s="13">
        <v>1.174E-2</v>
      </c>
      <c r="P170" s="12">
        <v>1.7430000000000001E-2</v>
      </c>
      <c r="Q170" s="13">
        <v>0.6159</v>
      </c>
    </row>
    <row r="171" spans="1:17" ht="17" thickBot="1" x14ac:dyDescent="0.25">
      <c r="A171" s="76"/>
      <c r="B171" s="5" t="s">
        <v>93</v>
      </c>
      <c r="C171" s="6" t="s">
        <v>25</v>
      </c>
      <c r="D171" s="12">
        <v>0.45654</v>
      </c>
      <c r="E171" s="12">
        <v>0.77354000000000001</v>
      </c>
      <c r="F171" s="12">
        <v>0.13625999999999999</v>
      </c>
      <c r="G171" s="12">
        <v>0.31678000000000001</v>
      </c>
      <c r="H171" s="12">
        <v>0.30101</v>
      </c>
      <c r="I171" s="12">
        <v>0.95504999999999995</v>
      </c>
      <c r="J171" s="13">
        <v>0.20845</v>
      </c>
      <c r="K171" s="12">
        <v>8.8080000000000006E-2</v>
      </c>
      <c r="L171" s="12">
        <v>0.51998</v>
      </c>
      <c r="M171" s="12">
        <v>0.70555999999999996</v>
      </c>
      <c r="N171" s="12">
        <v>0.66574</v>
      </c>
      <c r="O171" s="13">
        <v>0.65110999999999997</v>
      </c>
      <c r="P171" s="12">
        <v>1.643E-2</v>
      </c>
      <c r="Q171" s="13">
        <v>0.13217000000000001</v>
      </c>
    </row>
    <row r="172" spans="1:17" ht="17" thickBot="1" x14ac:dyDescent="0.25">
      <c r="A172" s="76"/>
      <c r="B172" s="5"/>
      <c r="C172" s="6" t="s">
        <v>29</v>
      </c>
      <c r="D172" s="12">
        <v>0.93589999999999995</v>
      </c>
      <c r="E172" s="12">
        <v>0.87465999999999999</v>
      </c>
      <c r="F172" s="12">
        <v>0.16048000000000001</v>
      </c>
      <c r="G172" s="12">
        <v>0.56708999999999998</v>
      </c>
      <c r="H172" s="12">
        <v>0.67290000000000005</v>
      </c>
      <c r="I172" s="12">
        <v>0.66930999999999996</v>
      </c>
      <c r="J172" s="13">
        <v>0.32282</v>
      </c>
      <c r="K172" s="12">
        <v>4.8529999999999997E-2</v>
      </c>
      <c r="L172" s="12">
        <v>9.146E-2</v>
      </c>
      <c r="M172" s="12">
        <v>0.40833999999999998</v>
      </c>
      <c r="N172" s="12">
        <v>0.66132000000000002</v>
      </c>
      <c r="O172" s="13">
        <v>0.62663000000000002</v>
      </c>
      <c r="P172" s="12">
        <v>4.7800000000000004E-3</v>
      </c>
      <c r="Q172" s="13">
        <v>0.20551</v>
      </c>
    </row>
    <row r="173" spans="1:17" ht="17" thickBot="1" x14ac:dyDescent="0.25">
      <c r="A173" s="76"/>
      <c r="B173" s="5"/>
      <c r="C173" s="6" t="s">
        <v>23</v>
      </c>
      <c r="D173" s="12">
        <v>0.15503</v>
      </c>
      <c r="E173" s="12">
        <v>0.55786000000000002</v>
      </c>
      <c r="F173" s="12">
        <v>3.2849999999999997E-2</v>
      </c>
      <c r="G173" s="12">
        <v>0.27886</v>
      </c>
      <c r="H173" s="12">
        <v>0.1515</v>
      </c>
      <c r="I173" s="12">
        <v>0.77793000000000001</v>
      </c>
      <c r="J173" s="13">
        <v>0.16461999999999999</v>
      </c>
      <c r="K173" s="12">
        <v>0.13097</v>
      </c>
      <c r="L173" s="12">
        <v>0.75244</v>
      </c>
      <c r="M173" s="12">
        <v>0.48664000000000002</v>
      </c>
      <c r="N173" s="12">
        <v>0.31917000000000001</v>
      </c>
      <c r="O173" s="13">
        <v>0.75107000000000002</v>
      </c>
      <c r="P173" s="12">
        <v>1.052E-2</v>
      </c>
      <c r="Q173" s="13">
        <v>0.10574</v>
      </c>
    </row>
    <row r="174" spans="1:17" ht="17" thickBot="1" x14ac:dyDescent="0.25">
      <c r="A174" s="76"/>
      <c r="B174" s="5"/>
      <c r="C174" s="6" t="s">
        <v>20</v>
      </c>
      <c r="D174" s="12">
        <v>0.50002000000000002</v>
      </c>
      <c r="E174" s="12">
        <v>0.72765000000000002</v>
      </c>
      <c r="F174" s="12">
        <v>9.1590000000000005E-2</v>
      </c>
      <c r="G174" s="12">
        <v>0.82387999999999995</v>
      </c>
      <c r="H174" s="12">
        <v>0.63783000000000001</v>
      </c>
      <c r="I174" s="12">
        <v>0.63102999999999998</v>
      </c>
      <c r="J174" s="13">
        <v>0.13102</v>
      </c>
      <c r="K174" s="12">
        <v>0.14852000000000001</v>
      </c>
      <c r="L174" s="12">
        <v>0.81357999999999997</v>
      </c>
      <c r="M174" s="12">
        <v>0.88132999999999995</v>
      </c>
      <c r="N174" s="12">
        <v>0.76439999999999997</v>
      </c>
      <c r="O174" s="13">
        <v>0.78456999999999999</v>
      </c>
      <c r="P174" s="12">
        <v>9.0699999999999999E-3</v>
      </c>
      <c r="Q174" s="13">
        <v>0.11405999999999999</v>
      </c>
    </row>
    <row r="175" spans="1:17" ht="17" thickBot="1" x14ac:dyDescent="0.25">
      <c r="A175" s="76"/>
      <c r="B175" s="5" t="s">
        <v>94</v>
      </c>
      <c r="C175" s="6" t="s">
        <v>26</v>
      </c>
      <c r="D175" s="12">
        <v>3.6659999999999998E-2</v>
      </c>
      <c r="E175" s="12">
        <v>7.3899999999999999E-3</v>
      </c>
      <c r="F175" s="12">
        <v>3.2689999999999997E-2</v>
      </c>
      <c r="G175" s="12">
        <v>1.6889999999999999E-2</v>
      </c>
      <c r="H175" s="12">
        <v>0.59936</v>
      </c>
      <c r="I175" s="12">
        <v>0.4269</v>
      </c>
      <c r="J175" s="13">
        <v>4.2720000000000001E-2</v>
      </c>
      <c r="K175" s="12">
        <v>1.111E-2</v>
      </c>
      <c r="L175" s="12">
        <v>0.32724999999999999</v>
      </c>
      <c r="M175" s="12">
        <v>2.64E-2</v>
      </c>
      <c r="N175" s="12">
        <v>0.93906000000000001</v>
      </c>
      <c r="O175" s="13">
        <v>0.22236</v>
      </c>
      <c r="P175" s="12">
        <v>0.53219000000000005</v>
      </c>
      <c r="Q175" s="13">
        <v>0.69969000000000003</v>
      </c>
    </row>
    <row r="176" spans="1:17" ht="17" thickBot="1" x14ac:dyDescent="0.25">
      <c r="A176" s="76"/>
      <c r="B176" s="5"/>
      <c r="C176" s="6" t="s">
        <v>28</v>
      </c>
      <c r="D176" s="12">
        <v>0.12931999999999999</v>
      </c>
      <c r="E176" s="12">
        <v>1.915E-2</v>
      </c>
      <c r="F176" s="12">
        <v>8.8230000000000003E-2</v>
      </c>
      <c r="G176" s="12">
        <v>3.4099999999999998E-2</v>
      </c>
      <c r="H176" s="12">
        <v>0.65364</v>
      </c>
      <c r="I176" s="12">
        <v>0.91176000000000001</v>
      </c>
      <c r="J176" s="13">
        <v>0.23050999999999999</v>
      </c>
      <c r="K176" s="12">
        <v>9.1899999999999996E-2</v>
      </c>
      <c r="L176" s="12">
        <v>0.18901000000000001</v>
      </c>
      <c r="M176" s="12">
        <v>1.017E-2</v>
      </c>
      <c r="N176" s="12">
        <v>0.88239999999999996</v>
      </c>
      <c r="O176" s="13">
        <v>0.17732999999999999</v>
      </c>
      <c r="P176" s="12">
        <v>0.47432000000000002</v>
      </c>
      <c r="Q176" s="13">
        <v>0.74560000000000004</v>
      </c>
    </row>
    <row r="177" spans="1:17" ht="17" thickBot="1" x14ac:dyDescent="0.25">
      <c r="A177" s="76"/>
      <c r="B177" s="5"/>
      <c r="C177" s="6" t="s">
        <v>22</v>
      </c>
      <c r="D177" s="12">
        <v>0.86409999999999998</v>
      </c>
      <c r="E177" s="12">
        <v>0.33389999999999997</v>
      </c>
      <c r="F177" s="12">
        <v>0.69464999999999999</v>
      </c>
      <c r="G177" s="12">
        <v>0.38873000000000002</v>
      </c>
      <c r="H177" s="12">
        <v>0.39850999999999998</v>
      </c>
      <c r="I177" s="12">
        <v>0.96730000000000005</v>
      </c>
      <c r="J177" s="13">
        <v>0.48198000000000002</v>
      </c>
      <c r="K177" s="12">
        <v>4.5280000000000001E-2</v>
      </c>
      <c r="L177" s="12">
        <v>0.13077</v>
      </c>
      <c r="M177" s="12">
        <v>0.20649999999999999</v>
      </c>
      <c r="N177" s="12">
        <v>0.57960999999999996</v>
      </c>
      <c r="O177" s="13">
        <v>0.86477999999999999</v>
      </c>
      <c r="P177" s="12">
        <v>0.96450999999999998</v>
      </c>
      <c r="Q177" s="13">
        <v>0.35986000000000001</v>
      </c>
    </row>
    <row r="178" spans="1:17" ht="17" thickBot="1" x14ac:dyDescent="0.25">
      <c r="A178" s="76"/>
      <c r="B178" s="5"/>
      <c r="C178" s="6" t="s">
        <v>19</v>
      </c>
      <c r="D178" s="12">
        <v>0.86887999999999999</v>
      </c>
      <c r="E178" s="12">
        <v>0.53927000000000003</v>
      </c>
      <c r="F178" s="12">
        <v>0.97316999999999998</v>
      </c>
      <c r="G178" s="12">
        <v>0.53603000000000001</v>
      </c>
      <c r="H178" s="12">
        <v>0.28389999999999999</v>
      </c>
      <c r="I178" s="12">
        <v>0.74278999999999995</v>
      </c>
      <c r="J178" s="13">
        <v>0.43607000000000001</v>
      </c>
      <c r="K178" s="12">
        <v>0.24415000000000001</v>
      </c>
      <c r="L178" s="12">
        <v>0.32829000000000003</v>
      </c>
      <c r="M178" s="12">
        <v>0.45924999999999999</v>
      </c>
      <c r="N178" s="12">
        <v>0.51824000000000003</v>
      </c>
      <c r="O178" s="13">
        <v>0.63388</v>
      </c>
      <c r="P178" s="12">
        <v>0.84579000000000004</v>
      </c>
      <c r="Q178" s="13">
        <v>0.61660000000000004</v>
      </c>
    </row>
    <row r="179" spans="1:17" ht="17" thickBot="1" x14ac:dyDescent="0.25">
      <c r="A179" s="76"/>
      <c r="B179" s="5" t="s">
        <v>95</v>
      </c>
      <c r="C179" s="6" t="s">
        <v>26</v>
      </c>
      <c r="D179" s="12">
        <v>0.45340000000000003</v>
      </c>
      <c r="E179" s="12">
        <v>0.45234000000000002</v>
      </c>
      <c r="F179" s="12">
        <v>0.43051</v>
      </c>
      <c r="G179" s="12">
        <v>0.31306</v>
      </c>
      <c r="H179" s="12">
        <v>0.23677999999999999</v>
      </c>
      <c r="I179" s="12">
        <v>0.78652999999999995</v>
      </c>
      <c r="J179" s="13">
        <v>0.77458000000000005</v>
      </c>
      <c r="K179" s="12">
        <v>0.54020999999999997</v>
      </c>
      <c r="L179" s="12">
        <v>0.71411000000000002</v>
      </c>
      <c r="M179" s="12">
        <v>0.26307000000000003</v>
      </c>
      <c r="N179" s="12">
        <v>0.35750999999999999</v>
      </c>
      <c r="O179" s="13">
        <v>0.54496999999999995</v>
      </c>
      <c r="P179" s="12">
        <v>0.78517999999999999</v>
      </c>
      <c r="Q179" s="13">
        <v>0.72613000000000005</v>
      </c>
    </row>
    <row r="180" spans="1:17" ht="17" thickBot="1" x14ac:dyDescent="0.25">
      <c r="A180" s="76"/>
      <c r="B180" s="5"/>
      <c r="C180" s="6" t="s">
        <v>29</v>
      </c>
      <c r="D180" s="12">
        <v>0.87902999999999998</v>
      </c>
      <c r="E180" s="12">
        <v>0.77246999999999999</v>
      </c>
      <c r="F180" s="12">
        <v>0.80939000000000005</v>
      </c>
      <c r="G180" s="12">
        <v>0.77315999999999996</v>
      </c>
      <c r="H180" s="12">
        <v>0.74409999999999998</v>
      </c>
      <c r="I180" s="12">
        <v>0.95599999999999996</v>
      </c>
      <c r="J180" s="13">
        <v>0.84785999999999995</v>
      </c>
      <c r="K180" s="12">
        <v>0.78757999999999995</v>
      </c>
      <c r="L180" s="12">
        <v>0.82926999999999995</v>
      </c>
      <c r="M180" s="12">
        <v>0.74424999999999997</v>
      </c>
      <c r="N180" s="12">
        <v>0.75583</v>
      </c>
      <c r="O180" s="13">
        <v>0.82730999999999999</v>
      </c>
      <c r="P180" s="12">
        <v>0.96806999999999999</v>
      </c>
      <c r="Q180" s="13">
        <v>0.83228999999999997</v>
      </c>
    </row>
    <row r="181" spans="1:17" ht="17" thickBot="1" x14ac:dyDescent="0.25">
      <c r="A181" s="76"/>
      <c r="B181" s="5"/>
      <c r="C181" s="6" t="s">
        <v>22</v>
      </c>
      <c r="D181" s="12">
        <v>0.71743000000000001</v>
      </c>
      <c r="E181" s="12">
        <v>0.73099000000000003</v>
      </c>
      <c r="F181" s="12">
        <v>0.88368000000000002</v>
      </c>
      <c r="G181" s="12">
        <v>0.61131999999999997</v>
      </c>
      <c r="H181" s="12">
        <v>0.61129999999999995</v>
      </c>
      <c r="I181" s="12">
        <v>0.61255999999999999</v>
      </c>
      <c r="J181" s="13">
        <v>0.61809000000000003</v>
      </c>
      <c r="K181" s="12">
        <v>0.85162000000000004</v>
      </c>
      <c r="L181" s="12">
        <v>0.62136999999999998</v>
      </c>
      <c r="M181" s="12">
        <v>0.61258000000000001</v>
      </c>
      <c r="N181" s="12">
        <v>0.61363000000000001</v>
      </c>
      <c r="O181" s="13">
        <v>0.61309999999999998</v>
      </c>
      <c r="P181" s="12">
        <v>0.69433999999999996</v>
      </c>
      <c r="Q181" s="13">
        <v>0.62036000000000002</v>
      </c>
    </row>
    <row r="182" spans="1:17" ht="17" thickBot="1" x14ac:dyDescent="0.25">
      <c r="A182" s="76"/>
      <c r="B182" s="5"/>
      <c r="C182" s="6" t="s">
        <v>19</v>
      </c>
      <c r="D182" s="12">
        <v>0.86307999999999996</v>
      </c>
      <c r="E182" s="12">
        <v>0.73368</v>
      </c>
      <c r="F182" s="12">
        <v>0.76646000000000003</v>
      </c>
      <c r="G182" s="12">
        <v>0.74490999999999996</v>
      </c>
      <c r="H182" s="12">
        <v>0.71482999999999997</v>
      </c>
      <c r="I182" s="12">
        <v>0.99090999999999996</v>
      </c>
      <c r="J182" s="13">
        <v>0.78474999999999995</v>
      </c>
      <c r="K182" s="12">
        <v>0.74351</v>
      </c>
      <c r="L182" s="12">
        <v>0.77139000000000002</v>
      </c>
      <c r="M182" s="12">
        <v>0.71516000000000002</v>
      </c>
      <c r="N182" s="12">
        <v>0.72302999999999995</v>
      </c>
      <c r="O182" s="13">
        <v>0.81701000000000001</v>
      </c>
      <c r="P182" s="12">
        <v>0.98812</v>
      </c>
      <c r="Q182" s="13">
        <v>0.77349999999999997</v>
      </c>
    </row>
    <row r="183" spans="1:17" ht="17" thickBot="1" x14ac:dyDescent="0.25">
      <c r="A183" s="76"/>
      <c r="B183" s="5" t="s">
        <v>96</v>
      </c>
      <c r="C183" s="6" t="s">
        <v>26</v>
      </c>
      <c r="D183" s="12">
        <v>0.74507000000000001</v>
      </c>
      <c r="E183" s="12">
        <v>0.49393999999999999</v>
      </c>
      <c r="F183" s="12">
        <v>0.48865999999999998</v>
      </c>
      <c r="G183" s="12">
        <v>0.4834</v>
      </c>
      <c r="H183" s="12">
        <v>0.43643999999999999</v>
      </c>
      <c r="I183" s="12">
        <v>0.48448000000000002</v>
      </c>
      <c r="J183" s="13">
        <v>0.56564999999999999</v>
      </c>
      <c r="K183" s="12">
        <v>0.67430999999999996</v>
      </c>
      <c r="L183" s="12">
        <v>0.25907999999999998</v>
      </c>
      <c r="M183" s="12">
        <v>0.24321999999999999</v>
      </c>
      <c r="N183" s="12">
        <v>0.85272999999999999</v>
      </c>
      <c r="O183" s="13">
        <v>3.4729999999999997E-2</v>
      </c>
      <c r="P183" s="12">
        <v>0.31065999999999999</v>
      </c>
      <c r="Q183" s="13">
        <v>5.441E-2</v>
      </c>
    </row>
    <row r="184" spans="1:17" ht="17" thickBot="1" x14ac:dyDescent="0.25">
      <c r="A184" s="76"/>
      <c r="B184" s="5"/>
      <c r="C184" s="6" t="s">
        <v>29</v>
      </c>
      <c r="D184" s="12">
        <v>0.54181000000000001</v>
      </c>
      <c r="E184" s="12">
        <v>0.71965999999999997</v>
      </c>
      <c r="F184" s="12">
        <v>0.78839000000000004</v>
      </c>
      <c r="G184" s="12">
        <v>0.47116000000000002</v>
      </c>
      <c r="H184" s="12">
        <v>0.43946000000000002</v>
      </c>
      <c r="I184" s="12">
        <v>0.50866</v>
      </c>
      <c r="J184" s="13">
        <v>0.55900000000000005</v>
      </c>
      <c r="K184" s="12">
        <v>0.60834999999999995</v>
      </c>
      <c r="L184" s="12">
        <v>0.11412</v>
      </c>
      <c r="M184" s="12">
        <v>0.14346999999999999</v>
      </c>
      <c r="N184" s="12">
        <v>0.47015000000000001</v>
      </c>
      <c r="O184" s="13">
        <v>6.7729999999999999E-2</v>
      </c>
      <c r="P184" s="12">
        <v>0.45250000000000001</v>
      </c>
      <c r="Q184" s="13">
        <v>7.3099999999999998E-2</v>
      </c>
    </row>
    <row r="185" spans="1:17" ht="17" thickBot="1" x14ac:dyDescent="0.25">
      <c r="A185" s="76"/>
      <c r="B185" s="5"/>
      <c r="C185" s="6" t="s">
        <v>23</v>
      </c>
      <c r="D185" s="12">
        <v>0.63236999999999999</v>
      </c>
      <c r="E185" s="12">
        <v>0.20510999999999999</v>
      </c>
      <c r="F185" s="12">
        <v>0.28960999999999998</v>
      </c>
      <c r="G185" s="12">
        <v>0.75931000000000004</v>
      </c>
      <c r="H185" s="12">
        <v>0.91764000000000001</v>
      </c>
      <c r="I185" s="12">
        <v>4.4889999999999999E-2</v>
      </c>
      <c r="J185" s="13">
        <v>0.54124000000000005</v>
      </c>
      <c r="K185" s="12">
        <v>0.10716000000000001</v>
      </c>
      <c r="L185" s="12">
        <v>0.64334000000000002</v>
      </c>
      <c r="M185" s="12">
        <v>0.70033999999999996</v>
      </c>
      <c r="N185" s="12">
        <v>0.62361999999999995</v>
      </c>
      <c r="O185" s="13">
        <v>7.2730000000000003E-2</v>
      </c>
      <c r="P185" s="12">
        <v>0.93018999999999996</v>
      </c>
      <c r="Q185" s="13">
        <v>0.74041000000000001</v>
      </c>
    </row>
    <row r="186" spans="1:17" ht="17" thickBot="1" x14ac:dyDescent="0.25">
      <c r="A186" s="76"/>
      <c r="B186" s="5"/>
      <c r="C186" s="6" t="s">
        <v>19</v>
      </c>
      <c r="D186" s="12">
        <v>0.24968000000000001</v>
      </c>
      <c r="E186" s="12">
        <v>0.35115000000000002</v>
      </c>
      <c r="F186" s="12">
        <v>0.80969999999999998</v>
      </c>
      <c r="G186" s="12">
        <v>0.21743000000000001</v>
      </c>
      <c r="H186" s="12">
        <v>0.21618999999999999</v>
      </c>
      <c r="I186" s="12">
        <v>0.97431999999999996</v>
      </c>
      <c r="J186" s="13">
        <v>0.35554999999999998</v>
      </c>
      <c r="K186" s="12">
        <v>0.99097999999999997</v>
      </c>
      <c r="L186" s="12">
        <v>0.42465999999999998</v>
      </c>
      <c r="M186" s="12">
        <v>0.53305999999999998</v>
      </c>
      <c r="N186" s="12">
        <v>0.19331999999999999</v>
      </c>
      <c r="O186" s="13">
        <v>2.1780000000000001E-2</v>
      </c>
      <c r="P186" s="12">
        <v>0.35416999999999998</v>
      </c>
      <c r="Q186" s="13">
        <v>0.10591</v>
      </c>
    </row>
    <row r="187" spans="1:17" ht="17" thickBot="1" x14ac:dyDescent="0.25">
      <c r="A187" s="76"/>
      <c r="B187" s="5" t="s">
        <v>97</v>
      </c>
      <c r="C187" s="6" t="s">
        <v>25</v>
      </c>
      <c r="D187" s="12">
        <v>1.0000000000000001E-5</v>
      </c>
      <c r="E187" s="12">
        <v>0.51831000000000005</v>
      </c>
      <c r="F187" s="12">
        <v>0.76304000000000005</v>
      </c>
      <c r="G187" s="12">
        <v>2.9770000000000001E-2</v>
      </c>
      <c r="H187" s="12">
        <v>0.48425000000000001</v>
      </c>
      <c r="I187" s="12">
        <v>0.83801000000000003</v>
      </c>
      <c r="J187" s="13">
        <v>0.36281999999999998</v>
      </c>
      <c r="K187" s="12">
        <v>8.2239999999999994E-2</v>
      </c>
      <c r="L187" s="12">
        <v>0.16364000000000001</v>
      </c>
      <c r="M187" s="12">
        <v>0.10375</v>
      </c>
      <c r="N187" s="12">
        <v>0.16139999999999999</v>
      </c>
      <c r="O187" s="13">
        <v>0.43792999999999999</v>
      </c>
      <c r="P187" s="12">
        <v>2.232E-2</v>
      </c>
      <c r="Q187" s="13">
        <v>7.5420000000000001E-2</v>
      </c>
    </row>
    <row r="188" spans="1:17" ht="17" thickBot="1" x14ac:dyDescent="0.25">
      <c r="A188" s="76"/>
      <c r="B188" s="5"/>
      <c r="C188" s="6" t="s">
        <v>29</v>
      </c>
      <c r="D188" s="12">
        <v>0</v>
      </c>
      <c r="E188" s="12">
        <v>0.51158000000000003</v>
      </c>
      <c r="F188" s="12">
        <v>0.50761000000000001</v>
      </c>
      <c r="G188" s="12">
        <v>0.11121</v>
      </c>
      <c r="H188" s="12">
        <v>0.61273999999999995</v>
      </c>
      <c r="I188" s="12">
        <v>0.41127000000000002</v>
      </c>
      <c r="J188" s="13">
        <v>1.188E-2</v>
      </c>
      <c r="K188" s="12">
        <v>1.6539999999999999E-2</v>
      </c>
      <c r="L188" s="12">
        <v>0.20177999999999999</v>
      </c>
      <c r="M188" s="12">
        <v>0.31180999999999998</v>
      </c>
      <c r="N188" s="12">
        <v>1.528E-2</v>
      </c>
      <c r="O188" s="13">
        <v>0.24134</v>
      </c>
      <c r="P188" s="12">
        <v>6.2370000000000002E-2</v>
      </c>
      <c r="Q188" s="13">
        <v>0.14094999999999999</v>
      </c>
    </row>
    <row r="189" spans="1:17" ht="17" thickBot="1" x14ac:dyDescent="0.25">
      <c r="A189" s="76"/>
      <c r="B189" s="5"/>
      <c r="C189" s="6" t="s">
        <v>22</v>
      </c>
      <c r="D189" s="12">
        <v>0</v>
      </c>
      <c r="E189" s="12">
        <v>0.99938000000000005</v>
      </c>
      <c r="F189" s="12">
        <v>0.63451000000000002</v>
      </c>
      <c r="G189" s="12">
        <v>0.17171</v>
      </c>
      <c r="H189" s="12">
        <v>0.69677</v>
      </c>
      <c r="I189" s="12">
        <v>8.183E-2</v>
      </c>
      <c r="J189" s="13">
        <v>0.10555</v>
      </c>
      <c r="K189" s="12">
        <v>9.5219999999999999E-2</v>
      </c>
      <c r="L189" s="12">
        <v>0.78590000000000004</v>
      </c>
      <c r="M189" s="12">
        <v>0.89002999999999999</v>
      </c>
      <c r="N189" s="12">
        <v>0.65749000000000002</v>
      </c>
      <c r="O189" s="13">
        <v>0.56237000000000004</v>
      </c>
      <c r="P189" s="12">
        <v>0.15543999999999999</v>
      </c>
      <c r="Q189" s="13">
        <v>0.37298999999999999</v>
      </c>
    </row>
    <row r="190" spans="1:17" ht="17" thickBot="1" x14ac:dyDescent="0.25">
      <c r="A190" s="76"/>
      <c r="B190" s="5"/>
      <c r="C190" s="6" t="s">
        <v>19</v>
      </c>
      <c r="D190" s="12">
        <v>0</v>
      </c>
      <c r="E190" s="12">
        <v>0.53495000000000004</v>
      </c>
      <c r="F190" s="12">
        <v>0.57804</v>
      </c>
      <c r="G190" s="12">
        <v>4.9919999999999999E-2</v>
      </c>
      <c r="H190" s="12">
        <v>0.33095999999999998</v>
      </c>
      <c r="I190" s="12">
        <v>0.94991000000000003</v>
      </c>
      <c r="J190" s="13">
        <v>0.15679000000000001</v>
      </c>
      <c r="K190" s="12">
        <v>8.2180000000000003E-2</v>
      </c>
      <c r="L190" s="12">
        <v>0.20083000000000001</v>
      </c>
      <c r="M190" s="12">
        <v>4.761E-2</v>
      </c>
      <c r="N190" s="12">
        <v>8.5400000000000004E-2</v>
      </c>
      <c r="O190" s="13">
        <v>0.54098999999999997</v>
      </c>
      <c r="P190" s="12">
        <v>2.647E-2</v>
      </c>
      <c r="Q190" s="13">
        <v>4.0169999999999997E-2</v>
      </c>
    </row>
    <row r="191" spans="1:17" ht="17" thickBot="1" x14ac:dyDescent="0.25">
      <c r="A191" s="76"/>
      <c r="B191" s="5" t="s">
        <v>98</v>
      </c>
      <c r="C191" s="6" t="s">
        <v>25</v>
      </c>
      <c r="D191" s="12">
        <v>0.15887999999999999</v>
      </c>
      <c r="E191" s="12">
        <v>1.56E-3</v>
      </c>
      <c r="F191" s="12">
        <v>0.25655</v>
      </c>
      <c r="G191" s="12">
        <v>0.66363000000000005</v>
      </c>
      <c r="H191" s="12">
        <v>0.33956999999999998</v>
      </c>
      <c r="I191" s="12">
        <v>0.91202000000000005</v>
      </c>
      <c r="J191" s="13">
        <v>0.19014</v>
      </c>
      <c r="K191" s="12">
        <v>0.37292999999999998</v>
      </c>
      <c r="L191" s="12">
        <v>1.866E-2</v>
      </c>
      <c r="M191" s="12">
        <v>0.29437999999999998</v>
      </c>
      <c r="N191" s="12">
        <v>0.39903</v>
      </c>
      <c r="O191" s="13">
        <v>0.20452000000000001</v>
      </c>
      <c r="P191" s="12">
        <v>3.2530000000000003E-2</v>
      </c>
      <c r="Q191" s="13">
        <v>5.6299999999999996E-3</v>
      </c>
    </row>
    <row r="192" spans="1:17" ht="17" thickBot="1" x14ac:dyDescent="0.25">
      <c r="A192" s="76"/>
      <c r="B192" s="5"/>
      <c r="C192" s="6" t="s">
        <v>28</v>
      </c>
      <c r="D192" s="12">
        <v>0.50748000000000004</v>
      </c>
      <c r="E192" s="12">
        <v>0.46423999999999999</v>
      </c>
      <c r="F192" s="12">
        <v>0.42575000000000002</v>
      </c>
      <c r="G192" s="12">
        <v>0.50478999999999996</v>
      </c>
      <c r="H192" s="12">
        <v>0.21192</v>
      </c>
      <c r="I192" s="12">
        <v>0.10772</v>
      </c>
      <c r="J192" s="13">
        <v>6.6430000000000003E-2</v>
      </c>
      <c r="K192" s="12">
        <v>0.60111000000000003</v>
      </c>
      <c r="L192" s="12">
        <v>1.2899999999999999E-3</v>
      </c>
      <c r="M192" s="12">
        <v>0.17124</v>
      </c>
      <c r="N192" s="12">
        <v>0.26463999999999999</v>
      </c>
      <c r="O192" s="13">
        <v>0.35946</v>
      </c>
      <c r="P192" s="12">
        <v>1.268E-2</v>
      </c>
      <c r="Q192" s="13">
        <v>2.4500000000000001E-2</v>
      </c>
    </row>
    <row r="193" spans="1:17" ht="17" thickBot="1" x14ac:dyDescent="0.25">
      <c r="A193" s="76"/>
      <c r="B193" s="5"/>
      <c r="C193" s="6" t="s">
        <v>23</v>
      </c>
      <c r="D193" s="12">
        <v>5.7329999999999999E-2</v>
      </c>
      <c r="E193" s="12">
        <v>0.42870000000000003</v>
      </c>
      <c r="F193" s="12">
        <v>0.30937999999999999</v>
      </c>
      <c r="G193" s="12">
        <v>0.99182000000000003</v>
      </c>
      <c r="H193" s="12">
        <v>0.17796000000000001</v>
      </c>
      <c r="I193" s="12">
        <v>0.45689999999999997</v>
      </c>
      <c r="J193" s="13">
        <v>2.4309999999999998E-2</v>
      </c>
      <c r="K193" s="12">
        <v>0.56855999999999995</v>
      </c>
      <c r="L193" s="12">
        <v>3.16E-3</v>
      </c>
      <c r="M193" s="12">
        <v>0.20114000000000001</v>
      </c>
      <c r="N193" s="12">
        <v>0.73553999999999997</v>
      </c>
      <c r="O193" s="13">
        <v>0.58753999999999995</v>
      </c>
      <c r="P193" s="12">
        <v>2.111E-2</v>
      </c>
      <c r="Q193" s="13">
        <v>8.9700000000000005E-3</v>
      </c>
    </row>
    <row r="194" spans="1:17" ht="17" thickBot="1" x14ac:dyDescent="0.25">
      <c r="A194" s="76"/>
      <c r="B194" s="5"/>
      <c r="C194" s="6" t="s">
        <v>19</v>
      </c>
      <c r="D194" s="12">
        <v>0.10018000000000001</v>
      </c>
      <c r="E194" s="12">
        <v>9.196E-2</v>
      </c>
      <c r="F194" s="12">
        <v>7.1169999999999997E-2</v>
      </c>
      <c r="G194" s="12">
        <v>0.89931000000000005</v>
      </c>
      <c r="H194" s="12">
        <v>0.14115</v>
      </c>
      <c r="I194" s="12">
        <v>0.58648</v>
      </c>
      <c r="J194" s="13">
        <v>9.5689999999999997E-2</v>
      </c>
      <c r="K194" s="12">
        <v>0.53712000000000004</v>
      </c>
      <c r="L194" s="12">
        <v>8.3599999999999994E-3</v>
      </c>
      <c r="M194" s="12">
        <v>0.30437999999999998</v>
      </c>
      <c r="N194" s="12">
        <v>0.38595000000000002</v>
      </c>
      <c r="O194" s="13">
        <v>0.18890000000000001</v>
      </c>
      <c r="P194" s="12">
        <v>7.3800000000000003E-3</v>
      </c>
      <c r="Q194" s="13">
        <v>8.1099999999999992E-3</v>
      </c>
    </row>
    <row r="195" spans="1:17" ht="17" thickBot="1" x14ac:dyDescent="0.25">
      <c r="A195" s="76"/>
      <c r="B195" s="5" t="s">
        <v>99</v>
      </c>
      <c r="C195" s="6" t="s">
        <v>25</v>
      </c>
      <c r="D195" s="12">
        <v>1.4200000000000001E-2</v>
      </c>
      <c r="E195" s="12">
        <v>0.14731</v>
      </c>
      <c r="F195" s="12">
        <v>8.1530000000000005E-2</v>
      </c>
      <c r="G195" s="12">
        <v>6.7000000000000002E-4</v>
      </c>
      <c r="H195" s="12">
        <v>0.23133999999999999</v>
      </c>
      <c r="I195" s="12">
        <v>0.81294</v>
      </c>
      <c r="J195" s="13">
        <v>0.40720000000000001</v>
      </c>
      <c r="K195" s="12">
        <v>4.2700000000000004E-3</v>
      </c>
      <c r="L195" s="12">
        <v>2.333E-2</v>
      </c>
      <c r="M195" s="12">
        <v>0.48287000000000002</v>
      </c>
      <c r="N195" s="12">
        <v>5.8680000000000003E-2</v>
      </c>
      <c r="O195" s="13">
        <v>0.59531999999999996</v>
      </c>
      <c r="P195" s="12">
        <v>0.12914</v>
      </c>
      <c r="Q195" s="13">
        <v>0.43156</v>
      </c>
    </row>
    <row r="196" spans="1:17" ht="17" thickBot="1" x14ac:dyDescent="0.25">
      <c r="A196" s="76"/>
      <c r="B196" s="5"/>
      <c r="C196" s="6" t="s">
        <v>29</v>
      </c>
      <c r="D196" s="12">
        <v>8.5599999999999999E-3</v>
      </c>
      <c r="E196" s="12">
        <v>0.12826000000000001</v>
      </c>
      <c r="F196" s="12">
        <v>4.6820000000000001E-2</v>
      </c>
      <c r="G196" s="12">
        <v>1.07E-3</v>
      </c>
      <c r="H196" s="12">
        <v>0.49724000000000002</v>
      </c>
      <c r="I196" s="12">
        <v>0.71940000000000004</v>
      </c>
      <c r="J196" s="13">
        <v>0.67557999999999996</v>
      </c>
      <c r="K196" s="12">
        <v>1.702E-2</v>
      </c>
      <c r="L196" s="12">
        <v>2.827E-2</v>
      </c>
      <c r="M196" s="12">
        <v>0.83889999999999998</v>
      </c>
      <c r="N196" s="12">
        <v>5.1700000000000003E-2</v>
      </c>
      <c r="O196" s="13">
        <v>0.66576999999999997</v>
      </c>
      <c r="P196" s="12">
        <v>0.10604</v>
      </c>
      <c r="Q196" s="13">
        <v>0.38016</v>
      </c>
    </row>
    <row r="197" spans="1:17" ht="17" thickBot="1" x14ac:dyDescent="0.25">
      <c r="A197" s="76"/>
      <c r="B197" s="5"/>
      <c r="C197" s="6" t="s">
        <v>23</v>
      </c>
      <c r="D197" s="12">
        <v>0.48909000000000002</v>
      </c>
      <c r="E197" s="12">
        <v>0.47334999999999999</v>
      </c>
      <c r="F197" s="12">
        <v>0.70037000000000005</v>
      </c>
      <c r="G197" s="12">
        <v>3.5639999999999998E-2</v>
      </c>
      <c r="H197" s="12">
        <v>0.10755000000000001</v>
      </c>
      <c r="I197" s="12">
        <v>0.13192000000000001</v>
      </c>
      <c r="J197" s="13">
        <v>0.40166000000000002</v>
      </c>
      <c r="K197" s="12">
        <v>2.9819999999999999E-2</v>
      </c>
      <c r="L197" s="12">
        <v>3.79E-3</v>
      </c>
      <c r="M197" s="12">
        <v>0.30076000000000003</v>
      </c>
      <c r="N197" s="12">
        <v>0.50685000000000002</v>
      </c>
      <c r="O197" s="13">
        <v>0.37058000000000002</v>
      </c>
      <c r="P197" s="12">
        <v>0.34744000000000003</v>
      </c>
      <c r="Q197" s="13">
        <v>0.45256000000000002</v>
      </c>
    </row>
    <row r="198" spans="1:17" ht="17" thickBot="1" x14ac:dyDescent="0.25">
      <c r="A198" s="76"/>
      <c r="B198" s="5"/>
      <c r="C198" s="6" t="s">
        <v>19</v>
      </c>
      <c r="D198" s="12">
        <v>0.15962999999999999</v>
      </c>
      <c r="E198" s="12">
        <v>0.27736</v>
      </c>
      <c r="F198" s="12">
        <v>0.89627999999999997</v>
      </c>
      <c r="G198" s="12">
        <v>6.5629999999999994E-2</v>
      </c>
      <c r="H198" s="12">
        <v>1.034E-2</v>
      </c>
      <c r="I198" s="12">
        <v>0.59301000000000004</v>
      </c>
      <c r="J198" s="13">
        <v>0.55913000000000002</v>
      </c>
      <c r="K198" s="12">
        <v>1.5820000000000001E-2</v>
      </c>
      <c r="L198" s="12">
        <v>1.044E-2</v>
      </c>
      <c r="M198" s="12">
        <v>4.7449999999999999E-2</v>
      </c>
      <c r="N198" s="12">
        <v>0.87587000000000004</v>
      </c>
      <c r="O198" s="13">
        <v>0.95877999999999997</v>
      </c>
      <c r="P198" s="12">
        <v>0.14326</v>
      </c>
      <c r="Q198" s="13">
        <v>0.20349</v>
      </c>
    </row>
    <row r="199" spans="1:17" ht="17" thickBot="1" x14ac:dyDescent="0.25">
      <c r="A199" s="76"/>
      <c r="B199" s="5" t="s">
        <v>100</v>
      </c>
      <c r="C199" s="6" t="s">
        <v>26</v>
      </c>
      <c r="D199" s="12">
        <v>0.10231</v>
      </c>
      <c r="E199" s="12">
        <v>0.64712999999999998</v>
      </c>
      <c r="F199" s="12">
        <v>0.63868999999999998</v>
      </c>
      <c r="G199" s="12">
        <v>0.44544</v>
      </c>
      <c r="H199" s="12">
        <v>6.4210000000000003E-2</v>
      </c>
      <c r="I199" s="12">
        <v>0.84050999999999998</v>
      </c>
      <c r="J199" s="13">
        <v>0.39842</v>
      </c>
      <c r="K199" s="12">
        <v>0.33672000000000002</v>
      </c>
      <c r="L199" s="12">
        <v>0.12173</v>
      </c>
      <c r="M199" s="12">
        <v>0.54076999999999997</v>
      </c>
      <c r="N199" s="12">
        <v>1.3129999999999999E-2</v>
      </c>
      <c r="O199" s="13">
        <v>0.56330000000000002</v>
      </c>
      <c r="P199" s="12">
        <v>9.0399999999999994E-3</v>
      </c>
      <c r="Q199" s="13">
        <v>1.251E-2</v>
      </c>
    </row>
    <row r="200" spans="1:17" ht="17" thickBot="1" x14ac:dyDescent="0.25">
      <c r="A200" s="76"/>
      <c r="B200" s="5"/>
      <c r="C200" s="6" t="s">
        <v>28</v>
      </c>
      <c r="D200" s="12">
        <v>9.4E-2</v>
      </c>
      <c r="E200" s="12">
        <v>0.19583999999999999</v>
      </c>
      <c r="F200" s="12">
        <v>0.68469999999999998</v>
      </c>
      <c r="G200" s="12">
        <v>0.59963999999999995</v>
      </c>
      <c r="H200" s="12">
        <v>0.66298000000000001</v>
      </c>
      <c r="I200" s="12">
        <v>0.67925999999999997</v>
      </c>
      <c r="J200" s="13">
        <v>0.35072999999999999</v>
      </c>
      <c r="K200" s="12">
        <v>0.88105999999999995</v>
      </c>
      <c r="L200" s="12">
        <v>0.94411999999999996</v>
      </c>
      <c r="M200" s="12">
        <v>0.19347</v>
      </c>
      <c r="N200" s="12">
        <v>2.2100000000000002E-2</v>
      </c>
      <c r="O200" s="13">
        <v>0.95482999999999996</v>
      </c>
      <c r="P200" s="12">
        <v>0.20993999999999999</v>
      </c>
      <c r="Q200" s="13">
        <v>5.2900000000000003E-2</v>
      </c>
    </row>
    <row r="201" spans="1:17" ht="17" thickBot="1" x14ac:dyDescent="0.25">
      <c r="A201" s="76"/>
      <c r="B201" s="5"/>
      <c r="C201" s="6" t="s">
        <v>23</v>
      </c>
      <c r="D201" s="12">
        <v>0.75097999999999998</v>
      </c>
      <c r="E201" s="12">
        <v>0.67879</v>
      </c>
      <c r="F201" s="12">
        <v>0.59055999999999997</v>
      </c>
      <c r="G201" s="12">
        <v>0.47932999999999998</v>
      </c>
      <c r="H201" s="12">
        <v>1.8780000000000002E-2</v>
      </c>
      <c r="I201" s="12">
        <v>6.2859999999999999E-2</v>
      </c>
      <c r="J201" s="13">
        <v>0.11901</v>
      </c>
      <c r="K201" s="12">
        <v>6.3950000000000007E-2</v>
      </c>
      <c r="L201" s="12">
        <v>2.283E-2</v>
      </c>
      <c r="M201" s="12">
        <v>0.72972999999999999</v>
      </c>
      <c r="N201" s="12">
        <v>7.6550000000000007E-2</v>
      </c>
      <c r="O201" s="13">
        <v>0.40917999999999999</v>
      </c>
      <c r="P201" s="12">
        <v>2.1900000000000001E-3</v>
      </c>
      <c r="Q201" s="13">
        <v>2.0230000000000001E-2</v>
      </c>
    </row>
    <row r="202" spans="1:17" ht="17" thickBot="1" x14ac:dyDescent="0.25">
      <c r="A202" s="76"/>
      <c r="B202" s="5"/>
      <c r="C202" s="6" t="s">
        <v>20</v>
      </c>
      <c r="D202" s="12">
        <v>0.58489999999999998</v>
      </c>
      <c r="E202" s="12">
        <v>0.84904000000000002</v>
      </c>
      <c r="F202" s="12">
        <v>0.96106000000000003</v>
      </c>
      <c r="G202" s="12">
        <v>0.27334999999999998</v>
      </c>
      <c r="H202" s="12">
        <v>0.15470999999999999</v>
      </c>
      <c r="I202" s="12">
        <v>0.54042999999999997</v>
      </c>
      <c r="J202" s="13">
        <v>4.1439999999999998E-2</v>
      </c>
      <c r="K202" s="12">
        <v>0.11599</v>
      </c>
      <c r="L202" s="12">
        <v>9.1120000000000007E-2</v>
      </c>
      <c r="M202" s="12">
        <v>0.85663999999999996</v>
      </c>
      <c r="N202" s="12">
        <v>0.27833999999999998</v>
      </c>
      <c r="O202" s="13">
        <v>0.84402999999999995</v>
      </c>
      <c r="P202" s="12">
        <v>3.46E-3</v>
      </c>
      <c r="Q202" s="13">
        <v>3.977E-2</v>
      </c>
    </row>
    <row r="203" spans="1:17" ht="17" thickBot="1" x14ac:dyDescent="0.25">
      <c r="A203" s="76"/>
      <c r="B203" s="5" t="s">
        <v>101</v>
      </c>
      <c r="C203" s="6" t="s">
        <v>26</v>
      </c>
      <c r="D203" s="12">
        <v>0.24235000000000001</v>
      </c>
      <c r="E203" s="12">
        <v>0.39566000000000001</v>
      </c>
      <c r="F203" s="12">
        <v>0.46135999999999999</v>
      </c>
      <c r="G203" s="12">
        <v>0.57435999999999998</v>
      </c>
      <c r="H203" s="12">
        <v>0.76807999999999998</v>
      </c>
      <c r="I203" s="12">
        <v>0.68864000000000003</v>
      </c>
      <c r="J203" s="13">
        <v>0.75529999999999997</v>
      </c>
      <c r="K203" s="12">
        <v>0.37181999999999998</v>
      </c>
      <c r="L203" s="12">
        <v>0.12059</v>
      </c>
      <c r="M203" s="12">
        <v>0.10416</v>
      </c>
      <c r="N203" s="12">
        <v>0.28627999999999998</v>
      </c>
      <c r="O203" s="13">
        <v>0.65349000000000002</v>
      </c>
      <c r="P203" s="12">
        <v>0.42803999999999998</v>
      </c>
      <c r="Q203" s="13">
        <v>6.7799999999999999E-2</v>
      </c>
    </row>
    <row r="204" spans="1:17" ht="17" thickBot="1" x14ac:dyDescent="0.25">
      <c r="A204" s="76"/>
      <c r="B204" s="5"/>
      <c r="C204" s="6" t="s">
        <v>29</v>
      </c>
      <c r="D204" s="12">
        <v>0.35152</v>
      </c>
      <c r="E204" s="12">
        <v>0.97714000000000001</v>
      </c>
      <c r="F204" s="12">
        <v>0.56644000000000005</v>
      </c>
      <c r="G204" s="12">
        <v>0.62797000000000003</v>
      </c>
      <c r="H204" s="12">
        <v>0.27416000000000001</v>
      </c>
      <c r="I204" s="12">
        <v>0.55727000000000004</v>
      </c>
      <c r="J204" s="13">
        <v>0.62909000000000004</v>
      </c>
      <c r="K204" s="12">
        <v>0.23132</v>
      </c>
      <c r="L204" s="12">
        <v>0.16413</v>
      </c>
      <c r="M204" s="12">
        <v>0.2485</v>
      </c>
      <c r="N204" s="12">
        <v>0.16775999999999999</v>
      </c>
      <c r="O204" s="13">
        <v>0.32894000000000001</v>
      </c>
      <c r="P204" s="12">
        <v>6.94E-3</v>
      </c>
      <c r="Q204" s="13">
        <v>3.8440000000000002E-2</v>
      </c>
    </row>
    <row r="205" spans="1:17" ht="17" thickBot="1" x14ac:dyDescent="0.25">
      <c r="A205" s="76"/>
      <c r="B205" s="5"/>
      <c r="C205" s="6" t="s">
        <v>22</v>
      </c>
      <c r="D205" s="12">
        <v>0.67210999999999999</v>
      </c>
      <c r="E205" s="12">
        <v>0.71442000000000005</v>
      </c>
      <c r="F205" s="12">
        <v>0.42664000000000002</v>
      </c>
      <c r="G205" s="12">
        <v>0.61531999999999998</v>
      </c>
      <c r="H205" s="12">
        <v>0.70328000000000002</v>
      </c>
      <c r="I205" s="12">
        <v>0.45848</v>
      </c>
      <c r="J205" s="13">
        <v>0.67696999999999996</v>
      </c>
      <c r="K205" s="12">
        <v>0.19941999999999999</v>
      </c>
      <c r="L205" s="12">
        <v>0.13747999999999999</v>
      </c>
      <c r="M205" s="12">
        <v>0.25330999999999998</v>
      </c>
      <c r="N205" s="12">
        <v>0.32207999999999998</v>
      </c>
      <c r="O205" s="13">
        <v>0.36435000000000001</v>
      </c>
      <c r="P205" s="12">
        <v>7.0720000000000005E-2</v>
      </c>
      <c r="Q205" s="13">
        <v>8.6629999999999999E-2</v>
      </c>
    </row>
    <row r="206" spans="1:17" ht="17" thickBot="1" x14ac:dyDescent="0.25">
      <c r="A206" s="76"/>
      <c r="B206" s="5"/>
      <c r="C206" s="6" t="s">
        <v>102</v>
      </c>
      <c r="D206" s="12">
        <v>0.17660999999999999</v>
      </c>
      <c r="E206" s="12">
        <v>0.75195999999999996</v>
      </c>
      <c r="F206" s="12">
        <v>0.5474</v>
      </c>
      <c r="G206" s="12">
        <v>0.89739000000000002</v>
      </c>
      <c r="H206" s="12">
        <v>7.7189999999999995E-2</v>
      </c>
      <c r="I206" s="12">
        <v>0.35661999999999999</v>
      </c>
      <c r="J206" s="13">
        <v>0.99034999999999995</v>
      </c>
      <c r="K206" s="12">
        <v>6.1879999999999998E-2</v>
      </c>
      <c r="L206" s="12">
        <v>2.7730000000000001E-2</v>
      </c>
      <c r="M206" s="12">
        <v>8.5000000000000006E-2</v>
      </c>
      <c r="N206" s="12">
        <v>2.1610000000000001E-2</v>
      </c>
      <c r="O206" s="13">
        <v>5.7549999999999997E-2</v>
      </c>
      <c r="P206" s="12">
        <v>5.4799999999999996E-3</v>
      </c>
      <c r="Q206" s="13">
        <v>3.6099999999999999E-3</v>
      </c>
    </row>
    <row r="207" spans="1:17" ht="17" thickBot="1" x14ac:dyDescent="0.25">
      <c r="A207" s="76"/>
      <c r="B207" s="5" t="s">
        <v>103</v>
      </c>
      <c r="C207" s="6" t="s">
        <v>26</v>
      </c>
      <c r="D207" s="12">
        <v>0.18731</v>
      </c>
      <c r="E207" s="12">
        <v>8.2409999999999997E-2</v>
      </c>
      <c r="F207" s="12">
        <v>6.3250000000000001E-2</v>
      </c>
      <c r="G207" s="12">
        <v>3.3899999999999998E-3</v>
      </c>
      <c r="H207" s="12">
        <v>0.29737000000000002</v>
      </c>
      <c r="I207" s="12">
        <v>0.73114999999999997</v>
      </c>
      <c r="J207" s="13">
        <v>0.55005999999999999</v>
      </c>
      <c r="K207" s="12">
        <v>4.9699999999999996E-3</v>
      </c>
      <c r="L207" s="12">
        <v>4.6670000000000003E-2</v>
      </c>
      <c r="M207" s="12">
        <v>2.3900000000000002E-3</v>
      </c>
      <c r="N207" s="12">
        <v>4.718E-2</v>
      </c>
      <c r="O207" s="13">
        <v>7.4010000000000006E-2</v>
      </c>
      <c r="P207" s="12">
        <v>8.4250000000000005E-2</v>
      </c>
      <c r="Q207" s="13">
        <v>0.61850000000000005</v>
      </c>
    </row>
    <row r="208" spans="1:17" ht="17" thickBot="1" x14ac:dyDescent="0.25">
      <c r="A208" s="76"/>
      <c r="B208" s="5"/>
      <c r="C208" s="6" t="s">
        <v>28</v>
      </c>
      <c r="D208" s="12">
        <v>0.76324000000000003</v>
      </c>
      <c r="E208" s="12">
        <v>0.48901</v>
      </c>
      <c r="F208" s="12">
        <v>0.46579999999999999</v>
      </c>
      <c r="G208" s="12">
        <v>0.10349999999999999</v>
      </c>
      <c r="H208" s="12">
        <v>0.88643000000000005</v>
      </c>
      <c r="I208" s="12">
        <v>0.38958999999999999</v>
      </c>
      <c r="J208" s="13">
        <v>0.76048000000000004</v>
      </c>
      <c r="K208" s="12">
        <v>0.28734999999999999</v>
      </c>
      <c r="L208" s="12">
        <v>0.98341999999999996</v>
      </c>
      <c r="M208" s="12">
        <v>4.904E-2</v>
      </c>
      <c r="N208" s="12">
        <v>0.33069999999999999</v>
      </c>
      <c r="O208" s="13">
        <v>0.83862999999999999</v>
      </c>
      <c r="P208" s="12">
        <v>3.2460000000000003E-2</v>
      </c>
      <c r="Q208" s="13">
        <v>0.70347000000000004</v>
      </c>
    </row>
    <row r="209" spans="1:17" ht="17" thickBot="1" x14ac:dyDescent="0.25">
      <c r="A209" s="76"/>
      <c r="B209" s="5"/>
      <c r="C209" s="6" t="s">
        <v>22</v>
      </c>
      <c r="D209" s="12">
        <v>0.79552999999999996</v>
      </c>
      <c r="E209" s="12">
        <v>0.90364</v>
      </c>
      <c r="F209" s="12">
        <v>0.33045000000000002</v>
      </c>
      <c r="G209" s="12">
        <v>9.9199999999999997E-2</v>
      </c>
      <c r="H209" s="12">
        <v>0.85489999999999999</v>
      </c>
      <c r="I209" s="12">
        <v>0.72460000000000002</v>
      </c>
      <c r="J209" s="13">
        <v>0.95355000000000001</v>
      </c>
      <c r="K209" s="12">
        <v>0.11623</v>
      </c>
      <c r="L209" s="12">
        <v>0.55254000000000003</v>
      </c>
      <c r="M209" s="12">
        <v>5.0540000000000002E-2</v>
      </c>
      <c r="N209" s="12">
        <v>0.17560000000000001</v>
      </c>
      <c r="O209" s="13">
        <v>0.45433000000000001</v>
      </c>
      <c r="P209" s="12">
        <v>1.1299999999999999E-2</v>
      </c>
      <c r="Q209" s="13">
        <v>0.85436000000000001</v>
      </c>
    </row>
    <row r="210" spans="1:17" ht="17" thickBot="1" x14ac:dyDescent="0.25">
      <c r="A210" s="76"/>
      <c r="B210" s="5"/>
      <c r="C210" s="6" t="s">
        <v>20</v>
      </c>
      <c r="D210" s="12">
        <v>0.33831</v>
      </c>
      <c r="E210" s="12">
        <v>0.13449</v>
      </c>
      <c r="F210" s="12">
        <v>0.92495000000000005</v>
      </c>
      <c r="G210" s="12">
        <v>1.8110000000000001E-2</v>
      </c>
      <c r="H210" s="12">
        <v>0.23279</v>
      </c>
      <c r="I210" s="12">
        <v>5.1159999999999997E-2</v>
      </c>
      <c r="J210" s="13">
        <v>0.98651999999999995</v>
      </c>
      <c r="K210" s="12">
        <v>6.7089999999999997E-2</v>
      </c>
      <c r="L210" s="12">
        <v>0.15772</v>
      </c>
      <c r="M210" s="12">
        <v>2.0000000000000001E-4</v>
      </c>
      <c r="N210" s="12">
        <v>0.20515</v>
      </c>
      <c r="O210" s="13">
        <v>0.74212</v>
      </c>
      <c r="P210" s="12">
        <v>3.1800000000000001E-3</v>
      </c>
      <c r="Q210" s="13">
        <v>0.10312</v>
      </c>
    </row>
    <row r="211" spans="1:17" ht="17" thickBot="1" x14ac:dyDescent="0.25">
      <c r="A211" s="76"/>
      <c r="B211" s="5" t="s">
        <v>104</v>
      </c>
      <c r="C211" s="6" t="s">
        <v>26</v>
      </c>
      <c r="D211" s="12">
        <v>0.20433999999999999</v>
      </c>
      <c r="E211" s="12">
        <v>0.90737000000000001</v>
      </c>
      <c r="F211" s="12">
        <v>0.34086</v>
      </c>
      <c r="G211" s="12">
        <v>0.41581000000000001</v>
      </c>
      <c r="H211" s="12">
        <v>0.46736</v>
      </c>
      <c r="I211" s="12">
        <v>0.26075999999999999</v>
      </c>
      <c r="J211" s="13">
        <v>0.98233999999999999</v>
      </c>
      <c r="K211" s="12">
        <v>0.76768999999999998</v>
      </c>
      <c r="L211" s="12">
        <v>0.39278999999999997</v>
      </c>
      <c r="M211" s="12">
        <v>0.14663999999999999</v>
      </c>
      <c r="N211" s="12">
        <v>0.24704999999999999</v>
      </c>
      <c r="O211" s="13">
        <v>0.37079000000000001</v>
      </c>
      <c r="P211" s="12">
        <v>0.33093</v>
      </c>
      <c r="Q211" s="13">
        <v>0.48866999999999999</v>
      </c>
    </row>
    <row r="212" spans="1:17" ht="17" thickBot="1" x14ac:dyDescent="0.25">
      <c r="A212" s="76"/>
      <c r="B212" s="5"/>
      <c r="C212" s="6" t="s">
        <v>28</v>
      </c>
      <c r="D212" s="12">
        <v>2.989E-2</v>
      </c>
      <c r="E212" s="12">
        <v>0.77061999999999997</v>
      </c>
      <c r="F212" s="12">
        <v>0.12664</v>
      </c>
      <c r="G212" s="12">
        <v>0.70808000000000004</v>
      </c>
      <c r="H212" s="12">
        <v>0.10985</v>
      </c>
      <c r="I212" s="12">
        <v>0.11185</v>
      </c>
      <c r="J212" s="13">
        <v>0.51665000000000005</v>
      </c>
      <c r="K212" s="12">
        <v>0.11724</v>
      </c>
      <c r="L212" s="12">
        <v>0.18561</v>
      </c>
      <c r="M212" s="12">
        <v>5.8790000000000002E-2</v>
      </c>
      <c r="N212" s="12">
        <v>7.3609999999999995E-2</v>
      </c>
      <c r="O212" s="13">
        <v>0.57228000000000001</v>
      </c>
      <c r="P212" s="12">
        <v>4.4519999999999997E-2</v>
      </c>
      <c r="Q212" s="13">
        <v>0.94794</v>
      </c>
    </row>
    <row r="213" spans="1:17" ht="17" thickBot="1" x14ac:dyDescent="0.25">
      <c r="A213" s="76"/>
      <c r="B213" s="5"/>
      <c r="C213" s="6" t="s">
        <v>23</v>
      </c>
      <c r="D213" s="12">
        <v>2.7449999999999999E-2</v>
      </c>
      <c r="E213" s="12">
        <v>0.16075</v>
      </c>
      <c r="F213" s="12">
        <v>0.34987000000000001</v>
      </c>
      <c r="G213" s="12">
        <v>0.52795000000000003</v>
      </c>
      <c r="H213" s="12">
        <v>0.65866000000000002</v>
      </c>
      <c r="I213" s="12">
        <v>3.5139999999999998E-2</v>
      </c>
      <c r="J213" s="13">
        <v>0.85436000000000001</v>
      </c>
      <c r="K213" s="12">
        <v>0.34603</v>
      </c>
      <c r="L213" s="12">
        <v>0.70606000000000002</v>
      </c>
      <c r="M213" s="12">
        <v>5.77E-3</v>
      </c>
      <c r="N213" s="12">
        <v>3.7699999999999997E-2</v>
      </c>
      <c r="O213" s="13">
        <v>0.91756000000000004</v>
      </c>
      <c r="P213" s="12">
        <v>0.23683000000000001</v>
      </c>
      <c r="Q213" s="13">
        <v>0.75692000000000004</v>
      </c>
    </row>
    <row r="214" spans="1:17" ht="17" thickBot="1" x14ac:dyDescent="0.25">
      <c r="A214" s="76"/>
      <c r="B214" s="5"/>
      <c r="C214" s="6" t="s">
        <v>19</v>
      </c>
      <c r="D214" s="12">
        <v>0.33872000000000002</v>
      </c>
      <c r="E214" s="12">
        <v>0.34395999999999999</v>
      </c>
      <c r="F214" s="12">
        <v>0.20521</v>
      </c>
      <c r="G214" s="12">
        <v>0.71225000000000005</v>
      </c>
      <c r="H214" s="12">
        <v>0.32646999999999998</v>
      </c>
      <c r="I214" s="12">
        <v>0.54949999999999999</v>
      </c>
      <c r="J214" s="13">
        <v>0.66085000000000005</v>
      </c>
      <c r="K214" s="12">
        <v>0.26893</v>
      </c>
      <c r="L214" s="12">
        <v>0.41071000000000002</v>
      </c>
      <c r="M214" s="12">
        <v>0.40973999999999999</v>
      </c>
      <c r="N214" s="12">
        <v>0.41077000000000002</v>
      </c>
      <c r="O214" s="13">
        <v>0.72426999999999997</v>
      </c>
      <c r="P214" s="12">
        <v>0.20687</v>
      </c>
      <c r="Q214" s="13">
        <v>0.95743999999999996</v>
      </c>
    </row>
    <row r="215" spans="1:17" ht="17" thickBot="1" x14ac:dyDescent="0.25">
      <c r="A215" s="76"/>
      <c r="B215" s="5" t="s">
        <v>105</v>
      </c>
      <c r="C215" s="6" t="s">
        <v>25</v>
      </c>
      <c r="D215" s="12">
        <v>0.25502999999999998</v>
      </c>
      <c r="E215" s="12">
        <v>0.92427000000000004</v>
      </c>
      <c r="F215" s="12">
        <v>0.371</v>
      </c>
      <c r="G215" s="12">
        <v>0.28677999999999998</v>
      </c>
      <c r="H215" s="12">
        <v>0.74778</v>
      </c>
      <c r="I215" s="12">
        <v>0.67188000000000003</v>
      </c>
      <c r="J215" s="13">
        <v>0.38702999999999999</v>
      </c>
      <c r="K215" s="12">
        <v>0.77637</v>
      </c>
      <c r="L215" s="12">
        <v>0.72326000000000001</v>
      </c>
      <c r="M215" s="12">
        <v>0.40994999999999998</v>
      </c>
      <c r="N215" s="12">
        <v>0.22522</v>
      </c>
      <c r="O215" s="13">
        <v>0.4481</v>
      </c>
      <c r="P215" s="12">
        <v>0.66578999999999999</v>
      </c>
      <c r="Q215" s="13">
        <v>4.5260000000000002E-2</v>
      </c>
    </row>
    <row r="216" spans="1:17" ht="17" thickBot="1" x14ac:dyDescent="0.25">
      <c r="A216" s="76"/>
      <c r="B216" s="5"/>
      <c r="C216" s="6" t="s">
        <v>29</v>
      </c>
      <c r="D216" s="12">
        <v>6.6960000000000006E-2</v>
      </c>
      <c r="E216" s="12">
        <v>0.74070000000000003</v>
      </c>
      <c r="F216" s="12">
        <v>0.18964</v>
      </c>
      <c r="G216" s="12">
        <v>0.19306000000000001</v>
      </c>
      <c r="H216" s="12">
        <v>0.63085999999999998</v>
      </c>
      <c r="I216" s="12">
        <v>0.66849000000000003</v>
      </c>
      <c r="J216" s="13">
        <v>0.47660000000000002</v>
      </c>
      <c r="K216" s="12">
        <v>0.91290000000000004</v>
      </c>
      <c r="L216" s="12">
        <v>0.51427999999999996</v>
      </c>
      <c r="M216" s="12">
        <v>0.20610999999999999</v>
      </c>
      <c r="N216" s="12">
        <v>8.9810000000000001E-2</v>
      </c>
      <c r="O216" s="13">
        <v>0.21251</v>
      </c>
      <c r="P216" s="12">
        <v>0.66574</v>
      </c>
      <c r="Q216" s="13">
        <v>1.481E-2</v>
      </c>
    </row>
    <row r="217" spans="1:17" ht="17" thickBot="1" x14ac:dyDescent="0.25">
      <c r="A217" s="76"/>
      <c r="B217" s="5"/>
      <c r="C217" s="6" t="s">
        <v>22</v>
      </c>
      <c r="D217" s="12">
        <v>0.17369999999999999</v>
      </c>
      <c r="E217" s="12">
        <v>0.67747999999999997</v>
      </c>
      <c r="F217" s="12">
        <v>0.46295999999999998</v>
      </c>
      <c r="G217" s="12">
        <v>0.20366999999999999</v>
      </c>
      <c r="H217" s="12">
        <v>0.93269999999999997</v>
      </c>
      <c r="I217" s="12">
        <v>0.42498999999999998</v>
      </c>
      <c r="J217" s="13">
        <v>0.10031</v>
      </c>
      <c r="K217" s="12">
        <v>0.32095000000000001</v>
      </c>
      <c r="L217" s="12">
        <v>0.95481000000000005</v>
      </c>
      <c r="M217" s="12">
        <v>0.32329000000000002</v>
      </c>
      <c r="N217" s="12">
        <v>0.18306</v>
      </c>
      <c r="O217" s="13">
        <v>0.58209</v>
      </c>
      <c r="P217" s="12">
        <v>0.63549999999999995</v>
      </c>
      <c r="Q217" s="13">
        <v>3.6999999999999999E-4</v>
      </c>
    </row>
    <row r="218" spans="1:17" ht="17" thickBot="1" x14ac:dyDescent="0.25">
      <c r="A218" s="79"/>
      <c r="B218" s="8"/>
      <c r="C218" s="9" t="s">
        <v>20</v>
      </c>
      <c r="D218" s="14">
        <v>0.37192999999999998</v>
      </c>
      <c r="E218" s="14">
        <v>0.55698000000000003</v>
      </c>
      <c r="F218" s="14">
        <v>0.20165</v>
      </c>
      <c r="G218" s="14">
        <v>0.17746999999999999</v>
      </c>
      <c r="H218" s="14">
        <v>0.23813999999999999</v>
      </c>
      <c r="I218" s="14">
        <v>0.38678000000000001</v>
      </c>
      <c r="J218" s="15">
        <v>0.91815999999999998</v>
      </c>
      <c r="K218" s="14">
        <v>0.71262999999999999</v>
      </c>
      <c r="L218" s="14">
        <v>0.99209999999999998</v>
      </c>
      <c r="M218" s="14">
        <v>0.14093</v>
      </c>
      <c r="N218" s="14">
        <v>8.455E-2</v>
      </c>
      <c r="O218" s="15">
        <v>0.88207000000000002</v>
      </c>
      <c r="P218" s="14">
        <v>9.4689999999999996E-2</v>
      </c>
      <c r="Q218" s="15">
        <v>0.14293</v>
      </c>
    </row>
    <row r="219" spans="1:17" ht="17" thickTop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</sheetData>
  <mergeCells count="8">
    <mergeCell ref="P1:Q1"/>
    <mergeCell ref="A3:A10"/>
    <mergeCell ref="A11:A58"/>
    <mergeCell ref="A59:A154"/>
    <mergeCell ref="A155:A218"/>
    <mergeCell ref="B1:C2"/>
    <mergeCell ref="D1:J1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workbookViewId="0">
      <selection activeCell="R16" sqref="R16"/>
    </sheetView>
  </sheetViews>
  <sheetFormatPr baseColWidth="10" defaultRowHeight="16" x14ac:dyDescent="0.2"/>
  <sheetData>
    <row r="1" spans="1:17" ht="18" thickTop="1" thickBot="1" x14ac:dyDescent="0.25">
      <c r="A1" s="16"/>
      <c r="B1" s="91" t="s">
        <v>0</v>
      </c>
      <c r="C1" s="92"/>
      <c r="D1" s="93" t="s">
        <v>1</v>
      </c>
      <c r="E1" s="95"/>
      <c r="F1" s="95"/>
      <c r="G1" s="95"/>
      <c r="H1" s="95"/>
      <c r="I1" s="95"/>
      <c r="J1" s="96"/>
      <c r="K1" s="93" t="s">
        <v>2</v>
      </c>
      <c r="L1" s="95"/>
      <c r="M1" s="95"/>
      <c r="N1" s="95"/>
      <c r="O1" s="96"/>
      <c r="P1" s="93" t="s">
        <v>3</v>
      </c>
      <c r="Q1" s="94"/>
    </row>
    <row r="2" spans="1:17" ht="33" thickBot="1" x14ac:dyDescent="0.25">
      <c r="A2" s="20"/>
      <c r="B2" s="17"/>
      <c r="C2" s="18"/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2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2" t="s">
        <v>15</v>
      </c>
      <c r="P2" s="21" t="s">
        <v>15</v>
      </c>
      <c r="Q2" s="22" t="s">
        <v>16</v>
      </c>
    </row>
    <row r="3" spans="1:17" ht="17" thickBot="1" x14ac:dyDescent="0.25">
      <c r="A3" s="97" t="s">
        <v>17</v>
      </c>
      <c r="B3" s="23" t="s">
        <v>18</v>
      </c>
      <c r="C3" s="24" t="s">
        <v>19</v>
      </c>
      <c r="D3" s="25">
        <v>-4.1200000000000001E-2</v>
      </c>
      <c r="E3" s="26">
        <v>-4.555E-2</v>
      </c>
      <c r="F3" s="26">
        <v>0.16033</v>
      </c>
      <c r="G3" s="26">
        <v>-5.5259999999999997E-2</v>
      </c>
      <c r="H3" s="25">
        <v>7.5329999999999994E-2</v>
      </c>
      <c r="I3" s="26">
        <v>-6.4399999999999999E-2</v>
      </c>
      <c r="J3" s="27">
        <v>0.13461000000000001</v>
      </c>
      <c r="K3" s="25">
        <v>-0.10791000000000001</v>
      </c>
      <c r="L3" s="25">
        <v>-3.4660000000000003E-2</v>
      </c>
      <c r="M3" s="25">
        <v>-5.3719999999999997E-2</v>
      </c>
      <c r="N3" s="26">
        <v>1.0410000000000001E-2</v>
      </c>
      <c r="O3" s="26">
        <v>2.1099999999999999E-3</v>
      </c>
      <c r="P3" s="25">
        <v>0.25042999999999999</v>
      </c>
      <c r="Q3" s="25">
        <v>0.13997999999999999</v>
      </c>
    </row>
    <row r="4" spans="1:17" ht="17" thickBot="1" x14ac:dyDescent="0.25">
      <c r="A4" s="88"/>
      <c r="B4" s="23"/>
      <c r="C4" s="24" t="s">
        <v>20</v>
      </c>
      <c r="D4" s="28">
        <v>1.2189999999999999E-2</v>
      </c>
      <c r="E4" s="28">
        <v>5.3060000000000003E-2</v>
      </c>
      <c r="F4" s="28">
        <v>-0.16592999999999999</v>
      </c>
      <c r="G4" s="28">
        <v>6.6170000000000007E-2</v>
      </c>
      <c r="H4" s="29">
        <v>-5.4980000000000001E-2</v>
      </c>
      <c r="I4" s="28">
        <v>0.11742</v>
      </c>
      <c r="J4" s="28">
        <v>-7.2559999999999999E-2</v>
      </c>
      <c r="K4" s="28">
        <v>6.7559999999999995E-2</v>
      </c>
      <c r="L4" s="29">
        <v>3.1910000000000001E-2</v>
      </c>
      <c r="M4" s="29">
        <v>4.5920000000000002E-2</v>
      </c>
      <c r="N4" s="28">
        <v>2.9530000000000001E-2</v>
      </c>
      <c r="O4" s="28">
        <v>1.4300000000000001E-3</v>
      </c>
      <c r="P4" s="29">
        <v>-0.18969</v>
      </c>
      <c r="Q4" s="29">
        <v>-0.11065</v>
      </c>
    </row>
    <row r="5" spans="1:17" ht="17" thickBot="1" x14ac:dyDescent="0.25">
      <c r="A5" s="88"/>
      <c r="B5" s="23" t="s">
        <v>21</v>
      </c>
      <c r="C5" s="24" t="s">
        <v>22</v>
      </c>
      <c r="D5" s="28">
        <v>-1.0489999999999999E-2</v>
      </c>
      <c r="E5" s="28">
        <v>-2.401E-2</v>
      </c>
      <c r="F5" s="28">
        <v>5.5989999999999998E-2</v>
      </c>
      <c r="G5" s="28">
        <v>-2.3500000000000001E-3</v>
      </c>
      <c r="H5" s="28">
        <v>1.4970000000000001E-2</v>
      </c>
      <c r="I5" s="28">
        <v>4.2250000000000003E-2</v>
      </c>
      <c r="J5" s="28">
        <v>3.1559999999999998E-2</v>
      </c>
      <c r="K5" s="28">
        <v>8.9300000000000004E-3</v>
      </c>
      <c r="L5" s="28">
        <v>1.3390000000000001E-2</v>
      </c>
      <c r="M5" s="28">
        <v>1.7899999999999999E-2</v>
      </c>
      <c r="N5" s="28">
        <v>-8.4100000000000008E-3</v>
      </c>
      <c r="O5" s="28">
        <v>4.7099999999999998E-3</v>
      </c>
      <c r="P5" s="28">
        <v>-1.7229999999999999E-2</v>
      </c>
      <c r="Q5" s="28">
        <v>-4.265E-2</v>
      </c>
    </row>
    <row r="6" spans="1:17" ht="17" thickBot="1" x14ac:dyDescent="0.25">
      <c r="A6" s="88"/>
      <c r="B6" s="23"/>
      <c r="C6" s="24" t="s">
        <v>23</v>
      </c>
      <c r="D6" s="28">
        <v>3.0400000000000002E-3</v>
      </c>
      <c r="E6" s="28">
        <v>-1.2319999999999999E-2</v>
      </c>
      <c r="F6" s="28">
        <v>1.9000000000000001E-4</v>
      </c>
      <c r="G6" s="28">
        <v>-2.0789999999999999E-2</v>
      </c>
      <c r="H6" s="28">
        <v>-8.8699999999999994E-3</v>
      </c>
      <c r="I6" s="28">
        <v>-7.8149999999999997E-2</v>
      </c>
      <c r="J6" s="28">
        <v>-5.3460000000000001E-2</v>
      </c>
      <c r="K6" s="28">
        <v>5.4000000000000001E-4</v>
      </c>
      <c r="L6" s="28">
        <v>-4.6000000000000001E-4</v>
      </c>
      <c r="M6" s="28">
        <v>-2.1129999999999999E-2</v>
      </c>
      <c r="N6" s="28">
        <v>-1.4E-2</v>
      </c>
      <c r="O6" s="28">
        <v>2.14E-3</v>
      </c>
      <c r="P6" s="28">
        <v>2.4399999999999999E-3</v>
      </c>
      <c r="Q6" s="28">
        <v>2.1700000000000001E-3</v>
      </c>
    </row>
    <row r="7" spans="1:17" ht="17" thickBot="1" x14ac:dyDescent="0.25">
      <c r="A7" s="88"/>
      <c r="B7" s="23" t="s">
        <v>24</v>
      </c>
      <c r="C7" s="24" t="s">
        <v>25</v>
      </c>
      <c r="D7" s="29">
        <v>-4.7399999999999998E-2</v>
      </c>
      <c r="E7" s="28">
        <v>-7.3690000000000005E-2</v>
      </c>
      <c r="F7" s="28">
        <v>-0.14995</v>
      </c>
      <c r="G7" s="29">
        <v>-0.16636999999999999</v>
      </c>
      <c r="H7" s="28">
        <v>1.77E-2</v>
      </c>
      <c r="I7" s="28">
        <v>-2.7289999999999998E-2</v>
      </c>
      <c r="J7" s="28">
        <v>4.2720000000000001E-2</v>
      </c>
      <c r="K7" s="29">
        <v>-0.1241</v>
      </c>
      <c r="L7" s="29">
        <v>-2.9020000000000001E-2</v>
      </c>
      <c r="M7" s="28">
        <v>-3.2230000000000002E-2</v>
      </c>
      <c r="N7" s="30">
        <v>8.3640000000000006E-2</v>
      </c>
      <c r="O7" s="28">
        <v>5.3800000000000002E-3</v>
      </c>
      <c r="P7" s="29">
        <v>0.15698999999999999</v>
      </c>
      <c r="Q7" s="29">
        <v>8.1939999999999999E-2</v>
      </c>
    </row>
    <row r="8" spans="1:17" ht="17" thickBot="1" x14ac:dyDescent="0.25">
      <c r="A8" s="88"/>
      <c r="B8" s="23"/>
      <c r="C8" s="24" t="s">
        <v>26</v>
      </c>
      <c r="D8" s="29">
        <v>4.2229999999999997E-2</v>
      </c>
      <c r="E8" s="28">
        <v>9.4420000000000004E-2</v>
      </c>
      <c r="F8" s="29">
        <v>0.28826000000000002</v>
      </c>
      <c r="G8" s="29">
        <v>0.16120999999999999</v>
      </c>
      <c r="H8" s="28">
        <v>6.7499999999999999E-3</v>
      </c>
      <c r="I8" s="28">
        <v>1.9259999999999999E-2</v>
      </c>
      <c r="J8" s="28">
        <v>8.0800000000000004E-3</v>
      </c>
      <c r="K8" s="29">
        <v>0.10383000000000001</v>
      </c>
      <c r="L8" s="29">
        <v>3.6519999999999997E-2</v>
      </c>
      <c r="M8" s="28">
        <v>3.117E-2</v>
      </c>
      <c r="N8" s="28">
        <v>-6.0990000000000003E-2</v>
      </c>
      <c r="O8" s="28">
        <v>-2.5699999999999998E-3</v>
      </c>
      <c r="P8" s="28">
        <v>-5.2179999999999997E-2</v>
      </c>
      <c r="Q8" s="28">
        <v>-5.0970000000000001E-2</v>
      </c>
    </row>
    <row r="9" spans="1:17" ht="17" thickBot="1" x14ac:dyDescent="0.25">
      <c r="A9" s="88"/>
      <c r="B9" s="23" t="s">
        <v>27</v>
      </c>
      <c r="C9" s="24" t="s">
        <v>28</v>
      </c>
      <c r="D9" s="29">
        <v>3.1370000000000002E-2</v>
      </c>
      <c r="E9" s="28">
        <v>7.8200000000000006E-3</v>
      </c>
      <c r="F9" s="28">
        <v>7.0220000000000005E-2</v>
      </c>
      <c r="G9" s="28">
        <v>6.0690000000000001E-2</v>
      </c>
      <c r="H9" s="28">
        <v>3.5709999999999999E-2</v>
      </c>
      <c r="I9" s="28">
        <v>-8.0659999999999996E-2</v>
      </c>
      <c r="J9" s="28">
        <v>4.2689999999999999E-2</v>
      </c>
      <c r="K9" s="28">
        <v>-7.4700000000000001E-3</v>
      </c>
      <c r="L9" s="28">
        <v>-1.7239999999999998E-2</v>
      </c>
      <c r="M9" s="28">
        <v>-1.1939999999999999E-2</v>
      </c>
      <c r="N9" s="29">
        <v>-0.1133</v>
      </c>
      <c r="O9" s="28">
        <v>-1.2199999999999999E-3</v>
      </c>
      <c r="P9" s="28">
        <v>4.3749999999999997E-2</v>
      </c>
      <c r="Q9" s="28">
        <v>7.7299999999999999E-3</v>
      </c>
    </row>
    <row r="10" spans="1:17" ht="17" thickBot="1" x14ac:dyDescent="0.25">
      <c r="A10" s="98"/>
      <c r="B10" s="31"/>
      <c r="C10" s="32" t="s">
        <v>29</v>
      </c>
      <c r="D10" s="28">
        <v>-1.7430000000000001E-2</v>
      </c>
      <c r="E10" s="28">
        <v>-4.9180000000000001E-2</v>
      </c>
      <c r="F10" s="28">
        <v>-0.11619</v>
      </c>
      <c r="G10" s="30">
        <v>-8.6720000000000005E-2</v>
      </c>
      <c r="H10" s="28">
        <v>1.0160000000000001E-2</v>
      </c>
      <c r="I10" s="28">
        <v>-4.4850000000000001E-2</v>
      </c>
      <c r="J10" s="28">
        <v>5.2179999999999997E-2</v>
      </c>
      <c r="K10" s="29">
        <v>-0.11933000000000001</v>
      </c>
      <c r="L10" s="28">
        <v>3.3899999999999998E-3</v>
      </c>
      <c r="M10" s="28">
        <v>2.682E-2</v>
      </c>
      <c r="N10" s="29">
        <v>0.13</v>
      </c>
      <c r="O10" s="28">
        <v>-1.9000000000000001E-4</v>
      </c>
      <c r="P10" s="28">
        <v>3.8219999999999997E-2</v>
      </c>
      <c r="Q10" s="28">
        <v>3.49E-3</v>
      </c>
    </row>
    <row r="11" spans="1:17" ht="17" thickBot="1" x14ac:dyDescent="0.25">
      <c r="A11" s="87" t="s">
        <v>30</v>
      </c>
      <c r="B11" s="23" t="s">
        <v>31</v>
      </c>
      <c r="C11" s="24" t="s">
        <v>25</v>
      </c>
      <c r="D11" s="29">
        <v>-6.7820000000000005E-2</v>
      </c>
      <c r="E11" s="28">
        <v>-0.12272</v>
      </c>
      <c r="F11" s="28">
        <v>-4.6289999999999998E-2</v>
      </c>
      <c r="G11" s="29">
        <v>-0.20072999999999999</v>
      </c>
      <c r="H11" s="30">
        <v>5.2269999999999997E-2</v>
      </c>
      <c r="I11" s="28">
        <v>-8.4600000000000005E-3</v>
      </c>
      <c r="J11" s="28">
        <v>0.14074</v>
      </c>
      <c r="K11" s="29">
        <v>-0.18418999999999999</v>
      </c>
      <c r="L11" s="29">
        <v>-4.299E-2</v>
      </c>
      <c r="M11" s="30">
        <v>-5.9339999999999997E-2</v>
      </c>
      <c r="N11" s="30">
        <v>0.10019</v>
      </c>
      <c r="O11" s="28">
        <v>7.0499999999999998E-3</v>
      </c>
      <c r="P11" s="29">
        <v>0.26152999999999998</v>
      </c>
      <c r="Q11" s="29">
        <v>0.15059</v>
      </c>
    </row>
    <row r="12" spans="1:17" ht="17" thickBot="1" x14ac:dyDescent="0.25">
      <c r="A12" s="88"/>
      <c r="B12" s="23"/>
      <c r="C12" s="24" t="s">
        <v>19</v>
      </c>
      <c r="D12" s="29">
        <v>-6.8229999999999999E-2</v>
      </c>
      <c r="E12" s="28">
        <v>-0.10528999999999999</v>
      </c>
      <c r="F12" s="28">
        <v>0.1867</v>
      </c>
      <c r="G12" s="29">
        <v>-0.11809</v>
      </c>
      <c r="H12" s="29">
        <v>0.10507</v>
      </c>
      <c r="I12" s="28">
        <v>-7.2389999999999996E-2</v>
      </c>
      <c r="J12" s="30">
        <v>0.17931</v>
      </c>
      <c r="K12" s="29">
        <v>-0.17674999999999999</v>
      </c>
      <c r="L12" s="29">
        <v>-5.9249999999999997E-2</v>
      </c>
      <c r="M12" s="29">
        <v>-8.9090000000000003E-2</v>
      </c>
      <c r="N12" s="28">
        <v>2.725E-2</v>
      </c>
      <c r="O12" s="28">
        <v>5.2700000000000004E-3</v>
      </c>
      <c r="P12" s="29">
        <v>0.35696</v>
      </c>
      <c r="Q12" s="29">
        <v>0.21806</v>
      </c>
    </row>
    <row r="13" spans="1:17" ht="17" thickBot="1" x14ac:dyDescent="0.25">
      <c r="A13" s="88"/>
      <c r="B13" s="23" t="s">
        <v>32</v>
      </c>
      <c r="C13" s="24" t="s">
        <v>26</v>
      </c>
      <c r="D13" s="29">
        <v>4.3020000000000003E-2</v>
      </c>
      <c r="E13" s="28">
        <v>-1.06E-3</v>
      </c>
      <c r="F13" s="30">
        <v>0.21551000000000001</v>
      </c>
      <c r="G13" s="29">
        <v>0.13719000000000001</v>
      </c>
      <c r="H13" s="28">
        <v>-1.2460000000000001E-2</v>
      </c>
      <c r="I13" s="28">
        <v>6.021E-2</v>
      </c>
      <c r="J13" s="28">
        <v>-5.3580000000000003E-2</v>
      </c>
      <c r="K13" s="29">
        <v>0.11260000000000001</v>
      </c>
      <c r="L13" s="29">
        <v>4.4819999999999999E-2</v>
      </c>
      <c r="M13" s="28">
        <v>2.1680000000000001E-2</v>
      </c>
      <c r="N13" s="28">
        <v>-5.9819999999999998E-2</v>
      </c>
      <c r="O13" s="28">
        <v>3.7000000000000002E-3</v>
      </c>
      <c r="P13" s="29">
        <v>-0.12275</v>
      </c>
      <c r="Q13" s="29">
        <v>-9.1020000000000004E-2</v>
      </c>
    </row>
    <row r="14" spans="1:17" ht="17" thickBot="1" x14ac:dyDescent="0.25">
      <c r="A14" s="88"/>
      <c r="B14" s="23"/>
      <c r="C14" s="24" t="s">
        <v>20</v>
      </c>
      <c r="D14" s="28">
        <v>2.1420000000000002E-2</v>
      </c>
      <c r="E14" s="28">
        <v>5.4710000000000002E-2</v>
      </c>
      <c r="F14" s="28">
        <v>-6.08E-2</v>
      </c>
      <c r="G14" s="29">
        <v>0.12192</v>
      </c>
      <c r="H14" s="30">
        <v>-5.3789999999999998E-2</v>
      </c>
      <c r="I14" s="28">
        <v>0.12433</v>
      </c>
      <c r="J14" s="30">
        <v>-9.7449999999999995E-2</v>
      </c>
      <c r="K14" s="29">
        <v>0.13800999999999999</v>
      </c>
      <c r="L14" s="29">
        <v>5.1249999999999997E-2</v>
      </c>
      <c r="M14" s="30">
        <v>4.2029999999999998E-2</v>
      </c>
      <c r="N14" s="28">
        <v>-5.9300000000000004E-3</v>
      </c>
      <c r="O14" s="28">
        <v>5.8799999999999998E-3</v>
      </c>
      <c r="P14" s="29">
        <v>-0.1777</v>
      </c>
      <c r="Q14" s="29">
        <v>-0.13091</v>
      </c>
    </row>
    <row r="15" spans="1:17" ht="17" thickBot="1" x14ac:dyDescent="0.25">
      <c r="A15" s="88"/>
      <c r="B15" s="23" t="s">
        <v>33</v>
      </c>
      <c r="C15" s="24" t="s">
        <v>25</v>
      </c>
      <c r="D15" s="28">
        <v>-1.503E-2</v>
      </c>
      <c r="E15" s="28">
        <v>-8.0999999999999996E-4</v>
      </c>
      <c r="F15" s="29">
        <v>-0.33156999999999998</v>
      </c>
      <c r="G15" s="30">
        <v>-0.10852000000000001</v>
      </c>
      <c r="H15" s="28">
        <v>-4.2009999999999999E-2</v>
      </c>
      <c r="I15" s="28">
        <v>-6.1179999999999998E-2</v>
      </c>
      <c r="J15" s="29">
        <v>-0.12484000000000001</v>
      </c>
      <c r="K15" s="28">
        <v>-2.886E-2</v>
      </c>
      <c r="L15" s="28">
        <v>-5.13E-3</v>
      </c>
      <c r="M15" s="28">
        <v>1.43E-2</v>
      </c>
      <c r="N15" s="28">
        <v>4.2270000000000002E-2</v>
      </c>
      <c r="O15" s="28">
        <v>2.2300000000000002E-3</v>
      </c>
      <c r="P15" s="28">
        <v>-2.181E-2</v>
      </c>
      <c r="Q15" s="28">
        <v>-2.5100000000000001E-2</v>
      </c>
    </row>
    <row r="16" spans="1:17" ht="17" thickBot="1" x14ac:dyDescent="0.25">
      <c r="A16" s="88"/>
      <c r="B16" s="23"/>
      <c r="C16" s="24" t="s">
        <v>20</v>
      </c>
      <c r="D16" s="28">
        <v>-6.7400000000000003E-3</v>
      </c>
      <c r="E16" s="28">
        <v>4.9680000000000002E-2</v>
      </c>
      <c r="F16" s="29">
        <v>-0.38145000000000001</v>
      </c>
      <c r="G16" s="28">
        <v>-4.8120000000000003E-2</v>
      </c>
      <c r="H16" s="28">
        <v>-5.7419999999999999E-2</v>
      </c>
      <c r="I16" s="28">
        <v>0.10327</v>
      </c>
      <c r="J16" s="28">
        <v>-2.155E-2</v>
      </c>
      <c r="K16" s="28">
        <v>-7.6840000000000006E-2</v>
      </c>
      <c r="L16" s="28">
        <v>-7.7499999999999999E-3</v>
      </c>
      <c r="M16" s="30">
        <v>5.3900000000000003E-2</v>
      </c>
      <c r="N16" s="28">
        <v>0.10223</v>
      </c>
      <c r="O16" s="28">
        <v>-7.7099999999999998E-3</v>
      </c>
      <c r="P16" s="29">
        <v>-0.21429000000000001</v>
      </c>
      <c r="Q16" s="30">
        <v>-6.9120000000000001E-2</v>
      </c>
    </row>
    <row r="17" spans="1:17" ht="17" thickBot="1" x14ac:dyDescent="0.25">
      <c r="A17" s="88"/>
      <c r="B17" s="23" t="s">
        <v>34</v>
      </c>
      <c r="C17" s="24" t="s">
        <v>26</v>
      </c>
      <c r="D17" s="29">
        <v>4.052E-2</v>
      </c>
      <c r="E17" s="29">
        <v>0.30044999999999999</v>
      </c>
      <c r="F17" s="29">
        <v>0.44524999999999998</v>
      </c>
      <c r="G17" s="29">
        <v>0.21304999999999999</v>
      </c>
      <c r="H17" s="28">
        <v>4.8189999999999997E-2</v>
      </c>
      <c r="I17" s="28">
        <v>-6.9099999999999995E-2</v>
      </c>
      <c r="J17" s="28">
        <v>0.14113000000000001</v>
      </c>
      <c r="K17" s="28">
        <v>8.4919999999999995E-2</v>
      </c>
      <c r="L17" s="28">
        <v>1.8589999999999999E-2</v>
      </c>
      <c r="M17" s="28">
        <v>5.1659999999999998E-2</v>
      </c>
      <c r="N17" s="28">
        <v>-6.3509999999999997E-2</v>
      </c>
      <c r="O17" s="30">
        <v>-1.61E-2</v>
      </c>
      <c r="P17" s="28">
        <v>0.10012</v>
      </c>
      <c r="Q17" s="28">
        <v>3.5450000000000002E-2</v>
      </c>
    </row>
    <row r="18" spans="1:17" ht="17" thickBot="1" x14ac:dyDescent="0.25">
      <c r="A18" s="88"/>
      <c r="B18" s="23"/>
      <c r="C18" s="24" t="s">
        <v>19</v>
      </c>
      <c r="D18" s="28">
        <v>5.0299999999999997E-3</v>
      </c>
      <c r="E18" s="28">
        <v>5.0279999999999998E-2</v>
      </c>
      <c r="F18" s="28">
        <v>0.12425</v>
      </c>
      <c r="G18" s="28">
        <v>6.4210000000000003E-2</v>
      </c>
      <c r="H18" s="28">
        <v>2.375E-2</v>
      </c>
      <c r="I18" s="28">
        <v>-5.4140000000000001E-2</v>
      </c>
      <c r="J18" s="28">
        <v>5.7779999999999998E-2</v>
      </c>
      <c r="K18" s="28">
        <v>8.7299999999999999E-3</v>
      </c>
      <c r="L18" s="28">
        <v>9.5200000000000007E-3</v>
      </c>
      <c r="M18" s="28">
        <v>9.41E-3</v>
      </c>
      <c r="N18" s="28">
        <v>-4.1489999999999999E-2</v>
      </c>
      <c r="O18" s="28">
        <v>-4.1900000000000001E-3</v>
      </c>
      <c r="P18" s="28">
        <v>6.1530000000000001E-2</v>
      </c>
      <c r="Q18" s="28">
        <v>1.477E-2</v>
      </c>
    </row>
    <row r="19" spans="1:17" ht="17" thickBot="1" x14ac:dyDescent="0.25">
      <c r="A19" s="88"/>
      <c r="B19" s="23" t="s">
        <v>35</v>
      </c>
      <c r="C19" s="24" t="s">
        <v>25</v>
      </c>
      <c r="D19" s="29">
        <v>-6.9570000000000007E-2</v>
      </c>
      <c r="E19" s="28">
        <v>2.5610000000000001E-2</v>
      </c>
      <c r="F19" s="28">
        <v>-2.0899999999999998E-3</v>
      </c>
      <c r="G19" s="29">
        <v>-0.18479000000000001</v>
      </c>
      <c r="H19" s="28">
        <v>3.6290000000000003E-2</v>
      </c>
      <c r="I19" s="28">
        <v>-3.3300000000000003E-2</v>
      </c>
      <c r="J19" s="28">
        <v>-1.5900000000000001E-3</v>
      </c>
      <c r="K19" s="28">
        <v>-0.11314</v>
      </c>
      <c r="L19" s="28">
        <v>-2.3099999999999999E-2</v>
      </c>
      <c r="M19" s="30">
        <v>-7.4499999999999997E-2</v>
      </c>
      <c r="N19" s="28">
        <v>5.4780000000000002E-2</v>
      </c>
      <c r="O19" s="28">
        <v>6.94E-3</v>
      </c>
      <c r="P19" s="29">
        <v>0.23246</v>
      </c>
      <c r="Q19" s="28">
        <v>7.6469999999999996E-2</v>
      </c>
    </row>
    <row r="20" spans="1:17" ht="17" thickBot="1" x14ac:dyDescent="0.25">
      <c r="A20" s="88"/>
      <c r="B20" s="23"/>
      <c r="C20" s="24" t="s">
        <v>22</v>
      </c>
      <c r="D20" s="29">
        <v>-3.5580000000000001E-2</v>
      </c>
      <c r="E20" s="28">
        <v>-8.5879999999999998E-2</v>
      </c>
      <c r="F20" s="28">
        <v>-0.12662999999999999</v>
      </c>
      <c r="G20" s="30">
        <v>-0.12062</v>
      </c>
      <c r="H20" s="28">
        <v>5.7290000000000001E-2</v>
      </c>
      <c r="I20" s="28">
        <v>2.9399999999999999E-3</v>
      </c>
      <c r="J20" s="28">
        <v>3.6790000000000003E-2</v>
      </c>
      <c r="K20" s="30">
        <v>-0.13413</v>
      </c>
      <c r="L20" s="28">
        <v>-1.566E-2</v>
      </c>
      <c r="M20" s="28">
        <v>-1.1469999999999999E-2</v>
      </c>
      <c r="N20" s="28">
        <v>-1.831E-2</v>
      </c>
      <c r="O20" s="28">
        <v>4.3099999999999996E-3</v>
      </c>
      <c r="P20" s="28">
        <v>0.10675</v>
      </c>
      <c r="Q20" s="28">
        <v>-1.584E-2</v>
      </c>
    </row>
    <row r="21" spans="1:17" ht="17" thickBot="1" x14ac:dyDescent="0.25">
      <c r="A21" s="88"/>
      <c r="B21" s="23" t="s">
        <v>36</v>
      </c>
      <c r="C21" s="24" t="s">
        <v>26</v>
      </c>
      <c r="D21" s="29">
        <v>3.4099999999999998E-2</v>
      </c>
      <c r="E21" s="28">
        <v>4.3099999999999996E-3</v>
      </c>
      <c r="F21" s="28">
        <v>0.12214</v>
      </c>
      <c r="G21" s="28">
        <v>6.1670000000000003E-2</v>
      </c>
      <c r="H21" s="28">
        <v>-2.0369999999999999E-2</v>
      </c>
      <c r="I21" s="28">
        <v>-1.5890000000000001E-2</v>
      </c>
      <c r="J21" s="28">
        <v>-4.9829999999999999E-2</v>
      </c>
      <c r="K21" s="28">
        <v>7.0279999999999995E-2</v>
      </c>
      <c r="L21" s="30">
        <v>2.8750000000000001E-2</v>
      </c>
      <c r="M21" s="28">
        <v>-7.2000000000000005E-4</v>
      </c>
      <c r="N21" s="28">
        <v>-7.1330000000000005E-2</v>
      </c>
      <c r="O21" s="28">
        <v>-5.5900000000000004E-3</v>
      </c>
      <c r="P21" s="28">
        <v>-5.5169999999999997E-2</v>
      </c>
      <c r="Q21" s="28">
        <v>-4.4679999999999997E-2</v>
      </c>
    </row>
    <row r="22" spans="1:17" ht="17" thickBot="1" x14ac:dyDescent="0.25">
      <c r="A22" s="88"/>
      <c r="B22" s="23"/>
      <c r="C22" s="24" t="s">
        <v>23</v>
      </c>
      <c r="D22" s="30">
        <v>3.7170000000000002E-2</v>
      </c>
      <c r="E22" s="28">
        <v>7.7099999999999998E-3</v>
      </c>
      <c r="F22" s="28">
        <v>0.11182</v>
      </c>
      <c r="G22" s="28">
        <v>2.4049999999999998E-2</v>
      </c>
      <c r="H22" s="28">
        <v>-2.8979999999999999E-2</v>
      </c>
      <c r="I22" s="28">
        <v>-4.104E-2</v>
      </c>
      <c r="J22" s="28">
        <v>-0.11284</v>
      </c>
      <c r="K22" s="30">
        <v>0.10936999999999999</v>
      </c>
      <c r="L22" s="30">
        <v>3.3059999999999999E-2</v>
      </c>
      <c r="M22" s="28">
        <v>-3.2910000000000002E-2</v>
      </c>
      <c r="N22" s="28">
        <v>-6.8180000000000004E-2</v>
      </c>
      <c r="O22" s="28">
        <v>2.1299999999999999E-3</v>
      </c>
      <c r="P22" s="28">
        <v>-4.6719999999999998E-2</v>
      </c>
      <c r="Q22" s="30">
        <v>-6.7739999999999995E-2</v>
      </c>
    </row>
    <row r="23" spans="1:17" ht="17" thickBot="1" x14ac:dyDescent="0.25">
      <c r="A23" s="88"/>
      <c r="B23" s="23" t="s">
        <v>37</v>
      </c>
      <c r="C23" s="24" t="s">
        <v>25</v>
      </c>
      <c r="D23" s="29">
        <v>-3.5740000000000001E-2</v>
      </c>
      <c r="E23" s="28">
        <v>-0.13825999999999999</v>
      </c>
      <c r="F23" s="30">
        <v>-0.24010000000000001</v>
      </c>
      <c r="G23" s="29">
        <v>-0.15586</v>
      </c>
      <c r="H23" s="28">
        <v>6.2100000000000002E-3</v>
      </c>
      <c r="I23" s="28">
        <v>-2.486E-2</v>
      </c>
      <c r="J23" s="28">
        <v>6.8239999999999995E-2</v>
      </c>
      <c r="K23" s="29">
        <v>-0.13461000000000001</v>
      </c>
      <c r="L23" s="29">
        <v>-3.243E-2</v>
      </c>
      <c r="M23" s="28">
        <v>-7.1000000000000004E-3</v>
      </c>
      <c r="N23" s="30">
        <v>9.2829999999999996E-2</v>
      </c>
      <c r="O23" s="28">
        <v>4.2700000000000004E-3</v>
      </c>
      <c r="P23" s="28">
        <v>0.11196</v>
      </c>
      <c r="Q23" s="29">
        <v>9.085E-2</v>
      </c>
    </row>
    <row r="24" spans="1:17" ht="17" thickBot="1" x14ac:dyDescent="0.25">
      <c r="A24" s="88"/>
      <c r="B24" s="23"/>
      <c r="C24" s="24" t="s">
        <v>23</v>
      </c>
      <c r="D24" s="29">
        <v>-3.3090000000000001E-2</v>
      </c>
      <c r="E24" s="28">
        <v>-3.3529999999999997E-2</v>
      </c>
      <c r="F24" s="28">
        <v>-0.11801</v>
      </c>
      <c r="G24" s="28">
        <v>-6.8279999999999993E-2</v>
      </c>
      <c r="H24" s="28">
        <v>1.243E-2</v>
      </c>
      <c r="I24" s="28">
        <v>-0.11744</v>
      </c>
      <c r="J24" s="28">
        <v>9.41E-3</v>
      </c>
      <c r="K24" s="29">
        <v>-0.1147</v>
      </c>
      <c r="L24" s="29">
        <v>-3.5959999999999999E-2</v>
      </c>
      <c r="M24" s="28">
        <v>-8.6700000000000006E-3</v>
      </c>
      <c r="N24" s="28">
        <v>4.3369999999999999E-2</v>
      </c>
      <c r="O24" s="28">
        <v>2.15E-3</v>
      </c>
      <c r="P24" s="28">
        <v>5.4489999999999997E-2</v>
      </c>
      <c r="Q24" s="30">
        <v>7.6189999999999994E-2</v>
      </c>
    </row>
    <row r="25" spans="1:17" ht="17" thickBot="1" x14ac:dyDescent="0.25">
      <c r="A25" s="88"/>
      <c r="B25" s="23" t="s">
        <v>38</v>
      </c>
      <c r="C25" s="24" t="s">
        <v>26</v>
      </c>
      <c r="D25" s="29">
        <v>5.4429999999999999E-2</v>
      </c>
      <c r="E25" s="29">
        <v>0.2296</v>
      </c>
      <c r="F25" s="29">
        <v>0.53744000000000003</v>
      </c>
      <c r="G25" s="29">
        <v>0.31052000000000002</v>
      </c>
      <c r="H25" s="28">
        <v>4.7419999999999997E-2</v>
      </c>
      <c r="I25" s="28">
        <v>7.1980000000000002E-2</v>
      </c>
      <c r="J25" s="28">
        <v>9.4939999999999997E-2</v>
      </c>
      <c r="K25" s="29">
        <v>0.15417</v>
      </c>
      <c r="L25" s="29">
        <v>4.8169999999999998E-2</v>
      </c>
      <c r="M25" s="29">
        <v>7.9009999999999997E-2</v>
      </c>
      <c r="N25" s="28">
        <v>-4.5469999999999997E-2</v>
      </c>
      <c r="O25" s="28">
        <v>1.9499999999999999E-3</v>
      </c>
      <c r="P25" s="28">
        <v>-4.768E-2</v>
      </c>
      <c r="Q25" s="28">
        <v>-6.0409999999999998E-2</v>
      </c>
    </row>
    <row r="26" spans="1:17" ht="17" thickBot="1" x14ac:dyDescent="0.25">
      <c r="A26" s="88"/>
      <c r="B26" s="23"/>
      <c r="C26" s="24" t="s">
        <v>22</v>
      </c>
      <c r="D26" s="28">
        <v>9.9799999999999993E-3</v>
      </c>
      <c r="E26" s="28">
        <v>2.5569999999999999E-2</v>
      </c>
      <c r="F26" s="28">
        <v>0.21081</v>
      </c>
      <c r="G26" s="30">
        <v>9.7229999999999997E-2</v>
      </c>
      <c r="H26" s="28">
        <v>-1.9939999999999999E-2</v>
      </c>
      <c r="I26" s="28">
        <v>7.6700000000000004E-2</v>
      </c>
      <c r="J26" s="28">
        <v>2.8070000000000001E-2</v>
      </c>
      <c r="K26" s="29">
        <v>0.12842000000000001</v>
      </c>
      <c r="L26" s="29">
        <v>3.8390000000000001E-2</v>
      </c>
      <c r="M26" s="30">
        <v>4.342E-2</v>
      </c>
      <c r="N26" s="28">
        <v>-3.0400000000000002E-3</v>
      </c>
      <c r="O26" s="28">
        <v>5.1599999999999997E-3</v>
      </c>
      <c r="P26" s="29">
        <v>-0.12257</v>
      </c>
      <c r="Q26" s="28">
        <v>-6.5960000000000005E-2</v>
      </c>
    </row>
    <row r="27" spans="1:17" ht="17" thickBot="1" x14ac:dyDescent="0.25">
      <c r="A27" s="88"/>
      <c r="B27" s="23" t="s">
        <v>39</v>
      </c>
      <c r="C27" s="24" t="s">
        <v>25</v>
      </c>
      <c r="D27" s="29">
        <v>-2.981E-2</v>
      </c>
      <c r="E27" s="28">
        <v>-0.11791</v>
      </c>
      <c r="F27" s="28">
        <v>-1.124E-2</v>
      </c>
      <c r="G27" s="28">
        <v>-5.9429999999999997E-2</v>
      </c>
      <c r="H27" s="28">
        <v>2.4070000000000001E-2</v>
      </c>
      <c r="I27" s="28">
        <v>-2.6929999999999999E-2</v>
      </c>
      <c r="J27" s="28">
        <v>1.7099999999999999E-3</v>
      </c>
      <c r="K27" s="28">
        <v>6.8100000000000001E-3</v>
      </c>
      <c r="L27" s="28">
        <v>-1.806E-2</v>
      </c>
      <c r="M27" s="28">
        <v>-1.405E-2</v>
      </c>
      <c r="N27" s="28">
        <v>5.6499999999999996E-3</v>
      </c>
      <c r="O27" s="28">
        <v>2.3E-3</v>
      </c>
      <c r="P27" s="29">
        <v>0.20569999999999999</v>
      </c>
      <c r="Q27" s="29">
        <v>0.14529</v>
      </c>
    </row>
    <row r="28" spans="1:17" ht="17" thickBot="1" x14ac:dyDescent="0.25">
      <c r="A28" s="88"/>
      <c r="B28" s="23"/>
      <c r="C28" s="24" t="s">
        <v>28</v>
      </c>
      <c r="D28" s="28">
        <v>-5.3699999999999998E-3</v>
      </c>
      <c r="E28" s="28">
        <v>-3.0980000000000001E-2</v>
      </c>
      <c r="F28" s="28">
        <v>-0.11216</v>
      </c>
      <c r="G28" s="28">
        <v>-1.389E-2</v>
      </c>
      <c r="H28" s="28">
        <v>4.9059999999999999E-2</v>
      </c>
      <c r="I28" s="28">
        <v>-0.11230999999999999</v>
      </c>
      <c r="J28" s="28">
        <v>6.0290000000000003E-2</v>
      </c>
      <c r="K28" s="28">
        <v>-2.1350000000000001E-2</v>
      </c>
      <c r="L28" s="29">
        <v>-3.8240000000000003E-2</v>
      </c>
      <c r="M28" s="28">
        <v>-7.4599999999999996E-3</v>
      </c>
      <c r="N28" s="28">
        <v>-5.6899999999999997E-3</v>
      </c>
      <c r="O28" s="28">
        <v>-1.4400000000000001E-3</v>
      </c>
      <c r="P28" s="28">
        <v>0.14982999999999999</v>
      </c>
      <c r="Q28" s="30">
        <v>9.8449999999999996E-2</v>
      </c>
    </row>
    <row r="29" spans="1:17" ht="17" thickBot="1" x14ac:dyDescent="0.25">
      <c r="A29" s="88"/>
      <c r="B29" s="23" t="s">
        <v>40</v>
      </c>
      <c r="C29" s="24" t="s">
        <v>26</v>
      </c>
      <c r="D29" s="28">
        <v>2.598E-2</v>
      </c>
      <c r="E29" s="28">
        <v>-1.8259999999999998E-2</v>
      </c>
      <c r="F29" s="28">
        <v>0.15181</v>
      </c>
      <c r="G29" s="28">
        <v>6.59E-2</v>
      </c>
      <c r="H29" s="28">
        <v>3.0400000000000002E-3</v>
      </c>
      <c r="I29" s="28">
        <v>4.1980000000000003E-2</v>
      </c>
      <c r="J29" s="28">
        <v>-3.1060000000000001E-2</v>
      </c>
      <c r="K29" s="28">
        <v>8.8569999999999996E-2</v>
      </c>
      <c r="L29" s="29">
        <v>5.0430000000000003E-2</v>
      </c>
      <c r="M29" s="28">
        <v>3.7969999999999997E-2</v>
      </c>
      <c r="N29" s="28">
        <v>6.1859999999999998E-2</v>
      </c>
      <c r="O29" s="28">
        <v>-9.11E-3</v>
      </c>
      <c r="P29" s="28">
        <v>-1.677E-2</v>
      </c>
      <c r="Q29" s="28">
        <v>-3.8589999999999999E-2</v>
      </c>
    </row>
    <row r="30" spans="1:17" ht="17" thickBot="1" x14ac:dyDescent="0.25">
      <c r="A30" s="88"/>
      <c r="B30" s="23"/>
      <c r="C30" s="24" t="s">
        <v>29</v>
      </c>
      <c r="D30" s="28">
        <v>3.8330000000000003E-2</v>
      </c>
      <c r="E30" s="28">
        <v>-5.2859999999999997E-2</v>
      </c>
      <c r="F30" s="28">
        <v>5.987E-2</v>
      </c>
      <c r="G30" s="28">
        <v>9.0509999999999993E-2</v>
      </c>
      <c r="H30" s="28">
        <v>1.7770000000000001E-2</v>
      </c>
      <c r="I30" s="28">
        <v>-6.8479999999999999E-2</v>
      </c>
      <c r="J30" s="28">
        <v>-1.6129999999999999E-2</v>
      </c>
      <c r="K30" s="28">
        <v>4.3049999999999998E-2</v>
      </c>
      <c r="L30" s="29">
        <v>5.6259999999999998E-2</v>
      </c>
      <c r="M30" s="28">
        <v>5.9790000000000003E-2</v>
      </c>
      <c r="N30" s="28">
        <v>4.4429999999999997E-2</v>
      </c>
      <c r="O30" s="28">
        <v>-7.5300000000000002E-3</v>
      </c>
      <c r="P30" s="28">
        <v>-1.6219999999999998E-2</v>
      </c>
      <c r="Q30" s="28">
        <v>-1.687E-2</v>
      </c>
    </row>
    <row r="31" spans="1:17" ht="17" thickBot="1" x14ac:dyDescent="0.25">
      <c r="A31" s="88"/>
      <c r="B31" s="23" t="s">
        <v>41</v>
      </c>
      <c r="C31" s="24" t="s">
        <v>25</v>
      </c>
      <c r="D31" s="29">
        <v>-5.1950000000000003E-2</v>
      </c>
      <c r="E31" s="28">
        <v>-6.8900000000000003E-2</v>
      </c>
      <c r="F31" s="29">
        <v>-0.30435000000000001</v>
      </c>
      <c r="G31" s="29">
        <v>-0.25206000000000001</v>
      </c>
      <c r="H31" s="28">
        <v>6.9999999999999999E-4</v>
      </c>
      <c r="I31" s="28">
        <v>-2.3700000000000001E-3</v>
      </c>
      <c r="J31" s="28">
        <v>4.727E-2</v>
      </c>
      <c r="K31" s="29">
        <v>-0.1726</v>
      </c>
      <c r="L31" s="29">
        <v>-3.4889999999999997E-2</v>
      </c>
      <c r="M31" s="28">
        <v>-4.3459999999999999E-2</v>
      </c>
      <c r="N31" s="29">
        <v>0.11303000000000001</v>
      </c>
      <c r="O31" s="28">
        <v>9.0799999999999995E-3</v>
      </c>
      <c r="P31" s="28">
        <v>0.11254</v>
      </c>
      <c r="Q31" s="28">
        <v>1.5900000000000001E-2</v>
      </c>
    </row>
    <row r="32" spans="1:17" ht="17" thickBot="1" x14ac:dyDescent="0.25">
      <c r="A32" s="88"/>
      <c r="B32" s="23"/>
      <c r="C32" s="24" t="s">
        <v>29</v>
      </c>
      <c r="D32" s="29">
        <v>-4.1660000000000003E-2</v>
      </c>
      <c r="E32" s="28">
        <v>-8.609E-2</v>
      </c>
      <c r="F32" s="29">
        <v>-0.32923999999999998</v>
      </c>
      <c r="G32" s="29">
        <v>-0.22261</v>
      </c>
      <c r="H32" s="28">
        <v>-1.6160000000000001E-2</v>
      </c>
      <c r="I32" s="28">
        <v>1.2290000000000001E-2</v>
      </c>
      <c r="J32" s="28">
        <v>6.0150000000000002E-2</v>
      </c>
      <c r="K32" s="29">
        <v>-0.16091</v>
      </c>
      <c r="L32" s="30">
        <v>-2.869E-2</v>
      </c>
      <c r="M32" s="28">
        <v>8.7200000000000003E-3</v>
      </c>
      <c r="N32" s="29">
        <v>0.14924999999999999</v>
      </c>
      <c r="O32" s="28">
        <v>7.1500000000000001E-3</v>
      </c>
      <c r="P32" s="28">
        <v>5.1040000000000002E-2</v>
      </c>
      <c r="Q32" s="28">
        <v>-2.3130000000000001E-2</v>
      </c>
    </row>
    <row r="33" spans="1:17" ht="17" thickBot="1" x14ac:dyDescent="0.25">
      <c r="A33" s="88"/>
      <c r="B33" s="23" t="s">
        <v>42</v>
      </c>
      <c r="C33" s="24" t="s">
        <v>26</v>
      </c>
      <c r="D33" s="29">
        <v>5.1639999999999998E-2</v>
      </c>
      <c r="E33" s="29">
        <v>0.15966</v>
      </c>
      <c r="F33" s="29">
        <v>0.36725999999999998</v>
      </c>
      <c r="G33" s="29">
        <v>0.21639</v>
      </c>
      <c r="H33" s="28">
        <v>8.8900000000000003E-3</v>
      </c>
      <c r="I33" s="28">
        <v>6.11E-3</v>
      </c>
      <c r="J33" s="28">
        <v>3.074E-2</v>
      </c>
      <c r="K33" s="29">
        <v>0.11267000000000001</v>
      </c>
      <c r="L33" s="30">
        <v>2.8459999999999999E-2</v>
      </c>
      <c r="M33" s="28">
        <v>2.724E-2</v>
      </c>
      <c r="N33" s="29">
        <v>-0.13211999999999999</v>
      </c>
      <c r="O33" s="28">
        <v>1.2099999999999999E-3</v>
      </c>
      <c r="P33" s="28">
        <v>-7.2669999999999998E-2</v>
      </c>
      <c r="Q33" s="28">
        <v>-5.815E-2</v>
      </c>
    </row>
    <row r="34" spans="1:17" ht="17" thickBot="1" x14ac:dyDescent="0.25">
      <c r="A34" s="88"/>
      <c r="B34" s="23"/>
      <c r="C34" s="24" t="s">
        <v>28</v>
      </c>
      <c r="D34" s="29">
        <v>5.2639999999999999E-2</v>
      </c>
      <c r="E34" s="28">
        <v>3.0290000000000001E-2</v>
      </c>
      <c r="F34" s="28">
        <v>0.17580999999999999</v>
      </c>
      <c r="G34" s="29">
        <v>0.10387</v>
      </c>
      <c r="H34" s="28">
        <v>2.7980000000000001E-2</v>
      </c>
      <c r="I34" s="28">
        <v>-6.2330000000000003E-2</v>
      </c>
      <c r="J34" s="28">
        <v>3.2500000000000001E-2</v>
      </c>
      <c r="K34" s="28">
        <v>5.6999999999999998E-4</v>
      </c>
      <c r="L34" s="28">
        <v>-5.0800000000000003E-3</v>
      </c>
      <c r="M34" s="28">
        <v>-1.4540000000000001E-2</v>
      </c>
      <c r="N34" s="29">
        <v>-0.17560000000000001</v>
      </c>
      <c r="O34" s="28">
        <v>-1.09E-3</v>
      </c>
      <c r="P34" s="28">
        <v>-1.7670000000000002E-2</v>
      </c>
      <c r="Q34" s="28">
        <v>-4.48E-2</v>
      </c>
    </row>
    <row r="35" spans="1:17" ht="17" thickBot="1" x14ac:dyDescent="0.25">
      <c r="A35" s="88"/>
      <c r="B35" s="23" t="s">
        <v>43</v>
      </c>
      <c r="C35" s="24" t="s">
        <v>19</v>
      </c>
      <c r="D35" s="29">
        <v>-6.7049999999999998E-2</v>
      </c>
      <c r="E35" s="28">
        <v>8.1430000000000002E-2</v>
      </c>
      <c r="F35" s="28">
        <v>7.0870000000000002E-2</v>
      </c>
      <c r="G35" s="28">
        <v>-7.2580000000000006E-2</v>
      </c>
      <c r="H35" s="28">
        <v>3.2919999999999998E-2</v>
      </c>
      <c r="I35" s="28">
        <v>-1.719E-2</v>
      </c>
      <c r="J35" s="28">
        <v>0.12434000000000001</v>
      </c>
      <c r="K35" s="28">
        <v>-8.6110000000000006E-2</v>
      </c>
      <c r="L35" s="28">
        <v>-1.7350000000000001E-2</v>
      </c>
      <c r="M35" s="30">
        <v>-6.7699999999999996E-2</v>
      </c>
      <c r="N35" s="28">
        <v>7.911E-2</v>
      </c>
      <c r="O35" s="28">
        <v>3.0699999999999998E-3</v>
      </c>
      <c r="P35" s="29">
        <v>0.18007999999999999</v>
      </c>
      <c r="Q35" s="30">
        <v>0.10664</v>
      </c>
    </row>
    <row r="36" spans="1:17" ht="17" thickBot="1" x14ac:dyDescent="0.25">
      <c r="A36" s="88"/>
      <c r="B36" s="23"/>
      <c r="C36" s="24" t="s">
        <v>22</v>
      </c>
      <c r="D36" s="29">
        <v>-4.2819999999999997E-2</v>
      </c>
      <c r="E36" s="28">
        <v>4.3709999999999999E-2</v>
      </c>
      <c r="F36" s="28">
        <v>-6.59E-2</v>
      </c>
      <c r="G36" s="28">
        <v>4.7200000000000002E-3</v>
      </c>
      <c r="H36" s="28">
        <v>1.013E-2</v>
      </c>
      <c r="I36" s="28">
        <v>0.14449999999999999</v>
      </c>
      <c r="J36" s="28">
        <v>0.11283</v>
      </c>
      <c r="K36" s="28">
        <v>-2.4250000000000001E-2</v>
      </c>
      <c r="L36" s="28">
        <v>9.0699999999999999E-3</v>
      </c>
      <c r="M36" s="28">
        <v>1.106E-2</v>
      </c>
      <c r="N36" s="28">
        <v>2.5159999999999998E-2</v>
      </c>
      <c r="O36" s="28">
        <v>6.9999999999999999E-4</v>
      </c>
      <c r="P36" s="28">
        <v>7.7109999999999998E-2</v>
      </c>
      <c r="Q36" s="28">
        <v>1.9890000000000001E-2</v>
      </c>
    </row>
    <row r="37" spans="1:17" ht="17" thickBot="1" x14ac:dyDescent="0.25">
      <c r="A37" s="88"/>
      <c r="B37" s="23" t="s">
        <v>44</v>
      </c>
      <c r="C37" s="24" t="s">
        <v>20</v>
      </c>
      <c r="D37" s="28">
        <v>1.4800000000000001E-2</v>
      </c>
      <c r="E37" s="28">
        <v>1.4030000000000001E-2</v>
      </c>
      <c r="F37" s="30">
        <v>-0.20791999999999999</v>
      </c>
      <c r="G37" s="28">
        <v>3.9940000000000003E-2</v>
      </c>
      <c r="H37" s="28">
        <v>-4.6800000000000001E-2</v>
      </c>
      <c r="I37" s="28">
        <v>4.376E-2</v>
      </c>
      <c r="J37" s="29">
        <v>-0.11602</v>
      </c>
      <c r="K37" s="28">
        <v>3.8629999999999998E-2</v>
      </c>
      <c r="L37" s="28">
        <v>2.3269999999999999E-2</v>
      </c>
      <c r="M37" s="28">
        <v>2.0219999999999998E-2</v>
      </c>
      <c r="N37" s="28">
        <v>1.959E-2</v>
      </c>
      <c r="O37" s="28">
        <v>-1.4E-3</v>
      </c>
      <c r="P37" s="29">
        <v>-0.14641999999999999</v>
      </c>
      <c r="Q37" s="29">
        <v>-8.2379999999999995E-2</v>
      </c>
    </row>
    <row r="38" spans="1:17" ht="17" thickBot="1" x14ac:dyDescent="0.25">
      <c r="A38" s="88"/>
      <c r="B38" s="23"/>
      <c r="C38" s="24" t="s">
        <v>23</v>
      </c>
      <c r="D38" s="28">
        <v>8.8999999999999995E-4</v>
      </c>
      <c r="E38" s="28">
        <v>1.4250000000000001E-2</v>
      </c>
      <c r="F38" s="28">
        <v>-0.17621000000000001</v>
      </c>
      <c r="G38" s="28">
        <v>4.2160000000000003E-2</v>
      </c>
      <c r="H38" s="29">
        <v>-6.5019999999999994E-2</v>
      </c>
      <c r="I38" s="28">
        <v>0.11133999999999999</v>
      </c>
      <c r="J38" s="30">
        <v>-0.11856</v>
      </c>
      <c r="K38" s="28">
        <v>6.4729999999999996E-2</v>
      </c>
      <c r="L38" s="29">
        <v>3.2390000000000002E-2</v>
      </c>
      <c r="M38" s="28">
        <v>1.9689999999999999E-2</v>
      </c>
      <c r="N38" s="28">
        <v>-1.0749999999999999E-2</v>
      </c>
      <c r="O38" s="28">
        <v>2.4599999999999999E-3</v>
      </c>
      <c r="P38" s="29">
        <v>-0.12873000000000001</v>
      </c>
      <c r="Q38" s="30">
        <v>-7.1569999999999995E-2</v>
      </c>
    </row>
    <row r="39" spans="1:17" ht="17" thickBot="1" x14ac:dyDescent="0.25">
      <c r="A39" s="88"/>
      <c r="B39" s="23" t="s">
        <v>45</v>
      </c>
      <c r="C39" s="24" t="s">
        <v>19</v>
      </c>
      <c r="D39" s="28">
        <v>-2.5510000000000001E-2</v>
      </c>
      <c r="E39" s="28">
        <v>-0.13546</v>
      </c>
      <c r="F39" s="28">
        <v>0.22563</v>
      </c>
      <c r="G39" s="28">
        <v>-3.9719999999999998E-2</v>
      </c>
      <c r="H39" s="29">
        <v>0.10413</v>
      </c>
      <c r="I39" s="28">
        <v>-9.7790000000000002E-2</v>
      </c>
      <c r="J39" s="28">
        <v>0.14323</v>
      </c>
      <c r="K39" s="29">
        <v>-0.12611</v>
      </c>
      <c r="L39" s="29">
        <v>-4.5909999999999999E-2</v>
      </c>
      <c r="M39" s="28">
        <v>-4.4639999999999999E-2</v>
      </c>
      <c r="N39" s="28">
        <v>-4.759E-2</v>
      </c>
      <c r="O39" s="28">
        <v>1.09E-3</v>
      </c>
      <c r="P39" s="29">
        <v>0.29762</v>
      </c>
      <c r="Q39" s="29">
        <v>0.17047000000000001</v>
      </c>
    </row>
    <row r="40" spans="1:17" ht="17" thickBot="1" x14ac:dyDescent="0.25">
      <c r="A40" s="88"/>
      <c r="B40" s="23"/>
      <c r="C40" s="24" t="s">
        <v>23</v>
      </c>
      <c r="D40" s="28">
        <v>5.5999999999999999E-3</v>
      </c>
      <c r="E40" s="28">
        <v>-4.3880000000000002E-2</v>
      </c>
      <c r="F40" s="28">
        <v>0.20966000000000001</v>
      </c>
      <c r="G40" s="30">
        <v>-9.5549999999999996E-2</v>
      </c>
      <c r="H40" s="30">
        <v>5.781E-2</v>
      </c>
      <c r="I40" s="29">
        <v>-0.30317</v>
      </c>
      <c r="J40" s="28">
        <v>2.384E-2</v>
      </c>
      <c r="K40" s="28">
        <v>-7.5700000000000003E-2</v>
      </c>
      <c r="L40" s="29">
        <v>-3.9480000000000001E-2</v>
      </c>
      <c r="M40" s="29">
        <v>-6.9610000000000005E-2</v>
      </c>
      <c r="N40" s="28">
        <v>-1.7860000000000001E-2</v>
      </c>
      <c r="O40" s="28">
        <v>1.75E-3</v>
      </c>
      <c r="P40" s="29">
        <v>0.15820000000000001</v>
      </c>
      <c r="Q40" s="29">
        <v>8.9730000000000004E-2</v>
      </c>
    </row>
    <row r="41" spans="1:17" ht="17" thickBot="1" x14ac:dyDescent="0.25">
      <c r="A41" s="88"/>
      <c r="B41" s="23" t="s">
        <v>46</v>
      </c>
      <c r="C41" s="24" t="s">
        <v>20</v>
      </c>
      <c r="D41" s="28">
        <v>7.8799999999999999E-3</v>
      </c>
      <c r="E41" s="28">
        <v>0.11754000000000001</v>
      </c>
      <c r="F41" s="28">
        <v>-9.6560000000000007E-2</v>
      </c>
      <c r="G41" s="28">
        <v>0.1095</v>
      </c>
      <c r="H41" s="29">
        <v>-6.8489999999999995E-2</v>
      </c>
      <c r="I41" s="30">
        <v>0.23913000000000001</v>
      </c>
      <c r="J41" s="28">
        <v>-7.6000000000000004E-4</v>
      </c>
      <c r="K41" s="29">
        <v>0.11537</v>
      </c>
      <c r="L41" s="29">
        <v>4.6179999999999999E-2</v>
      </c>
      <c r="M41" s="29">
        <v>8.8389999999999996E-2</v>
      </c>
      <c r="N41" s="28">
        <v>4.5960000000000001E-2</v>
      </c>
      <c r="O41" s="28">
        <v>6.0899999999999999E-3</v>
      </c>
      <c r="P41" s="29">
        <v>-0.26119999999999999</v>
      </c>
      <c r="Q41" s="29">
        <v>-0.15736</v>
      </c>
    </row>
    <row r="42" spans="1:17" ht="17" thickBot="1" x14ac:dyDescent="0.25">
      <c r="A42" s="88"/>
      <c r="B42" s="23"/>
      <c r="C42" s="24" t="s">
        <v>22</v>
      </c>
      <c r="D42" s="28">
        <v>1.857E-2</v>
      </c>
      <c r="E42" s="28">
        <v>-8.7910000000000002E-2</v>
      </c>
      <c r="F42" s="28">
        <v>0.17004</v>
      </c>
      <c r="G42" s="28">
        <v>-7.7299999999999999E-3</v>
      </c>
      <c r="H42" s="28">
        <v>1.976E-2</v>
      </c>
      <c r="I42" s="28">
        <v>-4.9340000000000002E-2</v>
      </c>
      <c r="J42" s="28">
        <v>-4.1730000000000003E-2</v>
      </c>
      <c r="K42" s="28">
        <v>3.9510000000000003E-2</v>
      </c>
      <c r="L42" s="28">
        <v>1.8159999999999999E-2</v>
      </c>
      <c r="M42" s="28">
        <v>2.5229999999999999E-2</v>
      </c>
      <c r="N42" s="28">
        <v>-4.2070000000000003E-2</v>
      </c>
      <c r="O42" s="28">
        <v>8.4899999999999993E-3</v>
      </c>
      <c r="P42" s="28">
        <v>-0.10548</v>
      </c>
      <c r="Q42" s="29">
        <v>-0.10076</v>
      </c>
    </row>
    <row r="43" spans="1:17" ht="17" thickBot="1" x14ac:dyDescent="0.25">
      <c r="A43" s="88"/>
      <c r="B43" s="23" t="s">
        <v>47</v>
      </c>
      <c r="C43" s="24" t="s">
        <v>28</v>
      </c>
      <c r="D43" s="30">
        <v>4.3540000000000002E-2</v>
      </c>
      <c r="E43" s="28">
        <v>8.7569999999999995E-2</v>
      </c>
      <c r="F43" s="30">
        <v>0.28919</v>
      </c>
      <c r="G43" s="28">
        <v>9.7290000000000001E-2</v>
      </c>
      <c r="H43" s="29">
        <v>0.10592</v>
      </c>
      <c r="I43" s="29">
        <v>-0.21143000000000001</v>
      </c>
      <c r="J43" s="28">
        <v>0.16983000000000001</v>
      </c>
      <c r="K43" s="28">
        <v>-2.8000000000000001E-2</v>
      </c>
      <c r="L43" s="29">
        <v>-3.9350000000000003E-2</v>
      </c>
      <c r="M43" s="28">
        <v>-2.879E-2</v>
      </c>
      <c r="N43" s="28">
        <v>-0.10589999999999999</v>
      </c>
      <c r="O43" s="28">
        <v>9.7000000000000005E-4</v>
      </c>
      <c r="P43" s="29">
        <v>0.27443000000000001</v>
      </c>
      <c r="Q43" s="30">
        <v>9.1240000000000002E-2</v>
      </c>
    </row>
    <row r="44" spans="1:17" ht="17" thickBot="1" x14ac:dyDescent="0.25">
      <c r="A44" s="88"/>
      <c r="B44" s="23"/>
      <c r="C44" s="24" t="s">
        <v>19</v>
      </c>
      <c r="D44" s="28">
        <v>-1.401E-2</v>
      </c>
      <c r="E44" s="28">
        <v>-3.218E-2</v>
      </c>
      <c r="F44" s="29">
        <v>0.29763000000000001</v>
      </c>
      <c r="G44" s="28">
        <v>2.6800000000000001E-2</v>
      </c>
      <c r="H44" s="30">
        <v>7.1340000000000001E-2</v>
      </c>
      <c r="I44" s="28">
        <v>-9.7939999999999999E-2</v>
      </c>
      <c r="J44" s="28">
        <v>0.12297</v>
      </c>
      <c r="K44" s="28">
        <v>-1.5089999999999999E-2</v>
      </c>
      <c r="L44" s="29">
        <v>-3.1559999999999998E-2</v>
      </c>
      <c r="M44" s="28">
        <v>-1.7049999999999999E-2</v>
      </c>
      <c r="N44" s="28">
        <v>-1.6119999999999999E-2</v>
      </c>
      <c r="O44" s="28">
        <v>9.0200000000000002E-3</v>
      </c>
      <c r="P44" s="29">
        <v>0.32998</v>
      </c>
      <c r="Q44" s="29">
        <v>0.15972</v>
      </c>
    </row>
    <row r="45" spans="1:17" ht="17" thickBot="1" x14ac:dyDescent="0.25">
      <c r="A45" s="88"/>
      <c r="B45" s="23" t="s">
        <v>48</v>
      </c>
      <c r="C45" s="24" t="s">
        <v>29</v>
      </c>
      <c r="D45" s="29">
        <v>4.9869999999999998E-2</v>
      </c>
      <c r="E45" s="28">
        <v>-5.4199999999999998E-2</v>
      </c>
      <c r="F45" s="28">
        <v>-0.16814999999999999</v>
      </c>
      <c r="G45" s="28">
        <v>-1.3089999999999999E-2</v>
      </c>
      <c r="H45" s="28">
        <v>-1.9179999999999999E-2</v>
      </c>
      <c r="I45" s="28">
        <v>-6.8190000000000001E-2</v>
      </c>
      <c r="J45" s="30">
        <v>-9.443E-2</v>
      </c>
      <c r="K45" s="28">
        <v>-4.054E-2</v>
      </c>
      <c r="L45" s="28">
        <v>1.4800000000000001E-2</v>
      </c>
      <c r="M45" s="28">
        <v>3.2800000000000003E-2</v>
      </c>
      <c r="N45" s="29">
        <v>0.11448</v>
      </c>
      <c r="O45" s="30">
        <v>1.3429999999999999E-2</v>
      </c>
      <c r="P45" s="28">
        <v>-0.10237</v>
      </c>
      <c r="Q45" s="29">
        <v>-0.12909999999999999</v>
      </c>
    </row>
    <row r="46" spans="1:17" ht="17" thickBot="1" x14ac:dyDescent="0.25">
      <c r="A46" s="88"/>
      <c r="B46" s="23"/>
      <c r="C46" s="24" t="s">
        <v>20</v>
      </c>
      <c r="D46" s="29">
        <v>3.5589999999999997E-2</v>
      </c>
      <c r="E46" s="28">
        <v>-1.8800000000000001E-2</v>
      </c>
      <c r="F46" s="30">
        <v>-0.26432</v>
      </c>
      <c r="G46" s="28">
        <v>-5.7099999999999998E-3</v>
      </c>
      <c r="H46" s="28">
        <v>-5.8790000000000002E-2</v>
      </c>
      <c r="I46" s="28">
        <v>7.4060000000000001E-2</v>
      </c>
      <c r="J46" s="28">
        <v>-6.9250000000000006E-2</v>
      </c>
      <c r="K46" s="28">
        <v>2.4879999999999999E-2</v>
      </c>
      <c r="L46" s="30">
        <v>4.0820000000000002E-2</v>
      </c>
      <c r="M46" s="29">
        <v>5.6579999999999998E-2</v>
      </c>
      <c r="N46" s="29">
        <v>0.16195000000000001</v>
      </c>
      <c r="O46" s="30">
        <v>1.061E-2</v>
      </c>
      <c r="P46" s="30">
        <v>-0.14899999999999999</v>
      </c>
      <c r="Q46" s="29">
        <v>-0.15725</v>
      </c>
    </row>
    <row r="47" spans="1:17" ht="17" thickBot="1" x14ac:dyDescent="0.25">
      <c r="A47" s="88"/>
      <c r="B47" s="23" t="s">
        <v>49</v>
      </c>
      <c r="C47" s="24" t="s">
        <v>28</v>
      </c>
      <c r="D47" s="28">
        <v>2.3800000000000002E-2</v>
      </c>
      <c r="E47" s="28">
        <v>-4.1750000000000002E-2</v>
      </c>
      <c r="F47" s="28">
        <v>-6.5890000000000004E-2</v>
      </c>
      <c r="G47" s="28">
        <v>3.7940000000000002E-2</v>
      </c>
      <c r="H47" s="28">
        <v>-7.9399999999999991E-3</v>
      </c>
      <c r="I47" s="28">
        <v>6.4000000000000005E-4</v>
      </c>
      <c r="J47" s="28">
        <v>-3.6339999999999997E-2</v>
      </c>
      <c r="K47" s="28">
        <v>5.3E-3</v>
      </c>
      <c r="L47" s="28">
        <v>-3.5000000000000001E-3</v>
      </c>
      <c r="M47" s="28">
        <v>-1.4599999999999999E-3</v>
      </c>
      <c r="N47" s="30">
        <v>-0.1179</v>
      </c>
      <c r="O47" s="28">
        <v>-2.5799999999999998E-3</v>
      </c>
      <c r="P47" s="29">
        <v>-9.9650000000000002E-2</v>
      </c>
      <c r="Q47" s="28">
        <v>-4.419E-2</v>
      </c>
    </row>
    <row r="48" spans="1:17" ht="17" thickBot="1" x14ac:dyDescent="0.25">
      <c r="A48" s="88"/>
      <c r="B48" s="23"/>
      <c r="C48" s="24" t="s">
        <v>20</v>
      </c>
      <c r="D48" s="28">
        <v>-2.99E-3</v>
      </c>
      <c r="E48" s="28">
        <v>9.9669999999999995E-2</v>
      </c>
      <c r="F48" s="28">
        <v>-0.10212</v>
      </c>
      <c r="G48" s="29">
        <v>0.11279</v>
      </c>
      <c r="H48" s="30">
        <v>-5.2499999999999998E-2</v>
      </c>
      <c r="I48" s="30">
        <v>0.14555000000000001</v>
      </c>
      <c r="J48" s="28">
        <v>-7.4709999999999999E-2</v>
      </c>
      <c r="K48" s="30">
        <v>9.5250000000000001E-2</v>
      </c>
      <c r="L48" s="30">
        <v>2.613E-2</v>
      </c>
      <c r="M48" s="30">
        <v>3.9010000000000003E-2</v>
      </c>
      <c r="N48" s="28">
        <v>-5.636E-2</v>
      </c>
      <c r="O48" s="28">
        <v>-4.5300000000000002E-3</v>
      </c>
      <c r="P48" s="29">
        <v>-0.21609</v>
      </c>
      <c r="Q48" s="29">
        <v>-8.0420000000000005E-2</v>
      </c>
    </row>
    <row r="49" spans="1:17" ht="17" thickBot="1" x14ac:dyDescent="0.25">
      <c r="A49" s="88"/>
      <c r="B49" s="23" t="s">
        <v>50</v>
      </c>
      <c r="C49" s="24" t="s">
        <v>29</v>
      </c>
      <c r="D49" s="29">
        <v>-5.6219999999999999E-2</v>
      </c>
      <c r="E49" s="28">
        <v>-8.7230000000000002E-2</v>
      </c>
      <c r="F49" s="28">
        <v>-0.17276</v>
      </c>
      <c r="G49" s="29">
        <v>-0.16061</v>
      </c>
      <c r="H49" s="28">
        <v>1.1129999999999999E-2</v>
      </c>
      <c r="I49" s="28">
        <v>1.7430000000000001E-2</v>
      </c>
      <c r="J49" s="28">
        <v>0.12787000000000001</v>
      </c>
      <c r="K49" s="30">
        <v>-0.10764</v>
      </c>
      <c r="L49" s="28">
        <v>-1.1800000000000001E-3</v>
      </c>
      <c r="M49" s="28">
        <v>2.69E-2</v>
      </c>
      <c r="N49" s="28">
        <v>0.1002</v>
      </c>
      <c r="O49" s="28">
        <v>-8.6300000000000005E-3</v>
      </c>
      <c r="P49" s="29">
        <v>0.12444</v>
      </c>
      <c r="Q49" s="28">
        <v>6.6239999999999993E-2</v>
      </c>
    </row>
    <row r="50" spans="1:17" ht="17" thickBot="1" x14ac:dyDescent="0.25">
      <c r="A50" s="88"/>
      <c r="B50" s="23"/>
      <c r="C50" s="24" t="s">
        <v>19</v>
      </c>
      <c r="D50" s="29">
        <v>-5.5079999999999997E-2</v>
      </c>
      <c r="E50" s="28">
        <v>-7.8880000000000006E-2</v>
      </c>
      <c r="F50" s="28">
        <v>1.014E-2</v>
      </c>
      <c r="G50" s="29">
        <v>-0.12647</v>
      </c>
      <c r="H50" s="29">
        <v>6.8720000000000003E-2</v>
      </c>
      <c r="I50" s="28">
        <v>-1.678E-2</v>
      </c>
      <c r="J50" s="28">
        <v>0.12492</v>
      </c>
      <c r="K50" s="29">
        <v>-0.14069999999999999</v>
      </c>
      <c r="L50" s="30">
        <v>-3.5819999999999998E-2</v>
      </c>
      <c r="M50" s="29">
        <v>-8.1500000000000003E-2</v>
      </c>
      <c r="N50" s="28">
        <v>6.28E-3</v>
      </c>
      <c r="O50" s="28">
        <v>-1.82E-3</v>
      </c>
      <c r="P50" s="29">
        <v>0.18310999999999999</v>
      </c>
      <c r="Q50" s="29">
        <v>0.10635</v>
      </c>
    </row>
    <row r="51" spans="1:17" ht="17" thickBot="1" x14ac:dyDescent="0.25">
      <c r="A51" s="88"/>
      <c r="B51" s="23" t="s">
        <v>51</v>
      </c>
      <c r="C51" s="24" t="s">
        <v>28</v>
      </c>
      <c r="D51" s="28">
        <v>1.7420000000000001E-2</v>
      </c>
      <c r="E51" s="28">
        <v>0.15190000000000001</v>
      </c>
      <c r="F51" s="28">
        <v>0.19417000000000001</v>
      </c>
      <c r="G51" s="29">
        <v>0.18167</v>
      </c>
      <c r="H51" s="28">
        <v>4.1840000000000002E-2</v>
      </c>
      <c r="I51" s="28">
        <v>8.6E-3</v>
      </c>
      <c r="J51" s="28">
        <v>4.4549999999999999E-2</v>
      </c>
      <c r="K51" s="30">
        <v>8.0759999999999998E-2</v>
      </c>
      <c r="L51" s="28">
        <v>3.8E-3</v>
      </c>
      <c r="M51" s="30">
        <v>5.1990000000000001E-2</v>
      </c>
      <c r="N51" s="28">
        <v>-4.4040000000000003E-2</v>
      </c>
      <c r="O51" s="28">
        <v>-5.4999999999999997E-3</v>
      </c>
      <c r="P51" s="28">
        <v>-1.0630000000000001E-2</v>
      </c>
      <c r="Q51" s="28">
        <v>-1.687E-2</v>
      </c>
    </row>
    <row r="52" spans="1:17" ht="17" thickBot="1" x14ac:dyDescent="0.25">
      <c r="A52" s="88"/>
      <c r="B52" s="23"/>
      <c r="C52" s="24" t="s">
        <v>22</v>
      </c>
      <c r="D52" s="28">
        <v>9.3299999999999998E-3</v>
      </c>
      <c r="E52" s="28">
        <v>-5.4239999999999997E-2</v>
      </c>
      <c r="F52" s="28">
        <v>0.15296000000000001</v>
      </c>
      <c r="G52" s="28">
        <v>9.085E-2</v>
      </c>
      <c r="H52" s="28">
        <v>2.264E-2</v>
      </c>
      <c r="I52" s="28">
        <v>-8.1610000000000002E-2</v>
      </c>
      <c r="J52" s="28">
        <v>1.9369999999999998E-2</v>
      </c>
      <c r="K52" s="30">
        <v>0.11763999999999999</v>
      </c>
      <c r="L52" s="28">
        <v>1.3520000000000001E-2</v>
      </c>
      <c r="M52" s="28">
        <v>2.0219999999999998E-2</v>
      </c>
      <c r="N52" s="28">
        <v>-0.10374</v>
      </c>
      <c r="O52" s="28">
        <v>3.8800000000000002E-3</v>
      </c>
      <c r="P52" s="28">
        <v>-3.1879999999999999E-2</v>
      </c>
      <c r="Q52" s="28">
        <v>-3.2649999999999998E-2</v>
      </c>
    </row>
    <row r="53" spans="1:17" ht="17" thickBot="1" x14ac:dyDescent="0.25">
      <c r="A53" s="88"/>
      <c r="B53" s="23" t="s">
        <v>52</v>
      </c>
      <c r="C53" s="24" t="s">
        <v>29</v>
      </c>
      <c r="D53" s="28">
        <v>-2.3400000000000001E-3</v>
      </c>
      <c r="E53" s="28">
        <v>-0.14555999999999999</v>
      </c>
      <c r="F53" s="30">
        <v>-0.28066000000000002</v>
      </c>
      <c r="G53" s="28">
        <v>-8.8450000000000001E-2</v>
      </c>
      <c r="H53" s="28">
        <v>2.9170000000000001E-2</v>
      </c>
      <c r="I53" s="28">
        <v>-0.15834999999999999</v>
      </c>
      <c r="J53" s="28">
        <v>2.1729999999999999E-2</v>
      </c>
      <c r="K53" s="30">
        <v>-0.12814</v>
      </c>
      <c r="L53" s="28">
        <v>-7.5000000000000002E-4</v>
      </c>
      <c r="M53" s="28">
        <v>4.743E-2</v>
      </c>
      <c r="N53" s="30">
        <v>0.1101</v>
      </c>
      <c r="O53" s="28">
        <v>-4.9899999999999996E-3</v>
      </c>
      <c r="P53" s="28">
        <v>7.2489999999999999E-2</v>
      </c>
      <c r="Q53" s="28">
        <v>3.2969999999999999E-2</v>
      </c>
    </row>
    <row r="54" spans="1:17" ht="17" thickBot="1" x14ac:dyDescent="0.25">
      <c r="A54" s="88"/>
      <c r="B54" s="23"/>
      <c r="C54" s="24" t="s">
        <v>23</v>
      </c>
      <c r="D54" s="28">
        <v>9.6500000000000006E-3</v>
      </c>
      <c r="E54" s="28">
        <v>-5.1990000000000001E-2</v>
      </c>
      <c r="F54" s="28">
        <v>-0.12767999999999999</v>
      </c>
      <c r="G54" s="28">
        <v>-6.7580000000000001E-2</v>
      </c>
      <c r="H54" s="28">
        <v>1.357E-2</v>
      </c>
      <c r="I54" s="30">
        <v>-0.22750000000000001</v>
      </c>
      <c r="J54" s="30">
        <v>-0.14829999999999999</v>
      </c>
      <c r="K54" s="28">
        <v>-7.1300000000000002E-2</v>
      </c>
      <c r="L54" s="28">
        <v>-1.427E-2</v>
      </c>
      <c r="M54" s="28">
        <v>-2.282E-2</v>
      </c>
      <c r="N54" s="28">
        <v>9.2619999999999994E-2</v>
      </c>
      <c r="O54" s="28">
        <v>4.8199999999999996E-3</v>
      </c>
      <c r="P54" s="28">
        <v>2.1190000000000001E-2</v>
      </c>
      <c r="Q54" s="28">
        <v>-3.1969999999999998E-2</v>
      </c>
    </row>
    <row r="55" spans="1:17" ht="17" thickBot="1" x14ac:dyDescent="0.25">
      <c r="A55" s="88"/>
      <c r="B55" s="23" t="s">
        <v>53</v>
      </c>
      <c r="C55" s="24" t="s">
        <v>28</v>
      </c>
      <c r="D55" s="29">
        <v>3.7350000000000001E-2</v>
      </c>
      <c r="E55" s="28">
        <v>-5.3920000000000003E-2</v>
      </c>
      <c r="F55" s="28">
        <v>1.7100000000000001E-2</v>
      </c>
      <c r="G55" s="28">
        <v>8.8500000000000002E-3</v>
      </c>
      <c r="H55" s="28">
        <v>3.3079999999999998E-2</v>
      </c>
      <c r="I55" s="28">
        <v>-0.11891</v>
      </c>
      <c r="J55" s="28">
        <v>4.19E-2</v>
      </c>
      <c r="K55" s="28">
        <v>-4.5280000000000001E-2</v>
      </c>
      <c r="L55" s="30">
        <v>-2.6249999999999999E-2</v>
      </c>
      <c r="M55" s="30">
        <v>-3.934E-2</v>
      </c>
      <c r="N55" s="29">
        <v>-0.14298</v>
      </c>
      <c r="O55" s="28">
        <v>6.0999999999999997E-4</v>
      </c>
      <c r="P55" s="28">
        <v>6.7049999999999998E-2</v>
      </c>
      <c r="Q55" s="28">
        <v>1.8259999999999998E-2</v>
      </c>
    </row>
    <row r="56" spans="1:17" ht="17" thickBot="1" x14ac:dyDescent="0.25">
      <c r="A56" s="88"/>
      <c r="B56" s="23"/>
      <c r="C56" s="24" t="s">
        <v>23</v>
      </c>
      <c r="D56" s="28">
        <v>-1.3699999999999999E-3</v>
      </c>
      <c r="E56" s="28">
        <v>1.413E-2</v>
      </c>
      <c r="F56" s="28">
        <v>8.5430000000000006E-2</v>
      </c>
      <c r="G56" s="28">
        <v>1.04E-2</v>
      </c>
      <c r="H56" s="28">
        <v>-2.383E-2</v>
      </c>
      <c r="I56" s="28">
        <v>2.1420000000000002E-2</v>
      </c>
      <c r="J56" s="28">
        <v>9.7599999999999996E-3</v>
      </c>
      <c r="K56" s="28">
        <v>4.8430000000000001E-2</v>
      </c>
      <c r="L56" s="28">
        <v>8.7399999999999995E-3</v>
      </c>
      <c r="M56" s="28">
        <v>-2.001E-2</v>
      </c>
      <c r="N56" s="28">
        <v>-8.5080000000000003E-2</v>
      </c>
      <c r="O56" s="28">
        <v>3.5E-4</v>
      </c>
      <c r="P56" s="28">
        <v>-1.0070000000000001E-2</v>
      </c>
      <c r="Q56" s="28">
        <v>2.4930000000000001E-2</v>
      </c>
    </row>
    <row r="57" spans="1:17" ht="17" thickBot="1" x14ac:dyDescent="0.25">
      <c r="A57" s="88"/>
      <c r="B57" s="23" t="s">
        <v>54</v>
      </c>
      <c r="C57" s="24" t="s">
        <v>29</v>
      </c>
      <c r="D57" s="29">
        <v>-4.0300000000000002E-2</v>
      </c>
      <c r="E57" s="28">
        <v>3.9690000000000003E-2</v>
      </c>
      <c r="F57" s="28">
        <v>6.8399999999999997E-3</v>
      </c>
      <c r="G57" s="29">
        <v>-0.10886</v>
      </c>
      <c r="H57" s="28">
        <v>-9.3100000000000006E-3</v>
      </c>
      <c r="I57" s="28">
        <v>9.4390000000000002E-2</v>
      </c>
      <c r="J57" s="28">
        <v>9.5759999999999998E-2</v>
      </c>
      <c r="K57" s="28">
        <v>-0.10595</v>
      </c>
      <c r="L57" s="28">
        <v>1.133E-2</v>
      </c>
      <c r="M57" s="28">
        <v>5.3800000000000002E-3</v>
      </c>
      <c r="N57" s="29">
        <v>0.16095999999999999</v>
      </c>
      <c r="O57" s="28">
        <v>5.4799999999999996E-3</v>
      </c>
      <c r="P57" s="28">
        <v>1.5900000000000001E-2</v>
      </c>
      <c r="Q57" s="28">
        <v>-2.4889999999999999E-2</v>
      </c>
    </row>
    <row r="58" spans="1:17" ht="17" thickBot="1" x14ac:dyDescent="0.25">
      <c r="A58" s="98"/>
      <c r="B58" s="31"/>
      <c r="C58" s="32" t="s">
        <v>22</v>
      </c>
      <c r="D58" s="30">
        <v>-2.8420000000000001E-2</v>
      </c>
      <c r="E58" s="28">
        <v>-1.23E-2</v>
      </c>
      <c r="F58" s="28">
        <v>-4.0620000000000003E-2</v>
      </c>
      <c r="G58" s="28">
        <v>-8.0149999999999999E-2</v>
      </c>
      <c r="H58" s="28">
        <v>1.0619999999999999E-2</v>
      </c>
      <c r="I58" s="28">
        <v>0.14157</v>
      </c>
      <c r="J58" s="28">
        <v>4.6820000000000001E-2</v>
      </c>
      <c r="K58" s="28">
        <v>-6.0569999999999999E-2</v>
      </c>
      <c r="L58" s="28">
        <v>1.5959999999999998E-2</v>
      </c>
      <c r="M58" s="28">
        <v>1.6799999999999999E-2</v>
      </c>
      <c r="N58" s="28">
        <v>6.0150000000000002E-2</v>
      </c>
      <c r="O58" s="28">
        <v>5.7800000000000004E-3</v>
      </c>
      <c r="P58" s="28">
        <v>6.0999999999999997E-4</v>
      </c>
      <c r="Q58" s="28">
        <v>-4.9160000000000002E-2</v>
      </c>
    </row>
    <row r="59" spans="1:17" ht="17" thickBot="1" x14ac:dyDescent="0.25">
      <c r="A59" s="87" t="s">
        <v>55</v>
      </c>
      <c r="B59" s="23" t="s">
        <v>56</v>
      </c>
      <c r="C59" s="24" t="s">
        <v>25</v>
      </c>
      <c r="D59" s="29">
        <v>-0.10435999999999999</v>
      </c>
      <c r="E59" s="28">
        <v>9.894E-2</v>
      </c>
      <c r="F59" s="28">
        <v>4.4999999999999998E-2</v>
      </c>
      <c r="G59" s="30">
        <v>-0.17065</v>
      </c>
      <c r="H59" s="28">
        <v>4.2880000000000001E-2</v>
      </c>
      <c r="I59" s="28">
        <v>2.547E-2</v>
      </c>
      <c r="J59" s="28">
        <v>8.9249999999999996E-2</v>
      </c>
      <c r="K59" s="30">
        <v>-0.19542999999999999</v>
      </c>
      <c r="L59" s="28">
        <v>-4.4359999999999997E-2</v>
      </c>
      <c r="M59" s="30">
        <v>-9.8909999999999998E-2</v>
      </c>
      <c r="N59" s="28">
        <v>9.0370000000000006E-2</v>
      </c>
      <c r="O59" s="28">
        <v>4.1599999999999996E-3</v>
      </c>
      <c r="P59" s="29">
        <v>0.32071</v>
      </c>
      <c r="Q59" s="30">
        <v>0.16372999999999999</v>
      </c>
    </row>
    <row r="60" spans="1:17" ht="17" thickBot="1" x14ac:dyDescent="0.25">
      <c r="A60" s="88"/>
      <c r="B60" s="23"/>
      <c r="C60" s="24" t="s">
        <v>22</v>
      </c>
      <c r="D60" s="29">
        <v>-7.2510000000000005E-2</v>
      </c>
      <c r="E60" s="28">
        <v>-1.669E-2</v>
      </c>
      <c r="F60" s="28">
        <v>-0.15306</v>
      </c>
      <c r="G60" s="28">
        <v>-4.2979999999999997E-2</v>
      </c>
      <c r="H60" s="28">
        <v>3.6339999999999997E-2</v>
      </c>
      <c r="I60" s="28">
        <v>0.2145</v>
      </c>
      <c r="J60" s="28">
        <v>0.11304</v>
      </c>
      <c r="K60" s="28">
        <v>-0.13078000000000001</v>
      </c>
      <c r="L60" s="28">
        <v>-7.5900000000000004E-3</v>
      </c>
      <c r="M60" s="28">
        <v>-7.0299999999999998E-3</v>
      </c>
      <c r="N60" s="28">
        <v>9.3100000000000006E-3</v>
      </c>
      <c r="O60" s="28">
        <v>1.4599999999999999E-3</v>
      </c>
      <c r="P60" s="28">
        <v>0.12482</v>
      </c>
      <c r="Q60" s="28">
        <v>7.5410000000000005E-2</v>
      </c>
    </row>
    <row r="61" spans="1:17" ht="17" thickBot="1" x14ac:dyDescent="0.25">
      <c r="A61" s="88"/>
      <c r="B61" s="23"/>
      <c r="C61" s="24" t="s">
        <v>19</v>
      </c>
      <c r="D61" s="29">
        <v>-0.11038000000000001</v>
      </c>
      <c r="E61" s="28">
        <v>9.9110000000000004E-2</v>
      </c>
      <c r="F61" s="28">
        <v>0.10707999999999999</v>
      </c>
      <c r="G61" s="28">
        <v>-0.14263000000000001</v>
      </c>
      <c r="H61" s="28">
        <v>6.7070000000000005E-2</v>
      </c>
      <c r="I61" s="28">
        <v>-3.9100000000000003E-3</v>
      </c>
      <c r="J61" s="28">
        <v>0.15509999999999999</v>
      </c>
      <c r="K61" s="28">
        <v>-0.18698000000000001</v>
      </c>
      <c r="L61" s="28">
        <v>-4.079E-2</v>
      </c>
      <c r="M61" s="29">
        <v>-0.12041</v>
      </c>
      <c r="N61" s="28">
        <v>0.10993</v>
      </c>
      <c r="O61" s="28">
        <v>2.6199999999999999E-3</v>
      </c>
      <c r="P61" s="29">
        <v>0.29825000000000002</v>
      </c>
      <c r="Q61" s="29">
        <v>0.18171000000000001</v>
      </c>
    </row>
    <row r="62" spans="1:17" ht="17" thickBot="1" x14ac:dyDescent="0.25">
      <c r="A62" s="88"/>
      <c r="B62" s="23" t="s">
        <v>57</v>
      </c>
      <c r="C62" s="24" t="s">
        <v>26</v>
      </c>
      <c r="D62" s="29">
        <v>3.8309999999999997E-2</v>
      </c>
      <c r="E62" s="28">
        <v>-4.147E-2</v>
      </c>
      <c r="F62" s="28">
        <v>6.1519999999999998E-2</v>
      </c>
      <c r="G62" s="28">
        <v>5.5210000000000002E-2</v>
      </c>
      <c r="H62" s="30">
        <v>-4.6980000000000001E-2</v>
      </c>
      <c r="I62" s="28">
        <v>5.475E-2</v>
      </c>
      <c r="J62" s="28">
        <v>-0.10177</v>
      </c>
      <c r="K62" s="28">
        <v>9.4159999999999994E-2</v>
      </c>
      <c r="L62" s="30">
        <v>3.458E-2</v>
      </c>
      <c r="M62" s="28">
        <v>-8.9999999999999993E-3</v>
      </c>
      <c r="N62" s="28">
        <v>-7.4630000000000002E-2</v>
      </c>
      <c r="O62" s="28">
        <v>-2.4099999999999998E-3</v>
      </c>
      <c r="P62" s="29">
        <v>-0.12806999999999999</v>
      </c>
      <c r="Q62" s="29">
        <v>-9.4229999999999994E-2</v>
      </c>
    </row>
    <row r="63" spans="1:17" ht="17" thickBot="1" x14ac:dyDescent="0.25">
      <c r="A63" s="88"/>
      <c r="B63" s="23"/>
      <c r="C63" s="24" t="s">
        <v>23</v>
      </c>
      <c r="D63" s="28">
        <v>2.3109999999999999E-2</v>
      </c>
      <c r="E63" s="28">
        <v>-2.7560000000000001E-2</v>
      </c>
      <c r="F63" s="28">
        <v>2.7470000000000001E-2</v>
      </c>
      <c r="G63" s="28">
        <v>6.7390000000000005E-2</v>
      </c>
      <c r="H63" s="28">
        <v>-5.1130000000000002E-2</v>
      </c>
      <c r="I63" s="28">
        <v>0.12608</v>
      </c>
      <c r="J63" s="29">
        <v>-0.15257000000000001</v>
      </c>
      <c r="K63" s="30">
        <v>0.14151</v>
      </c>
      <c r="L63" s="29">
        <v>4.7969999999999999E-2</v>
      </c>
      <c r="M63" s="28">
        <v>8.0999999999999996E-4</v>
      </c>
      <c r="N63" s="28">
        <v>-4.6820000000000001E-2</v>
      </c>
      <c r="O63" s="28">
        <v>7.9500000000000005E-3</v>
      </c>
      <c r="P63" s="28">
        <v>-9.0090000000000003E-2</v>
      </c>
      <c r="Q63" s="29">
        <v>-9.6129999999999993E-2</v>
      </c>
    </row>
    <row r="64" spans="1:17" ht="17" thickBot="1" x14ac:dyDescent="0.25">
      <c r="A64" s="88"/>
      <c r="B64" s="23"/>
      <c r="C64" s="24" t="s">
        <v>20</v>
      </c>
      <c r="D64" s="28">
        <v>3.2160000000000001E-2</v>
      </c>
      <c r="E64" s="28">
        <v>-1.66E-2</v>
      </c>
      <c r="F64" s="28">
        <v>-4.9369999999999997E-2</v>
      </c>
      <c r="G64" s="28">
        <v>6.633E-2</v>
      </c>
      <c r="H64" s="28">
        <v>-4.3200000000000002E-2</v>
      </c>
      <c r="I64" s="28">
        <v>2.4119999999999999E-2</v>
      </c>
      <c r="J64" s="29">
        <v>-0.16012000000000001</v>
      </c>
      <c r="K64" s="28">
        <v>0.10986</v>
      </c>
      <c r="L64" s="30">
        <v>3.9940000000000003E-2</v>
      </c>
      <c r="M64" s="28">
        <v>7.4599999999999996E-3</v>
      </c>
      <c r="N64" s="28">
        <v>-1.3429999999999999E-2</v>
      </c>
      <c r="O64" s="28">
        <v>4.5199999999999997E-3</v>
      </c>
      <c r="P64" s="28">
        <v>-8.695E-2</v>
      </c>
      <c r="Q64" s="29">
        <v>-8.7249999999999994E-2</v>
      </c>
    </row>
    <row r="65" spans="1:17" ht="17" thickBot="1" x14ac:dyDescent="0.25">
      <c r="A65" s="88"/>
      <c r="B65" s="23" t="s">
        <v>58</v>
      </c>
      <c r="C65" s="24" t="s">
        <v>25</v>
      </c>
      <c r="D65" s="28">
        <v>-4.96E-3</v>
      </c>
      <c r="E65" s="28">
        <v>-0.11057</v>
      </c>
      <c r="F65" s="28">
        <v>-8.9539999999999995E-2</v>
      </c>
      <c r="G65" s="30">
        <v>-0.21106</v>
      </c>
      <c r="H65" s="28">
        <v>2.4049999999999998E-2</v>
      </c>
      <c r="I65" s="28">
        <v>-0.14244000000000001</v>
      </c>
      <c r="J65" s="28">
        <v>-0.17030000000000001</v>
      </c>
      <c r="K65" s="28">
        <v>3.968E-2</v>
      </c>
      <c r="L65" s="28">
        <v>1.6400000000000001E-2</v>
      </c>
      <c r="M65" s="28">
        <v>-2.9159999999999998E-2</v>
      </c>
      <c r="N65" s="28">
        <v>-1.133E-2</v>
      </c>
      <c r="O65" s="28">
        <v>1.2120000000000001E-2</v>
      </c>
      <c r="P65" s="28">
        <v>6.8559999999999996E-2</v>
      </c>
      <c r="Q65" s="28">
        <v>-8.5580000000000003E-2</v>
      </c>
    </row>
    <row r="66" spans="1:17" ht="17" thickBot="1" x14ac:dyDescent="0.25">
      <c r="A66" s="88"/>
      <c r="B66" s="23"/>
      <c r="C66" s="24" t="s">
        <v>22</v>
      </c>
      <c r="D66" s="28">
        <v>3.3009999999999998E-2</v>
      </c>
      <c r="E66" s="28">
        <v>-0.21435999999999999</v>
      </c>
      <c r="F66" s="28">
        <v>-7.7530000000000002E-2</v>
      </c>
      <c r="G66" s="29">
        <v>-0.26480999999999999</v>
      </c>
      <c r="H66" s="28">
        <v>9.6210000000000004E-2</v>
      </c>
      <c r="I66" s="28">
        <v>-0.38995000000000002</v>
      </c>
      <c r="J66" s="28">
        <v>-0.1048</v>
      </c>
      <c r="K66" s="28">
        <v>-0.14033999999999999</v>
      </c>
      <c r="L66" s="28">
        <v>-3.066E-2</v>
      </c>
      <c r="M66" s="28">
        <v>-1.9730000000000001E-2</v>
      </c>
      <c r="N66" s="28">
        <v>-6.9589999999999999E-2</v>
      </c>
      <c r="O66" s="28">
        <v>9.5999999999999992E-3</v>
      </c>
      <c r="P66" s="28">
        <v>7.3190000000000005E-2</v>
      </c>
      <c r="Q66" s="29">
        <v>-0.18529000000000001</v>
      </c>
    </row>
    <row r="67" spans="1:17" ht="17" thickBot="1" x14ac:dyDescent="0.25">
      <c r="A67" s="88"/>
      <c r="B67" s="23"/>
      <c r="C67" s="24" t="s">
        <v>20</v>
      </c>
      <c r="D67" s="28">
        <v>1.5270000000000001E-2</v>
      </c>
      <c r="E67" s="28">
        <v>6.4900000000000001E-3</v>
      </c>
      <c r="F67" s="28">
        <v>-0.13750999999999999</v>
      </c>
      <c r="G67" s="28">
        <v>-0.11738999999999999</v>
      </c>
      <c r="H67" s="28">
        <v>-6.4310000000000006E-2</v>
      </c>
      <c r="I67" s="28">
        <v>0.14368</v>
      </c>
      <c r="J67" s="28">
        <v>-3.5699999999999998E-3</v>
      </c>
      <c r="K67" s="28">
        <v>-3.6880000000000003E-2</v>
      </c>
      <c r="L67" s="28">
        <v>-5.8300000000000001E-3</v>
      </c>
      <c r="M67" s="28">
        <v>7.0870000000000002E-2</v>
      </c>
      <c r="N67" s="28">
        <v>0.13778000000000001</v>
      </c>
      <c r="O67" s="28">
        <v>1.72E-3</v>
      </c>
      <c r="P67" s="28">
        <v>-0.12798000000000001</v>
      </c>
      <c r="Q67" s="28">
        <v>-6.1920000000000003E-2</v>
      </c>
    </row>
    <row r="68" spans="1:17" ht="17" thickBot="1" x14ac:dyDescent="0.25">
      <c r="A68" s="88"/>
      <c r="B68" s="23" t="s">
        <v>59</v>
      </c>
      <c r="C68" s="24" t="s">
        <v>25</v>
      </c>
      <c r="D68" s="28">
        <v>-2.0449999999999999E-2</v>
      </c>
      <c r="E68" s="28">
        <v>5.8299999999999998E-2</v>
      </c>
      <c r="F68" s="29">
        <v>-0.46189000000000002</v>
      </c>
      <c r="G68" s="28">
        <v>-5.33E-2</v>
      </c>
      <c r="H68" s="30">
        <v>-7.7579999999999996E-2</v>
      </c>
      <c r="I68" s="28">
        <v>-1.7420000000000001E-2</v>
      </c>
      <c r="J68" s="28">
        <v>-0.10037</v>
      </c>
      <c r="K68" s="28">
        <v>-6.5759999999999999E-2</v>
      </c>
      <c r="L68" s="28">
        <v>-1.6729999999999998E-2</v>
      </c>
      <c r="M68" s="30">
        <v>3.7699999999999997E-2</v>
      </c>
      <c r="N68" s="28">
        <v>7.1129999999999999E-2</v>
      </c>
      <c r="O68" s="28">
        <v>-3.0899999999999999E-3</v>
      </c>
      <c r="P68" s="28">
        <v>-7.0470000000000005E-2</v>
      </c>
      <c r="Q68" s="28">
        <v>7.4599999999999996E-3</v>
      </c>
    </row>
    <row r="69" spans="1:17" ht="17" thickBot="1" x14ac:dyDescent="0.25">
      <c r="A69" s="88"/>
      <c r="B69" s="23"/>
      <c r="C69" s="24" t="s">
        <v>23</v>
      </c>
      <c r="D69" s="29">
        <v>-4.1849999999999998E-2</v>
      </c>
      <c r="E69" s="28">
        <v>9.468E-2</v>
      </c>
      <c r="F69" s="29">
        <v>-0.56791000000000003</v>
      </c>
      <c r="G69" s="28">
        <v>-6.3600000000000002E-3</v>
      </c>
      <c r="H69" s="29">
        <v>-9.1719999999999996E-2</v>
      </c>
      <c r="I69" s="28">
        <v>8.2979999999999998E-2</v>
      </c>
      <c r="J69" s="28">
        <v>-5.3150000000000003E-2</v>
      </c>
      <c r="K69" s="28">
        <v>-8.2919999999999994E-2</v>
      </c>
      <c r="L69" s="28">
        <v>2.4299999999999999E-3</v>
      </c>
      <c r="M69" s="30">
        <v>5.5980000000000002E-2</v>
      </c>
      <c r="N69" s="28">
        <v>5.8630000000000002E-2</v>
      </c>
      <c r="O69" s="28">
        <v>-8.0999999999999996E-3</v>
      </c>
      <c r="P69" s="29">
        <v>-0.20305000000000001</v>
      </c>
      <c r="Q69" s="28">
        <v>-2.435E-2</v>
      </c>
    </row>
    <row r="70" spans="1:17" ht="17" thickBot="1" x14ac:dyDescent="0.25">
      <c r="A70" s="88"/>
      <c r="B70" s="23"/>
      <c r="C70" s="24" t="s">
        <v>20</v>
      </c>
      <c r="D70" s="28">
        <v>-1.8599999999999998E-2</v>
      </c>
      <c r="E70" s="28">
        <v>7.2940000000000005E-2</v>
      </c>
      <c r="F70" s="29">
        <v>-0.51280000000000003</v>
      </c>
      <c r="G70" s="28">
        <v>-1.082E-2</v>
      </c>
      <c r="H70" s="28">
        <v>-5.3710000000000001E-2</v>
      </c>
      <c r="I70" s="28">
        <v>8.1509999999999999E-2</v>
      </c>
      <c r="J70" s="28">
        <v>-3.1230000000000001E-2</v>
      </c>
      <c r="K70" s="28">
        <v>-9.8360000000000003E-2</v>
      </c>
      <c r="L70" s="28">
        <v>-8.7799999999999996E-3</v>
      </c>
      <c r="M70" s="28">
        <v>4.4760000000000001E-2</v>
      </c>
      <c r="N70" s="28">
        <v>8.3089999999999997E-2</v>
      </c>
      <c r="O70" s="29">
        <v>-1.278E-2</v>
      </c>
      <c r="P70" s="29">
        <v>-0.26077</v>
      </c>
      <c r="Q70" s="28">
        <v>-7.2999999999999995E-2</v>
      </c>
    </row>
    <row r="71" spans="1:17" ht="17" thickBot="1" x14ac:dyDescent="0.25">
      <c r="A71" s="88"/>
      <c r="B71" s="23" t="s">
        <v>60</v>
      </c>
      <c r="C71" s="24" t="s">
        <v>26</v>
      </c>
      <c r="D71" s="29">
        <v>6.2520000000000006E-2</v>
      </c>
      <c r="E71" s="29">
        <v>0.56460999999999995</v>
      </c>
      <c r="F71" s="29">
        <v>0.70011000000000001</v>
      </c>
      <c r="G71" s="29">
        <v>0.40099000000000001</v>
      </c>
      <c r="H71" s="28">
        <v>5.9319999999999998E-2</v>
      </c>
      <c r="I71" s="28">
        <v>7.8490000000000004E-2</v>
      </c>
      <c r="J71" s="30">
        <v>0.24137</v>
      </c>
      <c r="K71" s="29">
        <v>0.17965999999999999</v>
      </c>
      <c r="L71" s="28">
        <v>2.2849999999999999E-2</v>
      </c>
      <c r="M71" s="28">
        <v>9.7799999999999998E-2</v>
      </c>
      <c r="N71" s="28">
        <v>-6.3039999999999999E-2</v>
      </c>
      <c r="O71" s="28">
        <v>-2.0619999999999999E-2</v>
      </c>
      <c r="P71" s="28">
        <v>8.5860000000000006E-2</v>
      </c>
      <c r="Q71" s="28">
        <v>-9.1900000000000003E-3</v>
      </c>
    </row>
    <row r="72" spans="1:17" ht="17" thickBot="1" x14ac:dyDescent="0.25">
      <c r="A72" s="88"/>
      <c r="B72" s="23"/>
      <c r="C72" s="24" t="s">
        <v>22</v>
      </c>
      <c r="D72" s="28">
        <v>5.4400000000000004E-3</v>
      </c>
      <c r="E72" s="28">
        <v>0.14186000000000001</v>
      </c>
      <c r="F72" s="28">
        <v>7.5740000000000002E-2</v>
      </c>
      <c r="G72" s="28">
        <v>8.2220000000000001E-2</v>
      </c>
      <c r="H72" s="28">
        <v>-3.245E-2</v>
      </c>
      <c r="I72" s="28">
        <v>3.075E-2</v>
      </c>
      <c r="J72" s="28">
        <v>0.11249000000000001</v>
      </c>
      <c r="K72" s="30">
        <v>0.14885000000000001</v>
      </c>
      <c r="L72" s="28">
        <v>3.6139999999999999E-2</v>
      </c>
      <c r="M72" s="28">
        <v>4.0439999999999997E-2</v>
      </c>
      <c r="N72" s="28">
        <v>5.0909999999999997E-2</v>
      </c>
      <c r="O72" s="28">
        <v>-5.2999999999999998E-4</v>
      </c>
      <c r="P72" s="28">
        <v>-4.0999999999999999E-4</v>
      </c>
      <c r="Q72" s="28">
        <v>-7.0330000000000004E-2</v>
      </c>
    </row>
    <row r="73" spans="1:17" ht="17" thickBot="1" x14ac:dyDescent="0.25">
      <c r="A73" s="88"/>
      <c r="B73" s="23"/>
      <c r="C73" s="24" t="s">
        <v>19</v>
      </c>
      <c r="D73" s="28">
        <v>3.3700000000000002E-3</v>
      </c>
      <c r="E73" s="28">
        <v>5.2699999999999997E-2</v>
      </c>
      <c r="F73" s="28">
        <v>1.204E-2</v>
      </c>
      <c r="G73" s="28">
        <v>4.1239999999999999E-2</v>
      </c>
      <c r="H73" s="28">
        <v>-2.257E-2</v>
      </c>
      <c r="I73" s="28">
        <v>-3.8760000000000003E-2</v>
      </c>
      <c r="J73" s="28">
        <v>7.4359999999999996E-2</v>
      </c>
      <c r="K73" s="28">
        <v>7.7810000000000004E-2</v>
      </c>
      <c r="L73" s="28">
        <v>2.0750000000000001E-2</v>
      </c>
      <c r="M73" s="28">
        <v>1.7940000000000001E-2</v>
      </c>
      <c r="N73" s="28">
        <v>2.903E-2</v>
      </c>
      <c r="O73" s="28">
        <v>3.81E-3</v>
      </c>
      <c r="P73" s="28">
        <v>-1.1950000000000001E-2</v>
      </c>
      <c r="Q73" s="28">
        <v>-1.5350000000000001E-2</v>
      </c>
    </row>
    <row r="74" spans="1:17" ht="17" thickBot="1" x14ac:dyDescent="0.25">
      <c r="A74" s="88"/>
      <c r="B74" s="23" t="s">
        <v>61</v>
      </c>
      <c r="C74" s="24" t="s">
        <v>26</v>
      </c>
      <c r="D74" s="28">
        <v>2.453E-2</v>
      </c>
      <c r="E74" s="28">
        <v>0.10834000000000001</v>
      </c>
      <c r="F74" s="28">
        <v>0.25990000000000002</v>
      </c>
      <c r="G74" s="28">
        <v>7.6369999999999993E-2</v>
      </c>
      <c r="H74" s="28">
        <v>4.0099999999999997E-2</v>
      </c>
      <c r="I74" s="28">
        <v>-0.17644000000000001</v>
      </c>
      <c r="J74" s="28">
        <v>6.8220000000000003E-2</v>
      </c>
      <c r="K74" s="28">
        <v>1.601E-2</v>
      </c>
      <c r="L74" s="28">
        <v>1.549E-2</v>
      </c>
      <c r="M74" s="28">
        <v>1.8100000000000002E-2</v>
      </c>
      <c r="N74" s="28">
        <v>-6.3850000000000004E-2</v>
      </c>
      <c r="O74" s="28">
        <v>-1.281E-2</v>
      </c>
      <c r="P74" s="28">
        <v>0.11049</v>
      </c>
      <c r="Q74" s="30">
        <v>6.7909999999999998E-2</v>
      </c>
    </row>
    <row r="75" spans="1:17" ht="17" thickBot="1" x14ac:dyDescent="0.25">
      <c r="A75" s="88"/>
      <c r="B75" s="23"/>
      <c r="C75" s="24" t="s">
        <v>23</v>
      </c>
      <c r="D75" s="30">
        <v>6.9120000000000001E-2</v>
      </c>
      <c r="E75" s="28">
        <v>8.788E-2</v>
      </c>
      <c r="F75" s="28">
        <v>0.30352000000000001</v>
      </c>
      <c r="G75" s="28">
        <v>-7.4440000000000006E-2</v>
      </c>
      <c r="H75" s="28">
        <v>2.1360000000000001E-2</v>
      </c>
      <c r="I75" s="29">
        <v>-0.42087999999999998</v>
      </c>
      <c r="J75" s="28">
        <v>-2.2519999999999998E-2</v>
      </c>
      <c r="K75" s="28">
        <v>3.6319999999999998E-2</v>
      </c>
      <c r="L75" s="28">
        <v>-8.3000000000000001E-4</v>
      </c>
      <c r="M75" s="29">
        <v>-0.10954999999999999</v>
      </c>
      <c r="N75" s="28">
        <v>-0.11673</v>
      </c>
      <c r="O75" s="28">
        <v>-1.11E-2</v>
      </c>
      <c r="P75" s="28">
        <v>5.1830000000000001E-2</v>
      </c>
      <c r="Q75" s="28">
        <v>-3.2200000000000002E-3</v>
      </c>
    </row>
    <row r="76" spans="1:17" ht="17" thickBot="1" x14ac:dyDescent="0.25">
      <c r="A76" s="88"/>
      <c r="B76" s="23"/>
      <c r="C76" s="24" t="s">
        <v>19</v>
      </c>
      <c r="D76" s="28">
        <v>6.2399999999999999E-3</v>
      </c>
      <c r="E76" s="28">
        <v>4.8520000000000001E-2</v>
      </c>
      <c r="F76" s="28">
        <v>0.20585000000000001</v>
      </c>
      <c r="G76" s="28">
        <v>8.0920000000000006E-2</v>
      </c>
      <c r="H76" s="28">
        <v>5.7439999999999998E-2</v>
      </c>
      <c r="I76" s="28">
        <v>-6.5339999999999995E-2</v>
      </c>
      <c r="J76" s="28">
        <v>4.5719999999999997E-2</v>
      </c>
      <c r="K76" s="28">
        <v>-4.1509999999999998E-2</v>
      </c>
      <c r="L76" s="28">
        <v>1.3600000000000001E-3</v>
      </c>
      <c r="M76" s="28">
        <v>3.2100000000000002E-3</v>
      </c>
      <c r="N76" s="28">
        <v>-9.2770000000000005E-2</v>
      </c>
      <c r="O76" s="28">
        <v>-1.001E-2</v>
      </c>
      <c r="P76" s="28">
        <v>0.11496000000000001</v>
      </c>
      <c r="Q76" s="28">
        <v>3.6670000000000001E-2</v>
      </c>
    </row>
    <row r="77" spans="1:17" ht="17" thickBot="1" x14ac:dyDescent="0.25">
      <c r="A77" s="88"/>
      <c r="B77" s="23" t="s">
        <v>62</v>
      </c>
      <c r="C77" s="24" t="s">
        <v>25</v>
      </c>
      <c r="D77" s="29">
        <v>-4.5199999999999997E-2</v>
      </c>
      <c r="E77" s="29">
        <v>-0.25992999999999999</v>
      </c>
      <c r="F77" s="28">
        <v>-0.1028</v>
      </c>
      <c r="G77" s="29">
        <v>-0.21934999999999999</v>
      </c>
      <c r="H77" s="28">
        <v>5.8090000000000003E-2</v>
      </c>
      <c r="I77" s="28">
        <v>-2.946E-2</v>
      </c>
      <c r="J77" s="28">
        <v>0.17262</v>
      </c>
      <c r="K77" s="29">
        <v>-0.17723</v>
      </c>
      <c r="L77" s="29">
        <v>-4.215E-2</v>
      </c>
      <c r="M77" s="28">
        <v>-3.4840000000000003E-2</v>
      </c>
      <c r="N77" s="28">
        <v>0.10627</v>
      </c>
      <c r="O77" s="28">
        <v>8.8299999999999993E-3</v>
      </c>
      <c r="P77" s="29">
        <v>0.22489000000000001</v>
      </c>
      <c r="Q77" s="29">
        <v>0.14246</v>
      </c>
    </row>
    <row r="78" spans="1:17" ht="17" thickBot="1" x14ac:dyDescent="0.25">
      <c r="A78" s="88"/>
      <c r="B78" s="23"/>
      <c r="C78" s="24" t="s">
        <v>23</v>
      </c>
      <c r="D78" s="30">
        <v>-2.767E-2</v>
      </c>
      <c r="E78" s="28">
        <v>-0.11289</v>
      </c>
      <c r="F78" s="28">
        <v>0.16048999999999999</v>
      </c>
      <c r="G78" s="28">
        <v>-0.10661</v>
      </c>
      <c r="H78" s="29">
        <v>7.6899999999999996E-2</v>
      </c>
      <c r="I78" s="30">
        <v>-0.24151</v>
      </c>
      <c r="J78" s="28">
        <v>4.8129999999999999E-2</v>
      </c>
      <c r="K78" s="29">
        <v>-0.13436999999999999</v>
      </c>
      <c r="L78" s="29">
        <v>-5.9720000000000002E-2</v>
      </c>
      <c r="M78" s="28">
        <v>-4.8680000000000001E-2</v>
      </c>
      <c r="N78" s="28">
        <v>3.3930000000000002E-2</v>
      </c>
      <c r="O78" s="28">
        <v>8.4899999999999993E-3</v>
      </c>
      <c r="P78" s="29">
        <v>0.21392</v>
      </c>
      <c r="Q78" s="29">
        <v>0.13841999999999999</v>
      </c>
    </row>
    <row r="79" spans="1:17" ht="17" thickBot="1" x14ac:dyDescent="0.25">
      <c r="A79" s="88"/>
      <c r="B79" s="23"/>
      <c r="C79" s="24" t="s">
        <v>19</v>
      </c>
      <c r="D79" s="29">
        <v>-4.2139999999999997E-2</v>
      </c>
      <c r="E79" s="30">
        <v>-0.23183000000000001</v>
      </c>
      <c r="F79" s="28">
        <v>0.23599000000000001</v>
      </c>
      <c r="G79" s="28">
        <v>-0.10291</v>
      </c>
      <c r="H79" s="29">
        <v>0.12859000000000001</v>
      </c>
      <c r="I79" s="28">
        <v>-0.11477999999999999</v>
      </c>
      <c r="J79" s="28">
        <v>0.1943</v>
      </c>
      <c r="K79" s="29">
        <v>-0.17041999999999999</v>
      </c>
      <c r="L79" s="29">
        <v>-7.0669999999999997E-2</v>
      </c>
      <c r="M79" s="29">
        <v>-6.9709999999999994E-2</v>
      </c>
      <c r="N79" s="28">
        <v>-2.393E-2</v>
      </c>
      <c r="O79" s="28">
        <v>6.9100000000000003E-3</v>
      </c>
      <c r="P79" s="29">
        <v>0.39329999999999998</v>
      </c>
      <c r="Q79" s="29">
        <v>0.24056</v>
      </c>
    </row>
    <row r="80" spans="1:17" ht="17" thickBot="1" x14ac:dyDescent="0.25">
      <c r="A80" s="88"/>
      <c r="B80" s="23" t="s">
        <v>63</v>
      </c>
      <c r="C80" s="24" t="s">
        <v>26</v>
      </c>
      <c r="D80" s="30">
        <v>5.0389999999999997E-2</v>
      </c>
      <c r="E80" s="28">
        <v>6.2089999999999999E-2</v>
      </c>
      <c r="F80" s="29">
        <v>0.45611000000000002</v>
      </c>
      <c r="G80" s="29">
        <v>0.26528000000000002</v>
      </c>
      <c r="H80" s="28">
        <v>4.1480000000000003E-2</v>
      </c>
      <c r="I80" s="28">
        <v>6.8729999999999999E-2</v>
      </c>
      <c r="J80" s="28">
        <v>2.1729999999999999E-2</v>
      </c>
      <c r="K80" s="29">
        <v>0.14141999999999999</v>
      </c>
      <c r="L80" s="29">
        <v>6.0830000000000002E-2</v>
      </c>
      <c r="M80" s="29">
        <v>6.9620000000000001E-2</v>
      </c>
      <c r="N80" s="28">
        <v>-3.669E-2</v>
      </c>
      <c r="O80" s="30">
        <v>1.324E-2</v>
      </c>
      <c r="P80" s="28">
        <v>-0.11445</v>
      </c>
      <c r="Q80" s="28">
        <v>-8.6019999999999999E-2</v>
      </c>
    </row>
    <row r="81" spans="1:17" ht="17" thickBot="1" x14ac:dyDescent="0.25">
      <c r="A81" s="88"/>
      <c r="B81" s="23"/>
      <c r="C81" s="24" t="s">
        <v>22</v>
      </c>
      <c r="D81" s="28">
        <v>1.2239999999999999E-2</v>
      </c>
      <c r="E81" s="28">
        <v>-3.2579999999999998E-2</v>
      </c>
      <c r="F81" s="28">
        <v>0.27834999999999999</v>
      </c>
      <c r="G81" s="28">
        <v>0.10474</v>
      </c>
      <c r="H81" s="28">
        <v>-1.3690000000000001E-2</v>
      </c>
      <c r="I81" s="28">
        <v>9.9669999999999995E-2</v>
      </c>
      <c r="J81" s="28">
        <v>-1.413E-2</v>
      </c>
      <c r="K81" s="29">
        <v>0.1182</v>
      </c>
      <c r="L81" s="28">
        <v>3.952E-2</v>
      </c>
      <c r="M81" s="29">
        <v>4.4909999999999999E-2</v>
      </c>
      <c r="N81" s="28">
        <v>-3.0020000000000002E-2</v>
      </c>
      <c r="O81" s="28">
        <v>8.0000000000000002E-3</v>
      </c>
      <c r="P81" s="29">
        <v>-0.18365000000000001</v>
      </c>
      <c r="Q81" s="28">
        <v>-6.3780000000000003E-2</v>
      </c>
    </row>
    <row r="82" spans="1:17" ht="17" thickBot="1" x14ac:dyDescent="0.25">
      <c r="A82" s="88"/>
      <c r="B82" s="23"/>
      <c r="C82" s="24" t="s">
        <v>20</v>
      </c>
      <c r="D82" s="28">
        <v>4.64E-3</v>
      </c>
      <c r="E82" s="28">
        <v>0.16613</v>
      </c>
      <c r="F82" s="28">
        <v>-7.8649999999999998E-2</v>
      </c>
      <c r="G82" s="29">
        <v>0.20877000000000001</v>
      </c>
      <c r="H82" s="29">
        <v>-7.0319999999999994E-2</v>
      </c>
      <c r="I82" s="30">
        <v>0.28089999999999998</v>
      </c>
      <c r="J82" s="28">
        <v>4.6999999999999999E-4</v>
      </c>
      <c r="K82" s="29">
        <v>0.18198</v>
      </c>
      <c r="L82" s="29">
        <v>6.8930000000000005E-2</v>
      </c>
      <c r="M82" s="29">
        <v>9.6049999999999996E-2</v>
      </c>
      <c r="N82" s="28">
        <v>5.79E-3</v>
      </c>
      <c r="O82" s="28">
        <v>8.0000000000000002E-3</v>
      </c>
      <c r="P82" s="29">
        <v>-0.31947999999999999</v>
      </c>
      <c r="Q82" s="29">
        <v>-0.19911000000000001</v>
      </c>
    </row>
    <row r="83" spans="1:17" ht="17" thickBot="1" x14ac:dyDescent="0.25">
      <c r="A83" s="88"/>
      <c r="B83" s="23" t="s">
        <v>64</v>
      </c>
      <c r="C83" s="24" t="s">
        <v>28</v>
      </c>
      <c r="D83" s="28">
        <v>2.2270000000000002E-2</v>
      </c>
      <c r="E83" s="30">
        <v>0.29938999999999999</v>
      </c>
      <c r="F83" s="28">
        <v>0.2326</v>
      </c>
      <c r="G83" s="29">
        <v>0.28353</v>
      </c>
      <c r="H83" s="28">
        <v>6.4519999999999994E-2</v>
      </c>
      <c r="I83" s="28">
        <v>-2.7210000000000002E-2</v>
      </c>
      <c r="J83" s="28">
        <v>6.6049999999999998E-2</v>
      </c>
      <c r="K83" s="29">
        <v>0.11393</v>
      </c>
      <c r="L83" s="28">
        <v>1.5939999999999999E-2</v>
      </c>
      <c r="M83" s="30">
        <v>7.8359999999999999E-2</v>
      </c>
      <c r="N83" s="28">
        <v>1.3769999999999999E-2</v>
      </c>
      <c r="O83" s="28">
        <v>-1.4160000000000001E-2</v>
      </c>
      <c r="P83" s="28">
        <v>0.1158</v>
      </c>
      <c r="Q83" s="28">
        <v>-9.3000000000000005E-4</v>
      </c>
    </row>
    <row r="84" spans="1:17" ht="17" thickBot="1" x14ac:dyDescent="0.25">
      <c r="A84" s="88"/>
      <c r="B84" s="23"/>
      <c r="C84" s="24" t="s">
        <v>22</v>
      </c>
      <c r="D84" s="28">
        <v>-3.8999999999999998E-3</v>
      </c>
      <c r="E84" s="28">
        <v>0.12196</v>
      </c>
      <c r="F84" s="28">
        <v>-1.8020000000000001E-2</v>
      </c>
      <c r="G84" s="28">
        <v>0.14788999999999999</v>
      </c>
      <c r="H84" s="28">
        <v>-1.2840000000000001E-2</v>
      </c>
      <c r="I84" s="28">
        <v>-2.563E-2</v>
      </c>
      <c r="J84" s="28">
        <v>4.7710000000000002E-2</v>
      </c>
      <c r="K84" s="29">
        <v>0.17299</v>
      </c>
      <c r="L84" s="28">
        <v>3.669E-2</v>
      </c>
      <c r="M84" s="28">
        <v>5.3379999999999997E-2</v>
      </c>
      <c r="N84" s="28">
        <v>5.1490000000000001E-2</v>
      </c>
      <c r="O84" s="28">
        <v>8.0000000000000007E-5</v>
      </c>
      <c r="P84" s="28">
        <v>1.1990000000000001E-2</v>
      </c>
      <c r="Q84" s="28">
        <v>-3.2399999999999998E-2</v>
      </c>
    </row>
    <row r="85" spans="1:17" ht="17" thickBot="1" x14ac:dyDescent="0.25">
      <c r="A85" s="88"/>
      <c r="B85" s="23"/>
      <c r="C85" s="24" t="s">
        <v>19</v>
      </c>
      <c r="D85" s="28">
        <v>-2.9199999999999999E-3</v>
      </c>
      <c r="E85" s="28">
        <v>7.102E-2</v>
      </c>
      <c r="F85" s="28">
        <v>-6.4119999999999996E-2</v>
      </c>
      <c r="G85" s="28">
        <v>6.1920000000000003E-2</v>
      </c>
      <c r="H85" s="28">
        <v>-3.3899999999999998E-3</v>
      </c>
      <c r="I85" s="28">
        <v>-5.8950000000000002E-2</v>
      </c>
      <c r="J85" s="28">
        <v>5.8270000000000002E-2</v>
      </c>
      <c r="K85" s="28">
        <v>8.1379999999999994E-2</v>
      </c>
      <c r="L85" s="28">
        <v>1.1429999999999999E-2</v>
      </c>
      <c r="M85" s="28">
        <v>1.864E-2</v>
      </c>
      <c r="N85" s="28">
        <v>8.8349999999999998E-2</v>
      </c>
      <c r="O85" s="28">
        <v>4.4799999999999996E-3</v>
      </c>
      <c r="P85" s="28">
        <v>2.368E-2</v>
      </c>
      <c r="Q85" s="28">
        <v>-2.2700000000000001E-2</v>
      </c>
    </row>
    <row r="86" spans="1:17" ht="17" thickBot="1" x14ac:dyDescent="0.25">
      <c r="A86" s="88"/>
      <c r="B86" s="23" t="s">
        <v>65</v>
      </c>
      <c r="C86" s="24" t="s">
        <v>29</v>
      </c>
      <c r="D86" s="30">
        <v>6.7900000000000002E-2</v>
      </c>
      <c r="E86" s="28">
        <v>-0.14402000000000001</v>
      </c>
      <c r="F86" s="28">
        <v>-0.33272000000000002</v>
      </c>
      <c r="G86" s="28">
        <v>5.364E-2</v>
      </c>
      <c r="H86" s="28">
        <v>1.436E-2</v>
      </c>
      <c r="I86" s="28">
        <v>-0.17957999999999999</v>
      </c>
      <c r="J86" s="29">
        <v>-0.13916999999999999</v>
      </c>
      <c r="K86" s="28">
        <v>-0.14743000000000001</v>
      </c>
      <c r="L86" s="28">
        <v>-2.3259999999999999E-2</v>
      </c>
      <c r="M86" s="28">
        <v>7.6999999999999996E-4</v>
      </c>
      <c r="N86" s="28">
        <v>7.9880000000000007E-2</v>
      </c>
      <c r="O86" s="28">
        <v>7.6299999999999996E-3</v>
      </c>
      <c r="P86" s="28">
        <v>-1.83E-2</v>
      </c>
      <c r="Q86" s="28">
        <v>-7.0010000000000003E-2</v>
      </c>
    </row>
    <row r="87" spans="1:17" ht="17" thickBot="1" x14ac:dyDescent="0.25">
      <c r="A87" s="88"/>
      <c r="B87" s="23"/>
      <c r="C87" s="24" t="s">
        <v>23</v>
      </c>
      <c r="D87" s="28">
        <v>4.2799999999999998E-2</v>
      </c>
      <c r="E87" s="28">
        <v>-0.17613999999999999</v>
      </c>
      <c r="F87" s="29">
        <v>-0.57269999999999999</v>
      </c>
      <c r="G87" s="28">
        <v>4.5670000000000002E-2</v>
      </c>
      <c r="H87" s="28">
        <v>-4.5179999999999998E-2</v>
      </c>
      <c r="I87" s="28">
        <v>-8.6599999999999996E-2</v>
      </c>
      <c r="J87" s="29">
        <v>-0.17817</v>
      </c>
      <c r="K87" s="28">
        <v>-4.2619999999999998E-2</v>
      </c>
      <c r="L87" s="28">
        <v>2.0639999999999999E-2</v>
      </c>
      <c r="M87" s="28">
        <v>1.3650000000000001E-2</v>
      </c>
      <c r="N87" s="30">
        <v>0.13095000000000001</v>
      </c>
      <c r="O87" s="28">
        <v>1.205E-2</v>
      </c>
      <c r="P87" s="28">
        <v>-1.213E-2</v>
      </c>
      <c r="Q87" s="30">
        <v>-0.13577</v>
      </c>
    </row>
    <row r="88" spans="1:17" ht="17" thickBot="1" x14ac:dyDescent="0.25">
      <c r="A88" s="88"/>
      <c r="B88" s="23"/>
      <c r="C88" s="24" t="s">
        <v>20</v>
      </c>
      <c r="D88" s="28">
        <v>4.0570000000000002E-2</v>
      </c>
      <c r="E88" s="28">
        <v>-0.10376000000000001</v>
      </c>
      <c r="F88" s="29">
        <v>-0.35515000000000002</v>
      </c>
      <c r="G88" s="28">
        <v>4.1450000000000001E-2</v>
      </c>
      <c r="H88" s="28">
        <v>-2.673E-2</v>
      </c>
      <c r="I88" s="28">
        <v>-0.13261999999999999</v>
      </c>
      <c r="J88" s="29">
        <v>-0.14618999999999999</v>
      </c>
      <c r="K88" s="28">
        <v>-4.1309999999999999E-2</v>
      </c>
      <c r="L88" s="28">
        <v>1.401E-2</v>
      </c>
      <c r="M88" s="28">
        <v>2.878E-2</v>
      </c>
      <c r="N88" s="29">
        <v>0.13924</v>
      </c>
      <c r="O88" s="28">
        <v>8.1600000000000006E-3</v>
      </c>
      <c r="P88" s="28">
        <v>-9.7999999999999997E-3</v>
      </c>
      <c r="Q88" s="30">
        <v>-0.12598000000000001</v>
      </c>
    </row>
    <row r="89" spans="1:17" ht="17" thickBot="1" x14ac:dyDescent="0.25">
      <c r="A89" s="88"/>
      <c r="B89" s="23" t="s">
        <v>66</v>
      </c>
      <c r="C89" s="24" t="s">
        <v>28</v>
      </c>
      <c r="D89" s="28">
        <v>1.354E-2</v>
      </c>
      <c r="E89" s="28">
        <v>3.3910000000000003E-2</v>
      </c>
      <c r="F89" s="28">
        <v>0.16342999999999999</v>
      </c>
      <c r="G89" s="28">
        <v>0.10019</v>
      </c>
      <c r="H89" s="28">
        <v>2.3699999999999999E-2</v>
      </c>
      <c r="I89" s="28">
        <v>3.7240000000000002E-2</v>
      </c>
      <c r="J89" s="28">
        <v>2.7349999999999999E-2</v>
      </c>
      <c r="K89" s="28">
        <v>5.423E-2</v>
      </c>
      <c r="L89" s="28">
        <v>-5.9199999999999999E-3</v>
      </c>
      <c r="M89" s="28">
        <v>3.09E-2</v>
      </c>
      <c r="N89" s="28">
        <v>-9.0300000000000005E-2</v>
      </c>
      <c r="O89" s="28">
        <v>1.4300000000000001E-3</v>
      </c>
      <c r="P89" s="28">
        <v>-0.11178</v>
      </c>
      <c r="Q89" s="28">
        <v>-2.9610000000000001E-2</v>
      </c>
    </row>
    <row r="90" spans="1:17" ht="17" thickBot="1" x14ac:dyDescent="0.25">
      <c r="A90" s="88"/>
      <c r="B90" s="23"/>
      <c r="C90" s="24" t="s">
        <v>22</v>
      </c>
      <c r="D90" s="28">
        <v>1.992E-2</v>
      </c>
      <c r="E90" s="28">
        <v>-0.19520000000000001</v>
      </c>
      <c r="F90" s="28">
        <v>0.28974</v>
      </c>
      <c r="G90" s="28">
        <v>4.5220000000000003E-2</v>
      </c>
      <c r="H90" s="28">
        <v>5.1020000000000003E-2</v>
      </c>
      <c r="I90" s="28">
        <v>-0.12639</v>
      </c>
      <c r="J90" s="28">
        <v>-3.29E-3</v>
      </c>
      <c r="K90" s="28">
        <v>7.3359999999999995E-2</v>
      </c>
      <c r="L90" s="28">
        <v>-5.0099999999999997E-3</v>
      </c>
      <c r="M90" s="28">
        <v>-6.3E-3</v>
      </c>
      <c r="N90" s="29">
        <v>-0.22792000000000001</v>
      </c>
      <c r="O90" s="28">
        <v>6.9199999999999999E-3</v>
      </c>
      <c r="P90" s="28">
        <v>-6.6979999999999998E-2</v>
      </c>
      <c r="Q90" s="28">
        <v>-3.2849999999999997E-2</v>
      </c>
    </row>
    <row r="91" spans="1:17" ht="17" thickBot="1" x14ac:dyDescent="0.25">
      <c r="A91" s="88"/>
      <c r="B91" s="23"/>
      <c r="C91" s="24" t="s">
        <v>20</v>
      </c>
      <c r="D91" s="28">
        <v>-2.2689999999999998E-2</v>
      </c>
      <c r="E91" s="28">
        <v>0.20133000000000001</v>
      </c>
      <c r="F91" s="28">
        <v>2.1590000000000002E-2</v>
      </c>
      <c r="G91" s="29">
        <v>0.31114999999999998</v>
      </c>
      <c r="H91" s="28">
        <v>-4.5830000000000003E-2</v>
      </c>
      <c r="I91" s="28">
        <v>0.22638</v>
      </c>
      <c r="J91" s="28">
        <v>3.6600000000000001E-3</v>
      </c>
      <c r="K91" s="30">
        <v>0.16020999999999999</v>
      </c>
      <c r="L91" s="28">
        <v>2.366E-2</v>
      </c>
      <c r="M91" s="29">
        <v>9.9159999999999998E-2</v>
      </c>
      <c r="N91" s="28">
        <v>-0.12981999999999999</v>
      </c>
      <c r="O91" s="28">
        <v>-2.49E-3</v>
      </c>
      <c r="P91" s="29">
        <v>-0.25392999999999999</v>
      </c>
      <c r="Q91" s="30">
        <v>-0.12311</v>
      </c>
    </row>
    <row r="92" spans="1:17" ht="17" thickBot="1" x14ac:dyDescent="0.25">
      <c r="A92" s="88"/>
      <c r="B92" s="23" t="s">
        <v>67</v>
      </c>
      <c r="C92" s="24" t="s">
        <v>28</v>
      </c>
      <c r="D92" s="28">
        <v>2.76E-2</v>
      </c>
      <c r="E92" s="28">
        <v>-6.9769999999999999E-2</v>
      </c>
      <c r="F92" s="28">
        <v>-0.15082999999999999</v>
      </c>
      <c r="G92" s="28">
        <v>1.489E-2</v>
      </c>
      <c r="H92" s="28">
        <v>-1.966E-2</v>
      </c>
      <c r="I92" s="28">
        <v>-1.2919999999999999E-2</v>
      </c>
      <c r="J92" s="28">
        <v>-5.9920000000000001E-2</v>
      </c>
      <c r="K92" s="28">
        <v>-1.282E-2</v>
      </c>
      <c r="L92" s="28">
        <v>-2.5999999999999999E-3</v>
      </c>
      <c r="M92" s="28">
        <v>-1.345E-2</v>
      </c>
      <c r="N92" s="30">
        <v>-0.12812000000000001</v>
      </c>
      <c r="O92" s="28">
        <v>-4.0699999999999998E-3</v>
      </c>
      <c r="P92" s="30">
        <v>-9.5159999999999995E-2</v>
      </c>
      <c r="Q92" s="28">
        <v>-4.9590000000000002E-2</v>
      </c>
    </row>
    <row r="93" spans="1:17" ht="17" thickBot="1" x14ac:dyDescent="0.25">
      <c r="A93" s="88"/>
      <c r="B93" s="23"/>
      <c r="C93" s="24" t="s">
        <v>23</v>
      </c>
      <c r="D93" s="28">
        <v>-1.619E-2</v>
      </c>
      <c r="E93" s="28">
        <v>9.1819999999999999E-2</v>
      </c>
      <c r="F93" s="28">
        <v>-1.468E-2</v>
      </c>
      <c r="G93" s="28">
        <v>4.0730000000000002E-2</v>
      </c>
      <c r="H93" s="29">
        <v>-7.3099999999999998E-2</v>
      </c>
      <c r="I93" s="30">
        <v>0.19198000000000001</v>
      </c>
      <c r="J93" s="28">
        <v>-9.4270000000000007E-2</v>
      </c>
      <c r="K93" s="28">
        <v>0.10847</v>
      </c>
      <c r="L93" s="29">
        <v>3.7179999999999998E-2</v>
      </c>
      <c r="M93" s="28">
        <v>2.215E-2</v>
      </c>
      <c r="N93" s="28">
        <v>-6.8479999999999999E-2</v>
      </c>
      <c r="O93" s="28">
        <v>-1.4400000000000001E-3</v>
      </c>
      <c r="P93" s="29">
        <v>-0.17624000000000001</v>
      </c>
      <c r="Q93" s="28">
        <v>-4.5420000000000002E-2</v>
      </c>
    </row>
    <row r="94" spans="1:17" ht="17" thickBot="1" x14ac:dyDescent="0.25">
      <c r="A94" s="88"/>
      <c r="B94" s="23"/>
      <c r="C94" s="24" t="s">
        <v>20</v>
      </c>
      <c r="D94" s="28">
        <v>4.3E-3</v>
      </c>
      <c r="E94" s="28">
        <v>6.2019999999999999E-2</v>
      </c>
      <c r="F94" s="28">
        <v>-0.14793000000000001</v>
      </c>
      <c r="G94" s="28">
        <v>3.9320000000000001E-2</v>
      </c>
      <c r="H94" s="30">
        <v>-5.4969999999999998E-2</v>
      </c>
      <c r="I94" s="28">
        <v>0.11561</v>
      </c>
      <c r="J94" s="28">
        <v>-0.10373</v>
      </c>
      <c r="K94" s="28">
        <v>7.1199999999999999E-2</v>
      </c>
      <c r="L94" s="28">
        <v>2.7040000000000002E-2</v>
      </c>
      <c r="M94" s="28">
        <v>1.6729999999999998E-2</v>
      </c>
      <c r="N94" s="28">
        <v>-2.9159999999999998E-2</v>
      </c>
      <c r="O94" s="28">
        <v>-5.2900000000000004E-3</v>
      </c>
      <c r="P94" s="29">
        <v>-0.20208000000000001</v>
      </c>
      <c r="Q94" s="30">
        <v>-6.4610000000000001E-2</v>
      </c>
    </row>
    <row r="95" spans="1:17" ht="17" thickBot="1" x14ac:dyDescent="0.25">
      <c r="A95" s="88"/>
      <c r="B95" s="23" t="s">
        <v>68</v>
      </c>
      <c r="C95" s="24" t="s">
        <v>29</v>
      </c>
      <c r="D95" s="29">
        <v>-6.7250000000000004E-2</v>
      </c>
      <c r="E95" s="28">
        <v>-9.6699999999999998E-3</v>
      </c>
      <c r="F95" s="28">
        <v>-7.5719999999999996E-2</v>
      </c>
      <c r="G95" s="29">
        <v>-0.13474</v>
      </c>
      <c r="H95" s="28">
        <v>-2.4989999999999998E-2</v>
      </c>
      <c r="I95" s="30">
        <v>0.22935</v>
      </c>
      <c r="J95" s="28">
        <v>0.13053000000000001</v>
      </c>
      <c r="K95" s="28">
        <v>-9.715E-2</v>
      </c>
      <c r="L95" s="28">
        <v>-2.078E-2</v>
      </c>
      <c r="M95" s="28">
        <v>-3.9419999999999997E-2</v>
      </c>
      <c r="N95" s="28">
        <v>6.1670000000000003E-2</v>
      </c>
      <c r="O95" s="28">
        <v>-2.7100000000000002E-3</v>
      </c>
      <c r="P95" s="28">
        <v>0.11555</v>
      </c>
      <c r="Q95" s="28">
        <v>2.2610000000000002E-2</v>
      </c>
    </row>
    <row r="96" spans="1:17" ht="17" thickBot="1" x14ac:dyDescent="0.25">
      <c r="A96" s="88"/>
      <c r="B96" s="23"/>
      <c r="C96" s="24" t="s">
        <v>22</v>
      </c>
      <c r="D96" s="29">
        <v>-6.0580000000000002E-2</v>
      </c>
      <c r="E96" s="28">
        <v>-1.8630000000000001E-2</v>
      </c>
      <c r="F96" s="28">
        <v>-0.13324</v>
      </c>
      <c r="G96" s="28">
        <v>-9.0260000000000007E-2</v>
      </c>
      <c r="H96" s="28">
        <v>1.5720000000000001E-2</v>
      </c>
      <c r="I96" s="29">
        <v>0.26718999999999998</v>
      </c>
      <c r="J96" s="28">
        <v>0.13658000000000001</v>
      </c>
      <c r="K96" s="28">
        <v>-0.1143</v>
      </c>
      <c r="L96" s="28">
        <v>-6.5900000000000004E-3</v>
      </c>
      <c r="M96" s="28">
        <v>-1.3979999999999999E-2</v>
      </c>
      <c r="N96" s="28">
        <v>-4.79E-3</v>
      </c>
      <c r="O96" s="28">
        <v>2.2100000000000002E-3</v>
      </c>
      <c r="P96" s="28">
        <v>0.1087</v>
      </c>
      <c r="Q96" s="28">
        <v>3.3369999999999997E-2</v>
      </c>
    </row>
    <row r="97" spans="1:17" ht="17" thickBot="1" x14ac:dyDescent="0.25">
      <c r="A97" s="88"/>
      <c r="B97" s="23"/>
      <c r="C97" s="24" t="s">
        <v>19</v>
      </c>
      <c r="D97" s="29">
        <v>-8.7300000000000003E-2</v>
      </c>
      <c r="E97" s="28">
        <v>5.0770000000000003E-2</v>
      </c>
      <c r="F97" s="28">
        <v>3.4029999999999998E-2</v>
      </c>
      <c r="G97" s="29">
        <v>-0.18476000000000001</v>
      </c>
      <c r="H97" s="28">
        <v>3.057E-2</v>
      </c>
      <c r="I97" s="28">
        <v>6.4990000000000006E-2</v>
      </c>
      <c r="J97" s="28">
        <v>0.11742</v>
      </c>
      <c r="K97" s="28">
        <v>-9.1050000000000006E-2</v>
      </c>
      <c r="L97" s="28">
        <v>-3.2539999999999999E-2</v>
      </c>
      <c r="M97" s="29">
        <v>-0.11983000000000001</v>
      </c>
      <c r="N97" s="28">
        <v>4.8759999999999998E-2</v>
      </c>
      <c r="O97" s="28">
        <v>6.3299999999999997E-3</v>
      </c>
      <c r="P97" s="29">
        <v>0.25917000000000001</v>
      </c>
      <c r="Q97" s="28">
        <v>0.12235</v>
      </c>
    </row>
    <row r="98" spans="1:17" ht="17" thickBot="1" x14ac:dyDescent="0.25">
      <c r="A98" s="88"/>
      <c r="B98" s="23" t="s">
        <v>69</v>
      </c>
      <c r="C98" s="24" t="s">
        <v>29</v>
      </c>
      <c r="D98" s="29">
        <v>-4.7789999999999999E-2</v>
      </c>
      <c r="E98" s="28">
        <v>-0.14655000000000001</v>
      </c>
      <c r="F98" s="28">
        <v>-0.24697</v>
      </c>
      <c r="G98" s="30">
        <v>-0.18038999999999999</v>
      </c>
      <c r="H98" s="28">
        <v>3.8760000000000003E-2</v>
      </c>
      <c r="I98" s="28">
        <v>-0.14462</v>
      </c>
      <c r="J98" s="28">
        <v>0.12584000000000001</v>
      </c>
      <c r="K98" s="28">
        <v>-0.11566</v>
      </c>
      <c r="L98" s="28">
        <v>1.3809999999999999E-2</v>
      </c>
      <c r="M98" s="28">
        <v>7.7619999999999995E-2</v>
      </c>
      <c r="N98" s="28">
        <v>0.12966</v>
      </c>
      <c r="O98" s="28">
        <v>-1.316E-2</v>
      </c>
      <c r="P98" s="30">
        <v>0.13124</v>
      </c>
      <c r="Q98" s="30">
        <v>9.9599999999999994E-2</v>
      </c>
    </row>
    <row r="99" spans="1:17" ht="17" thickBot="1" x14ac:dyDescent="0.25">
      <c r="A99" s="88"/>
      <c r="B99" s="23"/>
      <c r="C99" s="24" t="s">
        <v>23</v>
      </c>
      <c r="D99" s="28">
        <v>-1.18E-2</v>
      </c>
      <c r="E99" s="28">
        <v>2.8340000000000001E-2</v>
      </c>
      <c r="F99" s="28">
        <v>0.16028000000000001</v>
      </c>
      <c r="G99" s="29">
        <v>-0.14086000000000001</v>
      </c>
      <c r="H99" s="28">
        <v>5.1589999999999997E-2</v>
      </c>
      <c r="I99" s="29">
        <v>-0.31867000000000001</v>
      </c>
      <c r="J99" s="28">
        <v>-0.12897</v>
      </c>
      <c r="K99" s="28">
        <v>-8.9849999999999999E-2</v>
      </c>
      <c r="L99" s="30">
        <v>-3.687E-2</v>
      </c>
      <c r="M99" s="28">
        <v>-4.641E-2</v>
      </c>
      <c r="N99" s="28">
        <v>6.7820000000000005E-2</v>
      </c>
      <c r="O99" s="28">
        <v>1.4999999999999999E-4</v>
      </c>
      <c r="P99" s="28">
        <v>4.2750000000000003E-2</v>
      </c>
      <c r="Q99" s="28">
        <v>3.5189999999999999E-2</v>
      </c>
    </row>
    <row r="100" spans="1:17" ht="17" thickBot="1" x14ac:dyDescent="0.25">
      <c r="A100" s="88"/>
      <c r="B100" s="23"/>
      <c r="C100" s="24" t="s">
        <v>19</v>
      </c>
      <c r="D100" s="30">
        <v>-3.0439999999999998E-2</v>
      </c>
      <c r="E100" s="28">
        <v>-0.17802999999999999</v>
      </c>
      <c r="F100" s="28">
        <v>-8.1300000000000001E-3</v>
      </c>
      <c r="G100" s="28">
        <v>-8.1890000000000004E-2</v>
      </c>
      <c r="H100" s="29">
        <v>9.7900000000000001E-2</v>
      </c>
      <c r="I100" s="28">
        <v>-7.9299999999999995E-2</v>
      </c>
      <c r="J100" s="28">
        <v>0.13064999999999999</v>
      </c>
      <c r="K100" s="29">
        <v>-0.17867</v>
      </c>
      <c r="L100" s="30">
        <v>-3.8339999999999999E-2</v>
      </c>
      <c r="M100" s="28">
        <v>-5.219E-2</v>
      </c>
      <c r="N100" s="28">
        <v>-2.6200000000000001E-2</v>
      </c>
      <c r="O100" s="28">
        <v>-8.0499999999999999E-3</v>
      </c>
      <c r="P100" s="30">
        <v>0.12493</v>
      </c>
      <c r="Q100" s="30">
        <v>9.4109999999999999E-2</v>
      </c>
    </row>
    <row r="101" spans="1:17" ht="17" thickBot="1" x14ac:dyDescent="0.25">
      <c r="A101" s="88"/>
      <c r="B101" s="23" t="s">
        <v>70</v>
      </c>
      <c r="C101" s="24" t="s">
        <v>28</v>
      </c>
      <c r="D101" s="30">
        <v>5.4890000000000001E-2</v>
      </c>
      <c r="E101" s="28">
        <v>-2.5399999999999999E-2</v>
      </c>
      <c r="F101" s="30">
        <v>0.31936999999999999</v>
      </c>
      <c r="G101" s="28">
        <v>-2.0300000000000001E-3</v>
      </c>
      <c r="H101" s="29">
        <v>0.128</v>
      </c>
      <c r="I101" s="29">
        <v>-0.30968000000000001</v>
      </c>
      <c r="J101" s="28">
        <v>0.22517000000000001</v>
      </c>
      <c r="K101" s="28">
        <v>-0.1037</v>
      </c>
      <c r="L101" s="29">
        <v>-6.8830000000000002E-2</v>
      </c>
      <c r="M101" s="29">
        <v>-8.5940000000000003E-2</v>
      </c>
      <c r="N101" s="29">
        <v>-0.16972000000000001</v>
      </c>
      <c r="O101" s="28">
        <v>9.0399999999999994E-3</v>
      </c>
      <c r="P101" s="29">
        <v>0.35903000000000002</v>
      </c>
      <c r="Q101" s="30">
        <v>0.1404</v>
      </c>
    </row>
    <row r="102" spans="1:17" ht="17" thickBot="1" x14ac:dyDescent="0.25">
      <c r="A102" s="88"/>
      <c r="B102" s="23"/>
      <c r="C102" s="24" t="s">
        <v>23</v>
      </c>
      <c r="D102" s="28">
        <v>2.5319999999999999E-2</v>
      </c>
      <c r="E102" s="28">
        <v>-0.12573000000000001</v>
      </c>
      <c r="F102" s="28">
        <v>0.26562000000000002</v>
      </c>
      <c r="G102" s="28">
        <v>-4.4200000000000003E-2</v>
      </c>
      <c r="H102" s="28">
        <v>6.4860000000000001E-2</v>
      </c>
      <c r="I102" s="29">
        <v>-0.28560000000000002</v>
      </c>
      <c r="J102" s="28">
        <v>0.19703000000000001</v>
      </c>
      <c r="K102" s="28">
        <v>-5.9650000000000002E-2</v>
      </c>
      <c r="L102" s="29">
        <v>-4.2439999999999999E-2</v>
      </c>
      <c r="M102" s="29">
        <v>-9.5899999999999999E-2</v>
      </c>
      <c r="N102" s="30">
        <v>-0.11497</v>
      </c>
      <c r="O102" s="28">
        <v>3.5699999999999998E-3</v>
      </c>
      <c r="P102" s="29">
        <v>0.28904000000000002</v>
      </c>
      <c r="Q102" s="29">
        <v>0.15154999999999999</v>
      </c>
    </row>
    <row r="103" spans="1:17" ht="17" thickBot="1" x14ac:dyDescent="0.25">
      <c r="A103" s="88"/>
      <c r="B103" s="23"/>
      <c r="C103" s="24" t="s">
        <v>19</v>
      </c>
      <c r="D103" s="28">
        <v>-1.993E-2</v>
      </c>
      <c r="E103" s="28">
        <v>-8.7220000000000006E-2</v>
      </c>
      <c r="F103" s="29">
        <v>0.49056</v>
      </c>
      <c r="G103" s="28">
        <v>8.0800000000000004E-3</v>
      </c>
      <c r="H103" s="30">
        <v>0.11119999999999999</v>
      </c>
      <c r="I103" s="28">
        <v>-0.11873</v>
      </c>
      <c r="J103" s="28">
        <v>0.15747</v>
      </c>
      <c r="K103" s="28">
        <v>-6.6549999999999998E-2</v>
      </c>
      <c r="L103" s="29">
        <v>-5.4489999999999997E-2</v>
      </c>
      <c r="M103" s="28">
        <v>-3.6080000000000001E-2</v>
      </c>
      <c r="N103" s="28">
        <v>-7.1840000000000001E-2</v>
      </c>
      <c r="O103" s="28">
        <v>1.145E-2</v>
      </c>
      <c r="P103" s="29">
        <v>0.49334</v>
      </c>
      <c r="Q103" s="29">
        <v>0.25701000000000002</v>
      </c>
    </row>
    <row r="104" spans="1:17" ht="17" thickBot="1" x14ac:dyDescent="0.25">
      <c r="A104" s="88"/>
      <c r="B104" s="23" t="s">
        <v>71</v>
      </c>
      <c r="C104" s="24" t="s">
        <v>29</v>
      </c>
      <c r="D104" s="28">
        <v>3.4610000000000002E-2</v>
      </c>
      <c r="E104" s="28">
        <v>2.18E-2</v>
      </c>
      <c r="F104" s="28">
        <v>-2.8899999999999999E-2</v>
      </c>
      <c r="G104" s="28">
        <v>-6.9550000000000001E-2</v>
      </c>
      <c r="H104" s="28">
        <v>-4.7550000000000002E-2</v>
      </c>
      <c r="I104" s="28">
        <v>2.606E-2</v>
      </c>
      <c r="J104" s="28">
        <v>-5.6579999999999998E-2</v>
      </c>
      <c r="K104" s="28">
        <v>4.99E-2</v>
      </c>
      <c r="L104" s="28">
        <v>4.7E-2</v>
      </c>
      <c r="M104" s="30">
        <v>5.9900000000000002E-2</v>
      </c>
      <c r="N104" s="29">
        <v>0.14376</v>
      </c>
      <c r="O104" s="30">
        <v>1.8329999999999999E-2</v>
      </c>
      <c r="P104" s="30">
        <v>-0.17349999999999999</v>
      </c>
      <c r="Q104" s="29">
        <v>-0.17910000000000001</v>
      </c>
    </row>
    <row r="105" spans="1:17" ht="17" thickBot="1" x14ac:dyDescent="0.25">
      <c r="A105" s="88"/>
      <c r="B105" s="23"/>
      <c r="C105" s="24" t="s">
        <v>22</v>
      </c>
      <c r="D105" s="28">
        <v>1.7520000000000001E-2</v>
      </c>
      <c r="E105" s="28">
        <v>-5.3699999999999998E-3</v>
      </c>
      <c r="F105" s="28">
        <v>7.7960000000000002E-2</v>
      </c>
      <c r="G105" s="28">
        <v>-4.8469999999999999E-2</v>
      </c>
      <c r="H105" s="28">
        <v>-4.2900000000000004E-3</v>
      </c>
      <c r="I105" s="28">
        <v>9.92E-3</v>
      </c>
      <c r="J105" s="28">
        <v>-7.1290000000000006E-2</v>
      </c>
      <c r="K105" s="28">
        <v>1.3480000000000001E-2</v>
      </c>
      <c r="L105" s="28">
        <v>3.5979999999999998E-2</v>
      </c>
      <c r="M105" s="28">
        <v>4.9489999999999999E-2</v>
      </c>
      <c r="N105" s="30">
        <v>0.1009</v>
      </c>
      <c r="O105" s="28">
        <v>9.6900000000000007E-3</v>
      </c>
      <c r="P105" s="28">
        <v>-0.1351</v>
      </c>
      <c r="Q105" s="29">
        <v>-0.153</v>
      </c>
    </row>
    <row r="106" spans="1:17" ht="17" thickBot="1" x14ac:dyDescent="0.25">
      <c r="A106" s="88"/>
      <c r="B106" s="23"/>
      <c r="C106" s="24" t="s">
        <v>20</v>
      </c>
      <c r="D106" s="28">
        <v>3.1390000000000001E-2</v>
      </c>
      <c r="E106" s="28">
        <v>5.3089999999999998E-2</v>
      </c>
      <c r="F106" s="28">
        <v>-0.18745000000000001</v>
      </c>
      <c r="G106" s="28">
        <v>-4.5609999999999998E-2</v>
      </c>
      <c r="H106" s="29">
        <v>-8.5919999999999996E-2</v>
      </c>
      <c r="I106" s="28">
        <v>0.24895</v>
      </c>
      <c r="J106" s="28">
        <v>-4.15E-3</v>
      </c>
      <c r="K106" s="28">
        <v>8.0879999999999994E-2</v>
      </c>
      <c r="L106" s="29">
        <v>6.3500000000000001E-2</v>
      </c>
      <c r="M106" s="29">
        <v>8.0110000000000001E-2</v>
      </c>
      <c r="N106" s="29">
        <v>0.18117</v>
      </c>
      <c r="O106" s="28">
        <v>1.269E-2</v>
      </c>
      <c r="P106" s="29">
        <v>-0.26678000000000002</v>
      </c>
      <c r="Q106" s="29">
        <v>-0.18371000000000001</v>
      </c>
    </row>
    <row r="107" spans="1:17" ht="17" thickBot="1" x14ac:dyDescent="0.25">
      <c r="A107" s="88"/>
      <c r="B107" s="23" t="s">
        <v>72</v>
      </c>
      <c r="C107" s="24" t="s">
        <v>25</v>
      </c>
      <c r="D107" s="28">
        <v>-4.0590000000000001E-2</v>
      </c>
      <c r="E107" s="28">
        <v>-0.20183000000000001</v>
      </c>
      <c r="F107" s="28">
        <v>-3.7420000000000002E-2</v>
      </c>
      <c r="G107" s="28">
        <v>-0.16452</v>
      </c>
      <c r="H107" s="29">
        <v>0.1169</v>
      </c>
      <c r="I107" s="28">
        <v>-0.15004000000000001</v>
      </c>
      <c r="J107" s="28">
        <v>-0.25124999999999997</v>
      </c>
      <c r="K107" s="28">
        <v>0.12870000000000001</v>
      </c>
      <c r="L107" s="28">
        <v>6.2700000000000004E-3</v>
      </c>
      <c r="M107" s="30">
        <v>-0.12414</v>
      </c>
      <c r="N107" s="28">
        <v>-0.12116</v>
      </c>
      <c r="O107" s="28">
        <v>2.3500000000000001E-3</v>
      </c>
      <c r="P107" s="29">
        <v>0.25141999999999998</v>
      </c>
      <c r="Q107" s="28">
        <v>8.2799999999999992E-3</v>
      </c>
    </row>
    <row r="108" spans="1:17" ht="17" thickBot="1" x14ac:dyDescent="0.25">
      <c r="A108" s="88"/>
      <c r="B108" s="23"/>
      <c r="C108" s="24" t="s">
        <v>28</v>
      </c>
      <c r="D108" s="28">
        <v>-1.159E-2</v>
      </c>
      <c r="E108" s="28">
        <v>-0.14057</v>
      </c>
      <c r="F108" s="28">
        <v>-0.22384999999999999</v>
      </c>
      <c r="G108" s="28">
        <v>4.2209999999999998E-2</v>
      </c>
      <c r="H108" s="30">
        <v>0.12286999999999999</v>
      </c>
      <c r="I108" s="28">
        <v>-0.18723999999999999</v>
      </c>
      <c r="J108" s="28">
        <v>-0.1011</v>
      </c>
      <c r="K108" s="28">
        <v>2.7089999999999999E-2</v>
      </c>
      <c r="L108" s="28">
        <v>-3.125E-2</v>
      </c>
      <c r="M108" s="28">
        <v>-4.8239999999999998E-2</v>
      </c>
      <c r="N108" s="28">
        <v>-3.1399999999999997E-2</v>
      </c>
      <c r="O108" s="28">
        <v>-1.82E-3</v>
      </c>
      <c r="P108" s="30">
        <v>0.1457</v>
      </c>
      <c r="Q108" s="28">
        <v>1.9529999999999999E-2</v>
      </c>
    </row>
    <row r="109" spans="1:17" ht="17" thickBot="1" x14ac:dyDescent="0.25">
      <c r="A109" s="88"/>
      <c r="B109" s="23"/>
      <c r="C109" s="24" t="s">
        <v>22</v>
      </c>
      <c r="D109" s="28">
        <v>1.005E-2</v>
      </c>
      <c r="E109" s="30">
        <v>-0.50039</v>
      </c>
      <c r="F109" s="28">
        <v>-0.11447</v>
      </c>
      <c r="G109" s="28">
        <v>-0.10254000000000001</v>
      </c>
      <c r="H109" s="29">
        <v>0.21351999999999999</v>
      </c>
      <c r="I109" s="30">
        <v>-0.47423999999999999</v>
      </c>
      <c r="J109" s="28">
        <v>-0.12083000000000001</v>
      </c>
      <c r="K109" s="28">
        <v>-4.9329999999999999E-2</v>
      </c>
      <c r="L109" s="28">
        <v>-5.6579999999999998E-2</v>
      </c>
      <c r="M109" s="30">
        <v>-0.12894</v>
      </c>
      <c r="N109" s="30">
        <v>-0.38408999999999999</v>
      </c>
      <c r="O109" s="28">
        <v>-4.1599999999999996E-3</v>
      </c>
      <c r="P109" s="29">
        <v>0.26061000000000001</v>
      </c>
      <c r="Q109" s="28">
        <v>2.5400000000000002E-3</v>
      </c>
    </row>
    <row r="110" spans="1:17" ht="17" thickBot="1" x14ac:dyDescent="0.25">
      <c r="A110" s="88"/>
      <c r="B110" s="23" t="s">
        <v>73</v>
      </c>
      <c r="C110" s="24" t="s">
        <v>26</v>
      </c>
      <c r="D110" s="28">
        <v>2.5700000000000001E-2</v>
      </c>
      <c r="E110" s="28">
        <v>8.5349999999999995E-2</v>
      </c>
      <c r="F110" s="28">
        <v>0.13982</v>
      </c>
      <c r="G110" s="28">
        <v>9.5070000000000002E-2</v>
      </c>
      <c r="H110" s="28">
        <v>-1.81E-3</v>
      </c>
      <c r="I110" s="28">
        <v>3.82E-3</v>
      </c>
      <c r="J110" s="28">
        <v>-2.6460000000000001E-2</v>
      </c>
      <c r="K110" s="28">
        <v>8.9779999999999999E-2</v>
      </c>
      <c r="L110" s="28">
        <v>4.2529999999999998E-2</v>
      </c>
      <c r="M110" s="28">
        <v>6.0749999999999998E-2</v>
      </c>
      <c r="N110" s="28">
        <v>0.1206</v>
      </c>
      <c r="O110" s="30">
        <v>-1.7049999999999999E-2</v>
      </c>
      <c r="P110" s="28">
        <v>2.972E-2</v>
      </c>
      <c r="Q110" s="28">
        <v>-3.4499999999999999E-3</v>
      </c>
    </row>
    <row r="111" spans="1:17" ht="17" thickBot="1" x14ac:dyDescent="0.25">
      <c r="A111" s="88"/>
      <c r="B111" s="23"/>
      <c r="C111" s="24" t="s">
        <v>29</v>
      </c>
      <c r="D111" s="28">
        <v>4.9660000000000003E-2</v>
      </c>
      <c r="E111" s="28">
        <v>-8.616E-2</v>
      </c>
      <c r="F111" s="28">
        <v>-8.6700000000000006E-3</v>
      </c>
      <c r="G111" s="28">
        <v>0.13522000000000001</v>
      </c>
      <c r="H111" s="28">
        <v>5.4829999999999997E-2</v>
      </c>
      <c r="I111" s="28">
        <v>-0.21801000000000001</v>
      </c>
      <c r="J111" s="28">
        <v>3.31E-3</v>
      </c>
      <c r="K111" s="28">
        <v>1.239E-2</v>
      </c>
      <c r="L111" s="28">
        <v>6.0999999999999999E-2</v>
      </c>
      <c r="M111" s="28">
        <v>9.2189999999999994E-2</v>
      </c>
      <c r="N111" s="28">
        <v>3.9109999999999999E-2</v>
      </c>
      <c r="O111" s="28">
        <v>-1.8720000000000001E-2</v>
      </c>
      <c r="P111" s="28">
        <v>0.12185</v>
      </c>
      <c r="Q111" s="28">
        <v>6.0679999999999998E-2</v>
      </c>
    </row>
    <row r="112" spans="1:17" ht="17" thickBot="1" x14ac:dyDescent="0.25">
      <c r="A112" s="88"/>
      <c r="B112" s="23"/>
      <c r="C112" s="24" t="s">
        <v>23</v>
      </c>
      <c r="D112" s="30">
        <v>5.4370000000000002E-2</v>
      </c>
      <c r="E112" s="28">
        <v>3.5220000000000001E-2</v>
      </c>
      <c r="F112" s="28">
        <v>4.172E-2</v>
      </c>
      <c r="G112" s="28">
        <v>6.1249999999999999E-2</v>
      </c>
      <c r="H112" s="28">
        <v>2.0230000000000001E-2</v>
      </c>
      <c r="I112" s="28">
        <v>-0.22692999999999999</v>
      </c>
      <c r="J112" s="28">
        <v>-0.14468</v>
      </c>
      <c r="K112" s="28">
        <v>0.11665</v>
      </c>
      <c r="L112" s="28">
        <v>1.932E-2</v>
      </c>
      <c r="M112" s="28">
        <v>8.8599999999999998E-3</v>
      </c>
      <c r="N112" s="29">
        <v>0.16427</v>
      </c>
      <c r="O112" s="28">
        <v>-9.7999999999999997E-4</v>
      </c>
      <c r="P112" s="28">
        <v>0.11405999999999999</v>
      </c>
      <c r="Q112" s="28">
        <v>-3.8059999999999997E-2</v>
      </c>
    </row>
    <row r="113" spans="1:17" ht="17" thickBot="1" x14ac:dyDescent="0.25">
      <c r="A113" s="88"/>
      <c r="B113" s="23" t="s">
        <v>74</v>
      </c>
      <c r="C113" s="24" t="s">
        <v>25</v>
      </c>
      <c r="D113" s="30">
        <v>-2.742E-2</v>
      </c>
      <c r="E113" s="28">
        <v>-9.9269999999999997E-2</v>
      </c>
      <c r="F113" s="28">
        <v>-5.4200000000000003E-3</v>
      </c>
      <c r="G113" s="28">
        <v>-3.6080000000000001E-2</v>
      </c>
      <c r="H113" s="28">
        <v>3.4399999999999999E-3</v>
      </c>
      <c r="I113" s="28">
        <v>4.2999999999999999E-4</v>
      </c>
      <c r="J113" s="28">
        <v>5.7919999999999999E-2</v>
      </c>
      <c r="K113" s="28">
        <v>-2.027E-2</v>
      </c>
      <c r="L113" s="30">
        <v>-2.3470000000000001E-2</v>
      </c>
      <c r="M113" s="28">
        <v>1.042E-2</v>
      </c>
      <c r="N113" s="28">
        <v>3.3840000000000002E-2</v>
      </c>
      <c r="O113" s="28">
        <v>2.2899999999999999E-3</v>
      </c>
      <c r="P113" s="30">
        <v>0.19553999999999999</v>
      </c>
      <c r="Q113" s="29">
        <v>0.17574000000000001</v>
      </c>
    </row>
    <row r="114" spans="1:17" ht="17" thickBot="1" x14ac:dyDescent="0.25">
      <c r="A114" s="88"/>
      <c r="B114" s="23"/>
      <c r="C114" s="24" t="s">
        <v>28</v>
      </c>
      <c r="D114" s="28">
        <v>-3.9899999999999996E-3</v>
      </c>
      <c r="E114" s="28">
        <v>-6.6299999999999996E-3</v>
      </c>
      <c r="F114" s="28">
        <v>-8.7340000000000001E-2</v>
      </c>
      <c r="G114" s="28">
        <v>-2.6360000000000001E-2</v>
      </c>
      <c r="H114" s="28">
        <v>3.2660000000000002E-2</v>
      </c>
      <c r="I114" s="28">
        <v>-9.5659999999999995E-2</v>
      </c>
      <c r="J114" s="28">
        <v>9.6159999999999995E-2</v>
      </c>
      <c r="K114" s="28">
        <v>-3.2120000000000003E-2</v>
      </c>
      <c r="L114" s="29">
        <v>-3.9800000000000002E-2</v>
      </c>
      <c r="M114" s="28">
        <v>1.6100000000000001E-3</v>
      </c>
      <c r="N114" s="28">
        <v>3.0000000000000001E-5</v>
      </c>
      <c r="O114" s="28">
        <v>-1.3500000000000001E-3</v>
      </c>
      <c r="P114" s="28">
        <v>0.15075</v>
      </c>
      <c r="Q114" s="29">
        <v>0.11598</v>
      </c>
    </row>
    <row r="115" spans="1:17" ht="17" thickBot="1" x14ac:dyDescent="0.25">
      <c r="A115" s="88"/>
      <c r="B115" s="23"/>
      <c r="C115" s="24" t="s">
        <v>23</v>
      </c>
      <c r="D115" s="29">
        <v>-4.1279999999999997E-2</v>
      </c>
      <c r="E115" s="28">
        <v>4.1020000000000001E-2</v>
      </c>
      <c r="F115" s="28">
        <v>3.5000000000000001E-3</v>
      </c>
      <c r="G115" s="28">
        <v>1.7000000000000001E-2</v>
      </c>
      <c r="H115" s="28">
        <v>1.585E-2</v>
      </c>
      <c r="I115" s="28">
        <v>-1.9230000000000001E-2</v>
      </c>
      <c r="J115" s="30">
        <v>0.152</v>
      </c>
      <c r="K115" s="28">
        <v>-2.7980000000000001E-2</v>
      </c>
      <c r="L115" s="29">
        <v>-3.2829999999999998E-2</v>
      </c>
      <c r="M115" s="28">
        <v>2.503E-2</v>
      </c>
      <c r="N115" s="28">
        <v>4.7359999999999999E-2</v>
      </c>
      <c r="O115" s="28">
        <v>-4.1000000000000003E-3</v>
      </c>
      <c r="P115" s="28">
        <v>0.14599999999999999</v>
      </c>
      <c r="Q115" s="29">
        <v>0.16825999999999999</v>
      </c>
    </row>
    <row r="116" spans="1:17" ht="17" thickBot="1" x14ac:dyDescent="0.25">
      <c r="A116" s="88"/>
      <c r="B116" s="23" t="s">
        <v>75</v>
      </c>
      <c r="C116" s="24" t="s">
        <v>25</v>
      </c>
      <c r="D116" s="29">
        <v>-4.5100000000000001E-2</v>
      </c>
      <c r="E116" s="28">
        <v>-0.18212</v>
      </c>
      <c r="F116" s="29">
        <v>-0.50412000000000001</v>
      </c>
      <c r="G116" s="29">
        <v>-0.29060999999999998</v>
      </c>
      <c r="H116" s="28">
        <v>9.3299999999999998E-3</v>
      </c>
      <c r="I116" s="28">
        <v>-5.33E-2</v>
      </c>
      <c r="J116" s="28">
        <v>7.986E-2</v>
      </c>
      <c r="K116" s="29">
        <v>-0.26323000000000002</v>
      </c>
      <c r="L116" s="29">
        <v>-4.2500000000000003E-2</v>
      </c>
      <c r="M116" s="28">
        <v>-2.682E-2</v>
      </c>
      <c r="N116" s="30">
        <v>0.15920000000000001</v>
      </c>
      <c r="O116" s="28">
        <v>6.5100000000000002E-3</v>
      </c>
      <c r="P116" s="28">
        <v>1.7940000000000001E-2</v>
      </c>
      <c r="Q116" s="28">
        <v>-4.6600000000000001E-3</v>
      </c>
    </row>
    <row r="117" spans="1:17" ht="17" thickBot="1" x14ac:dyDescent="0.25">
      <c r="A117" s="88"/>
      <c r="B117" s="23"/>
      <c r="C117" s="24" t="s">
        <v>29</v>
      </c>
      <c r="D117" s="29">
        <v>-4.1340000000000002E-2</v>
      </c>
      <c r="E117" s="28">
        <v>-0.19009999999999999</v>
      </c>
      <c r="F117" s="29">
        <v>-0.48465000000000003</v>
      </c>
      <c r="G117" s="29">
        <v>-0.25620999999999999</v>
      </c>
      <c r="H117" s="28">
        <v>9.9299999999999996E-3</v>
      </c>
      <c r="I117" s="28">
        <v>-0.11361</v>
      </c>
      <c r="J117" s="28">
        <v>3.5549999999999998E-2</v>
      </c>
      <c r="K117" s="29">
        <v>-0.23352999999999999</v>
      </c>
      <c r="L117" s="29">
        <v>-4.7059999999999998E-2</v>
      </c>
      <c r="M117" s="28">
        <v>1.3860000000000001E-2</v>
      </c>
      <c r="N117" s="30">
        <v>0.16335</v>
      </c>
      <c r="O117" s="28">
        <v>5.3E-3</v>
      </c>
      <c r="P117" s="28">
        <v>3.5479999999999998E-2</v>
      </c>
      <c r="Q117" s="28">
        <v>1.2189999999999999E-2</v>
      </c>
    </row>
    <row r="118" spans="1:17" ht="17" thickBot="1" x14ac:dyDescent="0.25">
      <c r="A118" s="88"/>
      <c r="B118" s="23"/>
      <c r="C118" s="24" t="s">
        <v>23</v>
      </c>
      <c r="D118" s="28">
        <v>-2.3890000000000002E-2</v>
      </c>
      <c r="E118" s="28">
        <v>-0.1174</v>
      </c>
      <c r="F118" s="28">
        <v>-0.25472</v>
      </c>
      <c r="G118" s="29">
        <v>-0.16420999999999999</v>
      </c>
      <c r="H118" s="28">
        <v>8.5800000000000008E-3</v>
      </c>
      <c r="I118" s="28">
        <v>-0.22792999999999999</v>
      </c>
      <c r="J118" s="28">
        <v>-0.15101000000000001</v>
      </c>
      <c r="K118" s="29">
        <v>-0.21224999999999999</v>
      </c>
      <c r="L118" s="30">
        <v>-3.9469999999999998E-2</v>
      </c>
      <c r="M118" s="28">
        <v>-4.657E-2</v>
      </c>
      <c r="N118" s="28">
        <v>3.8890000000000001E-2</v>
      </c>
      <c r="O118" s="28">
        <v>9.1800000000000007E-3</v>
      </c>
      <c r="P118" s="28">
        <v>-4.8460000000000003E-2</v>
      </c>
      <c r="Q118" s="28">
        <v>-2.7400000000000001E-2</v>
      </c>
    </row>
    <row r="119" spans="1:17" ht="17" thickBot="1" x14ac:dyDescent="0.25">
      <c r="A119" s="88"/>
      <c r="B119" s="23" t="s">
        <v>76</v>
      </c>
      <c r="C119" s="24" t="s">
        <v>26</v>
      </c>
      <c r="D119" s="29">
        <v>7.4520000000000003E-2</v>
      </c>
      <c r="E119" s="29">
        <v>0.49543999999999999</v>
      </c>
      <c r="F119" s="29">
        <v>0.80262</v>
      </c>
      <c r="G119" s="29">
        <v>0.51024000000000003</v>
      </c>
      <c r="H119" s="28">
        <v>7.4969999999999995E-2</v>
      </c>
      <c r="I119" s="28">
        <v>6.0699999999999997E-2</v>
      </c>
      <c r="J119" s="29">
        <v>0.18889</v>
      </c>
      <c r="K119" s="29">
        <v>0.20205999999999999</v>
      </c>
      <c r="L119" s="29">
        <v>3.9789999999999999E-2</v>
      </c>
      <c r="M119" s="29">
        <v>0.12784999999999999</v>
      </c>
      <c r="N119" s="28">
        <v>-7.1800000000000003E-2</v>
      </c>
      <c r="O119" s="28">
        <v>3.0500000000000002E-3</v>
      </c>
      <c r="P119" s="28">
        <v>-2.9899999999999999E-2</v>
      </c>
      <c r="Q119" s="28">
        <v>-4.5879999999999997E-2</v>
      </c>
    </row>
    <row r="120" spans="1:17" ht="17" thickBot="1" x14ac:dyDescent="0.25">
      <c r="A120" s="88"/>
      <c r="B120" s="23"/>
      <c r="C120" s="24" t="s">
        <v>28</v>
      </c>
      <c r="D120" s="28">
        <v>2.571E-2</v>
      </c>
      <c r="E120" s="29">
        <v>0.23547000000000001</v>
      </c>
      <c r="F120" s="30">
        <v>0.31361</v>
      </c>
      <c r="G120" s="29">
        <v>0.22151999999999999</v>
      </c>
      <c r="H120" s="28">
        <v>1.8689999999999998E-2</v>
      </c>
      <c r="I120" s="28">
        <v>6.4549999999999996E-2</v>
      </c>
      <c r="J120" s="28">
        <v>8.616E-2</v>
      </c>
      <c r="K120" s="30">
        <v>9.6100000000000005E-2</v>
      </c>
      <c r="L120" s="28">
        <v>1.3809999999999999E-2</v>
      </c>
      <c r="M120" s="29">
        <v>8.0629999999999993E-2</v>
      </c>
      <c r="N120" s="28">
        <v>-4.7660000000000001E-2</v>
      </c>
      <c r="O120" s="28">
        <v>-6.5500000000000003E-3</v>
      </c>
      <c r="P120" s="28">
        <v>-5.5300000000000002E-2</v>
      </c>
      <c r="Q120" s="28">
        <v>-2.726E-2</v>
      </c>
    </row>
    <row r="121" spans="1:17" ht="17" thickBot="1" x14ac:dyDescent="0.25">
      <c r="A121" s="88"/>
      <c r="B121" s="23"/>
      <c r="C121" s="24" t="s">
        <v>22</v>
      </c>
      <c r="D121" s="28">
        <v>9.1299999999999992E-3</v>
      </c>
      <c r="E121" s="28">
        <v>7.3230000000000003E-2</v>
      </c>
      <c r="F121" s="28">
        <v>0.22936000000000001</v>
      </c>
      <c r="G121" s="30">
        <v>0.14610999999999999</v>
      </c>
      <c r="H121" s="28">
        <v>-3.1899999999999998E-2</v>
      </c>
      <c r="I121" s="28">
        <v>3.058E-2</v>
      </c>
      <c r="J121" s="28">
        <v>5.9429999999999997E-2</v>
      </c>
      <c r="K121" s="29">
        <v>0.16535</v>
      </c>
      <c r="L121" s="28">
        <v>3.3550000000000003E-2</v>
      </c>
      <c r="M121" s="29">
        <v>6.2839999999999993E-2</v>
      </c>
      <c r="N121" s="28">
        <v>-2.3640000000000001E-2</v>
      </c>
      <c r="O121" s="28">
        <v>6.1799999999999997E-3</v>
      </c>
      <c r="P121" s="28">
        <v>-0.11545</v>
      </c>
      <c r="Q121" s="28">
        <v>-4.2700000000000002E-2</v>
      </c>
    </row>
    <row r="122" spans="1:17" ht="17" thickBot="1" x14ac:dyDescent="0.25">
      <c r="A122" s="88"/>
      <c r="B122" s="23" t="s">
        <v>77</v>
      </c>
      <c r="C122" s="24" t="s">
        <v>26</v>
      </c>
      <c r="D122" s="28">
        <v>2.631E-2</v>
      </c>
      <c r="E122" s="28">
        <v>-0.14258000000000001</v>
      </c>
      <c r="F122" s="28">
        <v>0.16619999999999999</v>
      </c>
      <c r="G122" s="28">
        <v>3.09E-2</v>
      </c>
      <c r="H122" s="28">
        <v>8.8599999999999998E-3</v>
      </c>
      <c r="I122" s="28">
        <v>8.7779999999999997E-2</v>
      </c>
      <c r="J122" s="28">
        <v>-3.6580000000000001E-2</v>
      </c>
      <c r="K122" s="28">
        <v>8.7110000000000007E-2</v>
      </c>
      <c r="L122" s="30">
        <v>5.9900000000000002E-2</v>
      </c>
      <c r="M122" s="28">
        <v>1.064E-2</v>
      </c>
      <c r="N122" s="28">
        <v>-8.6099999999999996E-3</v>
      </c>
      <c r="O122" s="28">
        <v>4.0999999999999999E-4</v>
      </c>
      <c r="P122" s="28">
        <v>-7.2559999999999999E-2</v>
      </c>
      <c r="Q122" s="28">
        <v>-8.0750000000000002E-2</v>
      </c>
    </row>
    <row r="123" spans="1:17" ht="17" thickBot="1" x14ac:dyDescent="0.25">
      <c r="A123" s="88"/>
      <c r="B123" s="23"/>
      <c r="C123" s="24" t="s">
        <v>29</v>
      </c>
      <c r="D123" s="28">
        <v>2.4719999999999999E-2</v>
      </c>
      <c r="E123" s="28">
        <v>-1.291E-2</v>
      </c>
      <c r="F123" s="28">
        <v>0.14212</v>
      </c>
      <c r="G123" s="28">
        <v>3.6859999999999997E-2</v>
      </c>
      <c r="H123" s="28">
        <v>-2.6700000000000002E-2</v>
      </c>
      <c r="I123" s="28">
        <v>0.11094999999999999</v>
      </c>
      <c r="J123" s="28">
        <v>-3.9460000000000002E-2</v>
      </c>
      <c r="K123" s="28">
        <v>7.9839999999999994E-2</v>
      </c>
      <c r="L123" s="28">
        <v>5.058E-2</v>
      </c>
      <c r="M123" s="28">
        <v>2.0899999999999998E-2</v>
      </c>
      <c r="N123" s="28">
        <v>5.0810000000000001E-2</v>
      </c>
      <c r="O123" s="28">
        <v>5.8999999999999999E-3</v>
      </c>
      <c r="P123" s="29">
        <v>-0.18190000000000001</v>
      </c>
      <c r="Q123" s="30">
        <v>-0.10994</v>
      </c>
    </row>
    <row r="124" spans="1:17" ht="17" thickBot="1" x14ac:dyDescent="0.25">
      <c r="A124" s="88"/>
      <c r="B124" s="23"/>
      <c r="C124" s="24" t="s">
        <v>22</v>
      </c>
      <c r="D124" s="28">
        <v>1.116E-2</v>
      </c>
      <c r="E124" s="28">
        <v>-4.1169999999999998E-2</v>
      </c>
      <c r="F124" s="28">
        <v>0.18484</v>
      </c>
      <c r="G124" s="28">
        <v>2.8809999999999999E-2</v>
      </c>
      <c r="H124" s="28">
        <v>-3.2000000000000002E-3</v>
      </c>
      <c r="I124" s="28">
        <v>0.14127000000000001</v>
      </c>
      <c r="J124" s="28">
        <v>-1.583E-2</v>
      </c>
      <c r="K124" s="28">
        <v>7.6719999999999997E-2</v>
      </c>
      <c r="L124" s="28">
        <v>4.5170000000000002E-2</v>
      </c>
      <c r="M124" s="28">
        <v>1.6230000000000001E-2</v>
      </c>
      <c r="N124" s="28">
        <v>2.5780000000000001E-2</v>
      </c>
      <c r="O124" s="28">
        <v>3.7200000000000002E-3</v>
      </c>
      <c r="P124" s="30">
        <v>-0.13253000000000001</v>
      </c>
      <c r="Q124" s="30">
        <v>-9.8519999999999996E-2</v>
      </c>
    </row>
    <row r="125" spans="1:17" ht="17" thickBot="1" x14ac:dyDescent="0.25">
      <c r="A125" s="88"/>
      <c r="B125" s="23" t="s">
        <v>78</v>
      </c>
      <c r="C125" s="24" t="s">
        <v>26</v>
      </c>
      <c r="D125" s="29">
        <v>-5.8799999999999998E-2</v>
      </c>
      <c r="E125" s="28">
        <v>4.4330000000000001E-2</v>
      </c>
      <c r="F125" s="28">
        <v>-0.10458000000000001</v>
      </c>
      <c r="G125" s="29">
        <v>-0.21351000000000001</v>
      </c>
      <c r="H125" s="28">
        <v>-7.9299999999999995E-3</v>
      </c>
      <c r="I125" s="28">
        <v>4.8559999999999999E-2</v>
      </c>
      <c r="J125" s="28">
        <v>1.468E-2</v>
      </c>
      <c r="K125" s="28">
        <v>-8.1970000000000001E-2</v>
      </c>
      <c r="L125" s="28">
        <v>-2.7279999999999999E-2</v>
      </c>
      <c r="M125" s="28">
        <v>-6.0100000000000001E-2</v>
      </c>
      <c r="N125" s="28">
        <v>6.6860000000000003E-2</v>
      </c>
      <c r="O125" s="28">
        <v>1.166E-2</v>
      </c>
      <c r="P125" s="30">
        <v>0.20713999999999999</v>
      </c>
      <c r="Q125" s="28">
        <v>3.6450000000000003E-2</v>
      </c>
    </row>
    <row r="126" spans="1:17" ht="17" thickBot="1" x14ac:dyDescent="0.25">
      <c r="A126" s="88"/>
      <c r="B126" s="23"/>
      <c r="C126" s="24" t="s">
        <v>28</v>
      </c>
      <c r="D126" s="29">
        <v>-4.197E-2</v>
      </c>
      <c r="E126" s="28">
        <v>1.7930000000000001E-2</v>
      </c>
      <c r="F126" s="28">
        <v>-0.17382</v>
      </c>
      <c r="G126" s="29">
        <v>-0.18901999999999999</v>
      </c>
      <c r="H126" s="28">
        <v>-4.2259999999999999E-2</v>
      </c>
      <c r="I126" s="28">
        <v>0.13818</v>
      </c>
      <c r="J126" s="28">
        <v>8.4750000000000006E-2</v>
      </c>
      <c r="K126" s="28">
        <v>-8.8289999999999993E-2</v>
      </c>
      <c r="L126" s="28">
        <v>-1.031E-2</v>
      </c>
      <c r="M126" s="28">
        <v>3.5799999999999998E-3</v>
      </c>
      <c r="N126" s="29">
        <v>0.13516</v>
      </c>
      <c r="O126" s="28">
        <v>8.9999999999999993E-3</v>
      </c>
      <c r="P126" s="28">
        <v>6.6600000000000006E-2</v>
      </c>
      <c r="Q126" s="28">
        <v>-5.8439999999999999E-2</v>
      </c>
    </row>
    <row r="127" spans="1:17" ht="17" thickBot="1" x14ac:dyDescent="0.25">
      <c r="A127" s="88"/>
      <c r="B127" s="23"/>
      <c r="C127" s="24" t="s">
        <v>23</v>
      </c>
      <c r="D127" s="29">
        <v>-4.1959999999999997E-2</v>
      </c>
      <c r="E127" s="28">
        <v>6.2300000000000003E-3</v>
      </c>
      <c r="F127" s="28">
        <v>-0.16044</v>
      </c>
      <c r="G127" s="29">
        <v>-0.13072</v>
      </c>
      <c r="H127" s="28">
        <v>1.128E-2</v>
      </c>
      <c r="I127" s="28">
        <v>0.13686000000000001</v>
      </c>
      <c r="J127" s="28">
        <v>6.293E-2</v>
      </c>
      <c r="K127" s="30">
        <v>-0.12986</v>
      </c>
      <c r="L127" s="28">
        <v>-4.3499999999999997E-3</v>
      </c>
      <c r="M127" s="28">
        <v>1.8720000000000001E-2</v>
      </c>
      <c r="N127" s="28">
        <v>6.1969999999999997E-2</v>
      </c>
      <c r="O127" s="28">
        <v>7.3400000000000002E-3</v>
      </c>
      <c r="P127" s="28">
        <v>6.139E-2</v>
      </c>
      <c r="Q127" s="28">
        <v>-3.5619999999999999E-2</v>
      </c>
    </row>
    <row r="128" spans="1:17" ht="17" thickBot="1" x14ac:dyDescent="0.25">
      <c r="A128" s="88"/>
      <c r="B128" s="23" t="s">
        <v>79</v>
      </c>
      <c r="C128" s="24" t="s">
        <v>25</v>
      </c>
      <c r="D128" s="29">
        <v>3.8300000000000001E-2</v>
      </c>
      <c r="E128" s="28">
        <v>-3.6209999999999999E-2</v>
      </c>
      <c r="F128" s="28">
        <v>0.1133</v>
      </c>
      <c r="G128" s="28">
        <v>4.4970000000000003E-2</v>
      </c>
      <c r="H128" s="28">
        <v>-2.9659999999999999E-2</v>
      </c>
      <c r="I128" s="28">
        <v>-2.5739999999999999E-2</v>
      </c>
      <c r="J128" s="28">
        <v>-6.1519999999999998E-2</v>
      </c>
      <c r="K128" s="28">
        <v>6.053E-2</v>
      </c>
      <c r="L128" s="28">
        <v>2.1850000000000001E-2</v>
      </c>
      <c r="M128" s="28">
        <v>-3.1449999999999999E-2</v>
      </c>
      <c r="N128" s="29">
        <v>-0.1673</v>
      </c>
      <c r="O128" s="28">
        <v>1.3999999999999999E-4</v>
      </c>
      <c r="P128" s="30">
        <v>-9.7619999999999998E-2</v>
      </c>
      <c r="Q128" s="30">
        <v>-6.5299999999999997E-2</v>
      </c>
    </row>
    <row r="129" spans="1:17" ht="17" thickBot="1" x14ac:dyDescent="0.25">
      <c r="A129" s="88"/>
      <c r="B129" s="23"/>
      <c r="C129" s="24" t="s">
        <v>29</v>
      </c>
      <c r="D129" s="29">
        <v>6.8349999999999994E-2</v>
      </c>
      <c r="E129" s="28">
        <v>-8.9389999999999997E-2</v>
      </c>
      <c r="F129" s="28">
        <v>9.5439999999999997E-2</v>
      </c>
      <c r="G129" s="28">
        <v>3.5249999999999997E-2</v>
      </c>
      <c r="H129" s="28">
        <v>3.3390000000000003E-2</v>
      </c>
      <c r="I129" s="28">
        <v>-0.13633999999999999</v>
      </c>
      <c r="J129" s="28">
        <v>1.1999999999999999E-3</v>
      </c>
      <c r="K129" s="28">
        <v>-5.5149999999999998E-2</v>
      </c>
      <c r="L129" s="28">
        <v>-1.61E-2</v>
      </c>
      <c r="M129" s="29">
        <v>-7.0050000000000001E-2</v>
      </c>
      <c r="N129" s="29">
        <v>-0.25023000000000001</v>
      </c>
      <c r="O129" s="28">
        <v>2.0899999999999998E-3</v>
      </c>
      <c r="P129" s="28">
        <v>4.28E-3</v>
      </c>
      <c r="Q129" s="28">
        <v>-5.5030000000000003E-2</v>
      </c>
    </row>
    <row r="130" spans="1:17" ht="17" thickBot="1" x14ac:dyDescent="0.25">
      <c r="A130" s="88"/>
      <c r="B130" s="23"/>
      <c r="C130" s="24" t="s">
        <v>22</v>
      </c>
      <c r="D130" s="28">
        <v>2.8559999999999999E-2</v>
      </c>
      <c r="E130" s="28">
        <v>-6.0400000000000002E-3</v>
      </c>
      <c r="F130" s="28">
        <v>0.14687</v>
      </c>
      <c r="G130" s="28">
        <v>5.45E-3</v>
      </c>
      <c r="H130" s="28">
        <v>-5.3589999999999999E-2</v>
      </c>
      <c r="I130" s="28">
        <v>5.1900000000000002E-2</v>
      </c>
      <c r="J130" s="28">
        <v>-9.6909999999999996E-2</v>
      </c>
      <c r="K130" s="28">
        <v>0.10573</v>
      </c>
      <c r="L130" s="30">
        <v>3.9919999999999997E-2</v>
      </c>
      <c r="M130" s="28">
        <v>-5.3789999999999998E-2</v>
      </c>
      <c r="N130" s="29">
        <v>-0.18440999999999999</v>
      </c>
      <c r="O130" s="28">
        <v>3.6800000000000001E-3</v>
      </c>
      <c r="P130" s="29">
        <v>-0.12711</v>
      </c>
      <c r="Q130" s="29">
        <v>-8.2580000000000001E-2</v>
      </c>
    </row>
    <row r="131" spans="1:17" ht="17" thickBot="1" x14ac:dyDescent="0.25">
      <c r="A131" s="88"/>
      <c r="B131" s="23" t="s">
        <v>80</v>
      </c>
      <c r="C131" s="24" t="s">
        <v>25</v>
      </c>
      <c r="D131" s="28">
        <v>-3.1789999999999999E-2</v>
      </c>
      <c r="E131" s="29">
        <v>-0.19836999999999999</v>
      </c>
      <c r="F131" s="28">
        <v>0.18459</v>
      </c>
      <c r="G131" s="28">
        <v>-2.8410000000000001E-2</v>
      </c>
      <c r="H131" s="28">
        <v>6.4869999999999997E-2</v>
      </c>
      <c r="I131" s="28">
        <v>4.7200000000000002E-3</v>
      </c>
      <c r="J131" s="28">
        <v>0.14302999999999999</v>
      </c>
      <c r="K131" s="28">
        <v>-4.5629999999999997E-2</v>
      </c>
      <c r="L131" s="29">
        <v>-3.4279999999999998E-2</v>
      </c>
      <c r="M131" s="28">
        <v>-2.7289999999999998E-2</v>
      </c>
      <c r="N131" s="28">
        <v>-1.8630000000000001E-2</v>
      </c>
      <c r="O131" s="28">
        <v>9.3500000000000007E-3</v>
      </c>
      <c r="P131" s="29">
        <v>0.31985000000000002</v>
      </c>
      <c r="Q131" s="29">
        <v>0.2104</v>
      </c>
    </row>
    <row r="132" spans="1:17" ht="17" thickBot="1" x14ac:dyDescent="0.25">
      <c r="A132" s="88"/>
      <c r="B132" s="23"/>
      <c r="C132" s="24" t="s">
        <v>28</v>
      </c>
      <c r="D132" s="28">
        <v>-1.9769999999999999E-2</v>
      </c>
      <c r="E132" s="28">
        <v>-7.8310000000000005E-2</v>
      </c>
      <c r="F132" s="28">
        <v>4.3999999999999997E-2</v>
      </c>
      <c r="G132" s="28">
        <v>-1.17E-3</v>
      </c>
      <c r="H132" s="30">
        <v>0.10766000000000001</v>
      </c>
      <c r="I132" s="30">
        <v>-0.23085</v>
      </c>
      <c r="J132" s="28">
        <v>0.12280000000000001</v>
      </c>
      <c r="K132" s="28">
        <v>-1.452E-2</v>
      </c>
      <c r="L132" s="29">
        <v>-6.2179999999999999E-2</v>
      </c>
      <c r="M132" s="28">
        <v>-3.6790000000000003E-2</v>
      </c>
      <c r="N132" s="28">
        <v>-4.7640000000000002E-2</v>
      </c>
      <c r="O132" s="28">
        <v>7.5500000000000003E-3</v>
      </c>
      <c r="P132" s="29">
        <v>0.40024999999999999</v>
      </c>
      <c r="Q132" s="29">
        <v>0.20157</v>
      </c>
    </row>
    <row r="133" spans="1:17" ht="17" thickBot="1" x14ac:dyDescent="0.25">
      <c r="A133" s="88"/>
      <c r="B133" s="23"/>
      <c r="C133" s="24" t="s">
        <v>19</v>
      </c>
      <c r="D133" s="30">
        <v>-5.1529999999999999E-2</v>
      </c>
      <c r="E133" s="30">
        <v>-0.22208</v>
      </c>
      <c r="F133" s="28">
        <v>0.43279000000000001</v>
      </c>
      <c r="G133" s="28">
        <v>4.0000000000000003E-5</v>
      </c>
      <c r="H133" s="30">
        <v>0.13285</v>
      </c>
      <c r="I133" s="28">
        <v>-0.11453000000000001</v>
      </c>
      <c r="J133" s="28">
        <v>0.23674000000000001</v>
      </c>
      <c r="K133" s="28">
        <v>-3.5819999999999998E-2</v>
      </c>
      <c r="L133" s="29">
        <v>-6.7540000000000003E-2</v>
      </c>
      <c r="M133" s="28">
        <v>-3.236E-2</v>
      </c>
      <c r="N133" s="28">
        <v>-3.6720000000000003E-2</v>
      </c>
      <c r="O133" s="28">
        <v>1.397E-2</v>
      </c>
      <c r="P133" s="29">
        <v>0.64322999999999997</v>
      </c>
      <c r="Q133" s="29">
        <v>0.35402</v>
      </c>
    </row>
    <row r="134" spans="1:17" ht="17" thickBot="1" x14ac:dyDescent="0.25">
      <c r="A134" s="88"/>
      <c r="B134" s="23" t="s">
        <v>81</v>
      </c>
      <c r="C134" s="24" t="s">
        <v>26</v>
      </c>
      <c r="D134" s="30">
        <v>4.0919999999999998E-2</v>
      </c>
      <c r="E134" s="28">
        <v>-8.3930000000000005E-2</v>
      </c>
      <c r="F134" s="28">
        <v>0.11216</v>
      </c>
      <c r="G134" s="28">
        <v>7.3020000000000002E-2</v>
      </c>
      <c r="H134" s="28">
        <v>-2.1700000000000001E-2</v>
      </c>
      <c r="I134" s="28">
        <v>0.11123</v>
      </c>
      <c r="J134" s="28">
        <v>-8.6800000000000002E-2</v>
      </c>
      <c r="K134" s="28">
        <v>8.838E-2</v>
      </c>
      <c r="L134" s="30">
        <v>5.0029999999999998E-2</v>
      </c>
      <c r="M134" s="28">
        <v>3.8390000000000001E-2</v>
      </c>
      <c r="N134" s="29">
        <v>0.13897999999999999</v>
      </c>
      <c r="O134" s="28">
        <v>9.7999999999999997E-4</v>
      </c>
      <c r="P134" s="28">
        <v>-7.7630000000000005E-2</v>
      </c>
      <c r="Q134" s="30">
        <v>-0.10641</v>
      </c>
    </row>
    <row r="135" spans="1:17" ht="17" thickBot="1" x14ac:dyDescent="0.25">
      <c r="A135" s="88"/>
      <c r="B135" s="23"/>
      <c r="C135" s="24" t="s">
        <v>29</v>
      </c>
      <c r="D135" s="29">
        <v>6.651E-2</v>
      </c>
      <c r="E135" s="28">
        <v>-0.11892</v>
      </c>
      <c r="F135" s="28">
        <v>4.1930000000000002E-2</v>
      </c>
      <c r="G135" s="28">
        <v>8.2629999999999995E-2</v>
      </c>
      <c r="H135" s="28">
        <v>3.31E-3</v>
      </c>
      <c r="I135" s="28">
        <v>-1.883E-2</v>
      </c>
      <c r="J135" s="28">
        <v>-9.9470000000000003E-2</v>
      </c>
      <c r="K135" s="28">
        <v>2.0549999999999999E-2</v>
      </c>
      <c r="L135" s="28">
        <v>3.2280000000000003E-2</v>
      </c>
      <c r="M135" s="28">
        <v>1.1900000000000001E-2</v>
      </c>
      <c r="N135" s="30">
        <v>0.1113</v>
      </c>
      <c r="O135" s="28">
        <v>8.5100000000000002E-3</v>
      </c>
      <c r="P135" s="28">
        <v>-7.4319999999999997E-2</v>
      </c>
      <c r="Q135" s="28">
        <v>-9.7180000000000002E-2</v>
      </c>
    </row>
    <row r="136" spans="1:17" ht="17" thickBot="1" x14ac:dyDescent="0.25">
      <c r="A136" s="88"/>
      <c r="B136" s="23"/>
      <c r="C136" s="24" t="s">
        <v>20</v>
      </c>
      <c r="D136" s="29">
        <v>5.7759999999999999E-2</v>
      </c>
      <c r="E136" s="28">
        <v>-3.2250000000000001E-2</v>
      </c>
      <c r="F136" s="28">
        <v>-0.16730999999999999</v>
      </c>
      <c r="G136" s="28">
        <v>4.3060000000000001E-2</v>
      </c>
      <c r="H136" s="28">
        <v>-4.172E-2</v>
      </c>
      <c r="I136" s="28">
        <v>7.6420000000000002E-2</v>
      </c>
      <c r="J136" s="28">
        <v>-6.3869999999999996E-2</v>
      </c>
      <c r="K136" s="28">
        <v>0.11228</v>
      </c>
      <c r="L136" s="29">
        <v>6.923E-2</v>
      </c>
      <c r="M136" s="30">
        <v>5.1400000000000001E-2</v>
      </c>
      <c r="N136" s="29">
        <v>0.18459</v>
      </c>
      <c r="O136" s="29">
        <v>1.6760000000000001E-2</v>
      </c>
      <c r="P136" s="28">
        <v>-9.776E-2</v>
      </c>
      <c r="Q136" s="29">
        <v>-0.17977000000000001</v>
      </c>
    </row>
    <row r="137" spans="1:17" ht="17" thickBot="1" x14ac:dyDescent="0.25">
      <c r="A137" s="88"/>
      <c r="B137" s="23" t="s">
        <v>82</v>
      </c>
      <c r="C137" s="24" t="s">
        <v>25</v>
      </c>
      <c r="D137" s="28">
        <v>-2.7830000000000001E-2</v>
      </c>
      <c r="E137" s="28">
        <v>-3.7449999999999997E-2</v>
      </c>
      <c r="F137" s="28">
        <v>-0.20705999999999999</v>
      </c>
      <c r="G137" s="28">
        <v>-9.0450000000000003E-2</v>
      </c>
      <c r="H137" s="28">
        <v>-1.6729999999999998E-2</v>
      </c>
      <c r="I137" s="28">
        <v>-5.858E-2</v>
      </c>
      <c r="J137" s="28">
        <v>-0.1396</v>
      </c>
      <c r="K137" s="28">
        <v>5.9249999999999997E-2</v>
      </c>
      <c r="L137" s="28">
        <v>-1.8500000000000001E-3</v>
      </c>
      <c r="M137" s="28">
        <v>-8.0000000000000004E-4</v>
      </c>
      <c r="N137" s="28">
        <v>2.9940000000000001E-2</v>
      </c>
      <c r="O137" s="28">
        <v>-4.7499999999999999E-3</v>
      </c>
      <c r="P137" s="28">
        <v>9.1550000000000006E-2</v>
      </c>
      <c r="Q137" s="29">
        <v>8.0180000000000001E-2</v>
      </c>
    </row>
    <row r="138" spans="1:17" ht="17" thickBot="1" x14ac:dyDescent="0.25">
      <c r="A138" s="88"/>
      <c r="B138" s="23"/>
      <c r="C138" s="24" t="s">
        <v>28</v>
      </c>
      <c r="D138" s="28">
        <v>9.0299999999999998E-3</v>
      </c>
      <c r="E138" s="28">
        <v>1.634E-2</v>
      </c>
      <c r="F138" s="28">
        <v>-0.26833000000000001</v>
      </c>
      <c r="G138" s="28">
        <v>-2.6610000000000002E-2</v>
      </c>
      <c r="H138" s="28">
        <v>-9.5399999999999999E-3</v>
      </c>
      <c r="I138" s="28">
        <v>6.2300000000000003E-3</v>
      </c>
      <c r="J138" s="28">
        <v>-2.2100000000000002E-3</v>
      </c>
      <c r="K138" s="28">
        <v>-2.818E-2</v>
      </c>
      <c r="L138" s="28">
        <v>-1.431E-2</v>
      </c>
      <c r="M138" s="28">
        <v>2.188E-2</v>
      </c>
      <c r="N138" s="28">
        <v>3.6269999999999997E-2</v>
      </c>
      <c r="O138" s="29">
        <v>-1.043E-2</v>
      </c>
      <c r="P138" s="28">
        <v>-0.10059</v>
      </c>
      <c r="Q138" s="28">
        <v>-4.6699999999999997E-3</v>
      </c>
    </row>
    <row r="139" spans="1:17" ht="17" thickBot="1" x14ac:dyDescent="0.25">
      <c r="A139" s="88"/>
      <c r="B139" s="23"/>
      <c r="C139" s="24" t="s">
        <v>20</v>
      </c>
      <c r="D139" s="28">
        <v>-1.116E-2</v>
      </c>
      <c r="E139" s="28">
        <v>8.7370000000000003E-2</v>
      </c>
      <c r="F139" s="30">
        <v>-0.34500999999999998</v>
      </c>
      <c r="G139" s="28">
        <v>-1.6310000000000002E-2</v>
      </c>
      <c r="H139" s="28">
        <v>-3.3009999999999998E-2</v>
      </c>
      <c r="I139" s="28">
        <v>0.13039000000000001</v>
      </c>
      <c r="J139" s="28">
        <v>2.4819999999999998E-2</v>
      </c>
      <c r="K139" s="28">
        <v>-4.088E-2</v>
      </c>
      <c r="L139" s="28">
        <v>-8.7399999999999995E-3</v>
      </c>
      <c r="M139" s="28">
        <v>4.4639999999999999E-2</v>
      </c>
      <c r="N139" s="28">
        <v>8.4239999999999995E-2</v>
      </c>
      <c r="O139" s="29">
        <v>-1.4319999999999999E-2</v>
      </c>
      <c r="P139" s="29">
        <v>-0.19783999999999999</v>
      </c>
      <c r="Q139" s="28">
        <v>-2.7730000000000001E-2</v>
      </c>
    </row>
    <row r="140" spans="1:17" ht="17" thickBot="1" x14ac:dyDescent="0.25">
      <c r="A140" s="88"/>
      <c r="B140" s="23" t="s">
        <v>83</v>
      </c>
      <c r="C140" s="24" t="s">
        <v>25</v>
      </c>
      <c r="D140" s="28">
        <v>6.0999999999999997E-4</v>
      </c>
      <c r="E140" s="28">
        <v>4.3979999999999998E-2</v>
      </c>
      <c r="F140" s="30">
        <v>-0.48374</v>
      </c>
      <c r="G140" s="28">
        <v>-0.13059000000000001</v>
      </c>
      <c r="H140" s="28">
        <v>-7.2910000000000003E-2</v>
      </c>
      <c r="I140" s="28">
        <v>-6.4350000000000004E-2</v>
      </c>
      <c r="J140" s="28">
        <v>-0.10680000000000001</v>
      </c>
      <c r="K140" s="28">
        <v>-0.13653999999999999</v>
      </c>
      <c r="L140" s="28">
        <v>-9.1400000000000006E-3</v>
      </c>
      <c r="M140" s="28">
        <v>3.2750000000000001E-2</v>
      </c>
      <c r="N140" s="28">
        <v>5.7329999999999999E-2</v>
      </c>
      <c r="O140" s="28">
        <v>1.077E-2</v>
      </c>
      <c r="P140" s="30">
        <v>-0.16036</v>
      </c>
      <c r="Q140" s="29">
        <v>-0.15378</v>
      </c>
    </row>
    <row r="141" spans="1:17" ht="17" thickBot="1" x14ac:dyDescent="0.25">
      <c r="A141" s="88"/>
      <c r="B141" s="23"/>
      <c r="C141" s="24" t="s">
        <v>29</v>
      </c>
      <c r="D141" s="28">
        <v>2.213E-2</v>
      </c>
      <c r="E141" s="28">
        <v>5.3659999999999999E-2</v>
      </c>
      <c r="F141" s="29">
        <v>-0.51827999999999996</v>
      </c>
      <c r="G141" s="28">
        <v>-0.17263000000000001</v>
      </c>
      <c r="H141" s="28">
        <v>-5.6649999999999999E-2</v>
      </c>
      <c r="I141" s="28">
        <v>-0.15043999999999999</v>
      </c>
      <c r="J141" s="28">
        <v>-8.6040000000000005E-2</v>
      </c>
      <c r="K141" s="28">
        <v>-0.14235</v>
      </c>
      <c r="L141" s="28">
        <v>-1.434E-2</v>
      </c>
      <c r="M141" s="28">
        <v>6.7640000000000006E-2</v>
      </c>
      <c r="N141" s="28">
        <v>0.11978</v>
      </c>
      <c r="O141" s="28">
        <v>2.162E-2</v>
      </c>
      <c r="P141" s="28">
        <v>-0.14912</v>
      </c>
      <c r="Q141" s="29">
        <v>-0.18229000000000001</v>
      </c>
    </row>
    <row r="142" spans="1:17" ht="17" thickBot="1" x14ac:dyDescent="0.25">
      <c r="A142" s="88"/>
      <c r="B142" s="23"/>
      <c r="C142" s="24" t="s">
        <v>20</v>
      </c>
      <c r="D142" s="28">
        <v>-1.34E-3</v>
      </c>
      <c r="E142" s="28">
        <v>3.62E-3</v>
      </c>
      <c r="F142" s="29">
        <v>-0.42598999999999998</v>
      </c>
      <c r="G142" s="28">
        <v>-8.6989999999999998E-2</v>
      </c>
      <c r="H142" s="28">
        <v>-8.7249999999999994E-2</v>
      </c>
      <c r="I142" s="28">
        <v>7.0120000000000002E-2</v>
      </c>
      <c r="J142" s="28">
        <v>-7.8219999999999998E-2</v>
      </c>
      <c r="K142" s="28">
        <v>-0.12078999999999999</v>
      </c>
      <c r="L142" s="28">
        <v>-6.5399999999999998E-3</v>
      </c>
      <c r="M142" s="28">
        <v>6.5210000000000004E-2</v>
      </c>
      <c r="N142" s="28">
        <v>0.12422</v>
      </c>
      <c r="O142" s="28">
        <v>3.6999999999999999E-4</v>
      </c>
      <c r="P142" s="29">
        <v>-0.2344</v>
      </c>
      <c r="Q142" s="29">
        <v>-0.11971</v>
      </c>
    </row>
    <row r="143" spans="1:17" ht="17" thickBot="1" x14ac:dyDescent="0.25">
      <c r="A143" s="88"/>
      <c r="B143" s="23" t="s">
        <v>84</v>
      </c>
      <c r="C143" s="24" t="s">
        <v>26</v>
      </c>
      <c r="D143" s="29">
        <v>6.769E-2</v>
      </c>
      <c r="E143" s="29">
        <v>0.40427000000000002</v>
      </c>
      <c r="F143" s="29">
        <v>0.56686000000000003</v>
      </c>
      <c r="G143" s="29">
        <v>0.30778</v>
      </c>
      <c r="H143" s="28">
        <v>4.36E-2</v>
      </c>
      <c r="I143" s="28">
        <v>-4.7329999999999997E-2</v>
      </c>
      <c r="J143" s="28">
        <v>0.17188999999999999</v>
      </c>
      <c r="K143" s="28">
        <v>8.2549999999999998E-2</v>
      </c>
      <c r="L143" s="28">
        <v>-4.6999999999999999E-4</v>
      </c>
      <c r="M143" s="28">
        <v>6.0170000000000001E-2</v>
      </c>
      <c r="N143" s="28">
        <v>-4.0250000000000001E-2</v>
      </c>
      <c r="O143" s="28">
        <v>-7.5700000000000003E-3</v>
      </c>
      <c r="P143" s="28">
        <v>9.2240000000000003E-2</v>
      </c>
      <c r="Q143" s="28">
        <v>-6.1399999999999996E-3</v>
      </c>
    </row>
    <row r="144" spans="1:17" ht="17" thickBot="1" x14ac:dyDescent="0.25">
      <c r="A144" s="88"/>
      <c r="B144" s="23"/>
      <c r="C144" s="24" t="s">
        <v>28</v>
      </c>
      <c r="D144" s="29">
        <v>0.10158</v>
      </c>
      <c r="E144" s="28">
        <v>0.23963000000000001</v>
      </c>
      <c r="F144" s="29">
        <v>0.51395000000000002</v>
      </c>
      <c r="G144" s="30">
        <v>0.18754999999999999</v>
      </c>
      <c r="H144" s="30">
        <v>0.10432</v>
      </c>
      <c r="I144" s="28">
        <v>-0.19363</v>
      </c>
      <c r="J144" s="28">
        <v>0.21293000000000001</v>
      </c>
      <c r="K144" s="28">
        <v>-4.036E-2</v>
      </c>
      <c r="L144" s="28">
        <v>-1.8419999999999999E-2</v>
      </c>
      <c r="M144" s="28">
        <v>-2.146E-2</v>
      </c>
      <c r="N144" s="28">
        <v>-0.1593</v>
      </c>
      <c r="O144" s="28">
        <v>-5.0600000000000003E-3</v>
      </c>
      <c r="P144" s="29">
        <v>0.15909999999999999</v>
      </c>
      <c r="Q144" s="28">
        <v>-9.8899999999999995E-3</v>
      </c>
    </row>
    <row r="145" spans="1:17" ht="17" thickBot="1" x14ac:dyDescent="0.25">
      <c r="A145" s="88"/>
      <c r="B145" s="23"/>
      <c r="C145" s="24" t="s">
        <v>19</v>
      </c>
      <c r="D145" s="28">
        <v>2.0379999999999999E-2</v>
      </c>
      <c r="E145" s="28">
        <v>0.1419</v>
      </c>
      <c r="F145" s="28">
        <v>0.17372000000000001</v>
      </c>
      <c r="G145" s="28">
        <v>5.1339999999999997E-2</v>
      </c>
      <c r="H145" s="28">
        <v>1.495E-2</v>
      </c>
      <c r="I145" s="28">
        <v>-8.2739999999999994E-2</v>
      </c>
      <c r="J145" s="28">
        <v>1.8669999999999999E-2</v>
      </c>
      <c r="K145" s="28">
        <v>3.8999999999999998E-3</v>
      </c>
      <c r="L145" s="28">
        <v>1.4300000000000001E-3</v>
      </c>
      <c r="M145" s="28">
        <v>-3.0100000000000001E-3</v>
      </c>
      <c r="N145" s="28">
        <v>2.7499999999999998E-3</v>
      </c>
      <c r="O145" s="28">
        <v>4.4799999999999996E-3</v>
      </c>
      <c r="P145" s="28">
        <v>4.283E-2</v>
      </c>
      <c r="Q145" s="28">
        <v>-1.84E-2</v>
      </c>
    </row>
    <row r="146" spans="1:17" ht="17" thickBot="1" x14ac:dyDescent="0.25">
      <c r="A146" s="88"/>
      <c r="B146" s="23" t="s">
        <v>85</v>
      </c>
      <c r="C146" s="24" t="s">
        <v>26</v>
      </c>
      <c r="D146" s="28">
        <v>-6.0499999999999998E-3</v>
      </c>
      <c r="E146" s="28">
        <v>0.12248000000000001</v>
      </c>
      <c r="F146" s="28">
        <v>0.23677999999999999</v>
      </c>
      <c r="G146" s="28">
        <v>5.0650000000000001E-2</v>
      </c>
      <c r="H146" s="28">
        <v>5.6059999999999999E-2</v>
      </c>
      <c r="I146" s="28">
        <v>-0.10642</v>
      </c>
      <c r="J146" s="28">
        <v>8.838E-2</v>
      </c>
      <c r="K146" s="28">
        <v>8.8969999999999994E-2</v>
      </c>
      <c r="L146" s="28">
        <v>5.1279999999999999E-2</v>
      </c>
      <c r="M146" s="28">
        <v>3.7069999999999999E-2</v>
      </c>
      <c r="N146" s="28">
        <v>-0.10338</v>
      </c>
      <c r="O146" s="29">
        <v>-3.0720000000000001E-2</v>
      </c>
      <c r="P146" s="28">
        <v>0.11364</v>
      </c>
      <c r="Q146" s="30">
        <v>0.10675</v>
      </c>
    </row>
    <row r="147" spans="1:17" ht="17" thickBot="1" x14ac:dyDescent="0.25">
      <c r="A147" s="88"/>
      <c r="B147" s="23"/>
      <c r="C147" s="24" t="s">
        <v>29</v>
      </c>
      <c r="D147" s="28">
        <v>-2.2079999999999999E-2</v>
      </c>
      <c r="E147" s="28">
        <v>8.8679999999999995E-2</v>
      </c>
      <c r="F147" s="28">
        <v>9.8309999999999995E-2</v>
      </c>
      <c r="G147" s="28">
        <v>0.1074</v>
      </c>
      <c r="H147" s="28">
        <v>4.8770000000000001E-2</v>
      </c>
      <c r="I147" s="28">
        <v>-0.17487</v>
      </c>
      <c r="J147" s="28">
        <v>0.16244</v>
      </c>
      <c r="K147" s="28">
        <v>9.1259999999999994E-2</v>
      </c>
      <c r="L147" s="29">
        <v>0.10765</v>
      </c>
      <c r="M147" s="28">
        <v>0.16241</v>
      </c>
      <c r="N147" s="28">
        <v>-9.887E-2</v>
      </c>
      <c r="O147" s="29">
        <v>-4.19E-2</v>
      </c>
      <c r="P147" s="28">
        <v>0.10827000000000001</v>
      </c>
      <c r="Q147" s="29">
        <v>0.15522</v>
      </c>
    </row>
    <row r="148" spans="1:17" ht="17" thickBot="1" x14ac:dyDescent="0.25">
      <c r="A148" s="88"/>
      <c r="B148" s="23"/>
      <c r="C148" s="24" t="s">
        <v>19</v>
      </c>
      <c r="D148" s="28">
        <v>-2.129E-2</v>
      </c>
      <c r="E148" s="28">
        <v>-0.10679</v>
      </c>
      <c r="F148" s="28">
        <v>3.9440000000000003E-2</v>
      </c>
      <c r="G148" s="28">
        <v>8.6269999999999999E-2</v>
      </c>
      <c r="H148" s="28">
        <v>3.884E-2</v>
      </c>
      <c r="I148" s="28">
        <v>-5.13E-3</v>
      </c>
      <c r="J148" s="28">
        <v>0.12483</v>
      </c>
      <c r="K148" s="28">
        <v>1.6990000000000002E-2</v>
      </c>
      <c r="L148" s="28">
        <v>2.3400000000000001E-2</v>
      </c>
      <c r="M148" s="28">
        <v>3.0710000000000001E-2</v>
      </c>
      <c r="N148" s="28">
        <v>-0.11733</v>
      </c>
      <c r="O148" s="29">
        <v>-1.907E-2</v>
      </c>
      <c r="P148" s="28">
        <v>9.357E-2</v>
      </c>
      <c r="Q148" s="28">
        <v>7.1620000000000003E-2</v>
      </c>
    </row>
    <row r="149" spans="1:17" ht="17" thickBot="1" x14ac:dyDescent="0.25">
      <c r="A149" s="88"/>
      <c r="B149" s="23" t="s">
        <v>86</v>
      </c>
      <c r="C149" s="24" t="s">
        <v>26</v>
      </c>
      <c r="D149" s="29">
        <v>-7.2520000000000001E-2</v>
      </c>
      <c r="E149" s="28">
        <v>-0.11307</v>
      </c>
      <c r="F149" s="28">
        <v>-0.23415</v>
      </c>
      <c r="G149" s="29">
        <v>-0.29959000000000002</v>
      </c>
      <c r="H149" s="28">
        <v>2.9510000000000002E-2</v>
      </c>
      <c r="I149" s="28">
        <v>2.188E-2</v>
      </c>
      <c r="J149" s="28">
        <v>0.10755000000000001</v>
      </c>
      <c r="K149" s="29">
        <v>-0.18670999999999999</v>
      </c>
      <c r="L149" s="29">
        <v>-4.496E-2</v>
      </c>
      <c r="M149" s="28">
        <v>-7.3279999999999998E-2</v>
      </c>
      <c r="N149" s="30">
        <v>0.13483000000000001</v>
      </c>
      <c r="O149" s="28">
        <v>8.4200000000000004E-3</v>
      </c>
      <c r="P149" s="29">
        <v>0.21931999999999999</v>
      </c>
      <c r="Q149" s="28">
        <v>8.2290000000000002E-2</v>
      </c>
    </row>
    <row r="150" spans="1:17" ht="17" thickBot="1" x14ac:dyDescent="0.25">
      <c r="A150" s="88"/>
      <c r="B150" s="23"/>
      <c r="C150" s="24" t="s">
        <v>28</v>
      </c>
      <c r="D150" s="29">
        <v>-6.6619999999999999E-2</v>
      </c>
      <c r="E150" s="28">
        <v>-0.14077000000000001</v>
      </c>
      <c r="F150" s="30">
        <v>-0.25525999999999999</v>
      </c>
      <c r="G150" s="29">
        <v>-0.24217</v>
      </c>
      <c r="H150" s="28">
        <v>-3.2000000000000003E-4</v>
      </c>
      <c r="I150" s="28">
        <v>7.596E-2</v>
      </c>
      <c r="J150" s="28">
        <v>0.11735</v>
      </c>
      <c r="K150" s="29">
        <v>-0.16816999999999999</v>
      </c>
      <c r="L150" s="29">
        <v>-3.4299999999999997E-2</v>
      </c>
      <c r="M150" s="28">
        <v>-1.434E-2</v>
      </c>
      <c r="N150" s="29">
        <v>0.16078999999999999</v>
      </c>
      <c r="O150" s="28">
        <v>1.49E-3</v>
      </c>
      <c r="P150" s="30">
        <v>0.12936</v>
      </c>
      <c r="Q150" s="28">
        <v>3.916E-2</v>
      </c>
    </row>
    <row r="151" spans="1:17" ht="17" thickBot="1" x14ac:dyDescent="0.25">
      <c r="A151" s="88"/>
      <c r="B151" s="23"/>
      <c r="C151" s="24" t="s">
        <v>20</v>
      </c>
      <c r="D151" s="29">
        <v>-6.5369999999999998E-2</v>
      </c>
      <c r="E151" s="28">
        <v>-7.0389999999999994E-2</v>
      </c>
      <c r="F151" s="28">
        <v>1.23E-3</v>
      </c>
      <c r="G151" s="29">
        <v>-0.19120999999999999</v>
      </c>
      <c r="H151" s="29">
        <v>7.782E-2</v>
      </c>
      <c r="I151" s="28">
        <v>-2.0320000000000001E-2</v>
      </c>
      <c r="J151" s="28">
        <v>0.12495000000000001</v>
      </c>
      <c r="K151" s="29">
        <v>-0.18869</v>
      </c>
      <c r="L151" s="29">
        <v>-5.3850000000000002E-2</v>
      </c>
      <c r="M151" s="29">
        <v>-0.11565</v>
      </c>
      <c r="N151" s="28">
        <v>4.3900000000000002E-2</v>
      </c>
      <c r="O151" s="28">
        <v>3.4399999999999999E-3</v>
      </c>
      <c r="P151" s="29">
        <v>0.21035000000000001</v>
      </c>
      <c r="Q151" s="29">
        <v>0.11692</v>
      </c>
    </row>
    <row r="152" spans="1:17" ht="17" thickBot="1" x14ac:dyDescent="0.25">
      <c r="A152" s="88"/>
      <c r="B152" s="23" t="s">
        <v>87</v>
      </c>
      <c r="C152" s="24" t="s">
        <v>25</v>
      </c>
      <c r="D152" s="29">
        <v>4.4240000000000002E-2</v>
      </c>
      <c r="E152" s="28">
        <v>4.6760000000000003E-2</v>
      </c>
      <c r="F152" s="30">
        <v>0.27514</v>
      </c>
      <c r="G152" s="29">
        <v>0.17419999999999999</v>
      </c>
      <c r="H152" s="28">
        <v>-7.1300000000000001E-3</v>
      </c>
      <c r="I152" s="28">
        <v>3.0769999999999999E-2</v>
      </c>
      <c r="J152" s="28">
        <v>-3.4410000000000003E-2</v>
      </c>
      <c r="K152" s="30">
        <v>0.12658</v>
      </c>
      <c r="L152" s="29">
        <v>4.1820000000000003E-2</v>
      </c>
      <c r="M152" s="28">
        <v>1.204E-2</v>
      </c>
      <c r="N152" s="29">
        <v>-0.17452000000000001</v>
      </c>
      <c r="O152" s="28">
        <v>5.2700000000000004E-3</v>
      </c>
      <c r="P152" s="29">
        <v>-0.14878</v>
      </c>
      <c r="Q152" s="29">
        <v>-8.2150000000000001E-2</v>
      </c>
    </row>
    <row r="153" spans="1:17" ht="17" thickBot="1" x14ac:dyDescent="0.25">
      <c r="A153" s="88"/>
      <c r="B153" s="23"/>
      <c r="C153" s="24" t="s">
        <v>29</v>
      </c>
      <c r="D153" s="28">
        <v>3.005E-2</v>
      </c>
      <c r="E153" s="28">
        <v>-6.6320000000000004E-2</v>
      </c>
      <c r="F153" s="28">
        <v>1.975E-2</v>
      </c>
      <c r="G153" s="28">
        <v>6.5259999999999999E-2</v>
      </c>
      <c r="H153" s="28">
        <v>-7.26E-3</v>
      </c>
      <c r="I153" s="28">
        <v>-1.73E-3</v>
      </c>
      <c r="J153" s="28">
        <v>-5.0770000000000003E-2</v>
      </c>
      <c r="K153" s="28">
        <v>1.9460000000000002E-2</v>
      </c>
      <c r="L153" s="28">
        <v>1.08E-3</v>
      </c>
      <c r="M153" s="28">
        <v>-1.1339999999999999E-2</v>
      </c>
      <c r="N153" s="29">
        <v>-0.18312</v>
      </c>
      <c r="O153" s="28">
        <v>7.3999999999999999E-4</v>
      </c>
      <c r="P153" s="29">
        <v>-9.9250000000000005E-2</v>
      </c>
      <c r="Q153" s="28">
        <v>-6.0909999999999999E-2</v>
      </c>
    </row>
    <row r="154" spans="1:17" ht="17" thickBot="1" x14ac:dyDescent="0.25">
      <c r="A154" s="89"/>
      <c r="B154" s="31"/>
      <c r="C154" s="32" t="s">
        <v>19</v>
      </c>
      <c r="D154" s="28">
        <v>4.6000000000000001E-4</v>
      </c>
      <c r="E154" s="28">
        <v>0.10487</v>
      </c>
      <c r="F154" s="28">
        <v>6.4999999999999997E-4</v>
      </c>
      <c r="G154" s="29">
        <v>0.16741</v>
      </c>
      <c r="H154" s="30">
        <v>-6.0749999999999998E-2</v>
      </c>
      <c r="I154" s="28">
        <v>0.15196999999999999</v>
      </c>
      <c r="J154" s="28">
        <v>-0.11681999999999999</v>
      </c>
      <c r="K154" s="29">
        <v>0.15285000000000001</v>
      </c>
      <c r="L154" s="29">
        <v>4.088E-2</v>
      </c>
      <c r="M154" s="28">
        <v>3.6630000000000003E-2</v>
      </c>
      <c r="N154" s="28">
        <v>-0.11584999999999999</v>
      </c>
      <c r="O154" s="28">
        <v>-3.8999999999999999E-4</v>
      </c>
      <c r="P154" s="29">
        <v>-0.22381000000000001</v>
      </c>
      <c r="Q154" s="29">
        <v>-0.10271</v>
      </c>
    </row>
    <row r="155" spans="1:17" ht="18" thickTop="1" thickBot="1" x14ac:dyDescent="0.25">
      <c r="A155" s="90" t="s">
        <v>88</v>
      </c>
      <c r="B155" s="23" t="s">
        <v>89</v>
      </c>
      <c r="C155" s="24" t="s">
        <v>25</v>
      </c>
      <c r="D155" s="28">
        <v>-1.6580000000000001E-2</v>
      </c>
      <c r="E155" s="28">
        <v>1.4829999999999999E-2</v>
      </c>
      <c r="F155" s="28">
        <v>-0.19647999999999999</v>
      </c>
      <c r="G155" s="28">
        <v>3.5270000000000003E-2</v>
      </c>
      <c r="H155" s="28">
        <v>7.288E-2</v>
      </c>
      <c r="I155" s="28">
        <v>-5.636E-2</v>
      </c>
      <c r="J155" s="28">
        <v>-6.9099999999999995E-2</v>
      </c>
      <c r="K155" s="28">
        <v>5.0160000000000003E-2</v>
      </c>
      <c r="L155" s="28">
        <v>-1.9550000000000001E-2</v>
      </c>
      <c r="M155" s="28">
        <v>-2.4809999999999999E-2</v>
      </c>
      <c r="N155" s="28">
        <v>0.12920000000000001</v>
      </c>
      <c r="O155" s="28">
        <v>1.48E-3</v>
      </c>
      <c r="P155" s="28">
        <v>0.11334</v>
      </c>
      <c r="Q155" s="28">
        <v>3.3E-4</v>
      </c>
    </row>
    <row r="156" spans="1:17" ht="17" thickBot="1" x14ac:dyDescent="0.25">
      <c r="A156" s="88"/>
      <c r="B156" s="23"/>
      <c r="C156" s="24" t="s">
        <v>28</v>
      </c>
      <c r="D156" s="28">
        <v>-4.249E-2</v>
      </c>
      <c r="E156" s="28">
        <v>-4.478E-2</v>
      </c>
      <c r="F156" s="28">
        <v>-0.48011999999999999</v>
      </c>
      <c r="G156" s="28">
        <v>0.18573000000000001</v>
      </c>
      <c r="H156" s="28">
        <v>0.16531999999999999</v>
      </c>
      <c r="I156" s="28">
        <v>-0.15132999999999999</v>
      </c>
      <c r="J156" s="28">
        <v>-0.21534</v>
      </c>
      <c r="K156" s="28">
        <v>0.12071</v>
      </c>
      <c r="L156" s="28">
        <v>-3.108E-2</v>
      </c>
      <c r="M156" s="28">
        <v>-3.8510000000000003E-2</v>
      </c>
      <c r="N156" s="28">
        <v>0.11922000000000001</v>
      </c>
      <c r="O156" s="28">
        <v>-3.3899999999999998E-3</v>
      </c>
      <c r="P156" s="28">
        <v>0.18232000000000001</v>
      </c>
      <c r="Q156" s="28">
        <v>6.9099999999999995E-2</v>
      </c>
    </row>
    <row r="157" spans="1:17" ht="17" thickBot="1" x14ac:dyDescent="0.25">
      <c r="A157" s="88"/>
      <c r="B157" s="23"/>
      <c r="C157" s="24" t="s">
        <v>22</v>
      </c>
      <c r="D157" s="28">
        <v>-3.39E-2</v>
      </c>
      <c r="E157" s="28">
        <v>-9.7379999999999994E-2</v>
      </c>
      <c r="F157" s="28">
        <v>-0.36574000000000001</v>
      </c>
      <c r="G157" s="28">
        <v>0.21923000000000001</v>
      </c>
      <c r="H157" s="28">
        <v>0.11595999999999999</v>
      </c>
      <c r="I157" s="28">
        <v>-0.12590000000000001</v>
      </c>
      <c r="J157" s="28">
        <v>-0.20035</v>
      </c>
      <c r="K157" s="28">
        <v>9.0509999999999993E-2</v>
      </c>
      <c r="L157" s="28">
        <v>-1.065E-2</v>
      </c>
      <c r="M157" s="28">
        <v>-1.206E-2</v>
      </c>
      <c r="N157" s="28">
        <v>-6.2630000000000005E-2</v>
      </c>
      <c r="O157" s="28">
        <v>-8.0599999999999995E-3</v>
      </c>
      <c r="P157" s="28">
        <v>6.4979999999999996E-2</v>
      </c>
      <c r="Q157" s="28">
        <v>0.10596</v>
      </c>
    </row>
    <row r="158" spans="1:17" ht="17" thickBot="1" x14ac:dyDescent="0.25">
      <c r="A158" s="88"/>
      <c r="B158" s="23"/>
      <c r="C158" s="24" t="s">
        <v>19</v>
      </c>
      <c r="D158" s="28">
        <v>-2.3699999999999999E-2</v>
      </c>
      <c r="E158" s="28">
        <v>6.6400000000000001E-3</v>
      </c>
      <c r="F158" s="28">
        <v>-0.27677000000000002</v>
      </c>
      <c r="G158" s="28">
        <v>6.719E-2</v>
      </c>
      <c r="H158" s="28">
        <v>0.10042</v>
      </c>
      <c r="I158" s="28">
        <v>-8.1790000000000002E-2</v>
      </c>
      <c r="J158" s="28">
        <v>-0.10551000000000001</v>
      </c>
      <c r="K158" s="28">
        <v>7.0330000000000004E-2</v>
      </c>
      <c r="L158" s="28">
        <v>-2.46E-2</v>
      </c>
      <c r="M158" s="28">
        <v>-3.1050000000000001E-2</v>
      </c>
      <c r="N158" s="28">
        <v>0.14742</v>
      </c>
      <c r="O158" s="28">
        <v>8.5999999999999998E-4</v>
      </c>
      <c r="P158" s="28">
        <v>0.14299999999999999</v>
      </c>
      <c r="Q158" s="28">
        <v>1.248E-2</v>
      </c>
    </row>
    <row r="159" spans="1:17" ht="17" thickBot="1" x14ac:dyDescent="0.25">
      <c r="A159" s="88"/>
      <c r="B159" s="23" t="s">
        <v>90</v>
      </c>
      <c r="C159" s="24" t="s">
        <v>26</v>
      </c>
      <c r="D159" s="28">
        <v>5.1970000000000002E-2</v>
      </c>
      <c r="E159" s="28">
        <v>-3.483E-2</v>
      </c>
      <c r="F159" s="28">
        <v>2.7789999999999999E-2</v>
      </c>
      <c r="G159" s="28">
        <v>9.1350000000000001E-2</v>
      </c>
      <c r="H159" s="28">
        <v>-3.2489999999999998E-2</v>
      </c>
      <c r="I159" s="28">
        <v>0.13069</v>
      </c>
      <c r="J159" s="30">
        <v>-0.15692999999999999</v>
      </c>
      <c r="K159" s="28">
        <v>0.11031000000000001</v>
      </c>
      <c r="L159" s="28">
        <v>2.9739999999999999E-2</v>
      </c>
      <c r="M159" s="28">
        <v>2.708E-2</v>
      </c>
      <c r="N159" s="30">
        <v>0.22342000000000001</v>
      </c>
      <c r="O159" s="28">
        <v>-1.98E-3</v>
      </c>
      <c r="P159" s="28">
        <v>-5.9420000000000001E-2</v>
      </c>
      <c r="Q159" s="28">
        <v>-8.6410000000000001E-2</v>
      </c>
    </row>
    <row r="160" spans="1:17" ht="17" thickBot="1" x14ac:dyDescent="0.25">
      <c r="A160" s="88"/>
      <c r="B160" s="23"/>
      <c r="C160" s="24" t="s">
        <v>29</v>
      </c>
      <c r="D160" s="29">
        <v>0.10759000000000001</v>
      </c>
      <c r="E160" s="30">
        <v>-0.25074999999999997</v>
      </c>
      <c r="F160" s="28">
        <v>-0.10713</v>
      </c>
      <c r="G160" s="28">
        <v>0.12038</v>
      </c>
      <c r="H160" s="28">
        <v>5.0880000000000002E-2</v>
      </c>
      <c r="I160" s="28">
        <v>-0.19731000000000001</v>
      </c>
      <c r="J160" s="30">
        <v>-0.16439000000000001</v>
      </c>
      <c r="K160" s="28">
        <v>-5.8319999999999997E-2</v>
      </c>
      <c r="L160" s="28">
        <v>-6.4000000000000005E-4</v>
      </c>
      <c r="M160" s="28">
        <v>-1.2619999999999999E-2</v>
      </c>
      <c r="N160" s="28">
        <v>0.14584</v>
      </c>
      <c r="O160" s="28">
        <v>9.2399999999999999E-3</v>
      </c>
      <c r="P160" s="28">
        <v>0.10098</v>
      </c>
      <c r="Q160" s="28">
        <v>-4.317E-2</v>
      </c>
    </row>
    <row r="161" spans="1:17" ht="17" thickBot="1" x14ac:dyDescent="0.25">
      <c r="A161" s="88"/>
      <c r="B161" s="23"/>
      <c r="C161" s="24" t="s">
        <v>23</v>
      </c>
      <c r="D161" s="29">
        <v>0.10100000000000001</v>
      </c>
      <c r="E161" s="28">
        <v>-0.21149000000000001</v>
      </c>
      <c r="F161" s="28">
        <v>-0.18556</v>
      </c>
      <c r="G161" s="28">
        <v>0.12619</v>
      </c>
      <c r="H161" s="28">
        <v>3.2000000000000001E-2</v>
      </c>
      <c r="I161" s="28">
        <v>-0.18001</v>
      </c>
      <c r="J161" s="30">
        <v>-0.16177</v>
      </c>
      <c r="K161" s="28">
        <v>6.8879999999999997E-2</v>
      </c>
      <c r="L161" s="28">
        <v>2.0670000000000001E-2</v>
      </c>
      <c r="M161" s="28">
        <v>3.4599999999999999E-2</v>
      </c>
      <c r="N161" s="29">
        <v>0.24753</v>
      </c>
      <c r="O161" s="28">
        <v>1.7000000000000001E-2</v>
      </c>
      <c r="P161" s="28">
        <v>0.20569999999999999</v>
      </c>
      <c r="Q161" s="28">
        <v>-8.0070000000000002E-2</v>
      </c>
    </row>
    <row r="162" spans="1:17" ht="17" thickBot="1" x14ac:dyDescent="0.25">
      <c r="A162" s="88"/>
      <c r="B162" s="23"/>
      <c r="C162" s="24" t="s">
        <v>20</v>
      </c>
      <c r="D162" s="29">
        <v>7.7210000000000001E-2</v>
      </c>
      <c r="E162" s="28">
        <v>-0.11934</v>
      </c>
      <c r="F162" s="28">
        <v>-0.15357999999999999</v>
      </c>
      <c r="G162" s="28">
        <v>7.7329999999999996E-2</v>
      </c>
      <c r="H162" s="28">
        <v>-8.3599999999999994E-3</v>
      </c>
      <c r="I162" s="28">
        <v>-0.11519</v>
      </c>
      <c r="J162" s="28">
        <v>-0.13558000000000001</v>
      </c>
      <c r="K162" s="28">
        <v>6.5659999999999996E-2</v>
      </c>
      <c r="L162" s="28">
        <v>3.0249999999999999E-2</v>
      </c>
      <c r="M162" s="28">
        <v>4.2389999999999997E-2</v>
      </c>
      <c r="N162" s="29">
        <v>0.22905</v>
      </c>
      <c r="O162" s="28">
        <v>1.4109999999999999E-2</v>
      </c>
      <c r="P162" s="28">
        <v>0.13889000000000001</v>
      </c>
      <c r="Q162" s="28">
        <v>-0.10058</v>
      </c>
    </row>
    <row r="163" spans="1:17" ht="17" thickBot="1" x14ac:dyDescent="0.25">
      <c r="A163" s="88"/>
      <c r="B163" s="23" t="s">
        <v>91</v>
      </c>
      <c r="C163" s="24" t="s">
        <v>25</v>
      </c>
      <c r="D163" s="28">
        <v>-6.4589999999999995E-2</v>
      </c>
      <c r="E163" s="28">
        <v>-0.41848000000000002</v>
      </c>
      <c r="F163" s="30">
        <v>0.12164999999999999</v>
      </c>
      <c r="G163" s="29">
        <v>-0.36431000000000002</v>
      </c>
      <c r="H163" s="28">
        <v>0.16092000000000001</v>
      </c>
      <c r="I163" s="28">
        <v>-0.24371000000000001</v>
      </c>
      <c r="J163" s="28">
        <v>-0.43340000000000001</v>
      </c>
      <c r="K163" s="28">
        <v>0.20724999999999999</v>
      </c>
      <c r="L163" s="28">
        <v>3.209E-2</v>
      </c>
      <c r="M163" s="29">
        <v>-0.22348000000000001</v>
      </c>
      <c r="N163" s="28">
        <v>-0.37152000000000002</v>
      </c>
      <c r="O163" s="28">
        <v>3.2100000000000002E-3</v>
      </c>
      <c r="P163" s="29">
        <v>0.38949</v>
      </c>
      <c r="Q163" s="28">
        <v>1.6230000000000001E-2</v>
      </c>
    </row>
    <row r="164" spans="1:17" ht="17" thickBot="1" x14ac:dyDescent="0.25">
      <c r="A164" s="88"/>
      <c r="B164" s="23"/>
      <c r="C164" s="24" t="s">
        <v>28</v>
      </c>
      <c r="D164" s="28">
        <v>1.9310000000000001E-2</v>
      </c>
      <c r="E164" s="28">
        <v>-0.23635999999999999</v>
      </c>
      <c r="F164" s="28">
        <v>3.2419999999999997E-2</v>
      </c>
      <c r="G164" s="28">
        <v>-0.10131999999999999</v>
      </c>
      <c r="H164" s="28">
        <v>8.0420000000000005E-2</v>
      </c>
      <c r="I164" s="28">
        <v>-0.22316</v>
      </c>
      <c r="J164" s="28">
        <v>1.3129999999999999E-2</v>
      </c>
      <c r="K164" s="28">
        <v>-6.6530000000000006E-2</v>
      </c>
      <c r="L164" s="28">
        <v>-3.1419999999999997E-2</v>
      </c>
      <c r="M164" s="28">
        <v>-5.7979999999999997E-2</v>
      </c>
      <c r="N164" s="28">
        <v>-0.18201999999999999</v>
      </c>
      <c r="O164" s="28">
        <v>-2.5999999999999998E-4</v>
      </c>
      <c r="P164" s="28">
        <v>0.10907</v>
      </c>
      <c r="Q164" s="28">
        <v>-3.0030000000000001E-2</v>
      </c>
    </row>
    <row r="165" spans="1:17" ht="17" thickBot="1" x14ac:dyDescent="0.25">
      <c r="A165" s="88"/>
      <c r="B165" s="23"/>
      <c r="C165" s="24" t="s">
        <v>22</v>
      </c>
      <c r="D165" s="28">
        <v>5.4010000000000002E-2</v>
      </c>
      <c r="E165" s="28">
        <v>-0.90339999999999998</v>
      </c>
      <c r="F165" s="30">
        <v>0.1368</v>
      </c>
      <c r="G165" s="30">
        <v>-0.42431000000000002</v>
      </c>
      <c r="H165" s="28">
        <v>0.31108999999999998</v>
      </c>
      <c r="I165" s="28">
        <v>-0.82259000000000004</v>
      </c>
      <c r="J165" s="28">
        <v>-4.1309999999999999E-2</v>
      </c>
      <c r="K165" s="28">
        <v>-0.18915999999999999</v>
      </c>
      <c r="L165" s="28">
        <v>-0.10252</v>
      </c>
      <c r="M165" s="28">
        <v>-0.24582000000000001</v>
      </c>
      <c r="N165" s="28">
        <v>-0.70555000000000001</v>
      </c>
      <c r="O165" s="28">
        <v>-2.5999999999999998E-4</v>
      </c>
      <c r="P165" s="30">
        <v>0.45623000000000002</v>
      </c>
      <c r="Q165" s="28">
        <v>-0.10088999999999999</v>
      </c>
    </row>
    <row r="166" spans="1:17" ht="17" thickBot="1" x14ac:dyDescent="0.25">
      <c r="A166" s="88"/>
      <c r="B166" s="23"/>
      <c r="C166" s="24" t="s">
        <v>20</v>
      </c>
      <c r="D166" s="28">
        <v>1.2370000000000001E-2</v>
      </c>
      <c r="E166" s="28">
        <v>-0.14654</v>
      </c>
      <c r="F166" s="28">
        <v>1.984E-2</v>
      </c>
      <c r="G166" s="28">
        <v>-6.207E-2</v>
      </c>
      <c r="H166" s="28">
        <v>4.9779999999999998E-2</v>
      </c>
      <c r="I166" s="28">
        <v>-0.13896</v>
      </c>
      <c r="J166" s="28">
        <v>9.9799999999999993E-3</v>
      </c>
      <c r="K166" s="28">
        <v>-4.2560000000000001E-2</v>
      </c>
      <c r="L166" s="28">
        <v>-1.983E-2</v>
      </c>
      <c r="M166" s="28">
        <v>-3.5459999999999998E-2</v>
      </c>
      <c r="N166" s="28">
        <v>-0.11265</v>
      </c>
      <c r="O166" s="28">
        <v>-1.8000000000000001E-4</v>
      </c>
      <c r="P166" s="28">
        <v>6.6830000000000001E-2</v>
      </c>
      <c r="Q166" s="28">
        <v>-1.89E-2</v>
      </c>
    </row>
    <row r="167" spans="1:17" ht="17" thickBot="1" x14ac:dyDescent="0.25">
      <c r="A167" s="88"/>
      <c r="B167" s="23" t="s">
        <v>92</v>
      </c>
      <c r="C167" s="24" t="s">
        <v>25</v>
      </c>
      <c r="D167" s="28">
        <v>-1.966E-2</v>
      </c>
      <c r="E167" s="28">
        <v>4.7219999999999998E-2</v>
      </c>
      <c r="F167" s="28">
        <v>-0.28011000000000003</v>
      </c>
      <c r="G167" s="28">
        <v>-2.9600000000000001E-2</v>
      </c>
      <c r="H167" s="28">
        <v>-5.6210000000000003E-2</v>
      </c>
      <c r="I167" s="28">
        <v>-1.7440000000000001E-2</v>
      </c>
      <c r="J167" s="28">
        <v>-7.4319999999999997E-2</v>
      </c>
      <c r="K167" s="28">
        <v>2.6370000000000001E-2</v>
      </c>
      <c r="L167" s="28">
        <v>-9.4000000000000004E-3</v>
      </c>
      <c r="M167" s="30">
        <v>4.8680000000000001E-2</v>
      </c>
      <c r="N167" s="30">
        <v>0.11916</v>
      </c>
      <c r="O167" s="28">
        <v>-6.5199999999999998E-3</v>
      </c>
      <c r="P167" s="28">
        <v>2.5329999999999998E-2</v>
      </c>
      <c r="Q167" s="29">
        <v>9.4390000000000002E-2</v>
      </c>
    </row>
    <row r="168" spans="1:17" ht="17" thickBot="1" x14ac:dyDescent="0.25">
      <c r="A168" s="88"/>
      <c r="B168" s="23"/>
      <c r="C168" s="24" t="s">
        <v>28</v>
      </c>
      <c r="D168" s="28">
        <v>6.7400000000000003E-3</v>
      </c>
      <c r="E168" s="28">
        <v>7.2499999999999995E-2</v>
      </c>
      <c r="F168" s="30">
        <v>-0.33516000000000001</v>
      </c>
      <c r="G168" s="28">
        <v>-1.001E-2</v>
      </c>
      <c r="H168" s="28">
        <v>-2.9530000000000001E-2</v>
      </c>
      <c r="I168" s="28">
        <v>5.7200000000000001E-2</v>
      </c>
      <c r="J168" s="28">
        <v>-5.6299999999999996E-3</v>
      </c>
      <c r="K168" s="28">
        <v>-1.966E-2</v>
      </c>
      <c r="L168" s="28">
        <v>-1.0500000000000001E-2</v>
      </c>
      <c r="M168" s="28">
        <v>3.9629999999999999E-2</v>
      </c>
      <c r="N168" s="28">
        <v>8.4779999999999994E-2</v>
      </c>
      <c r="O168" s="29">
        <v>-1.269E-2</v>
      </c>
      <c r="P168" s="28">
        <v>-0.14718000000000001</v>
      </c>
      <c r="Q168" s="28">
        <v>9.6000000000000002E-4</v>
      </c>
    </row>
    <row r="169" spans="1:17" ht="17" thickBot="1" x14ac:dyDescent="0.25">
      <c r="A169" s="88"/>
      <c r="B169" s="23"/>
      <c r="C169" s="24" t="s">
        <v>23</v>
      </c>
      <c r="D169" s="28">
        <v>-3.4200000000000001E-2</v>
      </c>
      <c r="E169" s="28">
        <v>0.18754000000000001</v>
      </c>
      <c r="F169" s="28">
        <v>-0.26468000000000003</v>
      </c>
      <c r="G169" s="28">
        <v>3.3149999999999999E-2</v>
      </c>
      <c r="H169" s="28">
        <v>-5.2380000000000003E-2</v>
      </c>
      <c r="I169" s="28">
        <v>8.5699999999999998E-2</v>
      </c>
      <c r="J169" s="28">
        <v>1.5169999999999999E-2</v>
      </c>
      <c r="K169" s="28">
        <v>-1.4109999999999999E-2</v>
      </c>
      <c r="L169" s="28">
        <v>-5.6299999999999996E-3</v>
      </c>
      <c r="M169" s="29">
        <v>9.1090000000000004E-2</v>
      </c>
      <c r="N169" s="30">
        <v>0.11715</v>
      </c>
      <c r="O169" s="29">
        <v>-1.319E-2</v>
      </c>
      <c r="P169" s="28">
        <v>-0.11847000000000001</v>
      </c>
      <c r="Q169" s="28">
        <v>6.8489999999999995E-2</v>
      </c>
    </row>
    <row r="170" spans="1:17" ht="17" thickBot="1" x14ac:dyDescent="0.25">
      <c r="A170" s="88"/>
      <c r="B170" s="23"/>
      <c r="C170" s="24" t="s">
        <v>20</v>
      </c>
      <c r="D170" s="28">
        <v>-1.6389999999999998E-2</v>
      </c>
      <c r="E170" s="28">
        <v>0.13935</v>
      </c>
      <c r="F170" s="30">
        <v>-0.42609000000000002</v>
      </c>
      <c r="G170" s="28">
        <v>-6.1500000000000001E-3</v>
      </c>
      <c r="H170" s="28">
        <v>-5.1409999999999997E-2</v>
      </c>
      <c r="I170" s="28">
        <v>0.19025</v>
      </c>
      <c r="J170" s="28">
        <v>2.8119999999999999E-2</v>
      </c>
      <c r="K170" s="28">
        <v>-4.0509999999999997E-2</v>
      </c>
      <c r="L170" s="28">
        <v>-6.28E-3</v>
      </c>
      <c r="M170" s="30">
        <v>6.2440000000000002E-2</v>
      </c>
      <c r="N170" s="28">
        <v>0.12798999999999999</v>
      </c>
      <c r="O170" s="29">
        <v>-1.746E-2</v>
      </c>
      <c r="P170" s="29">
        <v>-0.25666</v>
      </c>
      <c r="Q170" s="28">
        <v>-2.9690000000000001E-2</v>
      </c>
    </row>
    <row r="171" spans="1:17" ht="17" thickBot="1" x14ac:dyDescent="0.25">
      <c r="A171" s="88"/>
      <c r="B171" s="23" t="s">
        <v>93</v>
      </c>
      <c r="C171" s="24" t="s">
        <v>25</v>
      </c>
      <c r="D171" s="28">
        <v>-2.223E-2</v>
      </c>
      <c r="E171" s="28">
        <v>8.3220000000000002E-2</v>
      </c>
      <c r="F171" s="28">
        <v>-0.87090000000000001</v>
      </c>
      <c r="G171" s="28">
        <v>-0.10663</v>
      </c>
      <c r="H171" s="28">
        <v>-0.12565999999999999</v>
      </c>
      <c r="I171" s="28">
        <v>-1.738E-2</v>
      </c>
      <c r="J171" s="28">
        <v>-0.15898000000000001</v>
      </c>
      <c r="K171" s="30">
        <v>-0.27302999999999999</v>
      </c>
      <c r="L171" s="28">
        <v>-3.322E-2</v>
      </c>
      <c r="M171" s="28">
        <v>1.299E-2</v>
      </c>
      <c r="N171" s="28">
        <v>-3.6940000000000001E-2</v>
      </c>
      <c r="O171" s="28">
        <v>4.62E-3</v>
      </c>
      <c r="P171" s="29">
        <v>-0.28604000000000002</v>
      </c>
      <c r="Q171" s="28">
        <v>-0.18812000000000001</v>
      </c>
    </row>
    <row r="172" spans="1:17" ht="17" thickBot="1" x14ac:dyDescent="0.25">
      <c r="A172" s="88"/>
      <c r="B172" s="23"/>
      <c r="C172" s="24" t="s">
        <v>29</v>
      </c>
      <c r="D172" s="28">
        <v>-1.5499999999999999E-3</v>
      </c>
      <c r="E172" s="28">
        <v>4.274E-2</v>
      </c>
      <c r="F172" s="28">
        <v>-0.72750000000000004</v>
      </c>
      <c r="G172" s="28">
        <v>-6.3159999999999994E-2</v>
      </c>
      <c r="H172" s="28">
        <v>-4.9570000000000003E-2</v>
      </c>
      <c r="I172" s="28">
        <v>-0.14854999999999999</v>
      </c>
      <c r="J172" s="28">
        <v>-9.5009999999999997E-2</v>
      </c>
      <c r="K172" s="29">
        <v>-0.30336000000000002</v>
      </c>
      <c r="L172" s="30">
        <v>-6.2829999999999997E-2</v>
      </c>
      <c r="M172" s="28">
        <v>2.4209999999999999E-2</v>
      </c>
      <c r="N172" s="28">
        <v>-3.5549999999999998E-2</v>
      </c>
      <c r="O172" s="28">
        <v>4.8199999999999996E-3</v>
      </c>
      <c r="P172" s="29">
        <v>-0.22703999999999999</v>
      </c>
      <c r="Q172" s="28">
        <v>-0.11695999999999999</v>
      </c>
    </row>
    <row r="173" spans="1:17" ht="17" thickBot="1" x14ac:dyDescent="0.25">
      <c r="A173" s="88"/>
      <c r="B173" s="23"/>
      <c r="C173" s="24" t="s">
        <v>23</v>
      </c>
      <c r="D173" s="28">
        <v>-5.9060000000000001E-2</v>
      </c>
      <c r="E173" s="28">
        <v>-0.11427</v>
      </c>
      <c r="F173" s="29">
        <v>-1.2502</v>
      </c>
      <c r="G173" s="28">
        <v>-9.5240000000000005E-2</v>
      </c>
      <c r="H173" s="28">
        <v>-0.18023</v>
      </c>
      <c r="I173" s="28">
        <v>7.6850000000000002E-2</v>
      </c>
      <c r="J173" s="28">
        <v>-0.20685999999999999</v>
      </c>
      <c r="K173" s="28">
        <v>-0.23774999999999999</v>
      </c>
      <c r="L173" s="28">
        <v>2.0590000000000001E-2</v>
      </c>
      <c r="M173" s="28">
        <v>-2.3019999999999999E-2</v>
      </c>
      <c r="N173" s="28">
        <v>-7.3050000000000004E-2</v>
      </c>
      <c r="O173" s="28">
        <v>3.3700000000000002E-3</v>
      </c>
      <c r="P173" s="29">
        <v>-0.39334999999999998</v>
      </c>
      <c r="Q173" s="28">
        <v>-0.23324</v>
      </c>
    </row>
    <row r="174" spans="1:17" ht="17" thickBot="1" x14ac:dyDescent="0.25">
      <c r="A174" s="88"/>
      <c r="B174" s="23"/>
      <c r="C174" s="24" t="s">
        <v>20</v>
      </c>
      <c r="D174" s="28">
        <v>-2.3560000000000001E-2</v>
      </c>
      <c r="E174" s="28">
        <v>-7.6490000000000002E-2</v>
      </c>
      <c r="F174" s="30">
        <v>-0.70791000000000004</v>
      </c>
      <c r="G174" s="28">
        <v>-2.1329999999999998E-2</v>
      </c>
      <c r="H174" s="28">
        <v>-5.8880000000000002E-2</v>
      </c>
      <c r="I174" s="28">
        <v>-0.16314000000000001</v>
      </c>
      <c r="J174" s="28">
        <v>-0.16475999999999999</v>
      </c>
      <c r="K174" s="28">
        <v>-0.22852</v>
      </c>
      <c r="L174" s="28">
        <v>-1.4409999999999999E-2</v>
      </c>
      <c r="M174" s="28">
        <v>4.9699999999999996E-3</v>
      </c>
      <c r="N174" s="28">
        <v>-1.7940000000000001E-2</v>
      </c>
      <c r="O174" s="28">
        <v>-2.2499999999999998E-3</v>
      </c>
      <c r="P174" s="29">
        <v>-0.27000999999999997</v>
      </c>
      <c r="Q174" s="28">
        <v>-0.17043</v>
      </c>
    </row>
    <row r="175" spans="1:17" ht="17" thickBot="1" x14ac:dyDescent="0.25">
      <c r="A175" s="88"/>
      <c r="B175" s="23" t="s">
        <v>94</v>
      </c>
      <c r="C175" s="24" t="s">
        <v>26</v>
      </c>
      <c r="D175" s="29">
        <v>8.1170000000000006E-2</v>
      </c>
      <c r="E175" s="29">
        <v>0.82123999999999997</v>
      </c>
      <c r="F175" s="29">
        <v>0.90446000000000004</v>
      </c>
      <c r="G175" s="29">
        <v>0.55911999999999995</v>
      </c>
      <c r="H175" s="28">
        <v>4.7969999999999999E-2</v>
      </c>
      <c r="I175" s="28">
        <v>8.3970000000000003E-2</v>
      </c>
      <c r="J175" s="29">
        <v>0.34888999999999998</v>
      </c>
      <c r="K175" s="29">
        <v>0.18661</v>
      </c>
      <c r="L175" s="28">
        <v>2.102E-2</v>
      </c>
      <c r="M175" s="29">
        <v>0.17705000000000001</v>
      </c>
      <c r="N175" s="28">
        <v>1.7090000000000001E-2</v>
      </c>
      <c r="O175" s="28">
        <v>-2.3439999999999999E-2</v>
      </c>
      <c r="P175" s="28">
        <v>0.11068</v>
      </c>
      <c r="Q175" s="28">
        <v>-4.2880000000000001E-2</v>
      </c>
    </row>
    <row r="176" spans="1:17" ht="17" thickBot="1" x14ac:dyDescent="0.25">
      <c r="A176" s="88"/>
      <c r="B176" s="23"/>
      <c r="C176" s="24" t="s">
        <v>28</v>
      </c>
      <c r="D176" s="28">
        <v>4.3860000000000003E-2</v>
      </c>
      <c r="E176" s="29">
        <v>0.41410999999999998</v>
      </c>
      <c r="F176" s="30">
        <v>0.47017999999999999</v>
      </c>
      <c r="G176" s="29">
        <v>0.31613000000000002</v>
      </c>
      <c r="H176" s="28">
        <v>3.092E-2</v>
      </c>
      <c r="I176" s="28">
        <v>1.417E-2</v>
      </c>
      <c r="J176" s="28">
        <v>0.15984000000000001</v>
      </c>
      <c r="K176" s="30">
        <v>0.11167000000000001</v>
      </c>
      <c r="L176" s="28">
        <v>3.1620000000000002E-2</v>
      </c>
      <c r="M176" s="29">
        <v>0.11731</v>
      </c>
      <c r="N176" s="28">
        <v>-2.138E-2</v>
      </c>
      <c r="O176" s="28">
        <v>-1.7749999999999998E-2</v>
      </c>
      <c r="P176" s="28">
        <v>9.3630000000000005E-2</v>
      </c>
      <c r="Q176" s="28">
        <v>-2.427E-2</v>
      </c>
    </row>
    <row r="177" spans="1:17" ht="17" thickBot="1" x14ac:dyDescent="0.25">
      <c r="A177" s="88"/>
      <c r="B177" s="23"/>
      <c r="C177" s="24" t="s">
        <v>22</v>
      </c>
      <c r="D177" s="28">
        <v>6.1000000000000004E-3</v>
      </c>
      <c r="E177" s="28">
        <v>0.19508</v>
      </c>
      <c r="F177" s="28">
        <v>9.7890000000000005E-2</v>
      </c>
      <c r="G177" s="28">
        <v>0.12411</v>
      </c>
      <c r="H177" s="28">
        <v>-5.577E-2</v>
      </c>
      <c r="I177" s="28">
        <v>7.79E-3</v>
      </c>
      <c r="J177" s="28">
        <v>0.13039000000000001</v>
      </c>
      <c r="K177" s="29">
        <v>0.20049</v>
      </c>
      <c r="L177" s="28">
        <v>5.2470000000000003E-2</v>
      </c>
      <c r="M177" s="28">
        <v>7.5200000000000003E-2</v>
      </c>
      <c r="N177" s="28">
        <v>8.9529999999999998E-2</v>
      </c>
      <c r="O177" s="28">
        <v>2.8E-3</v>
      </c>
      <c r="P177" s="28">
        <v>-5.6800000000000002E-3</v>
      </c>
      <c r="Q177" s="28">
        <v>-7.8520000000000006E-2</v>
      </c>
    </row>
    <row r="178" spans="1:17" ht="17" thickBot="1" x14ac:dyDescent="0.25">
      <c r="A178" s="88"/>
      <c r="B178" s="23"/>
      <c r="C178" s="24" t="s">
        <v>19</v>
      </c>
      <c r="D178" s="28">
        <v>4.0000000000000001E-3</v>
      </c>
      <c r="E178" s="28">
        <v>9.2480000000000007E-2</v>
      </c>
      <c r="F178" s="28">
        <v>6.7600000000000004E-3</v>
      </c>
      <c r="G178" s="28">
        <v>6.0159999999999998E-2</v>
      </c>
      <c r="H178" s="28">
        <v>-3.7999999999999999E-2</v>
      </c>
      <c r="I178" s="28">
        <v>-5.1339999999999997E-2</v>
      </c>
      <c r="J178" s="28">
        <v>0.11286</v>
      </c>
      <c r="K178" s="28">
        <v>8.5070000000000007E-2</v>
      </c>
      <c r="L178" s="28">
        <v>2.3449999999999999E-2</v>
      </c>
      <c r="M178" s="28">
        <v>3.5200000000000002E-2</v>
      </c>
      <c r="N178" s="28">
        <v>6.8650000000000003E-2</v>
      </c>
      <c r="O178" s="28">
        <v>5.6899999999999997E-3</v>
      </c>
      <c r="P178" s="28">
        <v>-1.609E-2</v>
      </c>
      <c r="Q178" s="28">
        <v>-3.4419999999999999E-2</v>
      </c>
    </row>
    <row r="179" spans="1:17" ht="17" thickBot="1" x14ac:dyDescent="0.25">
      <c r="A179" s="88"/>
      <c r="B179" s="23" t="s">
        <v>95</v>
      </c>
      <c r="C179" s="24" t="s">
        <v>26</v>
      </c>
      <c r="D179" s="28">
        <v>6.5500000000000003E-3</v>
      </c>
      <c r="E179" s="28">
        <v>-0.20529</v>
      </c>
      <c r="F179" s="28">
        <v>8.7069999999999995E-2</v>
      </c>
      <c r="G179" s="28">
        <v>-7.3400000000000007E-2</v>
      </c>
      <c r="H179" s="28">
        <v>9.3340000000000006E-2</v>
      </c>
      <c r="I179" s="28">
        <v>6.2039999999999998E-2</v>
      </c>
      <c r="J179" s="28">
        <v>-8.1210000000000004E-2</v>
      </c>
      <c r="K179" s="28">
        <v>0.15881000000000001</v>
      </c>
      <c r="L179" s="28">
        <v>2.8369999999999999E-2</v>
      </c>
      <c r="M179" s="28">
        <v>-0.13994999999999999</v>
      </c>
      <c r="N179" s="28">
        <v>-0.30343999999999999</v>
      </c>
      <c r="O179" s="28">
        <v>-1.217E-2</v>
      </c>
      <c r="P179" s="28">
        <v>1.142E-2</v>
      </c>
      <c r="Q179" s="28">
        <v>9.1889999999999999E-2</v>
      </c>
    </row>
    <row r="180" spans="1:17" ht="17" thickBot="1" x14ac:dyDescent="0.25">
      <c r="A180" s="88"/>
      <c r="B180" s="23"/>
      <c r="C180" s="24" t="s">
        <v>29</v>
      </c>
      <c r="D180" s="28">
        <v>1.2999999999999999E-3</v>
      </c>
      <c r="E180" s="28">
        <v>-5.0270000000000002E-2</v>
      </c>
      <c r="F180" s="28">
        <v>2.1139999999999999E-2</v>
      </c>
      <c r="G180" s="28">
        <v>-1.413E-2</v>
      </c>
      <c r="H180" s="28">
        <v>1.9800000000000002E-2</v>
      </c>
      <c r="I180" s="28">
        <v>5.4200000000000003E-3</v>
      </c>
      <c r="J180" s="28">
        <v>-2.6710000000000001E-2</v>
      </c>
      <c r="K180" s="28">
        <v>4.0939999999999997E-2</v>
      </c>
      <c r="L180" s="28">
        <v>8.5299999999999994E-3</v>
      </c>
      <c r="M180" s="28">
        <v>-2.8910000000000002E-2</v>
      </c>
      <c r="N180" s="28">
        <v>-7.0290000000000005E-2</v>
      </c>
      <c r="O180" s="28">
        <v>-2E-3</v>
      </c>
      <c r="P180" s="28">
        <v>1.2999999999999999E-3</v>
      </c>
      <c r="Q180" s="28">
        <v>2.8070000000000001E-2</v>
      </c>
    </row>
    <row r="181" spans="1:17" ht="17" thickBot="1" x14ac:dyDescent="0.25">
      <c r="A181" s="88"/>
      <c r="B181" s="23"/>
      <c r="C181" s="24" t="s">
        <v>22</v>
      </c>
      <c r="D181" s="28">
        <v>3.47E-3</v>
      </c>
      <c r="E181" s="28">
        <v>-1.7770000000000001E-2</v>
      </c>
      <c r="F181" s="28">
        <v>9.2999999999999992E-3</v>
      </c>
      <c r="G181" s="28">
        <v>-4.3430000000000003E-2</v>
      </c>
      <c r="H181" s="28">
        <v>3.7539999999999997E-2</v>
      </c>
      <c r="I181" s="28">
        <v>9.9640000000000006E-2</v>
      </c>
      <c r="J181" s="28">
        <v>5.8779999999999999E-2</v>
      </c>
      <c r="K181" s="28">
        <v>-6.0699999999999999E-3</v>
      </c>
      <c r="L181" s="28">
        <v>-1.285E-2</v>
      </c>
      <c r="M181" s="28">
        <v>-6.3829999999999998E-2</v>
      </c>
      <c r="N181" s="28">
        <v>-6.4939999999999998E-2</v>
      </c>
      <c r="O181" s="28">
        <v>-1.051E-2</v>
      </c>
      <c r="P181" s="28">
        <v>1.5389999999999999E-2</v>
      </c>
      <c r="Q181" s="28">
        <v>-4.5760000000000002E-2</v>
      </c>
    </row>
    <row r="182" spans="1:17" ht="17" thickBot="1" x14ac:dyDescent="0.25">
      <c r="A182" s="88"/>
      <c r="B182" s="23"/>
      <c r="C182" s="24" t="s">
        <v>19</v>
      </c>
      <c r="D182" s="28">
        <v>1.48E-3</v>
      </c>
      <c r="E182" s="28">
        <v>-6.6659999999999997E-2</v>
      </c>
      <c r="F182" s="28">
        <v>2.7879999999999999E-2</v>
      </c>
      <c r="G182" s="28">
        <v>-1.5520000000000001E-2</v>
      </c>
      <c r="H182" s="28">
        <v>2.3699999999999999E-2</v>
      </c>
      <c r="I182" s="28">
        <v>-1.01E-3</v>
      </c>
      <c r="J182" s="28">
        <v>-4.1140000000000003E-2</v>
      </c>
      <c r="K182" s="28">
        <v>5.6009999999999997E-2</v>
      </c>
      <c r="L182" s="28">
        <v>1.265E-2</v>
      </c>
      <c r="M182" s="28">
        <v>-3.3840000000000002E-2</v>
      </c>
      <c r="N182" s="28">
        <v>-8.9849999999999999E-2</v>
      </c>
      <c r="O182" s="28">
        <v>-1.83E-3</v>
      </c>
      <c r="P182" s="28">
        <v>4.8000000000000001E-4</v>
      </c>
      <c r="Q182" s="28">
        <v>4.1889999999999997E-2</v>
      </c>
    </row>
    <row r="183" spans="1:17" ht="17" thickBot="1" x14ac:dyDescent="0.25">
      <c r="A183" s="88"/>
      <c r="B183" s="23" t="s">
        <v>96</v>
      </c>
      <c r="C183" s="24" t="s">
        <v>26</v>
      </c>
      <c r="D183" s="28">
        <v>-1.1089999999999999E-2</v>
      </c>
      <c r="E183" s="28">
        <v>0.25358999999999998</v>
      </c>
      <c r="F183" s="28">
        <v>0.29666999999999999</v>
      </c>
      <c r="G183" s="28">
        <v>0.10027999999999999</v>
      </c>
      <c r="H183" s="28">
        <v>4.1140000000000003E-2</v>
      </c>
      <c r="I183" s="28">
        <v>-0.17380999999999999</v>
      </c>
      <c r="J183" s="28">
        <v>0.15622</v>
      </c>
      <c r="K183" s="28">
        <v>6.1030000000000001E-2</v>
      </c>
      <c r="L183" s="28">
        <v>6.0440000000000001E-2</v>
      </c>
      <c r="M183" s="28">
        <v>0.10786999999999999</v>
      </c>
      <c r="N183" s="28">
        <v>-2.3359999999999999E-2</v>
      </c>
      <c r="O183" s="29">
        <v>-3.814E-2</v>
      </c>
      <c r="P183" s="28">
        <v>0.15451999999999999</v>
      </c>
      <c r="Q183" s="30">
        <v>0.11269999999999999</v>
      </c>
    </row>
    <row r="184" spans="1:17" ht="17" thickBot="1" x14ac:dyDescent="0.25">
      <c r="A184" s="88"/>
      <c r="B184" s="23"/>
      <c r="C184" s="24" t="s">
        <v>29</v>
      </c>
      <c r="D184" s="28">
        <v>-3.143E-2</v>
      </c>
      <c r="E184" s="28">
        <v>0.14426</v>
      </c>
      <c r="F184" s="28">
        <v>0.12917999999999999</v>
      </c>
      <c r="G184" s="28">
        <v>0.15601000000000001</v>
      </c>
      <c r="H184" s="28">
        <v>6.0359999999999997E-2</v>
      </c>
      <c r="I184" s="28">
        <v>-0.24698999999999999</v>
      </c>
      <c r="J184" s="28">
        <v>0.23810000000000001</v>
      </c>
      <c r="K184" s="28">
        <v>0.11139</v>
      </c>
      <c r="L184" s="28">
        <v>0.14729999999999999</v>
      </c>
      <c r="M184" s="28">
        <v>0.23893</v>
      </c>
      <c r="N184" s="28">
        <v>-0.11031000000000001</v>
      </c>
      <c r="O184" s="30">
        <v>-5.7860000000000002E-2</v>
      </c>
      <c r="P184" s="28">
        <v>0.15106</v>
      </c>
      <c r="Q184" s="30">
        <v>0.20608000000000001</v>
      </c>
    </row>
    <row r="185" spans="1:17" ht="17" thickBot="1" x14ac:dyDescent="0.25">
      <c r="A185" s="88"/>
      <c r="B185" s="23"/>
      <c r="C185" s="24" t="s">
        <v>23</v>
      </c>
      <c r="D185" s="28">
        <v>-1.091E-2</v>
      </c>
      <c r="E185" s="28">
        <v>0.38062000000000001</v>
      </c>
      <c r="F185" s="28">
        <v>0.35991000000000001</v>
      </c>
      <c r="G185" s="28">
        <v>-2.9659999999999999E-2</v>
      </c>
      <c r="H185" s="28">
        <v>3.7599999999999999E-3</v>
      </c>
      <c r="I185" s="29">
        <v>-0.29260999999999998</v>
      </c>
      <c r="J185" s="28">
        <v>-0.12076000000000001</v>
      </c>
      <c r="K185" s="28">
        <v>0.18351999999999999</v>
      </c>
      <c r="L185" s="28">
        <v>1.7430000000000001E-2</v>
      </c>
      <c r="M185" s="28">
        <v>-2.7179999999999999E-2</v>
      </c>
      <c r="N185" s="28">
        <v>4.7710000000000002E-2</v>
      </c>
      <c r="O185" s="30">
        <v>-2.615E-2</v>
      </c>
      <c r="P185" s="28">
        <v>-1.4250000000000001E-2</v>
      </c>
      <c r="Q185" s="28">
        <v>2.0740000000000001E-2</v>
      </c>
    </row>
    <row r="186" spans="1:17" ht="17" thickBot="1" x14ac:dyDescent="0.25">
      <c r="A186" s="88"/>
      <c r="B186" s="23"/>
      <c r="C186" s="24" t="s">
        <v>19</v>
      </c>
      <c r="D186" s="28">
        <v>-3.039E-2</v>
      </c>
      <c r="E186" s="28">
        <v>-0.12284</v>
      </c>
      <c r="F186" s="28">
        <v>4.4060000000000002E-2</v>
      </c>
      <c r="G186" s="28">
        <v>0.12698999999999999</v>
      </c>
      <c r="H186" s="28">
        <v>4.4900000000000002E-2</v>
      </c>
      <c r="I186" s="28">
        <v>-6.7799999999999996E-3</v>
      </c>
      <c r="J186" s="28">
        <v>0.19122</v>
      </c>
      <c r="K186" s="28">
        <v>1.3799999999999999E-3</v>
      </c>
      <c r="L186" s="28">
        <v>2.7709999999999999E-2</v>
      </c>
      <c r="M186" s="28">
        <v>5.6529999999999997E-2</v>
      </c>
      <c r="N186" s="28">
        <v>-0.12831000000000001</v>
      </c>
      <c r="O186" s="29">
        <v>-2.597E-2</v>
      </c>
      <c r="P186" s="28">
        <v>0.13081000000000001</v>
      </c>
      <c r="Q186" s="28">
        <v>8.3500000000000005E-2</v>
      </c>
    </row>
    <row r="187" spans="1:17" ht="17" thickBot="1" x14ac:dyDescent="0.25">
      <c r="A187" s="88"/>
      <c r="B187" s="23" t="s">
        <v>97</v>
      </c>
      <c r="C187" s="24" t="s">
        <v>25</v>
      </c>
      <c r="D187" s="29">
        <v>-0.11031000000000001</v>
      </c>
      <c r="E187" s="28">
        <v>0.11601</v>
      </c>
      <c r="F187" s="28">
        <v>7.8009999999999996E-2</v>
      </c>
      <c r="G187" s="29">
        <v>-0.20369000000000001</v>
      </c>
      <c r="H187" s="28">
        <v>3.7339999999999998E-2</v>
      </c>
      <c r="I187" s="28">
        <v>3.7839999999999999E-2</v>
      </c>
      <c r="J187" s="28">
        <v>0.11330999999999999</v>
      </c>
      <c r="K187" s="30">
        <v>-0.21893000000000001</v>
      </c>
      <c r="L187" s="28">
        <v>-4.7419999999999997E-2</v>
      </c>
      <c r="M187" s="28">
        <v>-0.10647</v>
      </c>
      <c r="N187" s="28">
        <v>0.10542</v>
      </c>
      <c r="O187" s="28">
        <v>5.2399999999999999E-3</v>
      </c>
      <c r="P187" s="29">
        <v>0.34344000000000002</v>
      </c>
      <c r="Q187" s="30">
        <v>0.16803000000000001</v>
      </c>
    </row>
    <row r="188" spans="1:17" ht="17" thickBot="1" x14ac:dyDescent="0.25">
      <c r="A188" s="88"/>
      <c r="B188" s="23"/>
      <c r="C188" s="24" t="s">
        <v>29</v>
      </c>
      <c r="D188" s="29">
        <v>-0.11215</v>
      </c>
      <c r="E188" s="28">
        <v>9.8970000000000002E-2</v>
      </c>
      <c r="F188" s="28">
        <v>0.15012</v>
      </c>
      <c r="G188" s="28">
        <v>-0.11337</v>
      </c>
      <c r="H188" s="28">
        <v>2.673E-2</v>
      </c>
      <c r="I188" s="28">
        <v>0.13477</v>
      </c>
      <c r="J188" s="29">
        <v>0.25418000000000002</v>
      </c>
      <c r="K188" s="29">
        <v>-0.30884</v>
      </c>
      <c r="L188" s="28">
        <v>-3.5049999999999998E-2</v>
      </c>
      <c r="M188" s="28">
        <v>-4.7809999999999998E-2</v>
      </c>
      <c r="N188" s="29">
        <v>0.19492000000000001</v>
      </c>
      <c r="O188" s="28">
        <v>-8.7399999999999995E-3</v>
      </c>
      <c r="P188" s="30">
        <v>0.19378999999999999</v>
      </c>
      <c r="Q188" s="28">
        <v>0.12841</v>
      </c>
    </row>
    <row r="189" spans="1:17" ht="17" thickBot="1" x14ac:dyDescent="0.25">
      <c r="A189" s="88"/>
      <c r="B189" s="23"/>
      <c r="C189" s="24" t="s">
        <v>22</v>
      </c>
      <c r="D189" s="29">
        <v>-7.2910000000000003E-2</v>
      </c>
      <c r="E189" s="28">
        <v>1.2E-4</v>
      </c>
      <c r="F189" s="28">
        <v>-0.10546999999999999</v>
      </c>
      <c r="G189" s="28">
        <v>-8.5360000000000005E-2</v>
      </c>
      <c r="H189" s="28">
        <v>2.0570000000000001E-2</v>
      </c>
      <c r="I189" s="30">
        <v>0.2535</v>
      </c>
      <c r="J189" s="28">
        <v>0.15673999999999999</v>
      </c>
      <c r="K189" s="30">
        <v>-0.15656</v>
      </c>
      <c r="L189" s="28">
        <v>-6.8999999999999999E-3</v>
      </c>
      <c r="M189" s="28">
        <v>-6.2100000000000002E-3</v>
      </c>
      <c r="N189" s="28">
        <v>2.5600000000000001E-2</v>
      </c>
      <c r="O189" s="28">
        <v>3.0899999999999999E-3</v>
      </c>
      <c r="P189" s="28">
        <v>0.127</v>
      </c>
      <c r="Q189" s="28">
        <v>6.241E-2</v>
      </c>
    </row>
    <row r="190" spans="1:17" ht="17" thickBot="1" x14ac:dyDescent="0.25">
      <c r="A190" s="88"/>
      <c r="B190" s="23"/>
      <c r="C190" s="24" t="s">
        <v>19</v>
      </c>
      <c r="D190" s="29">
        <v>-0.11566</v>
      </c>
      <c r="E190" s="28">
        <v>0.12</v>
      </c>
      <c r="F190" s="28">
        <v>0.15789</v>
      </c>
      <c r="G190" s="29">
        <v>-0.18145</v>
      </c>
      <c r="H190" s="28">
        <v>5.9610000000000003E-2</v>
      </c>
      <c r="I190" s="28">
        <v>1.043E-2</v>
      </c>
      <c r="J190" s="28">
        <v>0.19181999999999999</v>
      </c>
      <c r="K190" s="30">
        <v>-0.21289</v>
      </c>
      <c r="L190" s="28">
        <v>-4.3279999999999999E-2</v>
      </c>
      <c r="M190" s="29">
        <v>-0.12945999999999999</v>
      </c>
      <c r="N190" s="30">
        <v>0.12986</v>
      </c>
      <c r="O190" s="28">
        <v>3.8899999999999998E-3</v>
      </c>
      <c r="P190" s="29">
        <v>0.31739000000000001</v>
      </c>
      <c r="Q190" s="29">
        <v>0.18346999999999999</v>
      </c>
    </row>
    <row r="191" spans="1:17" ht="17" thickBot="1" x14ac:dyDescent="0.25">
      <c r="A191" s="88"/>
      <c r="B191" s="23" t="s">
        <v>98</v>
      </c>
      <c r="C191" s="24" t="s">
        <v>25</v>
      </c>
      <c r="D191" s="28">
        <v>-3.517E-2</v>
      </c>
      <c r="E191" s="29">
        <v>-0.24575</v>
      </c>
      <c r="F191" s="28">
        <v>0.26927000000000001</v>
      </c>
      <c r="G191" s="28">
        <v>-4.2560000000000001E-2</v>
      </c>
      <c r="H191" s="28">
        <v>6.3089999999999993E-2</v>
      </c>
      <c r="I191" s="28">
        <v>1.83E-2</v>
      </c>
      <c r="J191" s="28">
        <v>0.19016</v>
      </c>
      <c r="K191" s="28">
        <v>-6.6909999999999997E-2</v>
      </c>
      <c r="L191" s="29">
        <v>-3.755E-2</v>
      </c>
      <c r="M191" s="28">
        <v>-2.785E-2</v>
      </c>
      <c r="N191" s="28">
        <v>-5.1490000000000001E-2</v>
      </c>
      <c r="O191" s="28">
        <v>1.11E-2</v>
      </c>
      <c r="P191" s="29">
        <v>0.36574000000000001</v>
      </c>
      <c r="Q191" s="29">
        <v>0.25707999999999998</v>
      </c>
    </row>
    <row r="192" spans="1:17" ht="17" thickBot="1" x14ac:dyDescent="0.25">
      <c r="A192" s="88"/>
      <c r="B192" s="23"/>
      <c r="C192" s="24" t="s">
        <v>28</v>
      </c>
      <c r="D192" s="28">
        <v>-1.473E-2</v>
      </c>
      <c r="E192" s="28">
        <v>-8.5760000000000003E-2</v>
      </c>
      <c r="F192" s="28">
        <v>0.16047</v>
      </c>
      <c r="G192" s="28">
        <v>-4.2700000000000002E-2</v>
      </c>
      <c r="H192" s="28">
        <v>9.4850000000000004E-2</v>
      </c>
      <c r="I192" s="28">
        <v>-0.24851999999999999</v>
      </c>
      <c r="J192" s="30">
        <v>0.19794</v>
      </c>
      <c r="K192" s="28">
        <v>-4.4580000000000002E-2</v>
      </c>
      <c r="L192" s="29">
        <v>-6.9089999999999999E-2</v>
      </c>
      <c r="M192" s="28">
        <v>-3.6409999999999998E-2</v>
      </c>
      <c r="N192" s="28">
        <v>-8.4720000000000004E-2</v>
      </c>
      <c r="O192" s="28">
        <v>9.9799999999999993E-3</v>
      </c>
      <c r="P192" s="29">
        <v>0.44868000000000002</v>
      </c>
      <c r="Q192" s="29">
        <v>0.23100000000000001</v>
      </c>
    </row>
    <row r="193" spans="1:17" ht="17" thickBot="1" x14ac:dyDescent="0.25">
      <c r="A193" s="88"/>
      <c r="B193" s="23"/>
      <c r="C193" s="24" t="s">
        <v>23</v>
      </c>
      <c r="D193" s="30">
        <v>-4.8349999999999997E-2</v>
      </c>
      <c r="E193" s="28">
        <v>-0.10549</v>
      </c>
      <c r="F193" s="28">
        <v>0.27167999999999998</v>
      </c>
      <c r="G193" s="28">
        <v>8.4000000000000003E-4</v>
      </c>
      <c r="H193" s="28">
        <v>8.4080000000000002E-2</v>
      </c>
      <c r="I193" s="28">
        <v>-0.12416000000000001</v>
      </c>
      <c r="J193" s="29">
        <v>0.28882999999999998</v>
      </c>
      <c r="K193" s="28">
        <v>-4.1849999999999998E-2</v>
      </c>
      <c r="L193" s="29">
        <v>-6.003E-2</v>
      </c>
      <c r="M193" s="28">
        <v>-4.1029999999999997E-2</v>
      </c>
      <c r="N193" s="28">
        <v>-2.2429999999999999E-2</v>
      </c>
      <c r="O193" s="28">
        <v>4.9899999999999996E-3</v>
      </c>
      <c r="P193" s="29">
        <v>0.41047</v>
      </c>
      <c r="Q193" s="29">
        <v>0.26804</v>
      </c>
    </row>
    <row r="194" spans="1:17" ht="17" thickBot="1" x14ac:dyDescent="0.25">
      <c r="A194" s="88"/>
      <c r="B194" s="23"/>
      <c r="C194" s="24" t="s">
        <v>19</v>
      </c>
      <c r="D194" s="28">
        <v>-5.772E-2</v>
      </c>
      <c r="E194" s="30">
        <v>-0.27289999999999998</v>
      </c>
      <c r="F194" s="30">
        <v>0.59047000000000005</v>
      </c>
      <c r="G194" s="28">
        <v>-1.489E-2</v>
      </c>
      <c r="H194" s="28">
        <v>0.14005999999999999</v>
      </c>
      <c r="I194" s="28">
        <v>-0.12180000000000001</v>
      </c>
      <c r="J194" s="30">
        <v>0.31280000000000002</v>
      </c>
      <c r="K194" s="28">
        <v>-5.9400000000000001E-2</v>
      </c>
      <c r="L194" s="29">
        <v>-7.7090000000000006E-2</v>
      </c>
      <c r="M194" s="28">
        <v>-3.2649999999999998E-2</v>
      </c>
      <c r="N194" s="28">
        <v>-7.7640000000000001E-2</v>
      </c>
      <c r="O194" s="28">
        <v>1.6889999999999999E-2</v>
      </c>
      <c r="P194" s="29">
        <v>0.75439000000000001</v>
      </c>
      <c r="Q194" s="29">
        <v>0.42992000000000002</v>
      </c>
    </row>
    <row r="195" spans="1:17" ht="17" thickBot="1" x14ac:dyDescent="0.25">
      <c r="A195" s="88"/>
      <c r="B195" s="23" t="s">
        <v>99</v>
      </c>
      <c r="C195" s="24" t="s">
        <v>25</v>
      </c>
      <c r="D195" s="29">
        <v>-5.2729999999999999E-2</v>
      </c>
      <c r="E195" s="28">
        <v>-0.27056999999999998</v>
      </c>
      <c r="F195" s="30">
        <v>-0.38185999999999998</v>
      </c>
      <c r="G195" s="29">
        <v>-0.35193999999999998</v>
      </c>
      <c r="H195" s="28">
        <v>5.4330000000000003E-2</v>
      </c>
      <c r="I195" s="28">
        <v>-6.5280000000000005E-2</v>
      </c>
      <c r="J195" s="28">
        <v>0.15947</v>
      </c>
      <c r="K195" s="29">
        <v>-0.25996000000000002</v>
      </c>
      <c r="L195" s="29">
        <v>-4.5589999999999999E-2</v>
      </c>
      <c r="M195" s="28">
        <v>-4.0079999999999998E-2</v>
      </c>
      <c r="N195" s="30">
        <v>0.22458</v>
      </c>
      <c r="O195" s="28">
        <v>7.1300000000000001E-3</v>
      </c>
      <c r="P195" s="28">
        <v>0.11926</v>
      </c>
      <c r="Q195" s="28">
        <v>5.6500000000000002E-2</v>
      </c>
    </row>
    <row r="196" spans="1:17" ht="17" thickBot="1" x14ac:dyDescent="0.25">
      <c r="A196" s="88"/>
      <c r="B196" s="23"/>
      <c r="C196" s="24" t="s">
        <v>29</v>
      </c>
      <c r="D196" s="29">
        <v>-5.4609999999999999E-2</v>
      </c>
      <c r="E196" s="28">
        <v>-0.26772000000000001</v>
      </c>
      <c r="F196" s="29">
        <v>-0.40371000000000001</v>
      </c>
      <c r="G196" s="29">
        <v>-0.32056000000000001</v>
      </c>
      <c r="H196" s="28">
        <v>2.9760000000000002E-2</v>
      </c>
      <c r="I196" s="28">
        <v>-0.10196</v>
      </c>
      <c r="J196" s="28">
        <v>7.9070000000000001E-2</v>
      </c>
      <c r="K196" s="29">
        <v>-0.21026</v>
      </c>
      <c r="L196" s="29">
        <v>-4.181E-2</v>
      </c>
      <c r="M196" s="28">
        <v>1.0410000000000001E-2</v>
      </c>
      <c r="N196" s="30">
        <v>0.22964999999999999</v>
      </c>
      <c r="O196" s="28">
        <v>5.4599999999999996E-3</v>
      </c>
      <c r="P196" s="28">
        <v>0.12298000000000001</v>
      </c>
      <c r="Q196" s="28">
        <v>5.5239999999999997E-2</v>
      </c>
    </row>
    <row r="197" spans="1:17" ht="17" thickBot="1" x14ac:dyDescent="0.25">
      <c r="A197" s="88"/>
      <c r="B197" s="23"/>
      <c r="C197" s="24" t="s">
        <v>23</v>
      </c>
      <c r="D197" s="28">
        <v>-1.217E-2</v>
      </c>
      <c r="E197" s="28">
        <v>-0.11844</v>
      </c>
      <c r="F197" s="28">
        <v>7.7100000000000002E-2</v>
      </c>
      <c r="G197" s="29">
        <v>-0.18720000000000001</v>
      </c>
      <c r="H197" s="28">
        <v>7.1510000000000004E-2</v>
      </c>
      <c r="I197" s="28">
        <v>-0.32952999999999999</v>
      </c>
      <c r="J197" s="28">
        <v>-0.13239999999999999</v>
      </c>
      <c r="K197" s="29">
        <v>-0.20376</v>
      </c>
      <c r="L197" s="29">
        <v>-5.9490000000000001E-2</v>
      </c>
      <c r="M197" s="28">
        <v>-5.4420000000000003E-2</v>
      </c>
      <c r="N197" s="28">
        <v>7.6200000000000004E-2</v>
      </c>
      <c r="O197" s="28">
        <v>1.111E-2</v>
      </c>
      <c r="P197" s="28">
        <v>6.6500000000000004E-2</v>
      </c>
      <c r="Q197" s="28">
        <v>4.1209999999999997E-2</v>
      </c>
    </row>
    <row r="198" spans="1:17" ht="17" thickBot="1" x14ac:dyDescent="0.25">
      <c r="A198" s="88"/>
      <c r="B198" s="23"/>
      <c r="C198" s="24" t="s">
        <v>19</v>
      </c>
      <c r="D198" s="28">
        <v>-3.0460000000000001E-2</v>
      </c>
      <c r="E198" s="28">
        <v>-0.20102</v>
      </c>
      <c r="F198" s="28">
        <v>-2.9870000000000001E-2</v>
      </c>
      <c r="G198" s="30">
        <v>-0.16891999999999999</v>
      </c>
      <c r="H198" s="29">
        <v>0.11999</v>
      </c>
      <c r="I198" s="28">
        <v>-0.10952000000000001</v>
      </c>
      <c r="J198" s="28">
        <v>0.10542</v>
      </c>
      <c r="K198" s="29">
        <v>-0.25369000000000003</v>
      </c>
      <c r="L198" s="29">
        <v>-6.5860000000000002E-2</v>
      </c>
      <c r="M198" s="29">
        <v>-9.7489999999999993E-2</v>
      </c>
      <c r="N198" s="28">
        <v>1.635E-2</v>
      </c>
      <c r="O198" s="28">
        <v>-5.8E-4</v>
      </c>
      <c r="P198" s="28">
        <v>0.12249</v>
      </c>
      <c r="Q198" s="28">
        <v>9.8530000000000006E-2</v>
      </c>
    </row>
    <row r="199" spans="1:17" ht="17" thickBot="1" x14ac:dyDescent="0.25">
      <c r="A199" s="88"/>
      <c r="B199" s="23" t="s">
        <v>100</v>
      </c>
      <c r="C199" s="24" t="s">
        <v>26</v>
      </c>
      <c r="D199" s="28">
        <v>3.2989999999999998E-2</v>
      </c>
      <c r="E199" s="28">
        <v>-4.4049999999999999E-2</v>
      </c>
      <c r="F199" s="28">
        <v>7.4639999999999998E-2</v>
      </c>
      <c r="G199" s="28">
        <v>4.1149999999999999E-2</v>
      </c>
      <c r="H199" s="30">
        <v>-5.262E-2</v>
      </c>
      <c r="I199" s="28">
        <v>2.5219999999999999E-2</v>
      </c>
      <c r="J199" s="28">
        <v>-8.0320000000000003E-2</v>
      </c>
      <c r="K199" s="28">
        <v>8.788E-2</v>
      </c>
      <c r="L199" s="28">
        <v>3.6459999999999999E-2</v>
      </c>
      <c r="M199" s="28">
        <v>-2.3029999999999998E-2</v>
      </c>
      <c r="N199" s="29">
        <v>-0.19053999999999999</v>
      </c>
      <c r="O199" s="28">
        <v>-2.5799999999999998E-3</v>
      </c>
      <c r="P199" s="29">
        <v>-0.15476000000000001</v>
      </c>
      <c r="Q199" s="29">
        <v>-9.7269999999999995E-2</v>
      </c>
    </row>
    <row r="200" spans="1:17" ht="17" thickBot="1" x14ac:dyDescent="0.25">
      <c r="A200" s="88"/>
      <c r="B200" s="23"/>
      <c r="C200" s="24" t="s">
        <v>28</v>
      </c>
      <c r="D200" s="30">
        <v>3.8030000000000001E-2</v>
      </c>
      <c r="E200" s="28">
        <v>-0.1409</v>
      </c>
      <c r="F200" s="28">
        <v>-5.8659999999999997E-2</v>
      </c>
      <c r="G200" s="28">
        <v>2.734E-2</v>
      </c>
      <c r="H200" s="28">
        <v>-1.472E-2</v>
      </c>
      <c r="I200" s="28">
        <v>-4.7980000000000002E-2</v>
      </c>
      <c r="J200" s="28">
        <v>-8.7069999999999995E-2</v>
      </c>
      <c r="K200" s="28">
        <v>-9.41E-3</v>
      </c>
      <c r="L200" s="28">
        <v>1.3500000000000001E-3</v>
      </c>
      <c r="M200" s="28">
        <v>-3.9989999999999998E-2</v>
      </c>
      <c r="N200" s="29">
        <v>-0.23455999999999999</v>
      </c>
      <c r="O200" s="28">
        <v>2.4000000000000001E-4</v>
      </c>
      <c r="P200" s="28">
        <v>-6.9150000000000003E-2</v>
      </c>
      <c r="Q200" s="30">
        <v>-7.4859999999999996E-2</v>
      </c>
    </row>
    <row r="201" spans="1:17" ht="17" thickBot="1" x14ac:dyDescent="0.25">
      <c r="A201" s="88"/>
      <c r="B201" s="23"/>
      <c r="C201" s="24" t="s">
        <v>23</v>
      </c>
      <c r="D201" s="28">
        <v>-7.1799999999999998E-3</v>
      </c>
      <c r="E201" s="28">
        <v>4.3959999999999999E-2</v>
      </c>
      <c r="F201" s="28">
        <v>0.11032</v>
      </c>
      <c r="G201" s="28">
        <v>4.453E-2</v>
      </c>
      <c r="H201" s="29">
        <v>-8.3460000000000006E-2</v>
      </c>
      <c r="I201" s="30">
        <v>0.24512</v>
      </c>
      <c r="J201" s="28">
        <v>-0.14899999999999999</v>
      </c>
      <c r="K201" s="30">
        <v>0.16975999999999999</v>
      </c>
      <c r="L201" s="29">
        <v>5.858E-2</v>
      </c>
      <c r="M201" s="28">
        <v>-1.2330000000000001E-2</v>
      </c>
      <c r="N201" s="30">
        <v>-0.16128999999999999</v>
      </c>
      <c r="O201" s="28">
        <v>4.4299999999999999E-3</v>
      </c>
      <c r="P201" s="29">
        <v>-0.20512</v>
      </c>
      <c r="Q201" s="29">
        <v>-0.10237</v>
      </c>
    </row>
    <row r="202" spans="1:17" ht="17" thickBot="1" x14ac:dyDescent="0.25">
      <c r="A202" s="88"/>
      <c r="B202" s="23"/>
      <c r="C202" s="24" t="s">
        <v>20</v>
      </c>
      <c r="D202" s="28">
        <v>1.464E-2</v>
      </c>
      <c r="E202" s="28">
        <v>2.3349999999999999E-2</v>
      </c>
      <c r="F202" s="28">
        <v>-8.8500000000000002E-3</v>
      </c>
      <c r="G202" s="28">
        <v>6.2059999999999997E-2</v>
      </c>
      <c r="H202" s="28">
        <v>-5.6750000000000002E-2</v>
      </c>
      <c r="I202" s="28">
        <v>7.8299999999999995E-2</v>
      </c>
      <c r="J202" s="29">
        <v>-0.16966000000000001</v>
      </c>
      <c r="K202" s="28">
        <v>0.12705</v>
      </c>
      <c r="L202" s="30">
        <v>4.3700000000000003E-2</v>
      </c>
      <c r="M202" s="28">
        <v>-6.1199999999999996E-3</v>
      </c>
      <c r="N202" s="28">
        <v>-0.10773000000000001</v>
      </c>
      <c r="O202" s="28">
        <v>7.9000000000000001E-4</v>
      </c>
      <c r="P202" s="29">
        <v>-0.17477999999999999</v>
      </c>
      <c r="Q202" s="29">
        <v>-8.2070000000000004E-2</v>
      </c>
    </row>
    <row r="203" spans="1:17" ht="17" thickBot="1" x14ac:dyDescent="0.25">
      <c r="A203" s="88"/>
      <c r="B203" s="23" t="s">
        <v>101</v>
      </c>
      <c r="C203" s="24" t="s">
        <v>26</v>
      </c>
      <c r="D203" s="28">
        <v>3.125E-2</v>
      </c>
      <c r="E203" s="28">
        <v>-0.12690000000000001</v>
      </c>
      <c r="F203" s="28">
        <v>0.18598000000000001</v>
      </c>
      <c r="G203" s="28">
        <v>5.6980000000000003E-2</v>
      </c>
      <c r="H203" s="28">
        <v>-1.226E-2</v>
      </c>
      <c r="I203" s="28">
        <v>9.4210000000000002E-2</v>
      </c>
      <c r="J203" s="28">
        <v>-2.5430000000000001E-2</v>
      </c>
      <c r="K203" s="28">
        <v>6.9190000000000002E-2</v>
      </c>
      <c r="L203" s="28">
        <v>6.7790000000000003E-2</v>
      </c>
      <c r="M203" s="28">
        <v>4.829E-2</v>
      </c>
      <c r="N203" s="28">
        <v>6.5089999999999995E-2</v>
      </c>
      <c r="O203" s="28">
        <v>3.5599999999999998E-3</v>
      </c>
      <c r="P203" s="28">
        <v>-9.3560000000000004E-2</v>
      </c>
      <c r="Q203" s="30">
        <v>-0.12391000000000001</v>
      </c>
    </row>
    <row r="204" spans="1:17" ht="17" thickBot="1" x14ac:dyDescent="0.25">
      <c r="A204" s="88"/>
      <c r="B204" s="23"/>
      <c r="C204" s="24" t="s">
        <v>29</v>
      </c>
      <c r="D204" s="28">
        <v>3.058E-2</v>
      </c>
      <c r="E204" s="28">
        <v>-3.5699999999999998E-3</v>
      </c>
      <c r="F204" s="28">
        <v>0.17236000000000001</v>
      </c>
      <c r="G204" s="28">
        <v>4.9599999999999998E-2</v>
      </c>
      <c r="H204" s="28">
        <v>-3.832E-2</v>
      </c>
      <c r="I204" s="28">
        <v>0.13733000000000001</v>
      </c>
      <c r="J204" s="28">
        <v>-4.265E-2</v>
      </c>
      <c r="K204" s="28">
        <v>8.9560000000000001E-2</v>
      </c>
      <c r="L204" s="28">
        <v>6.1089999999999998E-2</v>
      </c>
      <c r="M204" s="28">
        <v>3.3349999999999998E-2</v>
      </c>
      <c r="N204" s="28">
        <v>8.1079999999999999E-2</v>
      </c>
      <c r="O204" s="28">
        <v>7.8799999999999999E-3</v>
      </c>
      <c r="P204" s="29">
        <v>-0.22770000000000001</v>
      </c>
      <c r="Q204" s="29">
        <v>-0.14444000000000001</v>
      </c>
    </row>
    <row r="205" spans="1:17" ht="17" thickBot="1" x14ac:dyDescent="0.25">
      <c r="A205" s="88"/>
      <c r="B205" s="23"/>
      <c r="C205" s="24" t="s">
        <v>22</v>
      </c>
      <c r="D205" s="28">
        <v>1.3089999999999999E-2</v>
      </c>
      <c r="E205" s="28">
        <v>-4.7010000000000003E-2</v>
      </c>
      <c r="F205" s="28">
        <v>0.22872999999999999</v>
      </c>
      <c r="G205" s="28">
        <v>4.6870000000000002E-2</v>
      </c>
      <c r="H205" s="28">
        <v>-1.338E-2</v>
      </c>
      <c r="I205" s="28">
        <v>0.15168000000000001</v>
      </c>
      <c r="J205" s="28">
        <v>-3.4479999999999997E-2</v>
      </c>
      <c r="K205" s="28">
        <v>9.7409999999999997E-2</v>
      </c>
      <c r="L205" s="28">
        <v>5.9670000000000001E-2</v>
      </c>
      <c r="M205" s="28">
        <v>3.6240000000000001E-2</v>
      </c>
      <c r="N205" s="28">
        <v>4.8460000000000003E-2</v>
      </c>
      <c r="O205" s="28">
        <v>7.28E-3</v>
      </c>
      <c r="P205" s="30">
        <v>-0.16952</v>
      </c>
      <c r="Q205" s="30">
        <v>-0.11172</v>
      </c>
    </row>
    <row r="206" spans="1:17" ht="17" thickBot="1" x14ac:dyDescent="0.25">
      <c r="A206" s="88"/>
      <c r="B206" s="23"/>
      <c r="C206" s="24" t="s">
        <v>102</v>
      </c>
      <c r="D206" s="28">
        <v>4.0730000000000002E-2</v>
      </c>
      <c r="E206" s="28">
        <v>4.3959999999999999E-2</v>
      </c>
      <c r="F206" s="28">
        <v>-0.17932999999999999</v>
      </c>
      <c r="G206" s="28">
        <v>1.308E-2</v>
      </c>
      <c r="H206" s="30">
        <v>-7.0910000000000001E-2</v>
      </c>
      <c r="I206" s="28">
        <v>0.24407999999999999</v>
      </c>
      <c r="J206" s="28">
        <v>-1.1299999999999999E-3</v>
      </c>
      <c r="K206" s="30">
        <v>0.15306</v>
      </c>
      <c r="L206" s="29">
        <v>0.10334</v>
      </c>
      <c r="M206" s="30">
        <v>5.9290000000000002E-2</v>
      </c>
      <c r="N206" s="29">
        <v>0.14568999999999999</v>
      </c>
      <c r="O206" s="30">
        <v>1.907E-2</v>
      </c>
      <c r="P206" s="29">
        <v>-0.30482999999999999</v>
      </c>
      <c r="Q206" s="29">
        <v>-0.24906</v>
      </c>
    </row>
    <row r="207" spans="1:17" ht="17" thickBot="1" x14ac:dyDescent="0.25">
      <c r="A207" s="88"/>
      <c r="B207" s="23" t="s">
        <v>103</v>
      </c>
      <c r="C207" s="24" t="s">
        <v>26</v>
      </c>
      <c r="D207" s="28">
        <v>6.9529999999999995E-2</v>
      </c>
      <c r="E207" s="30">
        <v>0.25108999999999998</v>
      </c>
      <c r="F207" s="30">
        <v>0.72624</v>
      </c>
      <c r="G207" s="29">
        <v>0.47358</v>
      </c>
      <c r="H207" s="28">
        <v>9.5210000000000003E-2</v>
      </c>
      <c r="I207" s="28">
        <v>4.3249999999999997E-2</v>
      </c>
      <c r="J207" s="28">
        <v>6.8890000000000007E-2</v>
      </c>
      <c r="K207" s="29">
        <v>0.21365000000000001</v>
      </c>
      <c r="L207" s="29">
        <v>5.3870000000000001E-2</v>
      </c>
      <c r="M207" s="29">
        <v>9.0950000000000003E-2</v>
      </c>
      <c r="N207" s="29">
        <v>-0.13847000000000001</v>
      </c>
      <c r="O207" s="30">
        <v>2.291E-2</v>
      </c>
      <c r="P207" s="30">
        <v>-0.13533000000000001</v>
      </c>
      <c r="Q207" s="28">
        <v>-4.8129999999999999E-2</v>
      </c>
    </row>
    <row r="208" spans="1:17" ht="17" thickBot="1" x14ac:dyDescent="0.25">
      <c r="A208" s="88"/>
      <c r="B208" s="23"/>
      <c r="C208" s="24" t="s">
        <v>28</v>
      </c>
      <c r="D208" s="28">
        <v>1.21E-2</v>
      </c>
      <c r="E208" s="28">
        <v>0.10148</v>
      </c>
      <c r="F208" s="28">
        <v>0.19617999999999999</v>
      </c>
      <c r="G208" s="28">
        <v>0.15057000000000001</v>
      </c>
      <c r="H208" s="28">
        <v>9.5200000000000007E-3</v>
      </c>
      <c r="I208" s="28">
        <v>0.10234</v>
      </c>
      <c r="J208" s="28">
        <v>3.09E-2</v>
      </c>
      <c r="K208" s="28">
        <v>8.4419999999999995E-2</v>
      </c>
      <c r="L208" s="28">
        <v>4.4999999999999999E-4</v>
      </c>
      <c r="M208" s="29">
        <v>5.3120000000000001E-2</v>
      </c>
      <c r="N208" s="28">
        <v>-6.7369999999999999E-2</v>
      </c>
      <c r="O208" s="28">
        <v>1.8500000000000001E-3</v>
      </c>
      <c r="P208" s="29">
        <v>-0.16699</v>
      </c>
      <c r="Q208" s="28">
        <v>-2.9510000000000002E-2</v>
      </c>
    </row>
    <row r="209" spans="1:17" ht="17" thickBot="1" x14ac:dyDescent="0.25">
      <c r="A209" s="88"/>
      <c r="B209" s="23"/>
      <c r="C209" s="24" t="s">
        <v>22</v>
      </c>
      <c r="D209" s="28">
        <v>1.14E-2</v>
      </c>
      <c r="E209" s="28">
        <v>-1.8149999999999999E-2</v>
      </c>
      <c r="F209" s="28">
        <v>0.32796999999999998</v>
      </c>
      <c r="G209" s="30">
        <v>0.16261</v>
      </c>
      <c r="H209" s="28">
        <v>-1.4E-2</v>
      </c>
      <c r="I209" s="28">
        <v>4.7660000000000001E-2</v>
      </c>
      <c r="J209" s="28">
        <v>6.2100000000000002E-3</v>
      </c>
      <c r="K209" s="28">
        <v>0.13899</v>
      </c>
      <c r="L209" s="28">
        <v>1.9369999999999998E-2</v>
      </c>
      <c r="M209" s="30">
        <v>5.357E-2</v>
      </c>
      <c r="N209" s="28">
        <v>-0.10851</v>
      </c>
      <c r="O209" s="28">
        <v>8.7200000000000003E-3</v>
      </c>
      <c r="P209" s="29">
        <v>-0.19778000000000001</v>
      </c>
      <c r="Q209" s="28">
        <v>-1.584E-2</v>
      </c>
    </row>
    <row r="210" spans="1:17" ht="17" thickBot="1" x14ac:dyDescent="0.25">
      <c r="A210" s="88"/>
      <c r="B210" s="23"/>
      <c r="C210" s="24" t="s">
        <v>20</v>
      </c>
      <c r="D210" s="28">
        <v>-3.1449999999999999E-2</v>
      </c>
      <c r="E210" s="28">
        <v>0.28828999999999999</v>
      </c>
      <c r="F210" s="28">
        <v>2.2030000000000001E-2</v>
      </c>
      <c r="G210" s="29">
        <v>0.40444999999999998</v>
      </c>
      <c r="H210" s="28">
        <v>-6.9739999999999996E-2</v>
      </c>
      <c r="I210" s="30">
        <v>0.31770999999999999</v>
      </c>
      <c r="J210" s="28">
        <v>2.0799999999999998E-3</v>
      </c>
      <c r="K210" s="30">
        <v>0.21090999999999999</v>
      </c>
      <c r="L210" s="28">
        <v>3.4529999999999998E-2</v>
      </c>
      <c r="M210" s="29">
        <v>0.13281999999999999</v>
      </c>
      <c r="N210" s="28">
        <v>-0.13411999999999999</v>
      </c>
      <c r="O210" s="28">
        <v>-3.0599999999999998E-3</v>
      </c>
      <c r="P210" s="29">
        <v>-0.33411999999999997</v>
      </c>
      <c r="Q210" s="28">
        <v>-0.14915999999999999</v>
      </c>
    </row>
    <row r="211" spans="1:17" ht="17" thickBot="1" x14ac:dyDescent="0.25">
      <c r="A211" s="88"/>
      <c r="B211" s="23" t="s">
        <v>104</v>
      </c>
      <c r="C211" s="24" t="s">
        <v>26</v>
      </c>
      <c r="D211" s="28">
        <v>5.4210000000000001E-2</v>
      </c>
      <c r="E211" s="28">
        <v>-1.2699999999999999E-2</v>
      </c>
      <c r="F211" s="28">
        <v>0.22925999999999999</v>
      </c>
      <c r="G211" s="28">
        <v>5.645E-2</v>
      </c>
      <c r="H211" s="28">
        <v>3.9230000000000001E-2</v>
      </c>
      <c r="I211" s="28">
        <v>-0.17863000000000001</v>
      </c>
      <c r="J211" s="28">
        <v>-5.1000000000000004E-3</v>
      </c>
      <c r="K211" s="28">
        <v>-2.1499999999999998E-2</v>
      </c>
      <c r="L211" s="28">
        <v>-2.196E-2</v>
      </c>
      <c r="M211" s="28">
        <v>-5.67E-2</v>
      </c>
      <c r="N211" s="28">
        <v>-9.7589999999999996E-2</v>
      </c>
      <c r="O211" s="28">
        <v>8.3000000000000001E-3</v>
      </c>
      <c r="P211" s="28">
        <v>7.3800000000000004E-2</v>
      </c>
      <c r="Q211" s="28">
        <v>3.0589999999999999E-2</v>
      </c>
    </row>
    <row r="212" spans="1:17" ht="17" thickBot="1" x14ac:dyDescent="0.25">
      <c r="A212" s="88"/>
      <c r="B212" s="23"/>
      <c r="C212" s="24" t="s">
        <v>28</v>
      </c>
      <c r="D212" s="29">
        <v>0.1593</v>
      </c>
      <c r="E212" s="28">
        <v>6.5140000000000003E-2</v>
      </c>
      <c r="F212" s="28">
        <v>0.55772999999999995</v>
      </c>
      <c r="G212" s="28">
        <v>5.8970000000000002E-2</v>
      </c>
      <c r="H212" s="28">
        <v>0.17771000000000001</v>
      </c>
      <c r="I212" s="28">
        <v>-0.40142</v>
      </c>
      <c r="J212" s="28">
        <v>0.26601999999999998</v>
      </c>
      <c r="K212" s="28">
        <v>-0.19239000000000001</v>
      </c>
      <c r="L212" s="28">
        <v>-6.8449999999999997E-2</v>
      </c>
      <c r="M212" s="30">
        <v>-0.16023000000000001</v>
      </c>
      <c r="N212" s="30">
        <v>-0.29721999999999998</v>
      </c>
      <c r="O212" s="28">
        <v>7.6299999999999996E-3</v>
      </c>
      <c r="P212" s="29">
        <v>0.22456000000000001</v>
      </c>
      <c r="Q212" s="28">
        <v>4.4799999999999996E-3</v>
      </c>
    </row>
    <row r="213" spans="1:17" ht="17" thickBot="1" x14ac:dyDescent="0.25">
      <c r="A213" s="88"/>
      <c r="B213" s="23"/>
      <c r="C213" s="24" t="s">
        <v>23</v>
      </c>
      <c r="D213" s="29">
        <v>0.13580999999999999</v>
      </c>
      <c r="E213" s="28">
        <v>-0.15606999999999999</v>
      </c>
      <c r="F213" s="28">
        <v>0.25652000000000003</v>
      </c>
      <c r="G213" s="28">
        <v>-0.11176</v>
      </c>
      <c r="H213" s="28">
        <v>3.6040000000000003E-2</v>
      </c>
      <c r="I213" s="29">
        <v>-0.52776000000000001</v>
      </c>
      <c r="J213" s="28">
        <v>5.9339999999999997E-2</v>
      </c>
      <c r="K213" s="28">
        <v>-8.6349999999999996E-2</v>
      </c>
      <c r="L213" s="28">
        <v>-1.6039999999999999E-2</v>
      </c>
      <c r="M213" s="29">
        <v>-0.17818999999999999</v>
      </c>
      <c r="N213" s="29">
        <v>-0.25377</v>
      </c>
      <c r="O213" s="28">
        <v>1.4400000000000001E-3</v>
      </c>
      <c r="P213" s="28">
        <v>0.1069</v>
      </c>
      <c r="Q213" s="28">
        <v>-2.3179999999999999E-2</v>
      </c>
    </row>
    <row r="214" spans="1:17" ht="17" thickBot="1" x14ac:dyDescent="0.25">
      <c r="A214" s="88"/>
      <c r="B214" s="23"/>
      <c r="C214" s="24" t="s">
        <v>19</v>
      </c>
      <c r="D214" s="28">
        <v>3.6760000000000001E-2</v>
      </c>
      <c r="E214" s="28">
        <v>0.19131000000000001</v>
      </c>
      <c r="F214" s="28">
        <v>0.34067999999999998</v>
      </c>
      <c r="G214" s="28">
        <v>4.2520000000000002E-2</v>
      </c>
      <c r="H214" s="28">
        <v>6.7900000000000002E-2</v>
      </c>
      <c r="I214" s="28">
        <v>-0.11414000000000001</v>
      </c>
      <c r="J214" s="28">
        <v>-7.5520000000000004E-2</v>
      </c>
      <c r="K214" s="28">
        <v>-7.7259999999999995E-2</v>
      </c>
      <c r="L214" s="28">
        <v>-2.0590000000000001E-2</v>
      </c>
      <c r="M214" s="28">
        <v>-4.122E-2</v>
      </c>
      <c r="N214" s="28">
        <v>-6.3140000000000002E-2</v>
      </c>
      <c r="O214" s="28">
        <v>3.2799999999999999E-3</v>
      </c>
      <c r="P214" s="28">
        <v>0.10176</v>
      </c>
      <c r="Q214" s="28">
        <v>-2.3700000000000001E-3</v>
      </c>
    </row>
    <row r="215" spans="1:17" ht="17" thickBot="1" x14ac:dyDescent="0.25">
      <c r="A215" s="88"/>
      <c r="B215" s="23" t="s">
        <v>105</v>
      </c>
      <c r="C215" s="24" t="s">
        <v>25</v>
      </c>
      <c r="D215" s="28">
        <v>1.8890000000000001E-2</v>
      </c>
      <c r="E215" s="28">
        <v>1.259E-2</v>
      </c>
      <c r="F215" s="28">
        <v>-0.17402000000000001</v>
      </c>
      <c r="G215" s="28">
        <v>-0.14976</v>
      </c>
      <c r="H215" s="28">
        <v>-3.0710000000000001E-2</v>
      </c>
      <c r="I215" s="28">
        <v>-0.10193000000000001</v>
      </c>
      <c r="J215" s="28">
        <v>-6.5060000000000007E-2</v>
      </c>
      <c r="K215" s="28">
        <v>-2.7349999999999999E-2</v>
      </c>
      <c r="L215" s="28">
        <v>1.0120000000000001E-2</v>
      </c>
      <c r="M215" s="28">
        <v>4.8559999999999999E-2</v>
      </c>
      <c r="N215" s="28">
        <v>0.13274</v>
      </c>
      <c r="O215" s="28">
        <v>1.5689999999999999E-2</v>
      </c>
      <c r="P215" s="28">
        <v>-5.9810000000000002E-2</v>
      </c>
      <c r="Q215" s="29">
        <v>-0.1263</v>
      </c>
    </row>
    <row r="216" spans="1:17" ht="17" thickBot="1" x14ac:dyDescent="0.25">
      <c r="A216" s="88"/>
      <c r="B216" s="23"/>
      <c r="C216" s="24" t="s">
        <v>29</v>
      </c>
      <c r="D216" s="30">
        <v>4.1079999999999998E-2</v>
      </c>
      <c r="E216" s="28">
        <v>6.2399999999999997E-2</v>
      </c>
      <c r="F216" s="28">
        <v>-0.35091</v>
      </c>
      <c r="G216" s="28">
        <v>-0.26021</v>
      </c>
      <c r="H216" s="28">
        <v>-6.232E-2</v>
      </c>
      <c r="I216" s="28">
        <v>-0.15196000000000001</v>
      </c>
      <c r="J216" s="28">
        <v>-7.886E-2</v>
      </c>
      <c r="K216" s="28">
        <v>-1.355E-2</v>
      </c>
      <c r="L216" s="28">
        <v>2.445E-2</v>
      </c>
      <c r="M216" s="28">
        <v>0.10238999999999999</v>
      </c>
      <c r="N216" s="30">
        <v>0.24404999999999999</v>
      </c>
      <c r="O216" s="28">
        <v>3.5069999999999997E-2</v>
      </c>
      <c r="P216" s="28">
        <v>-8.6790000000000006E-2</v>
      </c>
      <c r="Q216" s="29">
        <v>-0.23455000000000001</v>
      </c>
    </row>
    <row r="217" spans="1:17" ht="17" thickBot="1" x14ac:dyDescent="0.25">
      <c r="A217" s="88"/>
      <c r="B217" s="23"/>
      <c r="C217" s="24" t="s">
        <v>22</v>
      </c>
      <c r="D217" s="28">
        <v>2.462E-2</v>
      </c>
      <c r="E217" s="28">
        <v>6.1249999999999999E-2</v>
      </c>
      <c r="F217" s="28">
        <v>-0.16327</v>
      </c>
      <c r="G217" s="28">
        <v>-0.20100999999999999</v>
      </c>
      <c r="H217" s="28">
        <v>1.026E-2</v>
      </c>
      <c r="I217" s="28">
        <v>-0.21690000000000001</v>
      </c>
      <c r="J217" s="28">
        <v>-0.13020000000000001</v>
      </c>
      <c r="K217" s="28">
        <v>-0.12081</v>
      </c>
      <c r="L217" s="28">
        <v>-1.91E-3</v>
      </c>
      <c r="M217" s="28">
        <v>7.0699999999999999E-2</v>
      </c>
      <c r="N217" s="28">
        <v>0.18479000000000001</v>
      </c>
      <c r="O217" s="28">
        <v>1.354E-2</v>
      </c>
      <c r="P217" s="28">
        <v>-8.0019999999999994E-2</v>
      </c>
      <c r="Q217" s="29">
        <v>-0.21906</v>
      </c>
    </row>
    <row r="218" spans="1:17" ht="17" thickBot="1" x14ac:dyDescent="0.25">
      <c r="A218" s="89"/>
      <c r="B218" s="31"/>
      <c r="C218" s="32" t="s">
        <v>20</v>
      </c>
      <c r="D218" s="28">
        <v>1.643E-2</v>
      </c>
      <c r="E218" s="28">
        <v>6.7710000000000006E-2</v>
      </c>
      <c r="F218" s="28">
        <v>-0.20044999999999999</v>
      </c>
      <c r="G218" s="28">
        <v>-0.13952000000000001</v>
      </c>
      <c r="H218" s="28">
        <v>-0.10995000000000001</v>
      </c>
      <c r="I218" s="28">
        <v>0.25673000000000001</v>
      </c>
      <c r="J218" s="28">
        <v>-8.9899999999999997E-3</v>
      </c>
      <c r="K218" s="28">
        <v>-3.4599999999999999E-2</v>
      </c>
      <c r="L218" s="28">
        <v>-2.3000000000000001E-4</v>
      </c>
      <c r="M218" s="28">
        <v>0.11341</v>
      </c>
      <c r="N218" s="30">
        <v>0.23794000000000001</v>
      </c>
      <c r="O218" s="28">
        <v>2.47E-3</v>
      </c>
      <c r="P218" s="30">
        <v>-0.20591000000000001</v>
      </c>
      <c r="Q218" s="28">
        <v>-7.9130000000000006E-2</v>
      </c>
    </row>
    <row r="219" spans="1:17" ht="17" thickTop="1" x14ac:dyDescent="0.2"/>
  </sheetData>
  <mergeCells count="8">
    <mergeCell ref="A59:A154"/>
    <mergeCell ref="A155:A218"/>
    <mergeCell ref="B1:C1"/>
    <mergeCell ref="P1:Q1"/>
    <mergeCell ref="K1:O1"/>
    <mergeCell ref="D1:J1"/>
    <mergeCell ref="A3:A10"/>
    <mergeCell ref="A11:A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0"/>
  <sheetViews>
    <sheetView topLeftCell="A48" zoomScale="120" zoomScaleNormal="120" workbookViewId="0">
      <selection activeCell="B3" sqref="B3:D219"/>
    </sheetView>
  </sheetViews>
  <sheetFormatPr baseColWidth="10" defaultRowHeight="16" x14ac:dyDescent="0.2"/>
  <sheetData>
    <row r="1" spans="1:43" ht="18" thickTop="1" thickBot="1" x14ac:dyDescent="0.25">
      <c r="A1" s="16"/>
      <c r="B1" s="91" t="s">
        <v>0</v>
      </c>
      <c r="C1" s="92"/>
      <c r="D1" s="93" t="s">
        <v>1</v>
      </c>
      <c r="E1" s="95"/>
      <c r="F1" s="95"/>
      <c r="G1" s="95"/>
      <c r="H1" s="95"/>
      <c r="I1" s="95"/>
      <c r="J1" s="96"/>
      <c r="K1" s="93" t="s">
        <v>2</v>
      </c>
      <c r="L1" s="95"/>
      <c r="M1" s="95"/>
      <c r="N1" s="95"/>
      <c r="O1" s="96"/>
      <c r="P1" s="93" t="s">
        <v>3</v>
      </c>
      <c r="Q1" s="94"/>
    </row>
    <row r="2" spans="1:43" ht="33" thickBot="1" x14ac:dyDescent="0.25">
      <c r="A2" s="20"/>
      <c r="B2" s="17"/>
      <c r="C2" s="18"/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2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2" t="s">
        <v>15</v>
      </c>
      <c r="P2" s="21" t="s">
        <v>15</v>
      </c>
      <c r="Q2" s="22" t="s">
        <v>16</v>
      </c>
    </row>
    <row r="3" spans="1:43" ht="33" thickBot="1" x14ac:dyDescent="0.25">
      <c r="A3" s="37"/>
      <c r="B3" s="17"/>
      <c r="C3" s="17" t="s">
        <v>4</v>
      </c>
      <c r="D3" s="21"/>
      <c r="E3" s="21"/>
      <c r="F3" s="38" t="s">
        <v>5</v>
      </c>
      <c r="G3" s="21"/>
      <c r="H3" s="21"/>
      <c r="I3" s="38" t="s">
        <v>6</v>
      </c>
      <c r="J3" s="38"/>
      <c r="K3" s="21"/>
      <c r="L3" s="38" t="s">
        <v>7</v>
      </c>
      <c r="M3" s="21"/>
      <c r="N3" s="21"/>
      <c r="O3" s="22" t="s">
        <v>8</v>
      </c>
      <c r="P3" s="21"/>
      <c r="Q3" s="38"/>
      <c r="R3" t="s">
        <v>9</v>
      </c>
      <c r="U3" t="s">
        <v>10</v>
      </c>
      <c r="X3" t="s">
        <v>11</v>
      </c>
      <c r="AA3" t="s">
        <v>12</v>
      </c>
      <c r="AD3" t="s">
        <v>13</v>
      </c>
      <c r="AG3" t="s">
        <v>106</v>
      </c>
      <c r="AJ3" t="s">
        <v>15</v>
      </c>
      <c r="AM3" t="s">
        <v>15</v>
      </c>
      <c r="AP3" t="s">
        <v>16</v>
      </c>
    </row>
    <row r="4" spans="1:43" ht="17" thickBot="1" x14ac:dyDescent="0.25">
      <c r="A4" s="97" t="s">
        <v>17</v>
      </c>
      <c r="B4" s="33" t="s">
        <v>18</v>
      </c>
      <c r="C4" s="24" t="s">
        <v>19</v>
      </c>
      <c r="D4" s="25">
        <v>-4.1200000000000001E-2</v>
      </c>
      <c r="E4" s="33" t="s">
        <v>18</v>
      </c>
      <c r="F4" s="24" t="s">
        <v>19</v>
      </c>
      <c r="G4" s="26">
        <v>-4.555E-2</v>
      </c>
      <c r="H4" s="33" t="s">
        <v>18</v>
      </c>
      <c r="I4" s="24" t="s">
        <v>19</v>
      </c>
      <c r="J4" s="26">
        <v>0.16033</v>
      </c>
      <c r="K4" s="33" t="s">
        <v>18</v>
      </c>
      <c r="L4" s="24" t="s">
        <v>19</v>
      </c>
      <c r="M4" s="26">
        <v>-5.5259999999999997E-2</v>
      </c>
      <c r="N4" s="33" t="s">
        <v>18</v>
      </c>
      <c r="O4" s="24" t="s">
        <v>19</v>
      </c>
      <c r="P4" s="25">
        <v>7.5329999999999994E-2</v>
      </c>
      <c r="Q4" s="33" t="s">
        <v>18</v>
      </c>
      <c r="R4" s="24" t="s">
        <v>19</v>
      </c>
      <c r="S4" s="26">
        <v>-6.4399999999999999E-2</v>
      </c>
      <c r="T4" s="33" t="s">
        <v>18</v>
      </c>
      <c r="U4" s="24" t="s">
        <v>19</v>
      </c>
      <c r="V4" s="27">
        <v>0.13461000000000001</v>
      </c>
      <c r="W4" s="33" t="s">
        <v>18</v>
      </c>
      <c r="X4" s="24" t="s">
        <v>19</v>
      </c>
      <c r="Y4" s="25">
        <v>-0.10791000000000001</v>
      </c>
      <c r="Z4" s="33" t="s">
        <v>18</v>
      </c>
      <c r="AA4" s="24" t="s">
        <v>19</v>
      </c>
      <c r="AB4" s="25">
        <v>-3.4660000000000003E-2</v>
      </c>
      <c r="AC4" s="33" t="s">
        <v>18</v>
      </c>
      <c r="AD4" s="24" t="s">
        <v>19</v>
      </c>
      <c r="AE4" s="25">
        <v>-5.3719999999999997E-2</v>
      </c>
      <c r="AF4" s="33" t="s">
        <v>18</v>
      </c>
      <c r="AG4" s="24" t="s">
        <v>19</v>
      </c>
      <c r="AH4" s="26">
        <v>1.0410000000000001E-2</v>
      </c>
      <c r="AI4" s="33" t="s">
        <v>18</v>
      </c>
      <c r="AJ4" s="24" t="s">
        <v>19</v>
      </c>
      <c r="AK4" s="26">
        <v>2.1099999999999999E-3</v>
      </c>
      <c r="AL4" s="33" t="s">
        <v>18</v>
      </c>
      <c r="AM4" s="24" t="s">
        <v>19</v>
      </c>
      <c r="AN4" s="25">
        <v>0.25042999999999999</v>
      </c>
      <c r="AO4" s="33" t="s">
        <v>18</v>
      </c>
      <c r="AP4" s="24" t="s">
        <v>19</v>
      </c>
      <c r="AQ4" s="25">
        <v>0.13997999999999999</v>
      </c>
    </row>
    <row r="5" spans="1:43" ht="17" thickBot="1" x14ac:dyDescent="0.25">
      <c r="A5" s="88"/>
      <c r="B5" s="33" t="s">
        <v>18</v>
      </c>
      <c r="C5" s="24" t="s">
        <v>20</v>
      </c>
      <c r="D5" s="28">
        <v>1.2189999999999999E-2</v>
      </c>
      <c r="E5" s="33" t="s">
        <v>18</v>
      </c>
      <c r="F5" s="24" t="s">
        <v>20</v>
      </c>
      <c r="G5" s="28">
        <v>5.3060000000000003E-2</v>
      </c>
      <c r="H5" s="33" t="s">
        <v>18</v>
      </c>
      <c r="I5" s="24" t="s">
        <v>20</v>
      </c>
      <c r="J5" s="28">
        <v>-0.16592999999999999</v>
      </c>
      <c r="K5" s="33" t="s">
        <v>18</v>
      </c>
      <c r="L5" s="24" t="s">
        <v>20</v>
      </c>
      <c r="M5" s="28">
        <v>6.6170000000000007E-2</v>
      </c>
      <c r="N5" s="33" t="s">
        <v>18</v>
      </c>
      <c r="O5" s="24" t="s">
        <v>20</v>
      </c>
      <c r="P5" s="29">
        <v>-5.4980000000000001E-2</v>
      </c>
      <c r="Q5" s="33" t="s">
        <v>18</v>
      </c>
      <c r="R5" s="24" t="s">
        <v>20</v>
      </c>
      <c r="S5" s="28">
        <v>0.11742</v>
      </c>
      <c r="T5" s="33" t="s">
        <v>18</v>
      </c>
      <c r="U5" s="24" t="s">
        <v>20</v>
      </c>
      <c r="V5" s="28">
        <v>-7.2559999999999999E-2</v>
      </c>
      <c r="W5" s="33" t="s">
        <v>18</v>
      </c>
      <c r="X5" s="24" t="s">
        <v>20</v>
      </c>
      <c r="Y5" s="28">
        <v>6.7559999999999995E-2</v>
      </c>
      <c r="Z5" s="33" t="s">
        <v>18</v>
      </c>
      <c r="AA5" s="24" t="s">
        <v>20</v>
      </c>
      <c r="AB5" s="29">
        <v>3.1910000000000001E-2</v>
      </c>
      <c r="AC5" s="33" t="s">
        <v>18</v>
      </c>
      <c r="AD5" s="24" t="s">
        <v>20</v>
      </c>
      <c r="AE5" s="29">
        <v>4.5920000000000002E-2</v>
      </c>
      <c r="AF5" s="33" t="s">
        <v>18</v>
      </c>
      <c r="AG5" s="24" t="s">
        <v>20</v>
      </c>
      <c r="AH5" s="28">
        <v>2.9530000000000001E-2</v>
      </c>
      <c r="AI5" s="33" t="s">
        <v>18</v>
      </c>
      <c r="AJ5" s="24" t="s">
        <v>20</v>
      </c>
      <c r="AK5" s="28">
        <v>1.4300000000000001E-3</v>
      </c>
      <c r="AL5" s="33" t="s">
        <v>18</v>
      </c>
      <c r="AM5" s="24" t="s">
        <v>20</v>
      </c>
      <c r="AN5" s="29">
        <v>-0.18969</v>
      </c>
      <c r="AO5" s="33" t="s">
        <v>18</v>
      </c>
      <c r="AP5" s="24" t="s">
        <v>20</v>
      </c>
      <c r="AQ5" s="29">
        <v>-0.11065</v>
      </c>
    </row>
    <row r="6" spans="1:43" ht="17" thickBot="1" x14ac:dyDescent="0.25">
      <c r="A6" s="88"/>
      <c r="B6" s="33" t="s">
        <v>21</v>
      </c>
      <c r="C6" s="24" t="s">
        <v>22</v>
      </c>
      <c r="D6" s="28">
        <v>-1.0489999999999999E-2</v>
      </c>
      <c r="E6" s="33" t="s">
        <v>21</v>
      </c>
      <c r="F6" s="24" t="s">
        <v>22</v>
      </c>
      <c r="G6" s="28">
        <v>-2.401E-2</v>
      </c>
      <c r="H6" s="33" t="s">
        <v>21</v>
      </c>
      <c r="I6" s="24" t="s">
        <v>22</v>
      </c>
      <c r="J6" s="28">
        <v>5.5989999999999998E-2</v>
      </c>
      <c r="K6" s="33" t="s">
        <v>21</v>
      </c>
      <c r="L6" s="24" t="s">
        <v>22</v>
      </c>
      <c r="M6" s="28">
        <v>-2.3500000000000001E-3</v>
      </c>
      <c r="N6" s="33" t="s">
        <v>21</v>
      </c>
      <c r="O6" s="24" t="s">
        <v>22</v>
      </c>
      <c r="P6" s="28">
        <v>1.4970000000000001E-2</v>
      </c>
      <c r="Q6" s="33" t="s">
        <v>21</v>
      </c>
      <c r="R6" s="24" t="s">
        <v>22</v>
      </c>
      <c r="S6" s="28">
        <v>4.2250000000000003E-2</v>
      </c>
      <c r="T6" s="33" t="s">
        <v>21</v>
      </c>
      <c r="U6" s="24" t="s">
        <v>22</v>
      </c>
      <c r="V6" s="28">
        <v>3.1559999999999998E-2</v>
      </c>
      <c r="W6" s="33" t="s">
        <v>21</v>
      </c>
      <c r="X6" s="24" t="s">
        <v>22</v>
      </c>
      <c r="Y6" s="28">
        <v>8.9300000000000004E-3</v>
      </c>
      <c r="Z6" s="33" t="s">
        <v>21</v>
      </c>
      <c r="AA6" s="24" t="s">
        <v>22</v>
      </c>
      <c r="AB6" s="28">
        <v>1.3390000000000001E-2</v>
      </c>
      <c r="AC6" s="33" t="s">
        <v>21</v>
      </c>
      <c r="AD6" s="24" t="s">
        <v>22</v>
      </c>
      <c r="AE6" s="28">
        <v>1.7899999999999999E-2</v>
      </c>
      <c r="AF6" s="33" t="s">
        <v>21</v>
      </c>
      <c r="AG6" s="24" t="s">
        <v>22</v>
      </c>
      <c r="AH6" s="28">
        <v>-8.4100000000000008E-3</v>
      </c>
      <c r="AI6" s="33" t="s">
        <v>21</v>
      </c>
      <c r="AJ6" s="24" t="s">
        <v>22</v>
      </c>
      <c r="AK6" s="28">
        <v>4.7099999999999998E-3</v>
      </c>
      <c r="AL6" s="33" t="s">
        <v>21</v>
      </c>
      <c r="AM6" s="24" t="s">
        <v>22</v>
      </c>
      <c r="AN6" s="28">
        <v>-1.7229999999999999E-2</v>
      </c>
      <c r="AO6" s="33" t="s">
        <v>21</v>
      </c>
      <c r="AP6" s="24" t="s">
        <v>22</v>
      </c>
      <c r="AQ6" s="28">
        <v>-4.265E-2</v>
      </c>
    </row>
    <row r="7" spans="1:43" ht="17" thickBot="1" x14ac:dyDescent="0.25">
      <c r="A7" s="88"/>
      <c r="B7" s="33" t="s">
        <v>21</v>
      </c>
      <c r="C7" s="24" t="s">
        <v>23</v>
      </c>
      <c r="D7" s="28">
        <v>3.0400000000000002E-3</v>
      </c>
      <c r="E7" s="33" t="s">
        <v>21</v>
      </c>
      <c r="F7" s="24" t="s">
        <v>23</v>
      </c>
      <c r="G7" s="28">
        <v>-1.2319999999999999E-2</v>
      </c>
      <c r="H7" s="33" t="s">
        <v>21</v>
      </c>
      <c r="I7" s="24" t="s">
        <v>23</v>
      </c>
      <c r="J7" s="28">
        <v>1.9000000000000001E-4</v>
      </c>
      <c r="K7" s="33" t="s">
        <v>21</v>
      </c>
      <c r="L7" s="24" t="s">
        <v>23</v>
      </c>
      <c r="M7" s="28">
        <v>-2.0789999999999999E-2</v>
      </c>
      <c r="N7" s="33" t="s">
        <v>21</v>
      </c>
      <c r="O7" s="24" t="s">
        <v>23</v>
      </c>
      <c r="P7" s="28">
        <v>-8.8699999999999994E-3</v>
      </c>
      <c r="Q7" s="33" t="s">
        <v>21</v>
      </c>
      <c r="R7" s="24" t="s">
        <v>23</v>
      </c>
      <c r="S7" s="28">
        <v>-7.8149999999999997E-2</v>
      </c>
      <c r="T7" s="33" t="s">
        <v>21</v>
      </c>
      <c r="U7" s="24" t="s">
        <v>23</v>
      </c>
      <c r="V7" s="28">
        <v>-5.3460000000000001E-2</v>
      </c>
      <c r="W7" s="33" t="s">
        <v>21</v>
      </c>
      <c r="X7" s="24" t="s">
        <v>23</v>
      </c>
      <c r="Y7" s="28">
        <v>5.4000000000000001E-4</v>
      </c>
      <c r="Z7" s="33" t="s">
        <v>21</v>
      </c>
      <c r="AA7" s="24" t="s">
        <v>23</v>
      </c>
      <c r="AB7" s="28">
        <v>-4.6000000000000001E-4</v>
      </c>
      <c r="AC7" s="33" t="s">
        <v>21</v>
      </c>
      <c r="AD7" s="24" t="s">
        <v>23</v>
      </c>
      <c r="AE7" s="28">
        <v>-2.1129999999999999E-2</v>
      </c>
      <c r="AF7" s="33" t="s">
        <v>21</v>
      </c>
      <c r="AG7" s="24" t="s">
        <v>23</v>
      </c>
      <c r="AH7" s="28">
        <v>-1.4E-2</v>
      </c>
      <c r="AI7" s="33" t="s">
        <v>21</v>
      </c>
      <c r="AJ7" s="24" t="s">
        <v>23</v>
      </c>
      <c r="AK7" s="28">
        <v>2.14E-3</v>
      </c>
      <c r="AL7" s="33" t="s">
        <v>21</v>
      </c>
      <c r="AM7" s="24" t="s">
        <v>23</v>
      </c>
      <c r="AN7" s="28">
        <v>2.4399999999999999E-3</v>
      </c>
      <c r="AO7" s="33" t="s">
        <v>21</v>
      </c>
      <c r="AP7" s="24" t="s">
        <v>23</v>
      </c>
      <c r="AQ7" s="28">
        <v>2.1700000000000001E-3</v>
      </c>
    </row>
    <row r="8" spans="1:43" ht="17" thickBot="1" x14ac:dyDescent="0.25">
      <c r="A8" s="88"/>
      <c r="B8" s="33" t="s">
        <v>24</v>
      </c>
      <c r="C8" s="24" t="s">
        <v>25</v>
      </c>
      <c r="D8" s="29">
        <v>-4.7399999999999998E-2</v>
      </c>
      <c r="E8" s="33" t="s">
        <v>24</v>
      </c>
      <c r="F8" s="24" t="s">
        <v>25</v>
      </c>
      <c r="G8" s="28">
        <v>-7.3690000000000005E-2</v>
      </c>
      <c r="H8" s="33" t="s">
        <v>24</v>
      </c>
      <c r="I8" s="24" t="s">
        <v>25</v>
      </c>
      <c r="J8" s="28">
        <v>-0.14995</v>
      </c>
      <c r="K8" s="33" t="s">
        <v>24</v>
      </c>
      <c r="L8" s="24" t="s">
        <v>25</v>
      </c>
      <c r="M8" s="29">
        <v>-0.16636999999999999</v>
      </c>
      <c r="N8" s="33" t="s">
        <v>24</v>
      </c>
      <c r="O8" s="24" t="s">
        <v>25</v>
      </c>
      <c r="P8" s="28">
        <v>1.77E-2</v>
      </c>
      <c r="Q8" s="33" t="s">
        <v>24</v>
      </c>
      <c r="R8" s="24" t="s">
        <v>25</v>
      </c>
      <c r="S8" s="28">
        <v>-2.7289999999999998E-2</v>
      </c>
      <c r="T8" s="33" t="s">
        <v>24</v>
      </c>
      <c r="U8" s="24" t="s">
        <v>25</v>
      </c>
      <c r="V8" s="28">
        <v>4.2720000000000001E-2</v>
      </c>
      <c r="W8" s="33" t="s">
        <v>24</v>
      </c>
      <c r="X8" s="24" t="s">
        <v>25</v>
      </c>
      <c r="Y8" s="29">
        <v>-0.1241</v>
      </c>
      <c r="Z8" s="33" t="s">
        <v>24</v>
      </c>
      <c r="AA8" s="24" t="s">
        <v>25</v>
      </c>
      <c r="AB8" s="29">
        <v>-2.9020000000000001E-2</v>
      </c>
      <c r="AC8" s="33" t="s">
        <v>24</v>
      </c>
      <c r="AD8" s="24" t="s">
        <v>25</v>
      </c>
      <c r="AE8" s="28">
        <v>-3.2230000000000002E-2</v>
      </c>
      <c r="AF8" s="33" t="s">
        <v>24</v>
      </c>
      <c r="AG8" s="24" t="s">
        <v>25</v>
      </c>
      <c r="AH8" s="30">
        <v>8.3640000000000006E-2</v>
      </c>
      <c r="AI8" s="33" t="s">
        <v>24</v>
      </c>
      <c r="AJ8" s="24" t="s">
        <v>25</v>
      </c>
      <c r="AK8" s="28">
        <v>5.3800000000000002E-3</v>
      </c>
      <c r="AL8" s="33" t="s">
        <v>24</v>
      </c>
      <c r="AM8" s="24" t="s">
        <v>25</v>
      </c>
      <c r="AN8" s="29">
        <v>0.15698999999999999</v>
      </c>
      <c r="AO8" s="33" t="s">
        <v>24</v>
      </c>
      <c r="AP8" s="24" t="s">
        <v>25</v>
      </c>
      <c r="AQ8" s="29">
        <v>8.1939999999999999E-2</v>
      </c>
    </row>
    <row r="9" spans="1:43" ht="17" thickBot="1" x14ac:dyDescent="0.25">
      <c r="A9" s="88"/>
      <c r="B9" s="33" t="s">
        <v>24</v>
      </c>
      <c r="C9" s="24" t="s">
        <v>26</v>
      </c>
      <c r="D9" s="29">
        <v>4.2229999999999997E-2</v>
      </c>
      <c r="E9" s="33" t="s">
        <v>24</v>
      </c>
      <c r="F9" s="24" t="s">
        <v>26</v>
      </c>
      <c r="G9" s="28">
        <v>9.4420000000000004E-2</v>
      </c>
      <c r="H9" s="33" t="s">
        <v>24</v>
      </c>
      <c r="I9" s="24" t="s">
        <v>26</v>
      </c>
      <c r="J9" s="29">
        <v>0.28826000000000002</v>
      </c>
      <c r="K9" s="33" t="s">
        <v>24</v>
      </c>
      <c r="L9" s="24" t="s">
        <v>26</v>
      </c>
      <c r="M9" s="29">
        <v>0.16120999999999999</v>
      </c>
      <c r="N9" s="33" t="s">
        <v>24</v>
      </c>
      <c r="O9" s="24" t="s">
        <v>26</v>
      </c>
      <c r="P9" s="28">
        <v>6.7499999999999999E-3</v>
      </c>
      <c r="Q9" s="33" t="s">
        <v>24</v>
      </c>
      <c r="R9" s="24" t="s">
        <v>26</v>
      </c>
      <c r="S9" s="28">
        <v>1.9259999999999999E-2</v>
      </c>
      <c r="T9" s="33" t="s">
        <v>24</v>
      </c>
      <c r="U9" s="24" t="s">
        <v>26</v>
      </c>
      <c r="V9" s="28">
        <v>8.0800000000000004E-3</v>
      </c>
      <c r="W9" s="33" t="s">
        <v>24</v>
      </c>
      <c r="X9" s="24" t="s">
        <v>26</v>
      </c>
      <c r="Y9" s="29">
        <v>0.10383000000000001</v>
      </c>
      <c r="Z9" s="33" t="s">
        <v>24</v>
      </c>
      <c r="AA9" s="24" t="s">
        <v>26</v>
      </c>
      <c r="AB9" s="29">
        <v>3.6519999999999997E-2</v>
      </c>
      <c r="AC9" s="33" t="s">
        <v>24</v>
      </c>
      <c r="AD9" s="24" t="s">
        <v>26</v>
      </c>
      <c r="AE9" s="28">
        <v>3.117E-2</v>
      </c>
      <c r="AF9" s="33" t="s">
        <v>24</v>
      </c>
      <c r="AG9" s="24" t="s">
        <v>26</v>
      </c>
      <c r="AH9" s="28">
        <v>-6.0990000000000003E-2</v>
      </c>
      <c r="AI9" s="33" t="s">
        <v>24</v>
      </c>
      <c r="AJ9" s="24" t="s">
        <v>26</v>
      </c>
      <c r="AK9" s="28">
        <v>-2.5699999999999998E-3</v>
      </c>
      <c r="AL9" s="33" t="s">
        <v>24</v>
      </c>
      <c r="AM9" s="24" t="s">
        <v>26</v>
      </c>
      <c r="AN9" s="28">
        <v>-5.2179999999999997E-2</v>
      </c>
      <c r="AO9" s="33" t="s">
        <v>24</v>
      </c>
      <c r="AP9" s="24" t="s">
        <v>26</v>
      </c>
      <c r="AQ9" s="28">
        <v>-5.0970000000000001E-2</v>
      </c>
    </row>
    <row r="10" spans="1:43" ht="17" thickBot="1" x14ac:dyDescent="0.25">
      <c r="A10" s="88"/>
      <c r="B10" s="33" t="s">
        <v>27</v>
      </c>
      <c r="C10" s="24" t="s">
        <v>28</v>
      </c>
      <c r="D10" s="29">
        <v>3.1370000000000002E-2</v>
      </c>
      <c r="E10" s="33" t="s">
        <v>27</v>
      </c>
      <c r="F10" s="24" t="s">
        <v>28</v>
      </c>
      <c r="G10" s="28">
        <v>7.8200000000000006E-3</v>
      </c>
      <c r="H10" s="33" t="s">
        <v>27</v>
      </c>
      <c r="I10" s="24" t="s">
        <v>28</v>
      </c>
      <c r="J10" s="28">
        <v>7.0220000000000005E-2</v>
      </c>
      <c r="K10" s="33" t="s">
        <v>27</v>
      </c>
      <c r="L10" s="24" t="s">
        <v>28</v>
      </c>
      <c r="M10" s="28">
        <v>6.0690000000000001E-2</v>
      </c>
      <c r="N10" s="33" t="s">
        <v>27</v>
      </c>
      <c r="O10" s="24" t="s">
        <v>28</v>
      </c>
      <c r="P10" s="28">
        <v>3.5709999999999999E-2</v>
      </c>
      <c r="Q10" s="33" t="s">
        <v>27</v>
      </c>
      <c r="R10" s="24" t="s">
        <v>28</v>
      </c>
      <c r="S10" s="28">
        <v>-8.0659999999999996E-2</v>
      </c>
      <c r="T10" s="33" t="s">
        <v>27</v>
      </c>
      <c r="U10" s="24" t="s">
        <v>28</v>
      </c>
      <c r="V10" s="28">
        <v>4.2689999999999999E-2</v>
      </c>
      <c r="W10" s="33" t="s">
        <v>27</v>
      </c>
      <c r="X10" s="24" t="s">
        <v>28</v>
      </c>
      <c r="Y10" s="28">
        <v>-7.4700000000000001E-3</v>
      </c>
      <c r="Z10" s="33" t="s">
        <v>27</v>
      </c>
      <c r="AA10" s="24" t="s">
        <v>28</v>
      </c>
      <c r="AB10" s="28">
        <v>-1.7239999999999998E-2</v>
      </c>
      <c r="AC10" s="33" t="s">
        <v>27</v>
      </c>
      <c r="AD10" s="24" t="s">
        <v>28</v>
      </c>
      <c r="AE10" s="28">
        <v>-1.1939999999999999E-2</v>
      </c>
      <c r="AF10" s="33" t="s">
        <v>27</v>
      </c>
      <c r="AG10" s="24" t="s">
        <v>28</v>
      </c>
      <c r="AH10" s="29">
        <v>-0.1133</v>
      </c>
      <c r="AI10" s="33" t="s">
        <v>27</v>
      </c>
      <c r="AJ10" s="24" t="s">
        <v>28</v>
      </c>
      <c r="AK10" s="28">
        <v>-1.2199999999999999E-3</v>
      </c>
      <c r="AL10" s="33" t="s">
        <v>27</v>
      </c>
      <c r="AM10" s="24" t="s">
        <v>28</v>
      </c>
      <c r="AN10" s="28">
        <v>4.3749999999999997E-2</v>
      </c>
      <c r="AO10" s="33" t="s">
        <v>27</v>
      </c>
      <c r="AP10" s="24" t="s">
        <v>28</v>
      </c>
      <c r="AQ10" s="28">
        <v>7.7299999999999999E-3</v>
      </c>
    </row>
    <row r="11" spans="1:43" ht="17" thickBot="1" x14ac:dyDescent="0.25">
      <c r="A11" s="98"/>
      <c r="B11" s="34" t="s">
        <v>27</v>
      </c>
      <c r="C11" s="32" t="s">
        <v>29</v>
      </c>
      <c r="D11" s="28">
        <v>-1.7430000000000001E-2</v>
      </c>
      <c r="E11" s="34" t="s">
        <v>27</v>
      </c>
      <c r="F11" s="32" t="s">
        <v>29</v>
      </c>
      <c r="G11" s="28">
        <v>-4.9180000000000001E-2</v>
      </c>
      <c r="H11" s="34" t="s">
        <v>27</v>
      </c>
      <c r="I11" s="32" t="s">
        <v>29</v>
      </c>
      <c r="J11" s="28">
        <v>-0.11619</v>
      </c>
      <c r="K11" s="34" t="s">
        <v>27</v>
      </c>
      <c r="L11" s="32" t="s">
        <v>29</v>
      </c>
      <c r="M11" s="30">
        <v>-8.6720000000000005E-2</v>
      </c>
      <c r="N11" s="34" t="s">
        <v>27</v>
      </c>
      <c r="O11" s="32" t="s">
        <v>29</v>
      </c>
      <c r="P11" s="28">
        <v>1.0160000000000001E-2</v>
      </c>
      <c r="Q11" s="34" t="s">
        <v>27</v>
      </c>
      <c r="R11" s="32" t="s">
        <v>29</v>
      </c>
      <c r="S11" s="28">
        <v>-4.4850000000000001E-2</v>
      </c>
      <c r="T11" s="34" t="s">
        <v>27</v>
      </c>
      <c r="U11" s="32" t="s">
        <v>29</v>
      </c>
      <c r="V11" s="28">
        <v>5.2179999999999997E-2</v>
      </c>
      <c r="W11" s="34" t="s">
        <v>27</v>
      </c>
      <c r="X11" s="32" t="s">
        <v>29</v>
      </c>
      <c r="Y11" s="29">
        <v>-0.11933000000000001</v>
      </c>
      <c r="Z11" s="34" t="s">
        <v>27</v>
      </c>
      <c r="AA11" s="32" t="s">
        <v>29</v>
      </c>
      <c r="AB11" s="28">
        <v>3.3899999999999998E-3</v>
      </c>
      <c r="AC11" s="34" t="s">
        <v>27</v>
      </c>
      <c r="AD11" s="32" t="s">
        <v>29</v>
      </c>
      <c r="AE11" s="28">
        <v>2.682E-2</v>
      </c>
      <c r="AF11" s="34" t="s">
        <v>27</v>
      </c>
      <c r="AG11" s="32" t="s">
        <v>29</v>
      </c>
      <c r="AH11" s="29">
        <v>0.13</v>
      </c>
      <c r="AI11" s="34" t="s">
        <v>27</v>
      </c>
      <c r="AJ11" s="32" t="s">
        <v>29</v>
      </c>
      <c r="AK11" s="28">
        <v>-1.9000000000000001E-4</v>
      </c>
      <c r="AL11" s="34" t="s">
        <v>27</v>
      </c>
      <c r="AM11" s="32" t="s">
        <v>29</v>
      </c>
      <c r="AN11" s="28">
        <v>3.8219999999999997E-2</v>
      </c>
      <c r="AO11" s="34" t="s">
        <v>27</v>
      </c>
      <c r="AP11" s="32" t="s">
        <v>29</v>
      </c>
      <c r="AQ11" s="28">
        <v>3.49E-3</v>
      </c>
    </row>
    <row r="12" spans="1:43" ht="17" thickBot="1" x14ac:dyDescent="0.25">
      <c r="A12" s="87" t="s">
        <v>30</v>
      </c>
      <c r="B12" s="33" t="s">
        <v>31</v>
      </c>
      <c r="C12" s="24" t="s">
        <v>25</v>
      </c>
      <c r="D12" s="29">
        <v>-6.7820000000000005E-2</v>
      </c>
      <c r="E12" s="33" t="s">
        <v>31</v>
      </c>
      <c r="F12" s="24" t="s">
        <v>25</v>
      </c>
      <c r="G12" s="28">
        <v>-0.12272</v>
      </c>
      <c r="H12" s="33" t="s">
        <v>31</v>
      </c>
      <c r="I12" s="24" t="s">
        <v>25</v>
      </c>
      <c r="J12" s="28">
        <v>-4.6289999999999998E-2</v>
      </c>
      <c r="K12" s="33" t="s">
        <v>31</v>
      </c>
      <c r="L12" s="24" t="s">
        <v>25</v>
      </c>
      <c r="M12" s="29">
        <v>-0.20072999999999999</v>
      </c>
      <c r="N12" s="33" t="s">
        <v>31</v>
      </c>
      <c r="O12" s="24" t="s">
        <v>25</v>
      </c>
      <c r="P12" s="30">
        <v>5.2269999999999997E-2</v>
      </c>
      <c r="Q12" s="33" t="s">
        <v>31</v>
      </c>
      <c r="R12" s="24" t="s">
        <v>25</v>
      </c>
      <c r="S12" s="28">
        <v>-8.4600000000000005E-3</v>
      </c>
      <c r="T12" s="33" t="s">
        <v>31</v>
      </c>
      <c r="U12" s="24" t="s">
        <v>25</v>
      </c>
      <c r="V12" s="28">
        <v>0.14074</v>
      </c>
      <c r="W12" s="33" t="s">
        <v>31</v>
      </c>
      <c r="X12" s="24" t="s">
        <v>25</v>
      </c>
      <c r="Y12" s="29">
        <v>-0.18418999999999999</v>
      </c>
      <c r="Z12" s="33" t="s">
        <v>31</v>
      </c>
      <c r="AA12" s="24" t="s">
        <v>25</v>
      </c>
      <c r="AB12" s="29">
        <v>-4.299E-2</v>
      </c>
      <c r="AC12" s="33" t="s">
        <v>31</v>
      </c>
      <c r="AD12" s="24" t="s">
        <v>25</v>
      </c>
      <c r="AE12" s="30">
        <v>-5.9339999999999997E-2</v>
      </c>
      <c r="AF12" s="33" t="s">
        <v>31</v>
      </c>
      <c r="AG12" s="24" t="s">
        <v>25</v>
      </c>
      <c r="AH12" s="30">
        <v>0.10019</v>
      </c>
      <c r="AI12" s="33" t="s">
        <v>31</v>
      </c>
      <c r="AJ12" s="24" t="s">
        <v>25</v>
      </c>
      <c r="AK12" s="28">
        <v>7.0499999999999998E-3</v>
      </c>
      <c r="AL12" s="33" t="s">
        <v>31</v>
      </c>
      <c r="AM12" s="24" t="s">
        <v>25</v>
      </c>
      <c r="AN12" s="29">
        <v>0.26152999999999998</v>
      </c>
      <c r="AO12" s="33" t="s">
        <v>31</v>
      </c>
      <c r="AP12" s="24" t="s">
        <v>25</v>
      </c>
      <c r="AQ12" s="29">
        <v>0.15059</v>
      </c>
    </row>
    <row r="13" spans="1:43" ht="17" thickBot="1" x14ac:dyDescent="0.25">
      <c r="A13" s="88"/>
      <c r="B13" s="33" t="s">
        <v>31</v>
      </c>
      <c r="C13" s="24" t="s">
        <v>19</v>
      </c>
      <c r="D13" s="29">
        <v>-6.8229999999999999E-2</v>
      </c>
      <c r="E13" s="33" t="s">
        <v>31</v>
      </c>
      <c r="F13" s="24" t="s">
        <v>19</v>
      </c>
      <c r="G13" s="28">
        <v>-0.10528999999999999</v>
      </c>
      <c r="H13" s="33" t="s">
        <v>31</v>
      </c>
      <c r="I13" s="24" t="s">
        <v>19</v>
      </c>
      <c r="J13" s="28">
        <v>0.1867</v>
      </c>
      <c r="K13" s="33" t="s">
        <v>31</v>
      </c>
      <c r="L13" s="24" t="s">
        <v>19</v>
      </c>
      <c r="M13" s="29">
        <v>-0.11809</v>
      </c>
      <c r="N13" s="33" t="s">
        <v>31</v>
      </c>
      <c r="O13" s="24" t="s">
        <v>19</v>
      </c>
      <c r="P13" s="29">
        <v>0.10507</v>
      </c>
      <c r="Q13" s="33" t="s">
        <v>31</v>
      </c>
      <c r="R13" s="24" t="s">
        <v>19</v>
      </c>
      <c r="S13" s="28">
        <v>-7.2389999999999996E-2</v>
      </c>
      <c r="T13" s="33" t="s">
        <v>31</v>
      </c>
      <c r="U13" s="24" t="s">
        <v>19</v>
      </c>
      <c r="V13" s="30">
        <v>0.17931</v>
      </c>
      <c r="W13" s="33" t="s">
        <v>31</v>
      </c>
      <c r="X13" s="24" t="s">
        <v>19</v>
      </c>
      <c r="Y13" s="29">
        <v>-0.17674999999999999</v>
      </c>
      <c r="Z13" s="33" t="s">
        <v>31</v>
      </c>
      <c r="AA13" s="24" t="s">
        <v>19</v>
      </c>
      <c r="AB13" s="29">
        <v>-5.9249999999999997E-2</v>
      </c>
      <c r="AC13" s="33" t="s">
        <v>31</v>
      </c>
      <c r="AD13" s="24" t="s">
        <v>19</v>
      </c>
      <c r="AE13" s="29">
        <v>-8.9090000000000003E-2</v>
      </c>
      <c r="AF13" s="33" t="s">
        <v>31</v>
      </c>
      <c r="AG13" s="24" t="s">
        <v>19</v>
      </c>
      <c r="AH13" s="28">
        <v>2.725E-2</v>
      </c>
      <c r="AI13" s="33" t="s">
        <v>31</v>
      </c>
      <c r="AJ13" s="24" t="s">
        <v>19</v>
      </c>
      <c r="AK13" s="28">
        <v>5.2700000000000004E-3</v>
      </c>
      <c r="AL13" s="33" t="s">
        <v>31</v>
      </c>
      <c r="AM13" s="24" t="s">
        <v>19</v>
      </c>
      <c r="AN13" s="29">
        <v>0.35696</v>
      </c>
      <c r="AO13" s="33" t="s">
        <v>31</v>
      </c>
      <c r="AP13" s="24" t="s">
        <v>19</v>
      </c>
      <c r="AQ13" s="29">
        <v>0.21806</v>
      </c>
    </row>
    <row r="14" spans="1:43" ht="17" thickBot="1" x14ac:dyDescent="0.25">
      <c r="A14" s="88"/>
      <c r="B14" s="33" t="s">
        <v>32</v>
      </c>
      <c r="C14" s="24" t="s">
        <v>26</v>
      </c>
      <c r="D14" s="29">
        <v>4.3020000000000003E-2</v>
      </c>
      <c r="E14" s="33" t="s">
        <v>32</v>
      </c>
      <c r="F14" s="24" t="s">
        <v>26</v>
      </c>
      <c r="G14" s="28">
        <v>-1.06E-3</v>
      </c>
      <c r="H14" s="33" t="s">
        <v>32</v>
      </c>
      <c r="I14" s="24" t="s">
        <v>26</v>
      </c>
      <c r="J14" s="30">
        <v>0.21551000000000001</v>
      </c>
      <c r="K14" s="33" t="s">
        <v>32</v>
      </c>
      <c r="L14" s="24" t="s">
        <v>26</v>
      </c>
      <c r="M14" s="29">
        <v>0.13719000000000001</v>
      </c>
      <c r="N14" s="33" t="s">
        <v>32</v>
      </c>
      <c r="O14" s="24" t="s">
        <v>26</v>
      </c>
      <c r="P14" s="28">
        <v>-1.2460000000000001E-2</v>
      </c>
      <c r="Q14" s="33" t="s">
        <v>32</v>
      </c>
      <c r="R14" s="24" t="s">
        <v>26</v>
      </c>
      <c r="S14" s="28">
        <v>6.021E-2</v>
      </c>
      <c r="T14" s="33" t="s">
        <v>32</v>
      </c>
      <c r="U14" s="24" t="s">
        <v>26</v>
      </c>
      <c r="V14" s="28">
        <v>-5.3580000000000003E-2</v>
      </c>
      <c r="W14" s="33" t="s">
        <v>32</v>
      </c>
      <c r="X14" s="24" t="s">
        <v>26</v>
      </c>
      <c r="Y14" s="29">
        <v>0.11260000000000001</v>
      </c>
      <c r="Z14" s="33" t="s">
        <v>32</v>
      </c>
      <c r="AA14" s="24" t="s">
        <v>26</v>
      </c>
      <c r="AB14" s="29">
        <v>4.4819999999999999E-2</v>
      </c>
      <c r="AC14" s="33" t="s">
        <v>32</v>
      </c>
      <c r="AD14" s="24" t="s">
        <v>26</v>
      </c>
      <c r="AE14" s="28">
        <v>2.1680000000000001E-2</v>
      </c>
      <c r="AF14" s="33" t="s">
        <v>32</v>
      </c>
      <c r="AG14" s="24" t="s">
        <v>26</v>
      </c>
      <c r="AH14" s="28">
        <v>-5.9819999999999998E-2</v>
      </c>
      <c r="AI14" s="33" t="s">
        <v>32</v>
      </c>
      <c r="AJ14" s="24" t="s">
        <v>26</v>
      </c>
      <c r="AK14" s="28">
        <v>3.7000000000000002E-3</v>
      </c>
      <c r="AL14" s="33" t="s">
        <v>32</v>
      </c>
      <c r="AM14" s="24" t="s">
        <v>26</v>
      </c>
      <c r="AN14" s="29">
        <v>-0.12275</v>
      </c>
      <c r="AO14" s="33" t="s">
        <v>32</v>
      </c>
      <c r="AP14" s="24" t="s">
        <v>26</v>
      </c>
      <c r="AQ14" s="29">
        <v>-9.1020000000000004E-2</v>
      </c>
    </row>
    <row r="15" spans="1:43" ht="17" thickBot="1" x14ac:dyDescent="0.25">
      <c r="A15" s="88"/>
      <c r="B15" s="33" t="s">
        <v>32</v>
      </c>
      <c r="C15" s="24" t="s">
        <v>20</v>
      </c>
      <c r="D15" s="28">
        <v>2.1420000000000002E-2</v>
      </c>
      <c r="E15" s="33" t="s">
        <v>32</v>
      </c>
      <c r="F15" s="24" t="s">
        <v>20</v>
      </c>
      <c r="G15" s="28">
        <v>5.4710000000000002E-2</v>
      </c>
      <c r="H15" s="33" t="s">
        <v>32</v>
      </c>
      <c r="I15" s="24" t="s">
        <v>20</v>
      </c>
      <c r="J15" s="28">
        <v>-6.08E-2</v>
      </c>
      <c r="K15" s="33" t="s">
        <v>32</v>
      </c>
      <c r="L15" s="24" t="s">
        <v>20</v>
      </c>
      <c r="M15" s="29">
        <v>0.12192</v>
      </c>
      <c r="N15" s="33" t="s">
        <v>32</v>
      </c>
      <c r="O15" s="24" t="s">
        <v>20</v>
      </c>
      <c r="P15" s="30">
        <v>-5.3789999999999998E-2</v>
      </c>
      <c r="Q15" s="33" t="s">
        <v>32</v>
      </c>
      <c r="R15" s="24" t="s">
        <v>20</v>
      </c>
      <c r="S15" s="28">
        <v>0.12433</v>
      </c>
      <c r="T15" s="33" t="s">
        <v>32</v>
      </c>
      <c r="U15" s="24" t="s">
        <v>20</v>
      </c>
      <c r="V15" s="30">
        <v>-9.7449999999999995E-2</v>
      </c>
      <c r="W15" s="33" t="s">
        <v>32</v>
      </c>
      <c r="X15" s="24" t="s">
        <v>20</v>
      </c>
      <c r="Y15" s="29">
        <v>0.13800999999999999</v>
      </c>
      <c r="Z15" s="33" t="s">
        <v>32</v>
      </c>
      <c r="AA15" s="24" t="s">
        <v>20</v>
      </c>
      <c r="AB15" s="29">
        <v>5.1249999999999997E-2</v>
      </c>
      <c r="AC15" s="33" t="s">
        <v>32</v>
      </c>
      <c r="AD15" s="24" t="s">
        <v>20</v>
      </c>
      <c r="AE15" s="30">
        <v>4.2029999999999998E-2</v>
      </c>
      <c r="AF15" s="33" t="s">
        <v>32</v>
      </c>
      <c r="AG15" s="24" t="s">
        <v>20</v>
      </c>
      <c r="AH15" s="28">
        <v>-5.9300000000000004E-3</v>
      </c>
      <c r="AI15" s="33" t="s">
        <v>32</v>
      </c>
      <c r="AJ15" s="24" t="s">
        <v>20</v>
      </c>
      <c r="AK15" s="28">
        <v>5.8799999999999998E-3</v>
      </c>
      <c r="AL15" s="33" t="s">
        <v>32</v>
      </c>
      <c r="AM15" s="24" t="s">
        <v>20</v>
      </c>
      <c r="AN15" s="29">
        <v>-0.1777</v>
      </c>
      <c r="AO15" s="33" t="s">
        <v>32</v>
      </c>
      <c r="AP15" s="24" t="s">
        <v>20</v>
      </c>
      <c r="AQ15" s="29">
        <v>-0.13091</v>
      </c>
    </row>
    <row r="16" spans="1:43" ht="17" thickBot="1" x14ac:dyDescent="0.25">
      <c r="A16" s="88"/>
      <c r="B16" s="33" t="s">
        <v>33</v>
      </c>
      <c r="C16" s="24" t="s">
        <v>25</v>
      </c>
      <c r="D16" s="28">
        <v>-1.503E-2</v>
      </c>
      <c r="E16" s="33" t="s">
        <v>33</v>
      </c>
      <c r="F16" s="24" t="s">
        <v>25</v>
      </c>
      <c r="G16" s="28">
        <v>-8.0999999999999996E-4</v>
      </c>
      <c r="H16" s="33" t="s">
        <v>33</v>
      </c>
      <c r="I16" s="24" t="s">
        <v>25</v>
      </c>
      <c r="J16" s="29">
        <v>-0.33156999999999998</v>
      </c>
      <c r="K16" s="33" t="s">
        <v>33</v>
      </c>
      <c r="L16" s="24" t="s">
        <v>25</v>
      </c>
      <c r="M16" s="30">
        <v>-0.10852000000000001</v>
      </c>
      <c r="N16" s="33" t="s">
        <v>33</v>
      </c>
      <c r="O16" s="24" t="s">
        <v>25</v>
      </c>
      <c r="P16" s="28">
        <v>-4.2009999999999999E-2</v>
      </c>
      <c r="Q16" s="33" t="s">
        <v>33</v>
      </c>
      <c r="R16" s="24" t="s">
        <v>25</v>
      </c>
      <c r="S16" s="28">
        <v>-6.1179999999999998E-2</v>
      </c>
      <c r="T16" s="33" t="s">
        <v>33</v>
      </c>
      <c r="U16" s="24" t="s">
        <v>25</v>
      </c>
      <c r="V16" s="29">
        <v>-0.12484000000000001</v>
      </c>
      <c r="W16" s="33" t="s">
        <v>33</v>
      </c>
      <c r="X16" s="24" t="s">
        <v>25</v>
      </c>
      <c r="Y16" s="28">
        <v>-2.886E-2</v>
      </c>
      <c r="Z16" s="33" t="s">
        <v>33</v>
      </c>
      <c r="AA16" s="24" t="s">
        <v>25</v>
      </c>
      <c r="AB16" s="28">
        <v>-5.13E-3</v>
      </c>
      <c r="AC16" s="33" t="s">
        <v>33</v>
      </c>
      <c r="AD16" s="24" t="s">
        <v>25</v>
      </c>
      <c r="AE16" s="28">
        <v>1.43E-2</v>
      </c>
      <c r="AF16" s="33" t="s">
        <v>33</v>
      </c>
      <c r="AG16" s="24" t="s">
        <v>25</v>
      </c>
      <c r="AH16" s="28">
        <v>4.2270000000000002E-2</v>
      </c>
      <c r="AI16" s="33" t="s">
        <v>33</v>
      </c>
      <c r="AJ16" s="24" t="s">
        <v>25</v>
      </c>
      <c r="AK16" s="28">
        <v>2.2300000000000002E-3</v>
      </c>
      <c r="AL16" s="33" t="s">
        <v>33</v>
      </c>
      <c r="AM16" s="24" t="s">
        <v>25</v>
      </c>
      <c r="AN16" s="28">
        <v>-2.181E-2</v>
      </c>
      <c r="AO16" s="33" t="s">
        <v>33</v>
      </c>
      <c r="AP16" s="24" t="s">
        <v>25</v>
      </c>
      <c r="AQ16" s="28">
        <v>-2.5100000000000001E-2</v>
      </c>
    </row>
    <row r="17" spans="1:43" ht="17" thickBot="1" x14ac:dyDescent="0.25">
      <c r="A17" s="88"/>
      <c r="B17" s="33" t="s">
        <v>33</v>
      </c>
      <c r="C17" s="24" t="s">
        <v>20</v>
      </c>
      <c r="D17" s="28">
        <v>-6.7400000000000003E-3</v>
      </c>
      <c r="E17" s="33" t="s">
        <v>33</v>
      </c>
      <c r="F17" s="24" t="s">
        <v>20</v>
      </c>
      <c r="G17" s="28">
        <v>4.9680000000000002E-2</v>
      </c>
      <c r="H17" s="33" t="s">
        <v>33</v>
      </c>
      <c r="I17" s="24" t="s">
        <v>20</v>
      </c>
      <c r="J17" s="29">
        <v>-0.38145000000000001</v>
      </c>
      <c r="K17" s="33" t="s">
        <v>33</v>
      </c>
      <c r="L17" s="24" t="s">
        <v>20</v>
      </c>
      <c r="M17" s="28">
        <v>-4.8120000000000003E-2</v>
      </c>
      <c r="N17" s="33" t="s">
        <v>33</v>
      </c>
      <c r="O17" s="24" t="s">
        <v>20</v>
      </c>
      <c r="P17" s="28">
        <v>-5.7419999999999999E-2</v>
      </c>
      <c r="Q17" s="33" t="s">
        <v>33</v>
      </c>
      <c r="R17" s="24" t="s">
        <v>20</v>
      </c>
      <c r="S17" s="28">
        <v>0.10327</v>
      </c>
      <c r="T17" s="33" t="s">
        <v>33</v>
      </c>
      <c r="U17" s="24" t="s">
        <v>20</v>
      </c>
      <c r="V17" s="28">
        <v>-2.155E-2</v>
      </c>
      <c r="W17" s="33" t="s">
        <v>33</v>
      </c>
      <c r="X17" s="24" t="s">
        <v>20</v>
      </c>
      <c r="Y17" s="28">
        <v>-7.6840000000000006E-2</v>
      </c>
      <c r="Z17" s="33" t="s">
        <v>33</v>
      </c>
      <c r="AA17" s="24" t="s">
        <v>20</v>
      </c>
      <c r="AB17" s="28">
        <v>-7.7499999999999999E-3</v>
      </c>
      <c r="AC17" s="33" t="s">
        <v>33</v>
      </c>
      <c r="AD17" s="24" t="s">
        <v>20</v>
      </c>
      <c r="AE17" s="30">
        <v>5.3900000000000003E-2</v>
      </c>
      <c r="AF17" s="33" t="s">
        <v>33</v>
      </c>
      <c r="AG17" s="24" t="s">
        <v>20</v>
      </c>
      <c r="AH17" s="28">
        <v>0.10223</v>
      </c>
      <c r="AI17" s="33" t="s">
        <v>33</v>
      </c>
      <c r="AJ17" s="24" t="s">
        <v>20</v>
      </c>
      <c r="AK17" s="28">
        <v>-7.7099999999999998E-3</v>
      </c>
      <c r="AL17" s="33" t="s">
        <v>33</v>
      </c>
      <c r="AM17" s="24" t="s">
        <v>20</v>
      </c>
      <c r="AN17" s="29">
        <v>-0.21429000000000001</v>
      </c>
      <c r="AO17" s="33" t="s">
        <v>33</v>
      </c>
      <c r="AP17" s="24" t="s">
        <v>20</v>
      </c>
      <c r="AQ17" s="30">
        <v>-6.9120000000000001E-2</v>
      </c>
    </row>
    <row r="18" spans="1:43" ht="17" thickBot="1" x14ac:dyDescent="0.25">
      <c r="A18" s="88"/>
      <c r="B18" s="33" t="s">
        <v>34</v>
      </c>
      <c r="C18" s="24" t="s">
        <v>26</v>
      </c>
      <c r="D18" s="29">
        <v>4.052E-2</v>
      </c>
      <c r="E18" s="33" t="s">
        <v>34</v>
      </c>
      <c r="F18" s="24" t="s">
        <v>26</v>
      </c>
      <c r="G18" s="29">
        <v>0.30044999999999999</v>
      </c>
      <c r="H18" s="33" t="s">
        <v>34</v>
      </c>
      <c r="I18" s="24" t="s">
        <v>26</v>
      </c>
      <c r="J18" s="29">
        <v>0.44524999999999998</v>
      </c>
      <c r="K18" s="33" t="s">
        <v>34</v>
      </c>
      <c r="L18" s="24" t="s">
        <v>26</v>
      </c>
      <c r="M18" s="29">
        <v>0.21304999999999999</v>
      </c>
      <c r="N18" s="33" t="s">
        <v>34</v>
      </c>
      <c r="O18" s="24" t="s">
        <v>26</v>
      </c>
      <c r="P18" s="28">
        <v>4.8189999999999997E-2</v>
      </c>
      <c r="Q18" s="33" t="s">
        <v>34</v>
      </c>
      <c r="R18" s="24" t="s">
        <v>26</v>
      </c>
      <c r="S18" s="28">
        <v>-6.9099999999999995E-2</v>
      </c>
      <c r="T18" s="33" t="s">
        <v>34</v>
      </c>
      <c r="U18" s="24" t="s">
        <v>26</v>
      </c>
      <c r="V18" s="28">
        <v>0.14113000000000001</v>
      </c>
      <c r="W18" s="33" t="s">
        <v>34</v>
      </c>
      <c r="X18" s="24" t="s">
        <v>26</v>
      </c>
      <c r="Y18" s="28">
        <v>8.4919999999999995E-2</v>
      </c>
      <c r="Z18" s="33" t="s">
        <v>34</v>
      </c>
      <c r="AA18" s="24" t="s">
        <v>26</v>
      </c>
      <c r="AB18" s="28">
        <v>1.8589999999999999E-2</v>
      </c>
      <c r="AC18" s="33" t="s">
        <v>34</v>
      </c>
      <c r="AD18" s="24" t="s">
        <v>26</v>
      </c>
      <c r="AE18" s="28">
        <v>5.1659999999999998E-2</v>
      </c>
      <c r="AF18" s="33" t="s">
        <v>34</v>
      </c>
      <c r="AG18" s="24" t="s">
        <v>26</v>
      </c>
      <c r="AH18" s="28">
        <v>-6.3509999999999997E-2</v>
      </c>
      <c r="AI18" s="33" t="s">
        <v>34</v>
      </c>
      <c r="AJ18" s="24" t="s">
        <v>26</v>
      </c>
      <c r="AK18" s="30">
        <v>-1.61E-2</v>
      </c>
      <c r="AL18" s="33" t="s">
        <v>34</v>
      </c>
      <c r="AM18" s="24" t="s">
        <v>26</v>
      </c>
      <c r="AN18" s="28">
        <v>0.10012</v>
      </c>
      <c r="AO18" s="33" t="s">
        <v>34</v>
      </c>
      <c r="AP18" s="24" t="s">
        <v>26</v>
      </c>
      <c r="AQ18" s="28">
        <v>3.5450000000000002E-2</v>
      </c>
    </row>
    <row r="19" spans="1:43" ht="17" thickBot="1" x14ac:dyDescent="0.25">
      <c r="A19" s="88"/>
      <c r="B19" s="33" t="s">
        <v>34</v>
      </c>
      <c r="C19" s="24" t="s">
        <v>19</v>
      </c>
      <c r="D19" s="28">
        <v>5.0299999999999997E-3</v>
      </c>
      <c r="E19" s="33" t="s">
        <v>34</v>
      </c>
      <c r="F19" s="24" t="s">
        <v>19</v>
      </c>
      <c r="G19" s="28">
        <v>5.0279999999999998E-2</v>
      </c>
      <c r="H19" s="33" t="s">
        <v>34</v>
      </c>
      <c r="I19" s="24" t="s">
        <v>19</v>
      </c>
      <c r="J19" s="28">
        <v>0.12425</v>
      </c>
      <c r="K19" s="33" t="s">
        <v>34</v>
      </c>
      <c r="L19" s="24" t="s">
        <v>19</v>
      </c>
      <c r="M19" s="28">
        <v>6.4210000000000003E-2</v>
      </c>
      <c r="N19" s="33" t="s">
        <v>34</v>
      </c>
      <c r="O19" s="24" t="s">
        <v>19</v>
      </c>
      <c r="P19" s="28">
        <v>2.375E-2</v>
      </c>
      <c r="Q19" s="33" t="s">
        <v>34</v>
      </c>
      <c r="R19" s="24" t="s">
        <v>19</v>
      </c>
      <c r="S19" s="28">
        <v>-5.4140000000000001E-2</v>
      </c>
      <c r="T19" s="33" t="s">
        <v>34</v>
      </c>
      <c r="U19" s="24" t="s">
        <v>19</v>
      </c>
      <c r="V19" s="28">
        <v>5.7779999999999998E-2</v>
      </c>
      <c r="W19" s="33" t="s">
        <v>34</v>
      </c>
      <c r="X19" s="24" t="s">
        <v>19</v>
      </c>
      <c r="Y19" s="28">
        <v>8.7299999999999999E-3</v>
      </c>
      <c r="Z19" s="33" t="s">
        <v>34</v>
      </c>
      <c r="AA19" s="24" t="s">
        <v>19</v>
      </c>
      <c r="AB19" s="28">
        <v>9.5200000000000007E-3</v>
      </c>
      <c r="AC19" s="33" t="s">
        <v>34</v>
      </c>
      <c r="AD19" s="24" t="s">
        <v>19</v>
      </c>
      <c r="AE19" s="28">
        <v>9.41E-3</v>
      </c>
      <c r="AF19" s="33" t="s">
        <v>34</v>
      </c>
      <c r="AG19" s="24" t="s">
        <v>19</v>
      </c>
      <c r="AH19" s="28">
        <v>-4.1489999999999999E-2</v>
      </c>
      <c r="AI19" s="33" t="s">
        <v>34</v>
      </c>
      <c r="AJ19" s="24" t="s">
        <v>19</v>
      </c>
      <c r="AK19" s="28">
        <v>-4.1900000000000001E-3</v>
      </c>
      <c r="AL19" s="33" t="s">
        <v>34</v>
      </c>
      <c r="AM19" s="24" t="s">
        <v>19</v>
      </c>
      <c r="AN19" s="28">
        <v>6.1530000000000001E-2</v>
      </c>
      <c r="AO19" s="33" t="s">
        <v>34</v>
      </c>
      <c r="AP19" s="24" t="s">
        <v>19</v>
      </c>
      <c r="AQ19" s="28">
        <v>1.477E-2</v>
      </c>
    </row>
    <row r="20" spans="1:43" ht="17" thickBot="1" x14ac:dyDescent="0.25">
      <c r="A20" s="88"/>
      <c r="B20" s="33" t="s">
        <v>35</v>
      </c>
      <c r="C20" s="24" t="s">
        <v>25</v>
      </c>
      <c r="D20" s="29">
        <v>-6.9570000000000007E-2</v>
      </c>
      <c r="E20" s="33" t="s">
        <v>35</v>
      </c>
      <c r="F20" s="24" t="s">
        <v>25</v>
      </c>
      <c r="G20" s="28">
        <v>2.5610000000000001E-2</v>
      </c>
      <c r="H20" s="33" t="s">
        <v>35</v>
      </c>
      <c r="I20" s="24" t="s">
        <v>25</v>
      </c>
      <c r="J20" s="28">
        <v>-2.0899999999999998E-3</v>
      </c>
      <c r="K20" s="33" t="s">
        <v>35</v>
      </c>
      <c r="L20" s="24" t="s">
        <v>25</v>
      </c>
      <c r="M20" s="29">
        <v>-0.18479000000000001</v>
      </c>
      <c r="N20" s="33" t="s">
        <v>35</v>
      </c>
      <c r="O20" s="24" t="s">
        <v>25</v>
      </c>
      <c r="P20" s="28">
        <v>3.6290000000000003E-2</v>
      </c>
      <c r="Q20" s="33" t="s">
        <v>35</v>
      </c>
      <c r="R20" s="24" t="s">
        <v>25</v>
      </c>
      <c r="S20" s="28">
        <v>-3.3300000000000003E-2</v>
      </c>
      <c r="T20" s="33" t="s">
        <v>35</v>
      </c>
      <c r="U20" s="24" t="s">
        <v>25</v>
      </c>
      <c r="V20" s="28">
        <v>-1.5900000000000001E-3</v>
      </c>
      <c r="W20" s="33" t="s">
        <v>35</v>
      </c>
      <c r="X20" s="24" t="s">
        <v>25</v>
      </c>
      <c r="Y20" s="28">
        <v>-0.11314</v>
      </c>
      <c r="Z20" s="33" t="s">
        <v>35</v>
      </c>
      <c r="AA20" s="24" t="s">
        <v>25</v>
      </c>
      <c r="AB20" s="28">
        <v>-2.3099999999999999E-2</v>
      </c>
      <c r="AC20" s="33" t="s">
        <v>35</v>
      </c>
      <c r="AD20" s="24" t="s">
        <v>25</v>
      </c>
      <c r="AE20" s="30">
        <v>-7.4499999999999997E-2</v>
      </c>
      <c r="AF20" s="33" t="s">
        <v>35</v>
      </c>
      <c r="AG20" s="24" t="s">
        <v>25</v>
      </c>
      <c r="AH20" s="28">
        <v>5.4780000000000002E-2</v>
      </c>
      <c r="AI20" s="33" t="s">
        <v>35</v>
      </c>
      <c r="AJ20" s="24" t="s">
        <v>25</v>
      </c>
      <c r="AK20" s="28">
        <v>6.94E-3</v>
      </c>
      <c r="AL20" s="33" t="s">
        <v>35</v>
      </c>
      <c r="AM20" s="24" t="s">
        <v>25</v>
      </c>
      <c r="AN20" s="29">
        <v>0.23246</v>
      </c>
      <c r="AO20" s="33" t="s">
        <v>35</v>
      </c>
      <c r="AP20" s="24" t="s">
        <v>25</v>
      </c>
      <c r="AQ20" s="28">
        <v>7.6469999999999996E-2</v>
      </c>
    </row>
    <row r="21" spans="1:43" ht="17" thickBot="1" x14ac:dyDescent="0.25">
      <c r="A21" s="88"/>
      <c r="B21" s="33" t="s">
        <v>35</v>
      </c>
      <c r="C21" s="24" t="s">
        <v>22</v>
      </c>
      <c r="D21" s="29">
        <v>-3.5580000000000001E-2</v>
      </c>
      <c r="E21" s="33" t="s">
        <v>35</v>
      </c>
      <c r="F21" s="24" t="s">
        <v>22</v>
      </c>
      <c r="G21" s="28">
        <v>-8.5879999999999998E-2</v>
      </c>
      <c r="H21" s="33" t="s">
        <v>35</v>
      </c>
      <c r="I21" s="24" t="s">
        <v>22</v>
      </c>
      <c r="J21" s="28">
        <v>-0.12662999999999999</v>
      </c>
      <c r="K21" s="33" t="s">
        <v>35</v>
      </c>
      <c r="L21" s="24" t="s">
        <v>22</v>
      </c>
      <c r="M21" s="30">
        <v>-0.12062</v>
      </c>
      <c r="N21" s="33" t="s">
        <v>35</v>
      </c>
      <c r="O21" s="24" t="s">
        <v>22</v>
      </c>
      <c r="P21" s="28">
        <v>5.7290000000000001E-2</v>
      </c>
      <c r="Q21" s="33" t="s">
        <v>35</v>
      </c>
      <c r="R21" s="24" t="s">
        <v>22</v>
      </c>
      <c r="S21" s="28">
        <v>2.9399999999999999E-3</v>
      </c>
      <c r="T21" s="33" t="s">
        <v>35</v>
      </c>
      <c r="U21" s="24" t="s">
        <v>22</v>
      </c>
      <c r="V21" s="28">
        <v>3.6790000000000003E-2</v>
      </c>
      <c r="W21" s="33" t="s">
        <v>35</v>
      </c>
      <c r="X21" s="24" t="s">
        <v>22</v>
      </c>
      <c r="Y21" s="30">
        <v>-0.13413</v>
      </c>
      <c r="Z21" s="33" t="s">
        <v>35</v>
      </c>
      <c r="AA21" s="24" t="s">
        <v>22</v>
      </c>
      <c r="AB21" s="28">
        <v>-1.566E-2</v>
      </c>
      <c r="AC21" s="33" t="s">
        <v>35</v>
      </c>
      <c r="AD21" s="24" t="s">
        <v>22</v>
      </c>
      <c r="AE21" s="28">
        <v>-1.1469999999999999E-2</v>
      </c>
      <c r="AF21" s="33" t="s">
        <v>35</v>
      </c>
      <c r="AG21" s="24" t="s">
        <v>22</v>
      </c>
      <c r="AH21" s="28">
        <v>-1.831E-2</v>
      </c>
      <c r="AI21" s="33" t="s">
        <v>35</v>
      </c>
      <c r="AJ21" s="24" t="s">
        <v>22</v>
      </c>
      <c r="AK21" s="28">
        <v>4.3099999999999996E-3</v>
      </c>
      <c r="AL21" s="33" t="s">
        <v>35</v>
      </c>
      <c r="AM21" s="24" t="s">
        <v>22</v>
      </c>
      <c r="AN21" s="28">
        <v>0.10675</v>
      </c>
      <c r="AO21" s="33" t="s">
        <v>35</v>
      </c>
      <c r="AP21" s="24" t="s">
        <v>22</v>
      </c>
      <c r="AQ21" s="28">
        <v>-1.584E-2</v>
      </c>
    </row>
    <row r="22" spans="1:43" ht="17" thickBot="1" x14ac:dyDescent="0.25">
      <c r="A22" s="88"/>
      <c r="B22" s="33" t="s">
        <v>36</v>
      </c>
      <c r="C22" s="24" t="s">
        <v>26</v>
      </c>
      <c r="D22" s="29">
        <v>3.4099999999999998E-2</v>
      </c>
      <c r="E22" s="33" t="s">
        <v>36</v>
      </c>
      <c r="F22" s="24" t="s">
        <v>26</v>
      </c>
      <c r="G22" s="28">
        <v>4.3099999999999996E-3</v>
      </c>
      <c r="H22" s="33" t="s">
        <v>36</v>
      </c>
      <c r="I22" s="24" t="s">
        <v>26</v>
      </c>
      <c r="J22" s="28">
        <v>0.12214</v>
      </c>
      <c r="K22" s="33" t="s">
        <v>36</v>
      </c>
      <c r="L22" s="24" t="s">
        <v>26</v>
      </c>
      <c r="M22" s="28">
        <v>6.1670000000000003E-2</v>
      </c>
      <c r="N22" s="33" t="s">
        <v>36</v>
      </c>
      <c r="O22" s="24" t="s">
        <v>26</v>
      </c>
      <c r="P22" s="28">
        <v>-2.0369999999999999E-2</v>
      </c>
      <c r="Q22" s="33" t="s">
        <v>36</v>
      </c>
      <c r="R22" s="24" t="s">
        <v>26</v>
      </c>
      <c r="S22" s="28">
        <v>-1.5890000000000001E-2</v>
      </c>
      <c r="T22" s="33" t="s">
        <v>36</v>
      </c>
      <c r="U22" s="24" t="s">
        <v>26</v>
      </c>
      <c r="V22" s="28">
        <v>-4.9829999999999999E-2</v>
      </c>
      <c r="W22" s="33" t="s">
        <v>36</v>
      </c>
      <c r="X22" s="24" t="s">
        <v>26</v>
      </c>
      <c r="Y22" s="28">
        <v>7.0279999999999995E-2</v>
      </c>
      <c r="Z22" s="33" t="s">
        <v>36</v>
      </c>
      <c r="AA22" s="24" t="s">
        <v>26</v>
      </c>
      <c r="AB22" s="30">
        <v>2.8750000000000001E-2</v>
      </c>
      <c r="AC22" s="33" t="s">
        <v>36</v>
      </c>
      <c r="AD22" s="24" t="s">
        <v>26</v>
      </c>
      <c r="AE22" s="28">
        <v>-7.2000000000000005E-4</v>
      </c>
      <c r="AF22" s="33" t="s">
        <v>36</v>
      </c>
      <c r="AG22" s="24" t="s">
        <v>26</v>
      </c>
      <c r="AH22" s="28">
        <v>-7.1330000000000005E-2</v>
      </c>
      <c r="AI22" s="33" t="s">
        <v>36</v>
      </c>
      <c r="AJ22" s="24" t="s">
        <v>26</v>
      </c>
      <c r="AK22" s="28">
        <v>-5.5900000000000004E-3</v>
      </c>
      <c r="AL22" s="33" t="s">
        <v>36</v>
      </c>
      <c r="AM22" s="24" t="s">
        <v>26</v>
      </c>
      <c r="AN22" s="28">
        <v>-5.5169999999999997E-2</v>
      </c>
      <c r="AO22" s="33" t="s">
        <v>36</v>
      </c>
      <c r="AP22" s="24" t="s">
        <v>26</v>
      </c>
      <c r="AQ22" s="28">
        <v>-4.4679999999999997E-2</v>
      </c>
    </row>
    <row r="23" spans="1:43" ht="17" thickBot="1" x14ac:dyDescent="0.25">
      <c r="A23" s="88"/>
      <c r="B23" s="33" t="s">
        <v>36</v>
      </c>
      <c r="C23" s="24" t="s">
        <v>23</v>
      </c>
      <c r="D23" s="30">
        <v>3.7170000000000002E-2</v>
      </c>
      <c r="E23" s="33" t="s">
        <v>36</v>
      </c>
      <c r="F23" s="24" t="s">
        <v>23</v>
      </c>
      <c r="G23" s="28">
        <v>7.7099999999999998E-3</v>
      </c>
      <c r="H23" s="33" t="s">
        <v>36</v>
      </c>
      <c r="I23" s="24" t="s">
        <v>23</v>
      </c>
      <c r="J23" s="28">
        <v>0.11182</v>
      </c>
      <c r="K23" s="33" t="s">
        <v>36</v>
      </c>
      <c r="L23" s="24" t="s">
        <v>23</v>
      </c>
      <c r="M23" s="28">
        <v>2.4049999999999998E-2</v>
      </c>
      <c r="N23" s="33" t="s">
        <v>36</v>
      </c>
      <c r="O23" s="24" t="s">
        <v>23</v>
      </c>
      <c r="P23" s="28">
        <v>-2.8979999999999999E-2</v>
      </c>
      <c r="Q23" s="33" t="s">
        <v>36</v>
      </c>
      <c r="R23" s="24" t="s">
        <v>23</v>
      </c>
      <c r="S23" s="28">
        <v>-4.104E-2</v>
      </c>
      <c r="T23" s="33" t="s">
        <v>36</v>
      </c>
      <c r="U23" s="24" t="s">
        <v>23</v>
      </c>
      <c r="V23" s="28">
        <v>-0.11284</v>
      </c>
      <c r="W23" s="33" t="s">
        <v>36</v>
      </c>
      <c r="X23" s="24" t="s">
        <v>23</v>
      </c>
      <c r="Y23" s="30">
        <v>0.10936999999999999</v>
      </c>
      <c r="Z23" s="33" t="s">
        <v>36</v>
      </c>
      <c r="AA23" s="24" t="s">
        <v>23</v>
      </c>
      <c r="AB23" s="30">
        <v>3.3059999999999999E-2</v>
      </c>
      <c r="AC23" s="33" t="s">
        <v>36</v>
      </c>
      <c r="AD23" s="24" t="s">
        <v>23</v>
      </c>
      <c r="AE23" s="28">
        <v>-3.2910000000000002E-2</v>
      </c>
      <c r="AF23" s="33" t="s">
        <v>36</v>
      </c>
      <c r="AG23" s="24" t="s">
        <v>23</v>
      </c>
      <c r="AH23" s="28">
        <v>-6.8180000000000004E-2</v>
      </c>
      <c r="AI23" s="33" t="s">
        <v>36</v>
      </c>
      <c r="AJ23" s="24" t="s">
        <v>23</v>
      </c>
      <c r="AK23" s="28">
        <v>2.1299999999999999E-3</v>
      </c>
      <c r="AL23" s="33" t="s">
        <v>36</v>
      </c>
      <c r="AM23" s="24" t="s">
        <v>23</v>
      </c>
      <c r="AN23" s="28">
        <v>-4.6719999999999998E-2</v>
      </c>
      <c r="AO23" s="33" t="s">
        <v>36</v>
      </c>
      <c r="AP23" s="24" t="s">
        <v>23</v>
      </c>
      <c r="AQ23" s="30">
        <v>-6.7739999999999995E-2</v>
      </c>
    </row>
    <row r="24" spans="1:43" ht="17" thickBot="1" x14ac:dyDescent="0.25">
      <c r="A24" s="88"/>
      <c r="B24" s="33" t="s">
        <v>37</v>
      </c>
      <c r="C24" s="24" t="s">
        <v>25</v>
      </c>
      <c r="D24" s="29">
        <v>-3.5740000000000001E-2</v>
      </c>
      <c r="E24" s="33" t="s">
        <v>37</v>
      </c>
      <c r="F24" s="24" t="s">
        <v>25</v>
      </c>
      <c r="G24" s="28">
        <v>-0.13825999999999999</v>
      </c>
      <c r="H24" s="33" t="s">
        <v>37</v>
      </c>
      <c r="I24" s="24" t="s">
        <v>25</v>
      </c>
      <c r="J24" s="30">
        <v>-0.24010000000000001</v>
      </c>
      <c r="K24" s="33" t="s">
        <v>37</v>
      </c>
      <c r="L24" s="24" t="s">
        <v>25</v>
      </c>
      <c r="M24" s="29">
        <v>-0.15586</v>
      </c>
      <c r="N24" s="33" t="s">
        <v>37</v>
      </c>
      <c r="O24" s="24" t="s">
        <v>25</v>
      </c>
      <c r="P24" s="28">
        <v>6.2100000000000002E-3</v>
      </c>
      <c r="Q24" s="33" t="s">
        <v>37</v>
      </c>
      <c r="R24" s="24" t="s">
        <v>25</v>
      </c>
      <c r="S24" s="28">
        <v>-2.486E-2</v>
      </c>
      <c r="T24" s="33" t="s">
        <v>37</v>
      </c>
      <c r="U24" s="24" t="s">
        <v>25</v>
      </c>
      <c r="V24" s="28">
        <v>6.8239999999999995E-2</v>
      </c>
      <c r="W24" s="33" t="s">
        <v>37</v>
      </c>
      <c r="X24" s="24" t="s">
        <v>25</v>
      </c>
      <c r="Y24" s="29">
        <v>-0.13461000000000001</v>
      </c>
      <c r="Z24" s="33" t="s">
        <v>37</v>
      </c>
      <c r="AA24" s="24" t="s">
        <v>25</v>
      </c>
      <c r="AB24" s="29">
        <v>-3.243E-2</v>
      </c>
      <c r="AC24" s="33" t="s">
        <v>37</v>
      </c>
      <c r="AD24" s="24" t="s">
        <v>25</v>
      </c>
      <c r="AE24" s="28">
        <v>-7.1000000000000004E-3</v>
      </c>
      <c r="AF24" s="33" t="s">
        <v>37</v>
      </c>
      <c r="AG24" s="24" t="s">
        <v>25</v>
      </c>
      <c r="AH24" s="30">
        <v>9.2829999999999996E-2</v>
      </c>
      <c r="AI24" s="33" t="s">
        <v>37</v>
      </c>
      <c r="AJ24" s="24" t="s">
        <v>25</v>
      </c>
      <c r="AK24" s="28">
        <v>4.2700000000000004E-3</v>
      </c>
      <c r="AL24" s="33" t="s">
        <v>37</v>
      </c>
      <c r="AM24" s="24" t="s">
        <v>25</v>
      </c>
      <c r="AN24" s="28">
        <v>0.11196</v>
      </c>
      <c r="AO24" s="33" t="s">
        <v>37</v>
      </c>
      <c r="AP24" s="24" t="s">
        <v>25</v>
      </c>
      <c r="AQ24" s="29">
        <v>9.085E-2</v>
      </c>
    </row>
    <row r="25" spans="1:43" ht="17" thickBot="1" x14ac:dyDescent="0.25">
      <c r="A25" s="88"/>
      <c r="B25" s="33" t="s">
        <v>37</v>
      </c>
      <c r="C25" s="24" t="s">
        <v>23</v>
      </c>
      <c r="D25" s="29">
        <v>-3.3090000000000001E-2</v>
      </c>
      <c r="E25" s="33" t="s">
        <v>37</v>
      </c>
      <c r="F25" s="24" t="s">
        <v>23</v>
      </c>
      <c r="G25" s="28">
        <v>-3.3529999999999997E-2</v>
      </c>
      <c r="H25" s="33" t="s">
        <v>37</v>
      </c>
      <c r="I25" s="24" t="s">
        <v>23</v>
      </c>
      <c r="J25" s="28">
        <v>-0.11801</v>
      </c>
      <c r="K25" s="33" t="s">
        <v>37</v>
      </c>
      <c r="L25" s="24" t="s">
        <v>23</v>
      </c>
      <c r="M25" s="28">
        <v>-6.8279999999999993E-2</v>
      </c>
      <c r="N25" s="33" t="s">
        <v>37</v>
      </c>
      <c r="O25" s="24" t="s">
        <v>23</v>
      </c>
      <c r="P25" s="28">
        <v>1.243E-2</v>
      </c>
      <c r="Q25" s="33" t="s">
        <v>37</v>
      </c>
      <c r="R25" s="24" t="s">
        <v>23</v>
      </c>
      <c r="S25" s="28">
        <v>-0.11744</v>
      </c>
      <c r="T25" s="33" t="s">
        <v>37</v>
      </c>
      <c r="U25" s="24" t="s">
        <v>23</v>
      </c>
      <c r="V25" s="28">
        <v>9.41E-3</v>
      </c>
      <c r="W25" s="33" t="s">
        <v>37</v>
      </c>
      <c r="X25" s="24" t="s">
        <v>23</v>
      </c>
      <c r="Y25" s="29">
        <v>-0.1147</v>
      </c>
      <c r="Z25" s="33" t="s">
        <v>37</v>
      </c>
      <c r="AA25" s="24" t="s">
        <v>23</v>
      </c>
      <c r="AB25" s="29">
        <v>-3.5959999999999999E-2</v>
      </c>
      <c r="AC25" s="33" t="s">
        <v>37</v>
      </c>
      <c r="AD25" s="24" t="s">
        <v>23</v>
      </c>
      <c r="AE25" s="28">
        <v>-8.6700000000000006E-3</v>
      </c>
      <c r="AF25" s="33" t="s">
        <v>37</v>
      </c>
      <c r="AG25" s="24" t="s">
        <v>23</v>
      </c>
      <c r="AH25" s="28">
        <v>4.3369999999999999E-2</v>
      </c>
      <c r="AI25" s="33" t="s">
        <v>37</v>
      </c>
      <c r="AJ25" s="24" t="s">
        <v>23</v>
      </c>
      <c r="AK25" s="28">
        <v>2.15E-3</v>
      </c>
      <c r="AL25" s="33" t="s">
        <v>37</v>
      </c>
      <c r="AM25" s="24" t="s">
        <v>23</v>
      </c>
      <c r="AN25" s="28">
        <v>5.4489999999999997E-2</v>
      </c>
      <c r="AO25" s="33" t="s">
        <v>37</v>
      </c>
      <c r="AP25" s="24" t="s">
        <v>23</v>
      </c>
      <c r="AQ25" s="30">
        <v>7.6189999999999994E-2</v>
      </c>
    </row>
    <row r="26" spans="1:43" ht="17" thickBot="1" x14ac:dyDescent="0.25">
      <c r="A26" s="88"/>
      <c r="B26" s="33" t="s">
        <v>38</v>
      </c>
      <c r="C26" s="24" t="s">
        <v>26</v>
      </c>
      <c r="D26" s="29">
        <v>5.4429999999999999E-2</v>
      </c>
      <c r="E26" s="33" t="s">
        <v>38</v>
      </c>
      <c r="F26" s="24" t="s">
        <v>26</v>
      </c>
      <c r="G26" s="29">
        <v>0.2296</v>
      </c>
      <c r="H26" s="33" t="s">
        <v>38</v>
      </c>
      <c r="I26" s="24" t="s">
        <v>26</v>
      </c>
      <c r="J26" s="29">
        <v>0.53744000000000003</v>
      </c>
      <c r="K26" s="33" t="s">
        <v>38</v>
      </c>
      <c r="L26" s="24" t="s">
        <v>26</v>
      </c>
      <c r="M26" s="29">
        <v>0.31052000000000002</v>
      </c>
      <c r="N26" s="33" t="s">
        <v>38</v>
      </c>
      <c r="O26" s="24" t="s">
        <v>26</v>
      </c>
      <c r="P26" s="28">
        <v>4.7419999999999997E-2</v>
      </c>
      <c r="Q26" s="33" t="s">
        <v>38</v>
      </c>
      <c r="R26" s="24" t="s">
        <v>26</v>
      </c>
      <c r="S26" s="28">
        <v>7.1980000000000002E-2</v>
      </c>
      <c r="T26" s="33" t="s">
        <v>38</v>
      </c>
      <c r="U26" s="24" t="s">
        <v>26</v>
      </c>
      <c r="V26" s="28">
        <v>9.4939999999999997E-2</v>
      </c>
      <c r="W26" s="33" t="s">
        <v>38</v>
      </c>
      <c r="X26" s="24" t="s">
        <v>26</v>
      </c>
      <c r="Y26" s="29">
        <v>0.15417</v>
      </c>
      <c r="Z26" s="33" t="s">
        <v>38</v>
      </c>
      <c r="AA26" s="24" t="s">
        <v>26</v>
      </c>
      <c r="AB26" s="29">
        <v>4.8169999999999998E-2</v>
      </c>
      <c r="AC26" s="33" t="s">
        <v>38</v>
      </c>
      <c r="AD26" s="24" t="s">
        <v>26</v>
      </c>
      <c r="AE26" s="29">
        <v>7.9009999999999997E-2</v>
      </c>
      <c r="AF26" s="33" t="s">
        <v>38</v>
      </c>
      <c r="AG26" s="24" t="s">
        <v>26</v>
      </c>
      <c r="AH26" s="28">
        <v>-4.5469999999999997E-2</v>
      </c>
      <c r="AI26" s="33" t="s">
        <v>38</v>
      </c>
      <c r="AJ26" s="24" t="s">
        <v>26</v>
      </c>
      <c r="AK26" s="28">
        <v>1.9499999999999999E-3</v>
      </c>
      <c r="AL26" s="33" t="s">
        <v>38</v>
      </c>
      <c r="AM26" s="24" t="s">
        <v>26</v>
      </c>
      <c r="AN26" s="28">
        <v>-4.768E-2</v>
      </c>
      <c r="AO26" s="33" t="s">
        <v>38</v>
      </c>
      <c r="AP26" s="24" t="s">
        <v>26</v>
      </c>
      <c r="AQ26" s="28">
        <v>-6.0409999999999998E-2</v>
      </c>
    </row>
    <row r="27" spans="1:43" ht="17" thickBot="1" x14ac:dyDescent="0.25">
      <c r="A27" s="88"/>
      <c r="B27" s="33" t="s">
        <v>38</v>
      </c>
      <c r="C27" s="24" t="s">
        <v>22</v>
      </c>
      <c r="D27" s="28">
        <v>9.9799999999999993E-3</v>
      </c>
      <c r="E27" s="33" t="s">
        <v>38</v>
      </c>
      <c r="F27" s="24" t="s">
        <v>22</v>
      </c>
      <c r="G27" s="28">
        <v>2.5569999999999999E-2</v>
      </c>
      <c r="H27" s="33" t="s">
        <v>38</v>
      </c>
      <c r="I27" s="24" t="s">
        <v>22</v>
      </c>
      <c r="J27" s="28">
        <v>0.21081</v>
      </c>
      <c r="K27" s="33" t="s">
        <v>38</v>
      </c>
      <c r="L27" s="24" t="s">
        <v>22</v>
      </c>
      <c r="M27" s="30">
        <v>9.7229999999999997E-2</v>
      </c>
      <c r="N27" s="33" t="s">
        <v>38</v>
      </c>
      <c r="O27" s="24" t="s">
        <v>22</v>
      </c>
      <c r="P27" s="28">
        <v>-1.9939999999999999E-2</v>
      </c>
      <c r="Q27" s="33" t="s">
        <v>38</v>
      </c>
      <c r="R27" s="24" t="s">
        <v>22</v>
      </c>
      <c r="S27" s="28">
        <v>7.6700000000000004E-2</v>
      </c>
      <c r="T27" s="33" t="s">
        <v>38</v>
      </c>
      <c r="U27" s="24" t="s">
        <v>22</v>
      </c>
      <c r="V27" s="28">
        <v>2.8070000000000001E-2</v>
      </c>
      <c r="W27" s="33" t="s">
        <v>38</v>
      </c>
      <c r="X27" s="24" t="s">
        <v>22</v>
      </c>
      <c r="Y27" s="29">
        <v>0.12842000000000001</v>
      </c>
      <c r="Z27" s="33" t="s">
        <v>38</v>
      </c>
      <c r="AA27" s="24" t="s">
        <v>22</v>
      </c>
      <c r="AB27" s="29">
        <v>3.8390000000000001E-2</v>
      </c>
      <c r="AC27" s="33" t="s">
        <v>38</v>
      </c>
      <c r="AD27" s="24" t="s">
        <v>22</v>
      </c>
      <c r="AE27" s="30">
        <v>4.342E-2</v>
      </c>
      <c r="AF27" s="33" t="s">
        <v>38</v>
      </c>
      <c r="AG27" s="24" t="s">
        <v>22</v>
      </c>
      <c r="AH27" s="28">
        <v>-3.0400000000000002E-3</v>
      </c>
      <c r="AI27" s="33" t="s">
        <v>38</v>
      </c>
      <c r="AJ27" s="24" t="s">
        <v>22</v>
      </c>
      <c r="AK27" s="28">
        <v>5.1599999999999997E-3</v>
      </c>
      <c r="AL27" s="33" t="s">
        <v>38</v>
      </c>
      <c r="AM27" s="24" t="s">
        <v>22</v>
      </c>
      <c r="AN27" s="29">
        <v>-0.12257</v>
      </c>
      <c r="AO27" s="33" t="s">
        <v>38</v>
      </c>
      <c r="AP27" s="24" t="s">
        <v>22</v>
      </c>
      <c r="AQ27" s="28">
        <v>-6.5960000000000005E-2</v>
      </c>
    </row>
    <row r="28" spans="1:43" ht="17" thickBot="1" x14ac:dyDescent="0.25">
      <c r="A28" s="88"/>
      <c r="B28" s="33" t="s">
        <v>39</v>
      </c>
      <c r="C28" s="24" t="s">
        <v>25</v>
      </c>
      <c r="D28" s="29">
        <v>-2.981E-2</v>
      </c>
      <c r="E28" s="33" t="s">
        <v>39</v>
      </c>
      <c r="F28" s="24" t="s">
        <v>25</v>
      </c>
      <c r="G28" s="28">
        <v>-0.11791</v>
      </c>
      <c r="H28" s="33" t="s">
        <v>39</v>
      </c>
      <c r="I28" s="24" t="s">
        <v>25</v>
      </c>
      <c r="J28" s="28">
        <v>-1.124E-2</v>
      </c>
      <c r="K28" s="33" t="s">
        <v>39</v>
      </c>
      <c r="L28" s="24" t="s">
        <v>25</v>
      </c>
      <c r="M28" s="28">
        <v>-5.9429999999999997E-2</v>
      </c>
      <c r="N28" s="33" t="s">
        <v>39</v>
      </c>
      <c r="O28" s="24" t="s">
        <v>25</v>
      </c>
      <c r="P28" s="28">
        <v>2.4070000000000001E-2</v>
      </c>
      <c r="Q28" s="33" t="s">
        <v>39</v>
      </c>
      <c r="R28" s="24" t="s">
        <v>25</v>
      </c>
      <c r="S28" s="28">
        <v>-2.6929999999999999E-2</v>
      </c>
      <c r="T28" s="33" t="s">
        <v>39</v>
      </c>
      <c r="U28" s="24" t="s">
        <v>25</v>
      </c>
      <c r="V28" s="28">
        <v>1.7099999999999999E-3</v>
      </c>
      <c r="W28" s="33" t="s">
        <v>39</v>
      </c>
      <c r="X28" s="24" t="s">
        <v>25</v>
      </c>
      <c r="Y28" s="28">
        <v>6.8100000000000001E-3</v>
      </c>
      <c r="Z28" s="33" t="s">
        <v>39</v>
      </c>
      <c r="AA28" s="24" t="s">
        <v>25</v>
      </c>
      <c r="AB28" s="28">
        <v>-1.806E-2</v>
      </c>
      <c r="AC28" s="33" t="s">
        <v>39</v>
      </c>
      <c r="AD28" s="24" t="s">
        <v>25</v>
      </c>
      <c r="AE28" s="28">
        <v>-1.405E-2</v>
      </c>
      <c r="AF28" s="33" t="s">
        <v>39</v>
      </c>
      <c r="AG28" s="24" t="s">
        <v>25</v>
      </c>
      <c r="AH28" s="28">
        <v>5.6499999999999996E-3</v>
      </c>
      <c r="AI28" s="33" t="s">
        <v>39</v>
      </c>
      <c r="AJ28" s="24" t="s">
        <v>25</v>
      </c>
      <c r="AK28" s="28">
        <v>2.3E-3</v>
      </c>
      <c r="AL28" s="33" t="s">
        <v>39</v>
      </c>
      <c r="AM28" s="24" t="s">
        <v>25</v>
      </c>
      <c r="AN28" s="29">
        <v>0.20569999999999999</v>
      </c>
      <c r="AO28" s="33" t="s">
        <v>39</v>
      </c>
      <c r="AP28" s="24" t="s">
        <v>25</v>
      </c>
      <c r="AQ28" s="29">
        <v>0.14529</v>
      </c>
    </row>
    <row r="29" spans="1:43" ht="17" thickBot="1" x14ac:dyDescent="0.25">
      <c r="A29" s="88"/>
      <c r="B29" s="33" t="s">
        <v>39</v>
      </c>
      <c r="C29" s="24" t="s">
        <v>28</v>
      </c>
      <c r="D29" s="28">
        <v>-5.3699999999999998E-3</v>
      </c>
      <c r="E29" s="33" t="s">
        <v>39</v>
      </c>
      <c r="F29" s="24" t="s">
        <v>28</v>
      </c>
      <c r="G29" s="28">
        <v>-3.0980000000000001E-2</v>
      </c>
      <c r="H29" s="33" t="s">
        <v>39</v>
      </c>
      <c r="I29" s="24" t="s">
        <v>28</v>
      </c>
      <c r="J29" s="28">
        <v>-0.11216</v>
      </c>
      <c r="K29" s="33" t="s">
        <v>39</v>
      </c>
      <c r="L29" s="24" t="s">
        <v>28</v>
      </c>
      <c r="M29" s="28">
        <v>-1.389E-2</v>
      </c>
      <c r="N29" s="33" t="s">
        <v>39</v>
      </c>
      <c r="O29" s="24" t="s">
        <v>28</v>
      </c>
      <c r="P29" s="28">
        <v>4.9059999999999999E-2</v>
      </c>
      <c r="Q29" s="33" t="s">
        <v>39</v>
      </c>
      <c r="R29" s="24" t="s">
        <v>28</v>
      </c>
      <c r="S29" s="28">
        <v>-0.11230999999999999</v>
      </c>
      <c r="T29" s="33" t="s">
        <v>39</v>
      </c>
      <c r="U29" s="24" t="s">
        <v>28</v>
      </c>
      <c r="V29" s="28">
        <v>6.0290000000000003E-2</v>
      </c>
      <c r="W29" s="33" t="s">
        <v>39</v>
      </c>
      <c r="X29" s="24" t="s">
        <v>28</v>
      </c>
      <c r="Y29" s="28">
        <v>-2.1350000000000001E-2</v>
      </c>
      <c r="Z29" s="33" t="s">
        <v>39</v>
      </c>
      <c r="AA29" s="24" t="s">
        <v>28</v>
      </c>
      <c r="AB29" s="29">
        <v>-3.8240000000000003E-2</v>
      </c>
      <c r="AC29" s="33" t="s">
        <v>39</v>
      </c>
      <c r="AD29" s="24" t="s">
        <v>28</v>
      </c>
      <c r="AE29" s="28">
        <v>-7.4599999999999996E-3</v>
      </c>
      <c r="AF29" s="33" t="s">
        <v>39</v>
      </c>
      <c r="AG29" s="24" t="s">
        <v>28</v>
      </c>
      <c r="AH29" s="28">
        <v>-5.6899999999999997E-3</v>
      </c>
      <c r="AI29" s="33" t="s">
        <v>39</v>
      </c>
      <c r="AJ29" s="24" t="s">
        <v>28</v>
      </c>
      <c r="AK29" s="28">
        <v>-1.4400000000000001E-3</v>
      </c>
      <c r="AL29" s="33" t="s">
        <v>39</v>
      </c>
      <c r="AM29" s="24" t="s">
        <v>28</v>
      </c>
      <c r="AN29" s="28">
        <v>0.14982999999999999</v>
      </c>
      <c r="AO29" s="33" t="s">
        <v>39</v>
      </c>
      <c r="AP29" s="24" t="s">
        <v>28</v>
      </c>
      <c r="AQ29" s="30">
        <v>9.8449999999999996E-2</v>
      </c>
    </row>
    <row r="30" spans="1:43" ht="17" thickBot="1" x14ac:dyDescent="0.25">
      <c r="A30" s="88"/>
      <c r="B30" s="33" t="s">
        <v>40</v>
      </c>
      <c r="C30" s="24" t="s">
        <v>26</v>
      </c>
      <c r="D30" s="28">
        <v>2.598E-2</v>
      </c>
      <c r="E30" s="33" t="s">
        <v>40</v>
      </c>
      <c r="F30" s="24" t="s">
        <v>26</v>
      </c>
      <c r="G30" s="28">
        <v>-1.8259999999999998E-2</v>
      </c>
      <c r="H30" s="33" t="s">
        <v>40</v>
      </c>
      <c r="I30" s="24" t="s">
        <v>26</v>
      </c>
      <c r="J30" s="28">
        <v>0.15181</v>
      </c>
      <c r="K30" s="33" t="s">
        <v>40</v>
      </c>
      <c r="L30" s="24" t="s">
        <v>26</v>
      </c>
      <c r="M30" s="28">
        <v>6.59E-2</v>
      </c>
      <c r="N30" s="33" t="s">
        <v>40</v>
      </c>
      <c r="O30" s="24" t="s">
        <v>26</v>
      </c>
      <c r="P30" s="28">
        <v>3.0400000000000002E-3</v>
      </c>
      <c r="Q30" s="33" t="s">
        <v>40</v>
      </c>
      <c r="R30" s="24" t="s">
        <v>26</v>
      </c>
      <c r="S30" s="28">
        <v>4.1980000000000003E-2</v>
      </c>
      <c r="T30" s="33" t="s">
        <v>40</v>
      </c>
      <c r="U30" s="24" t="s">
        <v>26</v>
      </c>
      <c r="V30" s="28">
        <v>-3.1060000000000001E-2</v>
      </c>
      <c r="W30" s="33" t="s">
        <v>40</v>
      </c>
      <c r="X30" s="24" t="s">
        <v>26</v>
      </c>
      <c r="Y30" s="28">
        <v>8.8569999999999996E-2</v>
      </c>
      <c r="Z30" s="33" t="s">
        <v>40</v>
      </c>
      <c r="AA30" s="24" t="s">
        <v>26</v>
      </c>
      <c r="AB30" s="29">
        <v>5.0430000000000003E-2</v>
      </c>
      <c r="AC30" s="33" t="s">
        <v>40</v>
      </c>
      <c r="AD30" s="24" t="s">
        <v>26</v>
      </c>
      <c r="AE30" s="28">
        <v>3.7969999999999997E-2</v>
      </c>
      <c r="AF30" s="33" t="s">
        <v>40</v>
      </c>
      <c r="AG30" s="24" t="s">
        <v>26</v>
      </c>
      <c r="AH30" s="28">
        <v>6.1859999999999998E-2</v>
      </c>
      <c r="AI30" s="33" t="s">
        <v>40</v>
      </c>
      <c r="AJ30" s="24" t="s">
        <v>26</v>
      </c>
      <c r="AK30" s="28">
        <v>-9.11E-3</v>
      </c>
      <c r="AL30" s="33" t="s">
        <v>40</v>
      </c>
      <c r="AM30" s="24" t="s">
        <v>26</v>
      </c>
      <c r="AN30" s="28">
        <v>-1.677E-2</v>
      </c>
      <c r="AO30" s="33" t="s">
        <v>40</v>
      </c>
      <c r="AP30" s="24" t="s">
        <v>26</v>
      </c>
      <c r="AQ30" s="28">
        <v>-3.8589999999999999E-2</v>
      </c>
    </row>
    <row r="31" spans="1:43" ht="17" thickBot="1" x14ac:dyDescent="0.25">
      <c r="A31" s="88"/>
      <c r="B31" s="33" t="s">
        <v>40</v>
      </c>
      <c r="C31" s="24" t="s">
        <v>29</v>
      </c>
      <c r="D31" s="28">
        <v>3.8330000000000003E-2</v>
      </c>
      <c r="E31" s="33" t="s">
        <v>40</v>
      </c>
      <c r="F31" s="24" t="s">
        <v>29</v>
      </c>
      <c r="G31" s="28">
        <v>-5.2859999999999997E-2</v>
      </c>
      <c r="H31" s="33" t="s">
        <v>40</v>
      </c>
      <c r="I31" s="24" t="s">
        <v>29</v>
      </c>
      <c r="J31" s="28">
        <v>5.987E-2</v>
      </c>
      <c r="K31" s="33" t="s">
        <v>40</v>
      </c>
      <c r="L31" s="24" t="s">
        <v>29</v>
      </c>
      <c r="M31" s="28">
        <v>9.0509999999999993E-2</v>
      </c>
      <c r="N31" s="33" t="s">
        <v>40</v>
      </c>
      <c r="O31" s="24" t="s">
        <v>29</v>
      </c>
      <c r="P31" s="28">
        <v>1.7770000000000001E-2</v>
      </c>
      <c r="Q31" s="33" t="s">
        <v>40</v>
      </c>
      <c r="R31" s="24" t="s">
        <v>29</v>
      </c>
      <c r="S31" s="28">
        <v>-6.8479999999999999E-2</v>
      </c>
      <c r="T31" s="33" t="s">
        <v>40</v>
      </c>
      <c r="U31" s="24" t="s">
        <v>29</v>
      </c>
      <c r="V31" s="28">
        <v>-1.6129999999999999E-2</v>
      </c>
      <c r="W31" s="33" t="s">
        <v>40</v>
      </c>
      <c r="X31" s="24" t="s">
        <v>29</v>
      </c>
      <c r="Y31" s="28">
        <v>4.3049999999999998E-2</v>
      </c>
      <c r="Z31" s="33" t="s">
        <v>40</v>
      </c>
      <c r="AA31" s="24" t="s">
        <v>29</v>
      </c>
      <c r="AB31" s="29">
        <v>5.6259999999999998E-2</v>
      </c>
      <c r="AC31" s="33" t="s">
        <v>40</v>
      </c>
      <c r="AD31" s="24" t="s">
        <v>29</v>
      </c>
      <c r="AE31" s="28">
        <v>5.9790000000000003E-2</v>
      </c>
      <c r="AF31" s="33" t="s">
        <v>40</v>
      </c>
      <c r="AG31" s="24" t="s">
        <v>29</v>
      </c>
      <c r="AH31" s="28">
        <v>4.4429999999999997E-2</v>
      </c>
      <c r="AI31" s="33" t="s">
        <v>40</v>
      </c>
      <c r="AJ31" s="24" t="s">
        <v>29</v>
      </c>
      <c r="AK31" s="28">
        <v>-7.5300000000000002E-3</v>
      </c>
      <c r="AL31" s="33" t="s">
        <v>40</v>
      </c>
      <c r="AM31" s="24" t="s">
        <v>29</v>
      </c>
      <c r="AN31" s="28">
        <v>-1.6219999999999998E-2</v>
      </c>
      <c r="AO31" s="33" t="s">
        <v>40</v>
      </c>
      <c r="AP31" s="24" t="s">
        <v>29</v>
      </c>
      <c r="AQ31" s="28">
        <v>-1.687E-2</v>
      </c>
    </row>
    <row r="32" spans="1:43" ht="17" thickBot="1" x14ac:dyDescent="0.25">
      <c r="A32" s="88"/>
      <c r="B32" s="33" t="s">
        <v>41</v>
      </c>
      <c r="C32" s="24" t="s">
        <v>25</v>
      </c>
      <c r="D32" s="29">
        <v>-5.1950000000000003E-2</v>
      </c>
      <c r="E32" s="33" t="s">
        <v>41</v>
      </c>
      <c r="F32" s="24" t="s">
        <v>25</v>
      </c>
      <c r="G32" s="28">
        <v>-6.8900000000000003E-2</v>
      </c>
      <c r="H32" s="33" t="s">
        <v>41</v>
      </c>
      <c r="I32" s="24" t="s">
        <v>25</v>
      </c>
      <c r="J32" s="29">
        <v>-0.30435000000000001</v>
      </c>
      <c r="K32" s="33" t="s">
        <v>41</v>
      </c>
      <c r="L32" s="24" t="s">
        <v>25</v>
      </c>
      <c r="M32" s="29">
        <v>-0.25206000000000001</v>
      </c>
      <c r="N32" s="33" t="s">
        <v>41</v>
      </c>
      <c r="O32" s="24" t="s">
        <v>25</v>
      </c>
      <c r="P32" s="28">
        <v>6.9999999999999999E-4</v>
      </c>
      <c r="Q32" s="33" t="s">
        <v>41</v>
      </c>
      <c r="R32" s="24" t="s">
        <v>25</v>
      </c>
      <c r="S32" s="28">
        <v>-2.3700000000000001E-3</v>
      </c>
      <c r="T32" s="33" t="s">
        <v>41</v>
      </c>
      <c r="U32" s="24" t="s">
        <v>25</v>
      </c>
      <c r="V32" s="28">
        <v>4.727E-2</v>
      </c>
      <c r="W32" s="33" t="s">
        <v>41</v>
      </c>
      <c r="X32" s="24" t="s">
        <v>25</v>
      </c>
      <c r="Y32" s="29">
        <v>-0.1726</v>
      </c>
      <c r="Z32" s="33" t="s">
        <v>41</v>
      </c>
      <c r="AA32" s="24" t="s">
        <v>25</v>
      </c>
      <c r="AB32" s="29">
        <v>-3.4889999999999997E-2</v>
      </c>
      <c r="AC32" s="33" t="s">
        <v>41</v>
      </c>
      <c r="AD32" s="24" t="s">
        <v>25</v>
      </c>
      <c r="AE32" s="28">
        <v>-4.3459999999999999E-2</v>
      </c>
      <c r="AF32" s="33" t="s">
        <v>41</v>
      </c>
      <c r="AG32" s="24" t="s">
        <v>25</v>
      </c>
      <c r="AH32" s="29">
        <v>0.11303000000000001</v>
      </c>
      <c r="AI32" s="33" t="s">
        <v>41</v>
      </c>
      <c r="AJ32" s="24" t="s">
        <v>25</v>
      </c>
      <c r="AK32" s="28">
        <v>9.0799999999999995E-3</v>
      </c>
      <c r="AL32" s="33" t="s">
        <v>41</v>
      </c>
      <c r="AM32" s="24" t="s">
        <v>25</v>
      </c>
      <c r="AN32" s="28">
        <v>0.11254</v>
      </c>
      <c r="AO32" s="33" t="s">
        <v>41</v>
      </c>
      <c r="AP32" s="24" t="s">
        <v>25</v>
      </c>
      <c r="AQ32" s="28">
        <v>1.5900000000000001E-2</v>
      </c>
    </row>
    <row r="33" spans="1:43" ht="17" thickBot="1" x14ac:dyDescent="0.25">
      <c r="A33" s="88"/>
      <c r="B33" s="33" t="s">
        <v>41</v>
      </c>
      <c r="C33" s="24" t="s">
        <v>29</v>
      </c>
      <c r="D33" s="29">
        <v>-4.1660000000000003E-2</v>
      </c>
      <c r="E33" s="33" t="s">
        <v>41</v>
      </c>
      <c r="F33" s="24" t="s">
        <v>29</v>
      </c>
      <c r="G33" s="28">
        <v>-8.609E-2</v>
      </c>
      <c r="H33" s="33" t="s">
        <v>41</v>
      </c>
      <c r="I33" s="24" t="s">
        <v>29</v>
      </c>
      <c r="J33" s="29">
        <v>-0.32923999999999998</v>
      </c>
      <c r="K33" s="33" t="s">
        <v>41</v>
      </c>
      <c r="L33" s="24" t="s">
        <v>29</v>
      </c>
      <c r="M33" s="29">
        <v>-0.22261</v>
      </c>
      <c r="N33" s="33" t="s">
        <v>41</v>
      </c>
      <c r="O33" s="24" t="s">
        <v>29</v>
      </c>
      <c r="P33" s="28">
        <v>-1.6160000000000001E-2</v>
      </c>
      <c r="Q33" s="33" t="s">
        <v>41</v>
      </c>
      <c r="R33" s="24" t="s">
        <v>29</v>
      </c>
      <c r="S33" s="28">
        <v>1.2290000000000001E-2</v>
      </c>
      <c r="T33" s="33" t="s">
        <v>41</v>
      </c>
      <c r="U33" s="24" t="s">
        <v>29</v>
      </c>
      <c r="V33" s="28">
        <v>6.0150000000000002E-2</v>
      </c>
      <c r="W33" s="33" t="s">
        <v>41</v>
      </c>
      <c r="X33" s="24" t="s">
        <v>29</v>
      </c>
      <c r="Y33" s="29">
        <v>-0.16091</v>
      </c>
      <c r="Z33" s="33" t="s">
        <v>41</v>
      </c>
      <c r="AA33" s="24" t="s">
        <v>29</v>
      </c>
      <c r="AB33" s="30">
        <v>-2.869E-2</v>
      </c>
      <c r="AC33" s="33" t="s">
        <v>41</v>
      </c>
      <c r="AD33" s="24" t="s">
        <v>29</v>
      </c>
      <c r="AE33" s="28">
        <v>8.7200000000000003E-3</v>
      </c>
      <c r="AF33" s="33" t="s">
        <v>41</v>
      </c>
      <c r="AG33" s="24" t="s">
        <v>29</v>
      </c>
      <c r="AH33" s="29">
        <v>0.14924999999999999</v>
      </c>
      <c r="AI33" s="33" t="s">
        <v>41</v>
      </c>
      <c r="AJ33" s="24" t="s">
        <v>29</v>
      </c>
      <c r="AK33" s="28">
        <v>7.1500000000000001E-3</v>
      </c>
      <c r="AL33" s="33" t="s">
        <v>41</v>
      </c>
      <c r="AM33" s="24" t="s">
        <v>29</v>
      </c>
      <c r="AN33" s="28">
        <v>5.1040000000000002E-2</v>
      </c>
      <c r="AO33" s="33" t="s">
        <v>41</v>
      </c>
      <c r="AP33" s="24" t="s">
        <v>29</v>
      </c>
      <c r="AQ33" s="28">
        <v>-2.3130000000000001E-2</v>
      </c>
    </row>
    <row r="34" spans="1:43" ht="17" thickBot="1" x14ac:dyDescent="0.25">
      <c r="A34" s="88"/>
      <c r="B34" s="33" t="s">
        <v>42</v>
      </c>
      <c r="C34" s="24" t="s">
        <v>26</v>
      </c>
      <c r="D34" s="29">
        <v>5.1639999999999998E-2</v>
      </c>
      <c r="E34" s="33" t="s">
        <v>42</v>
      </c>
      <c r="F34" s="24" t="s">
        <v>26</v>
      </c>
      <c r="G34" s="29">
        <v>0.15966</v>
      </c>
      <c r="H34" s="33" t="s">
        <v>42</v>
      </c>
      <c r="I34" s="24" t="s">
        <v>26</v>
      </c>
      <c r="J34" s="29">
        <v>0.36725999999999998</v>
      </c>
      <c r="K34" s="33" t="s">
        <v>42</v>
      </c>
      <c r="L34" s="24" t="s">
        <v>26</v>
      </c>
      <c r="M34" s="29">
        <v>0.21639</v>
      </c>
      <c r="N34" s="33" t="s">
        <v>42</v>
      </c>
      <c r="O34" s="24" t="s">
        <v>26</v>
      </c>
      <c r="P34" s="28">
        <v>8.8900000000000003E-3</v>
      </c>
      <c r="Q34" s="33" t="s">
        <v>42</v>
      </c>
      <c r="R34" s="24" t="s">
        <v>26</v>
      </c>
      <c r="S34" s="28">
        <v>6.11E-3</v>
      </c>
      <c r="T34" s="33" t="s">
        <v>42</v>
      </c>
      <c r="U34" s="24" t="s">
        <v>26</v>
      </c>
      <c r="V34" s="28">
        <v>3.074E-2</v>
      </c>
      <c r="W34" s="33" t="s">
        <v>42</v>
      </c>
      <c r="X34" s="24" t="s">
        <v>26</v>
      </c>
      <c r="Y34" s="29">
        <v>0.11267000000000001</v>
      </c>
      <c r="Z34" s="33" t="s">
        <v>42</v>
      </c>
      <c r="AA34" s="24" t="s">
        <v>26</v>
      </c>
      <c r="AB34" s="30">
        <v>2.8459999999999999E-2</v>
      </c>
      <c r="AC34" s="33" t="s">
        <v>42</v>
      </c>
      <c r="AD34" s="24" t="s">
        <v>26</v>
      </c>
      <c r="AE34" s="28">
        <v>2.724E-2</v>
      </c>
      <c r="AF34" s="33" t="s">
        <v>42</v>
      </c>
      <c r="AG34" s="24" t="s">
        <v>26</v>
      </c>
      <c r="AH34" s="29">
        <v>-0.13211999999999999</v>
      </c>
      <c r="AI34" s="33" t="s">
        <v>42</v>
      </c>
      <c r="AJ34" s="24" t="s">
        <v>26</v>
      </c>
      <c r="AK34" s="28">
        <v>1.2099999999999999E-3</v>
      </c>
      <c r="AL34" s="33" t="s">
        <v>42</v>
      </c>
      <c r="AM34" s="24" t="s">
        <v>26</v>
      </c>
      <c r="AN34" s="28">
        <v>-7.2669999999999998E-2</v>
      </c>
      <c r="AO34" s="33" t="s">
        <v>42</v>
      </c>
      <c r="AP34" s="24" t="s">
        <v>26</v>
      </c>
      <c r="AQ34" s="28">
        <v>-5.815E-2</v>
      </c>
    </row>
    <row r="35" spans="1:43" ht="17" thickBot="1" x14ac:dyDescent="0.25">
      <c r="A35" s="88"/>
      <c r="B35" s="33" t="s">
        <v>42</v>
      </c>
      <c r="C35" s="24" t="s">
        <v>28</v>
      </c>
      <c r="D35" s="29">
        <v>5.2639999999999999E-2</v>
      </c>
      <c r="E35" s="33" t="s">
        <v>42</v>
      </c>
      <c r="F35" s="24" t="s">
        <v>28</v>
      </c>
      <c r="G35" s="28">
        <v>3.0290000000000001E-2</v>
      </c>
      <c r="H35" s="33" t="s">
        <v>42</v>
      </c>
      <c r="I35" s="24" t="s">
        <v>28</v>
      </c>
      <c r="J35" s="28">
        <v>0.17580999999999999</v>
      </c>
      <c r="K35" s="33" t="s">
        <v>42</v>
      </c>
      <c r="L35" s="24" t="s">
        <v>28</v>
      </c>
      <c r="M35" s="29">
        <v>0.10387</v>
      </c>
      <c r="N35" s="33" t="s">
        <v>42</v>
      </c>
      <c r="O35" s="24" t="s">
        <v>28</v>
      </c>
      <c r="P35" s="28">
        <v>2.7980000000000001E-2</v>
      </c>
      <c r="Q35" s="33" t="s">
        <v>42</v>
      </c>
      <c r="R35" s="24" t="s">
        <v>28</v>
      </c>
      <c r="S35" s="28">
        <v>-6.2330000000000003E-2</v>
      </c>
      <c r="T35" s="33" t="s">
        <v>42</v>
      </c>
      <c r="U35" s="24" t="s">
        <v>28</v>
      </c>
      <c r="V35" s="28">
        <v>3.2500000000000001E-2</v>
      </c>
      <c r="W35" s="33" t="s">
        <v>42</v>
      </c>
      <c r="X35" s="24" t="s">
        <v>28</v>
      </c>
      <c r="Y35" s="28">
        <v>5.6999999999999998E-4</v>
      </c>
      <c r="Z35" s="33" t="s">
        <v>42</v>
      </c>
      <c r="AA35" s="24" t="s">
        <v>28</v>
      </c>
      <c r="AB35" s="28">
        <v>-5.0800000000000003E-3</v>
      </c>
      <c r="AC35" s="33" t="s">
        <v>42</v>
      </c>
      <c r="AD35" s="24" t="s">
        <v>28</v>
      </c>
      <c r="AE35" s="28">
        <v>-1.4540000000000001E-2</v>
      </c>
      <c r="AF35" s="33" t="s">
        <v>42</v>
      </c>
      <c r="AG35" s="24" t="s">
        <v>28</v>
      </c>
      <c r="AH35" s="29">
        <v>-0.17560000000000001</v>
      </c>
      <c r="AI35" s="33" t="s">
        <v>42</v>
      </c>
      <c r="AJ35" s="24" t="s">
        <v>28</v>
      </c>
      <c r="AK35" s="28">
        <v>-1.09E-3</v>
      </c>
      <c r="AL35" s="33" t="s">
        <v>42</v>
      </c>
      <c r="AM35" s="24" t="s">
        <v>28</v>
      </c>
      <c r="AN35" s="28">
        <v>-1.7670000000000002E-2</v>
      </c>
      <c r="AO35" s="33" t="s">
        <v>42</v>
      </c>
      <c r="AP35" s="24" t="s">
        <v>28</v>
      </c>
      <c r="AQ35" s="28">
        <v>-4.48E-2</v>
      </c>
    </row>
    <row r="36" spans="1:43" ht="17" thickBot="1" x14ac:dyDescent="0.25">
      <c r="A36" s="88"/>
      <c r="B36" s="33" t="s">
        <v>43</v>
      </c>
      <c r="C36" s="24" t="s">
        <v>19</v>
      </c>
      <c r="D36" s="29">
        <v>-6.7049999999999998E-2</v>
      </c>
      <c r="E36" s="33" t="s">
        <v>43</v>
      </c>
      <c r="F36" s="24" t="s">
        <v>19</v>
      </c>
      <c r="G36" s="28">
        <v>8.1430000000000002E-2</v>
      </c>
      <c r="H36" s="33" t="s">
        <v>43</v>
      </c>
      <c r="I36" s="24" t="s">
        <v>19</v>
      </c>
      <c r="J36" s="28">
        <v>7.0870000000000002E-2</v>
      </c>
      <c r="K36" s="33" t="s">
        <v>43</v>
      </c>
      <c r="L36" s="24" t="s">
        <v>19</v>
      </c>
      <c r="M36" s="28">
        <v>-7.2580000000000006E-2</v>
      </c>
      <c r="N36" s="33" t="s">
        <v>43</v>
      </c>
      <c r="O36" s="24" t="s">
        <v>19</v>
      </c>
      <c r="P36" s="28">
        <v>3.2919999999999998E-2</v>
      </c>
      <c r="Q36" s="33" t="s">
        <v>43</v>
      </c>
      <c r="R36" s="24" t="s">
        <v>19</v>
      </c>
      <c r="S36" s="28">
        <v>-1.719E-2</v>
      </c>
      <c r="T36" s="33" t="s">
        <v>43</v>
      </c>
      <c r="U36" s="24" t="s">
        <v>19</v>
      </c>
      <c r="V36" s="28">
        <v>0.12434000000000001</v>
      </c>
      <c r="W36" s="33" t="s">
        <v>43</v>
      </c>
      <c r="X36" s="24" t="s">
        <v>19</v>
      </c>
      <c r="Y36" s="28">
        <v>-8.6110000000000006E-2</v>
      </c>
      <c r="Z36" s="33" t="s">
        <v>43</v>
      </c>
      <c r="AA36" s="24" t="s">
        <v>19</v>
      </c>
      <c r="AB36" s="28">
        <v>-1.7350000000000001E-2</v>
      </c>
      <c r="AC36" s="33" t="s">
        <v>43</v>
      </c>
      <c r="AD36" s="24" t="s">
        <v>19</v>
      </c>
      <c r="AE36" s="30">
        <v>-6.7699999999999996E-2</v>
      </c>
      <c r="AF36" s="33" t="s">
        <v>43</v>
      </c>
      <c r="AG36" s="24" t="s">
        <v>19</v>
      </c>
      <c r="AH36" s="28">
        <v>7.911E-2</v>
      </c>
      <c r="AI36" s="33" t="s">
        <v>43</v>
      </c>
      <c r="AJ36" s="24" t="s">
        <v>19</v>
      </c>
      <c r="AK36" s="28">
        <v>3.0699999999999998E-3</v>
      </c>
      <c r="AL36" s="33" t="s">
        <v>43</v>
      </c>
      <c r="AM36" s="24" t="s">
        <v>19</v>
      </c>
      <c r="AN36" s="29">
        <v>0.18007999999999999</v>
      </c>
      <c r="AO36" s="33" t="s">
        <v>43</v>
      </c>
      <c r="AP36" s="24" t="s">
        <v>19</v>
      </c>
      <c r="AQ36" s="30">
        <v>0.10664</v>
      </c>
    </row>
    <row r="37" spans="1:43" ht="17" thickBot="1" x14ac:dyDescent="0.25">
      <c r="A37" s="88"/>
      <c r="B37" s="33" t="s">
        <v>43</v>
      </c>
      <c r="C37" s="24" t="s">
        <v>22</v>
      </c>
      <c r="D37" s="29">
        <v>-4.2819999999999997E-2</v>
      </c>
      <c r="E37" s="33" t="s">
        <v>43</v>
      </c>
      <c r="F37" s="24" t="s">
        <v>22</v>
      </c>
      <c r="G37" s="28">
        <v>4.3709999999999999E-2</v>
      </c>
      <c r="H37" s="33" t="s">
        <v>43</v>
      </c>
      <c r="I37" s="24" t="s">
        <v>22</v>
      </c>
      <c r="J37" s="28">
        <v>-6.59E-2</v>
      </c>
      <c r="K37" s="33" t="s">
        <v>43</v>
      </c>
      <c r="L37" s="24" t="s">
        <v>22</v>
      </c>
      <c r="M37" s="28">
        <v>4.7200000000000002E-3</v>
      </c>
      <c r="N37" s="33" t="s">
        <v>43</v>
      </c>
      <c r="O37" s="24" t="s">
        <v>22</v>
      </c>
      <c r="P37" s="28">
        <v>1.013E-2</v>
      </c>
      <c r="Q37" s="33" t="s">
        <v>43</v>
      </c>
      <c r="R37" s="24" t="s">
        <v>22</v>
      </c>
      <c r="S37" s="28">
        <v>0.14449999999999999</v>
      </c>
      <c r="T37" s="33" t="s">
        <v>43</v>
      </c>
      <c r="U37" s="24" t="s">
        <v>22</v>
      </c>
      <c r="V37" s="28">
        <v>0.11283</v>
      </c>
      <c r="W37" s="33" t="s">
        <v>43</v>
      </c>
      <c r="X37" s="24" t="s">
        <v>22</v>
      </c>
      <c r="Y37" s="28">
        <v>-2.4250000000000001E-2</v>
      </c>
      <c r="Z37" s="33" t="s">
        <v>43</v>
      </c>
      <c r="AA37" s="24" t="s">
        <v>22</v>
      </c>
      <c r="AB37" s="28">
        <v>9.0699999999999999E-3</v>
      </c>
      <c r="AC37" s="33" t="s">
        <v>43</v>
      </c>
      <c r="AD37" s="24" t="s">
        <v>22</v>
      </c>
      <c r="AE37" s="28">
        <v>1.106E-2</v>
      </c>
      <c r="AF37" s="33" t="s">
        <v>43</v>
      </c>
      <c r="AG37" s="24" t="s">
        <v>22</v>
      </c>
      <c r="AH37" s="28">
        <v>2.5159999999999998E-2</v>
      </c>
      <c r="AI37" s="33" t="s">
        <v>43</v>
      </c>
      <c r="AJ37" s="24" t="s">
        <v>22</v>
      </c>
      <c r="AK37" s="28">
        <v>6.9999999999999999E-4</v>
      </c>
      <c r="AL37" s="33" t="s">
        <v>43</v>
      </c>
      <c r="AM37" s="24" t="s">
        <v>22</v>
      </c>
      <c r="AN37" s="28">
        <v>7.7109999999999998E-2</v>
      </c>
      <c r="AO37" s="33" t="s">
        <v>43</v>
      </c>
      <c r="AP37" s="24" t="s">
        <v>22</v>
      </c>
      <c r="AQ37" s="28">
        <v>1.9890000000000001E-2</v>
      </c>
    </row>
    <row r="38" spans="1:43" ht="17" thickBot="1" x14ac:dyDescent="0.25">
      <c r="A38" s="88"/>
      <c r="B38" s="33" t="s">
        <v>44</v>
      </c>
      <c r="C38" s="24" t="s">
        <v>20</v>
      </c>
      <c r="D38" s="28">
        <v>1.4800000000000001E-2</v>
      </c>
      <c r="E38" s="33" t="s">
        <v>44</v>
      </c>
      <c r="F38" s="24" t="s">
        <v>20</v>
      </c>
      <c r="G38" s="28">
        <v>1.4030000000000001E-2</v>
      </c>
      <c r="H38" s="33" t="s">
        <v>44</v>
      </c>
      <c r="I38" s="24" t="s">
        <v>20</v>
      </c>
      <c r="J38" s="30">
        <v>-0.20791999999999999</v>
      </c>
      <c r="K38" s="33" t="s">
        <v>44</v>
      </c>
      <c r="L38" s="24" t="s">
        <v>20</v>
      </c>
      <c r="M38" s="28">
        <v>3.9940000000000003E-2</v>
      </c>
      <c r="N38" s="33" t="s">
        <v>44</v>
      </c>
      <c r="O38" s="24" t="s">
        <v>20</v>
      </c>
      <c r="P38" s="28">
        <v>-4.6800000000000001E-2</v>
      </c>
      <c r="Q38" s="33" t="s">
        <v>44</v>
      </c>
      <c r="R38" s="24" t="s">
        <v>20</v>
      </c>
      <c r="S38" s="28">
        <v>4.376E-2</v>
      </c>
      <c r="T38" s="33" t="s">
        <v>44</v>
      </c>
      <c r="U38" s="24" t="s">
        <v>20</v>
      </c>
      <c r="V38" s="29">
        <v>-0.11602</v>
      </c>
      <c r="W38" s="33" t="s">
        <v>44</v>
      </c>
      <c r="X38" s="24" t="s">
        <v>20</v>
      </c>
      <c r="Y38" s="28">
        <v>3.8629999999999998E-2</v>
      </c>
      <c r="Z38" s="33" t="s">
        <v>44</v>
      </c>
      <c r="AA38" s="24" t="s">
        <v>20</v>
      </c>
      <c r="AB38" s="28">
        <v>2.3269999999999999E-2</v>
      </c>
      <c r="AC38" s="33" t="s">
        <v>44</v>
      </c>
      <c r="AD38" s="24" t="s">
        <v>20</v>
      </c>
      <c r="AE38" s="28">
        <v>2.0219999999999998E-2</v>
      </c>
      <c r="AF38" s="33" t="s">
        <v>44</v>
      </c>
      <c r="AG38" s="24" t="s">
        <v>20</v>
      </c>
      <c r="AH38" s="28">
        <v>1.959E-2</v>
      </c>
      <c r="AI38" s="33" t="s">
        <v>44</v>
      </c>
      <c r="AJ38" s="24" t="s">
        <v>20</v>
      </c>
      <c r="AK38" s="28">
        <v>-1.4E-3</v>
      </c>
      <c r="AL38" s="33" t="s">
        <v>44</v>
      </c>
      <c r="AM38" s="24" t="s">
        <v>20</v>
      </c>
      <c r="AN38" s="29">
        <v>-0.14641999999999999</v>
      </c>
      <c r="AO38" s="33" t="s">
        <v>44</v>
      </c>
      <c r="AP38" s="24" t="s">
        <v>20</v>
      </c>
      <c r="AQ38" s="29">
        <v>-8.2379999999999995E-2</v>
      </c>
    </row>
    <row r="39" spans="1:43" ht="17" thickBot="1" x14ac:dyDescent="0.25">
      <c r="A39" s="88"/>
      <c r="B39" s="33" t="s">
        <v>44</v>
      </c>
      <c r="C39" s="24" t="s">
        <v>23</v>
      </c>
      <c r="D39" s="28">
        <v>8.8999999999999995E-4</v>
      </c>
      <c r="E39" s="33" t="s">
        <v>44</v>
      </c>
      <c r="F39" s="24" t="s">
        <v>23</v>
      </c>
      <c r="G39" s="28">
        <v>1.4250000000000001E-2</v>
      </c>
      <c r="H39" s="33" t="s">
        <v>44</v>
      </c>
      <c r="I39" s="24" t="s">
        <v>23</v>
      </c>
      <c r="J39" s="28">
        <v>-0.17621000000000001</v>
      </c>
      <c r="K39" s="33" t="s">
        <v>44</v>
      </c>
      <c r="L39" s="24" t="s">
        <v>23</v>
      </c>
      <c r="M39" s="28">
        <v>4.2160000000000003E-2</v>
      </c>
      <c r="N39" s="33" t="s">
        <v>44</v>
      </c>
      <c r="O39" s="24" t="s">
        <v>23</v>
      </c>
      <c r="P39" s="29">
        <v>-6.5019999999999994E-2</v>
      </c>
      <c r="Q39" s="33" t="s">
        <v>44</v>
      </c>
      <c r="R39" s="24" t="s">
        <v>23</v>
      </c>
      <c r="S39" s="28">
        <v>0.11133999999999999</v>
      </c>
      <c r="T39" s="33" t="s">
        <v>44</v>
      </c>
      <c r="U39" s="24" t="s">
        <v>23</v>
      </c>
      <c r="V39" s="30">
        <v>-0.11856</v>
      </c>
      <c r="W39" s="33" t="s">
        <v>44</v>
      </c>
      <c r="X39" s="24" t="s">
        <v>23</v>
      </c>
      <c r="Y39" s="28">
        <v>6.4729999999999996E-2</v>
      </c>
      <c r="Z39" s="33" t="s">
        <v>44</v>
      </c>
      <c r="AA39" s="24" t="s">
        <v>23</v>
      </c>
      <c r="AB39" s="29">
        <v>3.2390000000000002E-2</v>
      </c>
      <c r="AC39" s="33" t="s">
        <v>44</v>
      </c>
      <c r="AD39" s="24" t="s">
        <v>23</v>
      </c>
      <c r="AE39" s="28">
        <v>1.9689999999999999E-2</v>
      </c>
      <c r="AF39" s="33" t="s">
        <v>44</v>
      </c>
      <c r="AG39" s="24" t="s">
        <v>23</v>
      </c>
      <c r="AH39" s="28">
        <v>-1.0749999999999999E-2</v>
      </c>
      <c r="AI39" s="33" t="s">
        <v>44</v>
      </c>
      <c r="AJ39" s="24" t="s">
        <v>23</v>
      </c>
      <c r="AK39" s="28">
        <v>2.4599999999999999E-3</v>
      </c>
      <c r="AL39" s="33" t="s">
        <v>44</v>
      </c>
      <c r="AM39" s="24" t="s">
        <v>23</v>
      </c>
      <c r="AN39" s="29">
        <v>-0.12873000000000001</v>
      </c>
      <c r="AO39" s="33" t="s">
        <v>44</v>
      </c>
      <c r="AP39" s="24" t="s">
        <v>23</v>
      </c>
      <c r="AQ39" s="30">
        <v>-7.1569999999999995E-2</v>
      </c>
    </row>
    <row r="40" spans="1:43" ht="17" thickBot="1" x14ac:dyDescent="0.25">
      <c r="A40" s="88"/>
      <c r="B40" s="33" t="s">
        <v>45</v>
      </c>
      <c r="C40" s="24" t="s">
        <v>19</v>
      </c>
      <c r="D40" s="28">
        <v>-2.5510000000000001E-2</v>
      </c>
      <c r="E40" s="33" t="s">
        <v>45</v>
      </c>
      <c r="F40" s="24" t="s">
        <v>19</v>
      </c>
      <c r="G40" s="28">
        <v>-0.13546</v>
      </c>
      <c r="H40" s="33" t="s">
        <v>45</v>
      </c>
      <c r="I40" s="24" t="s">
        <v>19</v>
      </c>
      <c r="J40" s="28">
        <v>0.22563</v>
      </c>
      <c r="K40" s="33" t="s">
        <v>45</v>
      </c>
      <c r="L40" s="24" t="s">
        <v>19</v>
      </c>
      <c r="M40" s="28">
        <v>-3.9719999999999998E-2</v>
      </c>
      <c r="N40" s="33" t="s">
        <v>45</v>
      </c>
      <c r="O40" s="24" t="s">
        <v>19</v>
      </c>
      <c r="P40" s="29">
        <v>0.10413</v>
      </c>
      <c r="Q40" s="33" t="s">
        <v>45</v>
      </c>
      <c r="R40" s="24" t="s">
        <v>19</v>
      </c>
      <c r="S40" s="28">
        <v>-9.7790000000000002E-2</v>
      </c>
      <c r="T40" s="33" t="s">
        <v>45</v>
      </c>
      <c r="U40" s="24" t="s">
        <v>19</v>
      </c>
      <c r="V40" s="28">
        <v>0.14323</v>
      </c>
      <c r="W40" s="33" t="s">
        <v>45</v>
      </c>
      <c r="X40" s="24" t="s">
        <v>19</v>
      </c>
      <c r="Y40" s="29">
        <v>-0.12611</v>
      </c>
      <c r="Z40" s="33" t="s">
        <v>45</v>
      </c>
      <c r="AA40" s="24" t="s">
        <v>19</v>
      </c>
      <c r="AB40" s="29">
        <v>-4.5909999999999999E-2</v>
      </c>
      <c r="AC40" s="33" t="s">
        <v>45</v>
      </c>
      <c r="AD40" s="24" t="s">
        <v>19</v>
      </c>
      <c r="AE40" s="28">
        <v>-4.4639999999999999E-2</v>
      </c>
      <c r="AF40" s="33" t="s">
        <v>45</v>
      </c>
      <c r="AG40" s="24" t="s">
        <v>19</v>
      </c>
      <c r="AH40" s="28">
        <v>-4.759E-2</v>
      </c>
      <c r="AI40" s="33" t="s">
        <v>45</v>
      </c>
      <c r="AJ40" s="24" t="s">
        <v>19</v>
      </c>
      <c r="AK40" s="28">
        <v>1.09E-3</v>
      </c>
      <c r="AL40" s="33" t="s">
        <v>45</v>
      </c>
      <c r="AM40" s="24" t="s">
        <v>19</v>
      </c>
      <c r="AN40" s="29">
        <v>0.29762</v>
      </c>
      <c r="AO40" s="33" t="s">
        <v>45</v>
      </c>
      <c r="AP40" s="24" t="s">
        <v>19</v>
      </c>
      <c r="AQ40" s="29">
        <v>0.17047000000000001</v>
      </c>
    </row>
    <row r="41" spans="1:43" ht="17" thickBot="1" x14ac:dyDescent="0.25">
      <c r="A41" s="88"/>
      <c r="B41" s="33" t="s">
        <v>45</v>
      </c>
      <c r="C41" s="24" t="s">
        <v>23</v>
      </c>
      <c r="D41" s="28">
        <v>5.5999999999999999E-3</v>
      </c>
      <c r="E41" s="33" t="s">
        <v>45</v>
      </c>
      <c r="F41" s="24" t="s">
        <v>23</v>
      </c>
      <c r="G41" s="28">
        <v>-4.3880000000000002E-2</v>
      </c>
      <c r="H41" s="33" t="s">
        <v>45</v>
      </c>
      <c r="I41" s="24" t="s">
        <v>23</v>
      </c>
      <c r="J41" s="28">
        <v>0.20966000000000001</v>
      </c>
      <c r="K41" s="33" t="s">
        <v>45</v>
      </c>
      <c r="L41" s="24" t="s">
        <v>23</v>
      </c>
      <c r="M41" s="30">
        <v>-9.5549999999999996E-2</v>
      </c>
      <c r="N41" s="33" t="s">
        <v>45</v>
      </c>
      <c r="O41" s="24" t="s">
        <v>23</v>
      </c>
      <c r="P41" s="30">
        <v>5.781E-2</v>
      </c>
      <c r="Q41" s="33" t="s">
        <v>45</v>
      </c>
      <c r="R41" s="24" t="s">
        <v>23</v>
      </c>
      <c r="S41" s="29">
        <v>-0.30317</v>
      </c>
      <c r="T41" s="33" t="s">
        <v>45</v>
      </c>
      <c r="U41" s="24" t="s">
        <v>23</v>
      </c>
      <c r="V41" s="28">
        <v>2.384E-2</v>
      </c>
      <c r="W41" s="33" t="s">
        <v>45</v>
      </c>
      <c r="X41" s="24" t="s">
        <v>23</v>
      </c>
      <c r="Y41" s="28">
        <v>-7.5700000000000003E-2</v>
      </c>
      <c r="Z41" s="33" t="s">
        <v>45</v>
      </c>
      <c r="AA41" s="24" t="s">
        <v>23</v>
      </c>
      <c r="AB41" s="29">
        <v>-3.9480000000000001E-2</v>
      </c>
      <c r="AC41" s="33" t="s">
        <v>45</v>
      </c>
      <c r="AD41" s="24" t="s">
        <v>23</v>
      </c>
      <c r="AE41" s="29">
        <v>-6.9610000000000005E-2</v>
      </c>
      <c r="AF41" s="33" t="s">
        <v>45</v>
      </c>
      <c r="AG41" s="24" t="s">
        <v>23</v>
      </c>
      <c r="AH41" s="28">
        <v>-1.7860000000000001E-2</v>
      </c>
      <c r="AI41" s="33" t="s">
        <v>45</v>
      </c>
      <c r="AJ41" s="24" t="s">
        <v>23</v>
      </c>
      <c r="AK41" s="28">
        <v>1.75E-3</v>
      </c>
      <c r="AL41" s="33" t="s">
        <v>45</v>
      </c>
      <c r="AM41" s="24" t="s">
        <v>23</v>
      </c>
      <c r="AN41" s="29">
        <v>0.15820000000000001</v>
      </c>
      <c r="AO41" s="33" t="s">
        <v>45</v>
      </c>
      <c r="AP41" s="24" t="s">
        <v>23</v>
      </c>
      <c r="AQ41" s="29">
        <v>8.9730000000000004E-2</v>
      </c>
    </row>
    <row r="42" spans="1:43" ht="17" thickBot="1" x14ac:dyDescent="0.25">
      <c r="A42" s="88"/>
      <c r="B42" s="33" t="s">
        <v>46</v>
      </c>
      <c r="C42" s="24" t="s">
        <v>20</v>
      </c>
      <c r="D42" s="28">
        <v>7.8799999999999999E-3</v>
      </c>
      <c r="E42" s="33" t="s">
        <v>46</v>
      </c>
      <c r="F42" s="24" t="s">
        <v>20</v>
      </c>
      <c r="G42" s="28">
        <v>0.11754000000000001</v>
      </c>
      <c r="H42" s="33" t="s">
        <v>46</v>
      </c>
      <c r="I42" s="24" t="s">
        <v>20</v>
      </c>
      <c r="J42" s="28">
        <v>-9.6560000000000007E-2</v>
      </c>
      <c r="K42" s="33" t="s">
        <v>46</v>
      </c>
      <c r="L42" s="24" t="s">
        <v>20</v>
      </c>
      <c r="M42" s="28">
        <v>0.1095</v>
      </c>
      <c r="N42" s="33" t="s">
        <v>46</v>
      </c>
      <c r="O42" s="24" t="s">
        <v>20</v>
      </c>
      <c r="P42" s="29">
        <v>-6.8489999999999995E-2</v>
      </c>
      <c r="Q42" s="33" t="s">
        <v>46</v>
      </c>
      <c r="R42" s="24" t="s">
        <v>20</v>
      </c>
      <c r="S42" s="30">
        <v>0.23913000000000001</v>
      </c>
      <c r="T42" s="33" t="s">
        <v>46</v>
      </c>
      <c r="U42" s="24" t="s">
        <v>20</v>
      </c>
      <c r="V42" s="28">
        <v>-7.6000000000000004E-4</v>
      </c>
      <c r="W42" s="33" t="s">
        <v>46</v>
      </c>
      <c r="X42" s="24" t="s">
        <v>20</v>
      </c>
      <c r="Y42" s="29">
        <v>0.11537</v>
      </c>
      <c r="Z42" s="33" t="s">
        <v>46</v>
      </c>
      <c r="AA42" s="24" t="s">
        <v>20</v>
      </c>
      <c r="AB42" s="29">
        <v>4.6179999999999999E-2</v>
      </c>
      <c r="AC42" s="33" t="s">
        <v>46</v>
      </c>
      <c r="AD42" s="24" t="s">
        <v>20</v>
      </c>
      <c r="AE42" s="29">
        <v>8.8389999999999996E-2</v>
      </c>
      <c r="AF42" s="33" t="s">
        <v>46</v>
      </c>
      <c r="AG42" s="24" t="s">
        <v>20</v>
      </c>
      <c r="AH42" s="28">
        <v>4.5960000000000001E-2</v>
      </c>
      <c r="AI42" s="33" t="s">
        <v>46</v>
      </c>
      <c r="AJ42" s="24" t="s">
        <v>20</v>
      </c>
      <c r="AK42" s="28">
        <v>6.0899999999999999E-3</v>
      </c>
      <c r="AL42" s="33" t="s">
        <v>46</v>
      </c>
      <c r="AM42" s="24" t="s">
        <v>20</v>
      </c>
      <c r="AN42" s="29">
        <v>-0.26119999999999999</v>
      </c>
      <c r="AO42" s="33" t="s">
        <v>46</v>
      </c>
      <c r="AP42" s="24" t="s">
        <v>20</v>
      </c>
      <c r="AQ42" s="29">
        <v>-0.15736</v>
      </c>
    </row>
    <row r="43" spans="1:43" ht="17" thickBot="1" x14ac:dyDescent="0.25">
      <c r="A43" s="88"/>
      <c r="B43" s="33" t="s">
        <v>46</v>
      </c>
      <c r="C43" s="24" t="s">
        <v>22</v>
      </c>
      <c r="D43" s="28">
        <v>1.857E-2</v>
      </c>
      <c r="E43" s="33" t="s">
        <v>46</v>
      </c>
      <c r="F43" s="24" t="s">
        <v>22</v>
      </c>
      <c r="G43" s="28">
        <v>-8.7910000000000002E-2</v>
      </c>
      <c r="H43" s="33" t="s">
        <v>46</v>
      </c>
      <c r="I43" s="24" t="s">
        <v>22</v>
      </c>
      <c r="J43" s="28">
        <v>0.17004</v>
      </c>
      <c r="K43" s="33" t="s">
        <v>46</v>
      </c>
      <c r="L43" s="24" t="s">
        <v>22</v>
      </c>
      <c r="M43" s="28">
        <v>-7.7299999999999999E-3</v>
      </c>
      <c r="N43" s="33" t="s">
        <v>46</v>
      </c>
      <c r="O43" s="24" t="s">
        <v>22</v>
      </c>
      <c r="P43" s="28">
        <v>1.976E-2</v>
      </c>
      <c r="Q43" s="33" t="s">
        <v>46</v>
      </c>
      <c r="R43" s="24" t="s">
        <v>22</v>
      </c>
      <c r="S43" s="28">
        <v>-4.9340000000000002E-2</v>
      </c>
      <c r="T43" s="33" t="s">
        <v>46</v>
      </c>
      <c r="U43" s="24" t="s">
        <v>22</v>
      </c>
      <c r="V43" s="28">
        <v>-4.1730000000000003E-2</v>
      </c>
      <c r="W43" s="33" t="s">
        <v>46</v>
      </c>
      <c r="X43" s="24" t="s">
        <v>22</v>
      </c>
      <c r="Y43" s="28">
        <v>3.9510000000000003E-2</v>
      </c>
      <c r="Z43" s="33" t="s">
        <v>46</v>
      </c>
      <c r="AA43" s="24" t="s">
        <v>22</v>
      </c>
      <c r="AB43" s="28">
        <v>1.8159999999999999E-2</v>
      </c>
      <c r="AC43" s="33" t="s">
        <v>46</v>
      </c>
      <c r="AD43" s="24" t="s">
        <v>22</v>
      </c>
      <c r="AE43" s="28">
        <v>2.5229999999999999E-2</v>
      </c>
      <c r="AF43" s="33" t="s">
        <v>46</v>
      </c>
      <c r="AG43" s="24" t="s">
        <v>22</v>
      </c>
      <c r="AH43" s="28">
        <v>-4.2070000000000003E-2</v>
      </c>
      <c r="AI43" s="33" t="s">
        <v>46</v>
      </c>
      <c r="AJ43" s="24" t="s">
        <v>22</v>
      </c>
      <c r="AK43" s="28">
        <v>8.4899999999999993E-3</v>
      </c>
      <c r="AL43" s="33" t="s">
        <v>46</v>
      </c>
      <c r="AM43" s="24" t="s">
        <v>22</v>
      </c>
      <c r="AN43" s="28">
        <v>-0.10548</v>
      </c>
      <c r="AO43" s="33" t="s">
        <v>46</v>
      </c>
      <c r="AP43" s="24" t="s">
        <v>22</v>
      </c>
      <c r="AQ43" s="29">
        <v>-0.10076</v>
      </c>
    </row>
    <row r="44" spans="1:43" ht="17" thickBot="1" x14ac:dyDescent="0.25">
      <c r="A44" s="88"/>
      <c r="B44" s="33" t="s">
        <v>47</v>
      </c>
      <c r="C44" s="24" t="s">
        <v>28</v>
      </c>
      <c r="D44" s="30">
        <v>4.3540000000000002E-2</v>
      </c>
      <c r="E44" s="33" t="s">
        <v>47</v>
      </c>
      <c r="F44" s="24" t="s">
        <v>28</v>
      </c>
      <c r="G44" s="28">
        <v>8.7569999999999995E-2</v>
      </c>
      <c r="H44" s="33" t="s">
        <v>47</v>
      </c>
      <c r="I44" s="24" t="s">
        <v>28</v>
      </c>
      <c r="J44" s="30">
        <v>0.28919</v>
      </c>
      <c r="K44" s="33" t="s">
        <v>47</v>
      </c>
      <c r="L44" s="24" t="s">
        <v>28</v>
      </c>
      <c r="M44" s="28">
        <v>9.7290000000000001E-2</v>
      </c>
      <c r="N44" s="33" t="s">
        <v>47</v>
      </c>
      <c r="O44" s="24" t="s">
        <v>28</v>
      </c>
      <c r="P44" s="29">
        <v>0.10592</v>
      </c>
      <c r="Q44" s="33" t="s">
        <v>47</v>
      </c>
      <c r="R44" s="24" t="s">
        <v>28</v>
      </c>
      <c r="S44" s="29">
        <v>-0.21143000000000001</v>
      </c>
      <c r="T44" s="33" t="s">
        <v>47</v>
      </c>
      <c r="U44" s="24" t="s">
        <v>28</v>
      </c>
      <c r="V44" s="28">
        <v>0.16983000000000001</v>
      </c>
      <c r="W44" s="33" t="s">
        <v>47</v>
      </c>
      <c r="X44" s="24" t="s">
        <v>28</v>
      </c>
      <c r="Y44" s="28">
        <v>-2.8000000000000001E-2</v>
      </c>
      <c r="Z44" s="33" t="s">
        <v>47</v>
      </c>
      <c r="AA44" s="24" t="s">
        <v>28</v>
      </c>
      <c r="AB44" s="29">
        <v>-3.9350000000000003E-2</v>
      </c>
      <c r="AC44" s="33" t="s">
        <v>47</v>
      </c>
      <c r="AD44" s="24" t="s">
        <v>28</v>
      </c>
      <c r="AE44" s="28">
        <v>-2.879E-2</v>
      </c>
      <c r="AF44" s="33" t="s">
        <v>47</v>
      </c>
      <c r="AG44" s="24" t="s">
        <v>28</v>
      </c>
      <c r="AH44" s="28">
        <v>-0.10589999999999999</v>
      </c>
      <c r="AI44" s="33" t="s">
        <v>47</v>
      </c>
      <c r="AJ44" s="24" t="s">
        <v>28</v>
      </c>
      <c r="AK44" s="28">
        <v>9.7000000000000005E-4</v>
      </c>
      <c r="AL44" s="33" t="s">
        <v>47</v>
      </c>
      <c r="AM44" s="24" t="s">
        <v>28</v>
      </c>
      <c r="AN44" s="29">
        <v>0.27443000000000001</v>
      </c>
      <c r="AO44" s="33" t="s">
        <v>47</v>
      </c>
      <c r="AP44" s="24" t="s">
        <v>28</v>
      </c>
      <c r="AQ44" s="30">
        <v>9.1240000000000002E-2</v>
      </c>
    </row>
    <row r="45" spans="1:43" ht="17" thickBot="1" x14ac:dyDescent="0.25">
      <c r="A45" s="88"/>
      <c r="B45" s="33" t="s">
        <v>47</v>
      </c>
      <c r="C45" s="24" t="s">
        <v>19</v>
      </c>
      <c r="D45" s="28">
        <v>-1.401E-2</v>
      </c>
      <c r="E45" s="33" t="s">
        <v>47</v>
      </c>
      <c r="F45" s="24" t="s">
        <v>19</v>
      </c>
      <c r="G45" s="28">
        <v>-3.218E-2</v>
      </c>
      <c r="H45" s="33" t="s">
        <v>47</v>
      </c>
      <c r="I45" s="24" t="s">
        <v>19</v>
      </c>
      <c r="J45" s="29">
        <v>0.29763000000000001</v>
      </c>
      <c r="K45" s="33" t="s">
        <v>47</v>
      </c>
      <c r="L45" s="24" t="s">
        <v>19</v>
      </c>
      <c r="M45" s="28">
        <v>2.6800000000000001E-2</v>
      </c>
      <c r="N45" s="33" t="s">
        <v>47</v>
      </c>
      <c r="O45" s="24" t="s">
        <v>19</v>
      </c>
      <c r="P45" s="30">
        <v>7.1340000000000001E-2</v>
      </c>
      <c r="Q45" s="33" t="s">
        <v>47</v>
      </c>
      <c r="R45" s="24" t="s">
        <v>19</v>
      </c>
      <c r="S45" s="28">
        <v>-9.7939999999999999E-2</v>
      </c>
      <c r="T45" s="33" t="s">
        <v>47</v>
      </c>
      <c r="U45" s="24" t="s">
        <v>19</v>
      </c>
      <c r="V45" s="28">
        <v>0.12297</v>
      </c>
      <c r="W45" s="33" t="s">
        <v>47</v>
      </c>
      <c r="X45" s="24" t="s">
        <v>19</v>
      </c>
      <c r="Y45" s="28">
        <v>-1.5089999999999999E-2</v>
      </c>
      <c r="Z45" s="33" t="s">
        <v>47</v>
      </c>
      <c r="AA45" s="24" t="s">
        <v>19</v>
      </c>
      <c r="AB45" s="29">
        <v>-3.1559999999999998E-2</v>
      </c>
      <c r="AC45" s="33" t="s">
        <v>47</v>
      </c>
      <c r="AD45" s="24" t="s">
        <v>19</v>
      </c>
      <c r="AE45" s="28">
        <v>-1.7049999999999999E-2</v>
      </c>
      <c r="AF45" s="33" t="s">
        <v>47</v>
      </c>
      <c r="AG45" s="24" t="s">
        <v>19</v>
      </c>
      <c r="AH45" s="28">
        <v>-1.6119999999999999E-2</v>
      </c>
      <c r="AI45" s="33" t="s">
        <v>47</v>
      </c>
      <c r="AJ45" s="24" t="s">
        <v>19</v>
      </c>
      <c r="AK45" s="28">
        <v>9.0200000000000002E-3</v>
      </c>
      <c r="AL45" s="33" t="s">
        <v>47</v>
      </c>
      <c r="AM45" s="24" t="s">
        <v>19</v>
      </c>
      <c r="AN45" s="29">
        <v>0.32998</v>
      </c>
      <c r="AO45" s="33" t="s">
        <v>47</v>
      </c>
      <c r="AP45" s="24" t="s">
        <v>19</v>
      </c>
      <c r="AQ45" s="29">
        <v>0.15972</v>
      </c>
    </row>
    <row r="46" spans="1:43" ht="17" thickBot="1" x14ac:dyDescent="0.25">
      <c r="A46" s="88"/>
      <c r="B46" s="33" t="s">
        <v>48</v>
      </c>
      <c r="C46" s="24" t="s">
        <v>29</v>
      </c>
      <c r="D46" s="29">
        <v>4.9869999999999998E-2</v>
      </c>
      <c r="E46" s="33" t="s">
        <v>48</v>
      </c>
      <c r="F46" s="24" t="s">
        <v>29</v>
      </c>
      <c r="G46" s="28">
        <v>-5.4199999999999998E-2</v>
      </c>
      <c r="H46" s="33" t="s">
        <v>48</v>
      </c>
      <c r="I46" s="24" t="s">
        <v>29</v>
      </c>
      <c r="J46" s="28">
        <v>-0.16814999999999999</v>
      </c>
      <c r="K46" s="33" t="s">
        <v>48</v>
      </c>
      <c r="L46" s="24" t="s">
        <v>29</v>
      </c>
      <c r="M46" s="28">
        <v>-1.3089999999999999E-2</v>
      </c>
      <c r="N46" s="33" t="s">
        <v>48</v>
      </c>
      <c r="O46" s="24" t="s">
        <v>29</v>
      </c>
      <c r="P46" s="28">
        <v>-1.9179999999999999E-2</v>
      </c>
      <c r="Q46" s="33" t="s">
        <v>48</v>
      </c>
      <c r="R46" s="24" t="s">
        <v>29</v>
      </c>
      <c r="S46" s="28">
        <v>-6.8190000000000001E-2</v>
      </c>
      <c r="T46" s="33" t="s">
        <v>48</v>
      </c>
      <c r="U46" s="24" t="s">
        <v>29</v>
      </c>
      <c r="V46" s="30">
        <v>-9.443E-2</v>
      </c>
      <c r="W46" s="33" t="s">
        <v>48</v>
      </c>
      <c r="X46" s="24" t="s">
        <v>29</v>
      </c>
      <c r="Y46" s="28">
        <v>-4.054E-2</v>
      </c>
      <c r="Z46" s="33" t="s">
        <v>48</v>
      </c>
      <c r="AA46" s="24" t="s">
        <v>29</v>
      </c>
      <c r="AB46" s="28">
        <v>1.4800000000000001E-2</v>
      </c>
      <c r="AC46" s="33" t="s">
        <v>48</v>
      </c>
      <c r="AD46" s="24" t="s">
        <v>29</v>
      </c>
      <c r="AE46" s="28">
        <v>3.2800000000000003E-2</v>
      </c>
      <c r="AF46" s="33" t="s">
        <v>48</v>
      </c>
      <c r="AG46" s="24" t="s">
        <v>29</v>
      </c>
      <c r="AH46" s="29">
        <v>0.11448</v>
      </c>
      <c r="AI46" s="33" t="s">
        <v>48</v>
      </c>
      <c r="AJ46" s="24" t="s">
        <v>29</v>
      </c>
      <c r="AK46" s="30">
        <v>1.3429999999999999E-2</v>
      </c>
      <c r="AL46" s="33" t="s">
        <v>48</v>
      </c>
      <c r="AM46" s="24" t="s">
        <v>29</v>
      </c>
      <c r="AN46" s="28">
        <v>-0.10237</v>
      </c>
      <c r="AO46" s="33" t="s">
        <v>48</v>
      </c>
      <c r="AP46" s="24" t="s">
        <v>29</v>
      </c>
      <c r="AQ46" s="29">
        <v>-0.12909999999999999</v>
      </c>
    </row>
    <row r="47" spans="1:43" ht="17" thickBot="1" x14ac:dyDescent="0.25">
      <c r="A47" s="88"/>
      <c r="B47" s="33" t="s">
        <v>48</v>
      </c>
      <c r="C47" s="24" t="s">
        <v>20</v>
      </c>
      <c r="D47" s="29">
        <v>3.5589999999999997E-2</v>
      </c>
      <c r="E47" s="33" t="s">
        <v>48</v>
      </c>
      <c r="F47" s="24" t="s">
        <v>20</v>
      </c>
      <c r="G47" s="28">
        <v>-1.8800000000000001E-2</v>
      </c>
      <c r="H47" s="33" t="s">
        <v>48</v>
      </c>
      <c r="I47" s="24" t="s">
        <v>20</v>
      </c>
      <c r="J47" s="30">
        <v>-0.26432</v>
      </c>
      <c r="K47" s="33" t="s">
        <v>48</v>
      </c>
      <c r="L47" s="24" t="s">
        <v>20</v>
      </c>
      <c r="M47" s="28">
        <v>-5.7099999999999998E-3</v>
      </c>
      <c r="N47" s="33" t="s">
        <v>48</v>
      </c>
      <c r="O47" s="24" t="s">
        <v>20</v>
      </c>
      <c r="P47" s="28">
        <v>-5.8790000000000002E-2</v>
      </c>
      <c r="Q47" s="33" t="s">
        <v>48</v>
      </c>
      <c r="R47" s="24" t="s">
        <v>20</v>
      </c>
      <c r="S47" s="28">
        <v>7.4060000000000001E-2</v>
      </c>
      <c r="T47" s="33" t="s">
        <v>48</v>
      </c>
      <c r="U47" s="24" t="s">
        <v>20</v>
      </c>
      <c r="V47" s="28">
        <v>-6.9250000000000006E-2</v>
      </c>
      <c r="W47" s="33" t="s">
        <v>48</v>
      </c>
      <c r="X47" s="24" t="s">
        <v>20</v>
      </c>
      <c r="Y47" s="28">
        <v>2.4879999999999999E-2</v>
      </c>
      <c r="Z47" s="33" t="s">
        <v>48</v>
      </c>
      <c r="AA47" s="24" t="s">
        <v>20</v>
      </c>
      <c r="AB47" s="30">
        <v>4.0820000000000002E-2</v>
      </c>
      <c r="AC47" s="33" t="s">
        <v>48</v>
      </c>
      <c r="AD47" s="24" t="s">
        <v>20</v>
      </c>
      <c r="AE47" s="29">
        <v>5.6579999999999998E-2</v>
      </c>
      <c r="AF47" s="33" t="s">
        <v>48</v>
      </c>
      <c r="AG47" s="24" t="s">
        <v>20</v>
      </c>
      <c r="AH47" s="29">
        <v>0.16195000000000001</v>
      </c>
      <c r="AI47" s="33" t="s">
        <v>48</v>
      </c>
      <c r="AJ47" s="24" t="s">
        <v>20</v>
      </c>
      <c r="AK47" s="30">
        <v>1.061E-2</v>
      </c>
      <c r="AL47" s="33" t="s">
        <v>48</v>
      </c>
      <c r="AM47" s="24" t="s">
        <v>20</v>
      </c>
      <c r="AN47" s="30">
        <v>-0.14899999999999999</v>
      </c>
      <c r="AO47" s="33" t="s">
        <v>48</v>
      </c>
      <c r="AP47" s="24" t="s">
        <v>20</v>
      </c>
      <c r="AQ47" s="29">
        <v>-0.15725</v>
      </c>
    </row>
    <row r="48" spans="1:43" ht="17" thickBot="1" x14ac:dyDescent="0.25">
      <c r="A48" s="88"/>
      <c r="B48" s="33" t="s">
        <v>49</v>
      </c>
      <c r="C48" s="24" t="s">
        <v>28</v>
      </c>
      <c r="D48" s="28">
        <v>2.3800000000000002E-2</v>
      </c>
      <c r="E48" s="33" t="s">
        <v>49</v>
      </c>
      <c r="F48" s="24" t="s">
        <v>28</v>
      </c>
      <c r="G48" s="28">
        <v>-4.1750000000000002E-2</v>
      </c>
      <c r="H48" s="33" t="s">
        <v>49</v>
      </c>
      <c r="I48" s="24" t="s">
        <v>28</v>
      </c>
      <c r="J48" s="28">
        <v>-6.5890000000000004E-2</v>
      </c>
      <c r="K48" s="33" t="s">
        <v>49</v>
      </c>
      <c r="L48" s="24" t="s">
        <v>28</v>
      </c>
      <c r="M48" s="28">
        <v>3.7940000000000002E-2</v>
      </c>
      <c r="N48" s="33" t="s">
        <v>49</v>
      </c>
      <c r="O48" s="24" t="s">
        <v>28</v>
      </c>
      <c r="P48" s="28">
        <v>-7.9399999999999991E-3</v>
      </c>
      <c r="Q48" s="33" t="s">
        <v>49</v>
      </c>
      <c r="R48" s="24" t="s">
        <v>28</v>
      </c>
      <c r="S48" s="28">
        <v>6.4000000000000005E-4</v>
      </c>
      <c r="T48" s="33" t="s">
        <v>49</v>
      </c>
      <c r="U48" s="24" t="s">
        <v>28</v>
      </c>
      <c r="V48" s="28">
        <v>-3.6339999999999997E-2</v>
      </c>
      <c r="W48" s="33" t="s">
        <v>49</v>
      </c>
      <c r="X48" s="24" t="s">
        <v>28</v>
      </c>
      <c r="Y48" s="28">
        <v>5.3E-3</v>
      </c>
      <c r="Z48" s="33" t="s">
        <v>49</v>
      </c>
      <c r="AA48" s="24" t="s">
        <v>28</v>
      </c>
      <c r="AB48" s="28">
        <v>-3.5000000000000001E-3</v>
      </c>
      <c r="AC48" s="33" t="s">
        <v>49</v>
      </c>
      <c r="AD48" s="24" t="s">
        <v>28</v>
      </c>
      <c r="AE48" s="28">
        <v>-1.4599999999999999E-3</v>
      </c>
      <c r="AF48" s="33" t="s">
        <v>49</v>
      </c>
      <c r="AG48" s="24" t="s">
        <v>28</v>
      </c>
      <c r="AH48" s="30">
        <v>-0.1179</v>
      </c>
      <c r="AI48" s="33" t="s">
        <v>49</v>
      </c>
      <c r="AJ48" s="24" t="s">
        <v>28</v>
      </c>
      <c r="AK48" s="28">
        <v>-2.5799999999999998E-3</v>
      </c>
      <c r="AL48" s="33" t="s">
        <v>49</v>
      </c>
      <c r="AM48" s="24" t="s">
        <v>28</v>
      </c>
      <c r="AN48" s="29">
        <v>-9.9650000000000002E-2</v>
      </c>
      <c r="AO48" s="33" t="s">
        <v>49</v>
      </c>
      <c r="AP48" s="24" t="s">
        <v>28</v>
      </c>
      <c r="AQ48" s="28">
        <v>-4.419E-2</v>
      </c>
    </row>
    <row r="49" spans="1:43" ht="17" thickBot="1" x14ac:dyDescent="0.25">
      <c r="A49" s="88"/>
      <c r="B49" s="33" t="s">
        <v>49</v>
      </c>
      <c r="C49" s="24" t="s">
        <v>20</v>
      </c>
      <c r="D49" s="28">
        <v>-2.99E-3</v>
      </c>
      <c r="E49" s="33" t="s">
        <v>49</v>
      </c>
      <c r="F49" s="24" t="s">
        <v>20</v>
      </c>
      <c r="G49" s="28">
        <v>9.9669999999999995E-2</v>
      </c>
      <c r="H49" s="33" t="s">
        <v>49</v>
      </c>
      <c r="I49" s="24" t="s">
        <v>20</v>
      </c>
      <c r="J49" s="28">
        <v>-0.10212</v>
      </c>
      <c r="K49" s="33" t="s">
        <v>49</v>
      </c>
      <c r="L49" s="24" t="s">
        <v>20</v>
      </c>
      <c r="M49" s="29">
        <v>0.11279</v>
      </c>
      <c r="N49" s="33" t="s">
        <v>49</v>
      </c>
      <c r="O49" s="24" t="s">
        <v>20</v>
      </c>
      <c r="P49" s="30">
        <v>-5.2499999999999998E-2</v>
      </c>
      <c r="Q49" s="33" t="s">
        <v>49</v>
      </c>
      <c r="R49" s="24" t="s">
        <v>20</v>
      </c>
      <c r="S49" s="30">
        <v>0.14555000000000001</v>
      </c>
      <c r="T49" s="33" t="s">
        <v>49</v>
      </c>
      <c r="U49" s="24" t="s">
        <v>20</v>
      </c>
      <c r="V49" s="28">
        <v>-7.4709999999999999E-2</v>
      </c>
      <c r="W49" s="33" t="s">
        <v>49</v>
      </c>
      <c r="X49" s="24" t="s">
        <v>20</v>
      </c>
      <c r="Y49" s="30">
        <v>9.5250000000000001E-2</v>
      </c>
      <c r="Z49" s="33" t="s">
        <v>49</v>
      </c>
      <c r="AA49" s="24" t="s">
        <v>20</v>
      </c>
      <c r="AB49" s="30">
        <v>2.613E-2</v>
      </c>
      <c r="AC49" s="33" t="s">
        <v>49</v>
      </c>
      <c r="AD49" s="24" t="s">
        <v>20</v>
      </c>
      <c r="AE49" s="30">
        <v>3.9010000000000003E-2</v>
      </c>
      <c r="AF49" s="33" t="s">
        <v>49</v>
      </c>
      <c r="AG49" s="24" t="s">
        <v>20</v>
      </c>
      <c r="AH49" s="28">
        <v>-5.636E-2</v>
      </c>
      <c r="AI49" s="33" t="s">
        <v>49</v>
      </c>
      <c r="AJ49" s="24" t="s">
        <v>20</v>
      </c>
      <c r="AK49" s="28">
        <v>-4.5300000000000002E-3</v>
      </c>
      <c r="AL49" s="33" t="s">
        <v>49</v>
      </c>
      <c r="AM49" s="24" t="s">
        <v>20</v>
      </c>
      <c r="AN49" s="29">
        <v>-0.21609</v>
      </c>
      <c r="AO49" s="33" t="s">
        <v>49</v>
      </c>
      <c r="AP49" s="24" t="s">
        <v>20</v>
      </c>
      <c r="AQ49" s="29">
        <v>-8.0420000000000005E-2</v>
      </c>
    </row>
    <row r="50" spans="1:43" ht="17" thickBot="1" x14ac:dyDescent="0.25">
      <c r="A50" s="88"/>
      <c r="B50" s="33" t="s">
        <v>50</v>
      </c>
      <c r="C50" s="24" t="s">
        <v>29</v>
      </c>
      <c r="D50" s="29">
        <v>-5.6219999999999999E-2</v>
      </c>
      <c r="E50" s="33" t="s">
        <v>50</v>
      </c>
      <c r="F50" s="24" t="s">
        <v>29</v>
      </c>
      <c r="G50" s="28">
        <v>-8.7230000000000002E-2</v>
      </c>
      <c r="H50" s="33" t="s">
        <v>50</v>
      </c>
      <c r="I50" s="24" t="s">
        <v>29</v>
      </c>
      <c r="J50" s="28">
        <v>-0.17276</v>
      </c>
      <c r="K50" s="33" t="s">
        <v>50</v>
      </c>
      <c r="L50" s="24" t="s">
        <v>29</v>
      </c>
      <c r="M50" s="29">
        <v>-0.16061</v>
      </c>
      <c r="N50" s="33" t="s">
        <v>50</v>
      </c>
      <c r="O50" s="24" t="s">
        <v>29</v>
      </c>
      <c r="P50" s="28">
        <v>1.1129999999999999E-2</v>
      </c>
      <c r="Q50" s="33" t="s">
        <v>50</v>
      </c>
      <c r="R50" s="24" t="s">
        <v>29</v>
      </c>
      <c r="S50" s="28">
        <v>1.7430000000000001E-2</v>
      </c>
      <c r="T50" s="33" t="s">
        <v>50</v>
      </c>
      <c r="U50" s="24" t="s">
        <v>29</v>
      </c>
      <c r="V50" s="28">
        <v>0.12787000000000001</v>
      </c>
      <c r="W50" s="33" t="s">
        <v>50</v>
      </c>
      <c r="X50" s="24" t="s">
        <v>29</v>
      </c>
      <c r="Y50" s="30">
        <v>-0.10764</v>
      </c>
      <c r="Z50" s="33" t="s">
        <v>50</v>
      </c>
      <c r="AA50" s="24" t="s">
        <v>29</v>
      </c>
      <c r="AB50" s="28">
        <v>-1.1800000000000001E-3</v>
      </c>
      <c r="AC50" s="33" t="s">
        <v>50</v>
      </c>
      <c r="AD50" s="24" t="s">
        <v>29</v>
      </c>
      <c r="AE50" s="28">
        <v>2.69E-2</v>
      </c>
      <c r="AF50" s="33" t="s">
        <v>50</v>
      </c>
      <c r="AG50" s="24" t="s">
        <v>29</v>
      </c>
      <c r="AH50" s="28">
        <v>0.1002</v>
      </c>
      <c r="AI50" s="33" t="s">
        <v>50</v>
      </c>
      <c r="AJ50" s="24" t="s">
        <v>29</v>
      </c>
      <c r="AK50" s="28">
        <v>-8.6300000000000005E-3</v>
      </c>
      <c r="AL50" s="33" t="s">
        <v>50</v>
      </c>
      <c r="AM50" s="24" t="s">
        <v>29</v>
      </c>
      <c r="AN50" s="29">
        <v>0.12444</v>
      </c>
      <c r="AO50" s="33" t="s">
        <v>50</v>
      </c>
      <c r="AP50" s="24" t="s">
        <v>29</v>
      </c>
      <c r="AQ50" s="28">
        <v>6.6239999999999993E-2</v>
      </c>
    </row>
    <row r="51" spans="1:43" ht="17" thickBot="1" x14ac:dyDescent="0.25">
      <c r="A51" s="88"/>
      <c r="B51" s="33" t="s">
        <v>50</v>
      </c>
      <c r="C51" s="24" t="s">
        <v>19</v>
      </c>
      <c r="D51" s="29">
        <v>-5.5079999999999997E-2</v>
      </c>
      <c r="E51" s="33" t="s">
        <v>50</v>
      </c>
      <c r="F51" s="24" t="s">
        <v>19</v>
      </c>
      <c r="G51" s="28">
        <v>-7.8880000000000006E-2</v>
      </c>
      <c r="H51" s="33" t="s">
        <v>50</v>
      </c>
      <c r="I51" s="24" t="s">
        <v>19</v>
      </c>
      <c r="J51" s="28">
        <v>1.014E-2</v>
      </c>
      <c r="K51" s="33" t="s">
        <v>50</v>
      </c>
      <c r="L51" s="24" t="s">
        <v>19</v>
      </c>
      <c r="M51" s="29">
        <v>-0.12647</v>
      </c>
      <c r="N51" s="33" t="s">
        <v>50</v>
      </c>
      <c r="O51" s="24" t="s">
        <v>19</v>
      </c>
      <c r="P51" s="29">
        <v>6.8720000000000003E-2</v>
      </c>
      <c r="Q51" s="33" t="s">
        <v>50</v>
      </c>
      <c r="R51" s="24" t="s">
        <v>19</v>
      </c>
      <c r="S51" s="28">
        <v>-1.678E-2</v>
      </c>
      <c r="T51" s="33" t="s">
        <v>50</v>
      </c>
      <c r="U51" s="24" t="s">
        <v>19</v>
      </c>
      <c r="V51" s="28">
        <v>0.12492</v>
      </c>
      <c r="W51" s="33" t="s">
        <v>50</v>
      </c>
      <c r="X51" s="24" t="s">
        <v>19</v>
      </c>
      <c r="Y51" s="29">
        <v>-0.14069999999999999</v>
      </c>
      <c r="Z51" s="33" t="s">
        <v>50</v>
      </c>
      <c r="AA51" s="24" t="s">
        <v>19</v>
      </c>
      <c r="AB51" s="30">
        <v>-3.5819999999999998E-2</v>
      </c>
      <c r="AC51" s="33" t="s">
        <v>50</v>
      </c>
      <c r="AD51" s="24" t="s">
        <v>19</v>
      </c>
      <c r="AE51" s="29">
        <v>-8.1500000000000003E-2</v>
      </c>
      <c r="AF51" s="33" t="s">
        <v>50</v>
      </c>
      <c r="AG51" s="24" t="s">
        <v>19</v>
      </c>
      <c r="AH51" s="28">
        <v>6.28E-3</v>
      </c>
      <c r="AI51" s="33" t="s">
        <v>50</v>
      </c>
      <c r="AJ51" s="24" t="s">
        <v>19</v>
      </c>
      <c r="AK51" s="28">
        <v>-1.82E-3</v>
      </c>
      <c r="AL51" s="33" t="s">
        <v>50</v>
      </c>
      <c r="AM51" s="24" t="s">
        <v>19</v>
      </c>
      <c r="AN51" s="29">
        <v>0.18310999999999999</v>
      </c>
      <c r="AO51" s="33" t="s">
        <v>50</v>
      </c>
      <c r="AP51" s="24" t="s">
        <v>19</v>
      </c>
      <c r="AQ51" s="29">
        <v>0.10635</v>
      </c>
    </row>
    <row r="52" spans="1:43" ht="17" thickBot="1" x14ac:dyDescent="0.25">
      <c r="A52" s="88"/>
      <c r="B52" s="33" t="s">
        <v>51</v>
      </c>
      <c r="C52" s="24" t="s">
        <v>28</v>
      </c>
      <c r="D52" s="28">
        <v>1.7420000000000001E-2</v>
      </c>
      <c r="E52" s="33" t="s">
        <v>51</v>
      </c>
      <c r="F52" s="24" t="s">
        <v>28</v>
      </c>
      <c r="G52" s="28">
        <v>0.15190000000000001</v>
      </c>
      <c r="H52" s="33" t="s">
        <v>51</v>
      </c>
      <c r="I52" s="24" t="s">
        <v>28</v>
      </c>
      <c r="J52" s="28">
        <v>0.19417000000000001</v>
      </c>
      <c r="K52" s="33" t="s">
        <v>51</v>
      </c>
      <c r="L52" s="24" t="s">
        <v>28</v>
      </c>
      <c r="M52" s="29">
        <v>0.18167</v>
      </c>
      <c r="N52" s="33" t="s">
        <v>51</v>
      </c>
      <c r="O52" s="24" t="s">
        <v>28</v>
      </c>
      <c r="P52" s="28">
        <v>4.1840000000000002E-2</v>
      </c>
      <c r="Q52" s="33" t="s">
        <v>51</v>
      </c>
      <c r="R52" s="24" t="s">
        <v>28</v>
      </c>
      <c r="S52" s="28">
        <v>8.6E-3</v>
      </c>
      <c r="T52" s="33" t="s">
        <v>51</v>
      </c>
      <c r="U52" s="24" t="s">
        <v>28</v>
      </c>
      <c r="V52" s="28">
        <v>4.4549999999999999E-2</v>
      </c>
      <c r="W52" s="33" t="s">
        <v>51</v>
      </c>
      <c r="X52" s="24" t="s">
        <v>28</v>
      </c>
      <c r="Y52" s="30">
        <v>8.0759999999999998E-2</v>
      </c>
      <c r="Z52" s="33" t="s">
        <v>51</v>
      </c>
      <c r="AA52" s="24" t="s">
        <v>28</v>
      </c>
      <c r="AB52" s="28">
        <v>3.8E-3</v>
      </c>
      <c r="AC52" s="33" t="s">
        <v>51</v>
      </c>
      <c r="AD52" s="24" t="s">
        <v>28</v>
      </c>
      <c r="AE52" s="30">
        <v>5.1990000000000001E-2</v>
      </c>
      <c r="AF52" s="33" t="s">
        <v>51</v>
      </c>
      <c r="AG52" s="24" t="s">
        <v>28</v>
      </c>
      <c r="AH52" s="28">
        <v>-4.4040000000000003E-2</v>
      </c>
      <c r="AI52" s="33" t="s">
        <v>51</v>
      </c>
      <c r="AJ52" s="24" t="s">
        <v>28</v>
      </c>
      <c r="AK52" s="28">
        <v>-5.4999999999999997E-3</v>
      </c>
      <c r="AL52" s="33" t="s">
        <v>51</v>
      </c>
      <c r="AM52" s="24" t="s">
        <v>28</v>
      </c>
      <c r="AN52" s="28">
        <v>-1.0630000000000001E-2</v>
      </c>
      <c r="AO52" s="33" t="s">
        <v>51</v>
      </c>
      <c r="AP52" s="24" t="s">
        <v>28</v>
      </c>
      <c r="AQ52" s="28">
        <v>-1.687E-2</v>
      </c>
    </row>
    <row r="53" spans="1:43" ht="17" thickBot="1" x14ac:dyDescent="0.25">
      <c r="A53" s="88"/>
      <c r="B53" s="33" t="s">
        <v>51</v>
      </c>
      <c r="C53" s="24" t="s">
        <v>22</v>
      </c>
      <c r="D53" s="28">
        <v>9.3299999999999998E-3</v>
      </c>
      <c r="E53" s="33" t="s">
        <v>51</v>
      </c>
      <c r="F53" s="24" t="s">
        <v>22</v>
      </c>
      <c r="G53" s="28">
        <v>-5.4239999999999997E-2</v>
      </c>
      <c r="H53" s="33" t="s">
        <v>51</v>
      </c>
      <c r="I53" s="24" t="s">
        <v>22</v>
      </c>
      <c r="J53" s="28">
        <v>0.15296000000000001</v>
      </c>
      <c r="K53" s="33" t="s">
        <v>51</v>
      </c>
      <c r="L53" s="24" t="s">
        <v>22</v>
      </c>
      <c r="M53" s="28">
        <v>9.085E-2</v>
      </c>
      <c r="N53" s="33" t="s">
        <v>51</v>
      </c>
      <c r="O53" s="24" t="s">
        <v>22</v>
      </c>
      <c r="P53" s="28">
        <v>2.264E-2</v>
      </c>
      <c r="Q53" s="33" t="s">
        <v>51</v>
      </c>
      <c r="R53" s="24" t="s">
        <v>22</v>
      </c>
      <c r="S53" s="28">
        <v>-8.1610000000000002E-2</v>
      </c>
      <c r="T53" s="33" t="s">
        <v>51</v>
      </c>
      <c r="U53" s="24" t="s">
        <v>22</v>
      </c>
      <c r="V53" s="28">
        <v>1.9369999999999998E-2</v>
      </c>
      <c r="W53" s="33" t="s">
        <v>51</v>
      </c>
      <c r="X53" s="24" t="s">
        <v>22</v>
      </c>
      <c r="Y53" s="30">
        <v>0.11763999999999999</v>
      </c>
      <c r="Z53" s="33" t="s">
        <v>51</v>
      </c>
      <c r="AA53" s="24" t="s">
        <v>22</v>
      </c>
      <c r="AB53" s="28">
        <v>1.3520000000000001E-2</v>
      </c>
      <c r="AC53" s="33" t="s">
        <v>51</v>
      </c>
      <c r="AD53" s="24" t="s">
        <v>22</v>
      </c>
      <c r="AE53" s="28">
        <v>2.0219999999999998E-2</v>
      </c>
      <c r="AF53" s="33" t="s">
        <v>51</v>
      </c>
      <c r="AG53" s="24" t="s">
        <v>22</v>
      </c>
      <c r="AH53" s="28">
        <v>-0.10374</v>
      </c>
      <c r="AI53" s="33" t="s">
        <v>51</v>
      </c>
      <c r="AJ53" s="24" t="s">
        <v>22</v>
      </c>
      <c r="AK53" s="28">
        <v>3.8800000000000002E-3</v>
      </c>
      <c r="AL53" s="33" t="s">
        <v>51</v>
      </c>
      <c r="AM53" s="24" t="s">
        <v>22</v>
      </c>
      <c r="AN53" s="28">
        <v>-3.1879999999999999E-2</v>
      </c>
      <c r="AO53" s="33" t="s">
        <v>51</v>
      </c>
      <c r="AP53" s="24" t="s">
        <v>22</v>
      </c>
      <c r="AQ53" s="28">
        <v>-3.2649999999999998E-2</v>
      </c>
    </row>
    <row r="54" spans="1:43" ht="17" thickBot="1" x14ac:dyDescent="0.25">
      <c r="A54" s="88"/>
      <c r="B54" s="33" t="s">
        <v>52</v>
      </c>
      <c r="C54" s="24" t="s">
        <v>29</v>
      </c>
      <c r="D54" s="28">
        <v>-2.3400000000000001E-3</v>
      </c>
      <c r="E54" s="33" t="s">
        <v>52</v>
      </c>
      <c r="F54" s="24" t="s">
        <v>29</v>
      </c>
      <c r="G54" s="28">
        <v>-0.14555999999999999</v>
      </c>
      <c r="H54" s="33" t="s">
        <v>52</v>
      </c>
      <c r="I54" s="24" t="s">
        <v>29</v>
      </c>
      <c r="J54" s="30">
        <v>-0.28066000000000002</v>
      </c>
      <c r="K54" s="33" t="s">
        <v>52</v>
      </c>
      <c r="L54" s="24" t="s">
        <v>29</v>
      </c>
      <c r="M54" s="28">
        <v>-8.8450000000000001E-2</v>
      </c>
      <c r="N54" s="33" t="s">
        <v>52</v>
      </c>
      <c r="O54" s="24" t="s">
        <v>29</v>
      </c>
      <c r="P54" s="28">
        <v>2.9170000000000001E-2</v>
      </c>
      <c r="Q54" s="33" t="s">
        <v>52</v>
      </c>
      <c r="R54" s="24" t="s">
        <v>29</v>
      </c>
      <c r="S54" s="28">
        <v>-0.15834999999999999</v>
      </c>
      <c r="T54" s="33" t="s">
        <v>52</v>
      </c>
      <c r="U54" s="24" t="s">
        <v>29</v>
      </c>
      <c r="V54" s="28">
        <v>2.1729999999999999E-2</v>
      </c>
      <c r="W54" s="33" t="s">
        <v>52</v>
      </c>
      <c r="X54" s="24" t="s">
        <v>29</v>
      </c>
      <c r="Y54" s="30">
        <v>-0.12814</v>
      </c>
      <c r="Z54" s="33" t="s">
        <v>52</v>
      </c>
      <c r="AA54" s="24" t="s">
        <v>29</v>
      </c>
      <c r="AB54" s="28">
        <v>-7.5000000000000002E-4</v>
      </c>
      <c r="AC54" s="33" t="s">
        <v>52</v>
      </c>
      <c r="AD54" s="24" t="s">
        <v>29</v>
      </c>
      <c r="AE54" s="28">
        <v>4.743E-2</v>
      </c>
      <c r="AF54" s="33" t="s">
        <v>52</v>
      </c>
      <c r="AG54" s="24" t="s">
        <v>29</v>
      </c>
      <c r="AH54" s="30">
        <v>0.1101</v>
      </c>
      <c r="AI54" s="33" t="s">
        <v>52</v>
      </c>
      <c r="AJ54" s="24" t="s">
        <v>29</v>
      </c>
      <c r="AK54" s="28">
        <v>-4.9899999999999996E-3</v>
      </c>
      <c r="AL54" s="33" t="s">
        <v>52</v>
      </c>
      <c r="AM54" s="24" t="s">
        <v>29</v>
      </c>
      <c r="AN54" s="28">
        <v>7.2489999999999999E-2</v>
      </c>
      <c r="AO54" s="33" t="s">
        <v>52</v>
      </c>
      <c r="AP54" s="24" t="s">
        <v>29</v>
      </c>
      <c r="AQ54" s="28">
        <v>3.2969999999999999E-2</v>
      </c>
    </row>
    <row r="55" spans="1:43" ht="17" thickBot="1" x14ac:dyDescent="0.25">
      <c r="A55" s="88"/>
      <c r="B55" s="33" t="s">
        <v>52</v>
      </c>
      <c r="C55" s="24" t="s">
        <v>23</v>
      </c>
      <c r="D55" s="28">
        <v>9.6500000000000006E-3</v>
      </c>
      <c r="E55" s="33" t="s">
        <v>52</v>
      </c>
      <c r="F55" s="24" t="s">
        <v>23</v>
      </c>
      <c r="G55" s="28">
        <v>-5.1990000000000001E-2</v>
      </c>
      <c r="H55" s="33" t="s">
        <v>52</v>
      </c>
      <c r="I55" s="24" t="s">
        <v>23</v>
      </c>
      <c r="J55" s="28">
        <v>-0.12767999999999999</v>
      </c>
      <c r="K55" s="33" t="s">
        <v>52</v>
      </c>
      <c r="L55" s="24" t="s">
        <v>23</v>
      </c>
      <c r="M55" s="28">
        <v>-6.7580000000000001E-2</v>
      </c>
      <c r="N55" s="33" t="s">
        <v>52</v>
      </c>
      <c r="O55" s="24" t="s">
        <v>23</v>
      </c>
      <c r="P55" s="28">
        <v>1.357E-2</v>
      </c>
      <c r="Q55" s="33" t="s">
        <v>52</v>
      </c>
      <c r="R55" s="24" t="s">
        <v>23</v>
      </c>
      <c r="S55" s="30">
        <v>-0.22750000000000001</v>
      </c>
      <c r="T55" s="33" t="s">
        <v>52</v>
      </c>
      <c r="U55" s="24" t="s">
        <v>23</v>
      </c>
      <c r="V55" s="30">
        <v>-0.14829999999999999</v>
      </c>
      <c r="W55" s="33" t="s">
        <v>52</v>
      </c>
      <c r="X55" s="24" t="s">
        <v>23</v>
      </c>
      <c r="Y55" s="28">
        <v>-7.1300000000000002E-2</v>
      </c>
      <c r="Z55" s="33" t="s">
        <v>52</v>
      </c>
      <c r="AA55" s="24" t="s">
        <v>23</v>
      </c>
      <c r="AB55" s="28">
        <v>-1.427E-2</v>
      </c>
      <c r="AC55" s="33" t="s">
        <v>52</v>
      </c>
      <c r="AD55" s="24" t="s">
        <v>23</v>
      </c>
      <c r="AE55" s="28">
        <v>-2.282E-2</v>
      </c>
      <c r="AF55" s="33" t="s">
        <v>52</v>
      </c>
      <c r="AG55" s="24" t="s">
        <v>23</v>
      </c>
      <c r="AH55" s="28">
        <v>9.2619999999999994E-2</v>
      </c>
      <c r="AI55" s="33" t="s">
        <v>52</v>
      </c>
      <c r="AJ55" s="24" t="s">
        <v>23</v>
      </c>
      <c r="AK55" s="28">
        <v>4.8199999999999996E-3</v>
      </c>
      <c r="AL55" s="33" t="s">
        <v>52</v>
      </c>
      <c r="AM55" s="24" t="s">
        <v>23</v>
      </c>
      <c r="AN55" s="28">
        <v>2.1190000000000001E-2</v>
      </c>
      <c r="AO55" s="33" t="s">
        <v>52</v>
      </c>
      <c r="AP55" s="24" t="s">
        <v>23</v>
      </c>
      <c r="AQ55" s="28">
        <v>-3.1969999999999998E-2</v>
      </c>
    </row>
    <row r="56" spans="1:43" ht="17" thickBot="1" x14ac:dyDescent="0.25">
      <c r="A56" s="88"/>
      <c r="B56" s="33" t="s">
        <v>53</v>
      </c>
      <c r="C56" s="24" t="s">
        <v>28</v>
      </c>
      <c r="D56" s="29">
        <v>3.7350000000000001E-2</v>
      </c>
      <c r="E56" s="33" t="s">
        <v>53</v>
      </c>
      <c r="F56" s="24" t="s">
        <v>28</v>
      </c>
      <c r="G56" s="28">
        <v>-5.3920000000000003E-2</v>
      </c>
      <c r="H56" s="33" t="s">
        <v>53</v>
      </c>
      <c r="I56" s="24" t="s">
        <v>28</v>
      </c>
      <c r="J56" s="28">
        <v>1.7100000000000001E-2</v>
      </c>
      <c r="K56" s="33" t="s">
        <v>53</v>
      </c>
      <c r="L56" s="24" t="s">
        <v>28</v>
      </c>
      <c r="M56" s="28">
        <v>8.8500000000000002E-3</v>
      </c>
      <c r="N56" s="33" t="s">
        <v>53</v>
      </c>
      <c r="O56" s="24" t="s">
        <v>28</v>
      </c>
      <c r="P56" s="28">
        <v>3.3079999999999998E-2</v>
      </c>
      <c r="Q56" s="33" t="s">
        <v>53</v>
      </c>
      <c r="R56" s="24" t="s">
        <v>28</v>
      </c>
      <c r="S56" s="28">
        <v>-0.11891</v>
      </c>
      <c r="T56" s="33" t="s">
        <v>53</v>
      </c>
      <c r="U56" s="24" t="s">
        <v>28</v>
      </c>
      <c r="V56" s="28">
        <v>4.19E-2</v>
      </c>
      <c r="W56" s="33" t="s">
        <v>53</v>
      </c>
      <c r="X56" s="24" t="s">
        <v>28</v>
      </c>
      <c r="Y56" s="28">
        <v>-4.5280000000000001E-2</v>
      </c>
      <c r="Z56" s="33" t="s">
        <v>53</v>
      </c>
      <c r="AA56" s="24" t="s">
        <v>28</v>
      </c>
      <c r="AB56" s="30">
        <v>-2.6249999999999999E-2</v>
      </c>
      <c r="AC56" s="33" t="s">
        <v>53</v>
      </c>
      <c r="AD56" s="24" t="s">
        <v>28</v>
      </c>
      <c r="AE56" s="30">
        <v>-3.934E-2</v>
      </c>
      <c r="AF56" s="33" t="s">
        <v>53</v>
      </c>
      <c r="AG56" s="24" t="s">
        <v>28</v>
      </c>
      <c r="AH56" s="29">
        <v>-0.14298</v>
      </c>
      <c r="AI56" s="33" t="s">
        <v>53</v>
      </c>
      <c r="AJ56" s="24" t="s">
        <v>28</v>
      </c>
      <c r="AK56" s="28">
        <v>6.0999999999999997E-4</v>
      </c>
      <c r="AL56" s="33" t="s">
        <v>53</v>
      </c>
      <c r="AM56" s="24" t="s">
        <v>28</v>
      </c>
      <c r="AN56" s="28">
        <v>6.7049999999999998E-2</v>
      </c>
      <c r="AO56" s="33" t="s">
        <v>53</v>
      </c>
      <c r="AP56" s="24" t="s">
        <v>28</v>
      </c>
      <c r="AQ56" s="28">
        <v>1.8259999999999998E-2</v>
      </c>
    </row>
    <row r="57" spans="1:43" ht="17" thickBot="1" x14ac:dyDescent="0.25">
      <c r="A57" s="88"/>
      <c r="B57" s="33" t="s">
        <v>53</v>
      </c>
      <c r="C57" s="24" t="s">
        <v>23</v>
      </c>
      <c r="D57" s="28">
        <v>-1.3699999999999999E-3</v>
      </c>
      <c r="E57" s="33" t="s">
        <v>53</v>
      </c>
      <c r="F57" s="24" t="s">
        <v>23</v>
      </c>
      <c r="G57" s="28">
        <v>1.413E-2</v>
      </c>
      <c r="H57" s="33" t="s">
        <v>53</v>
      </c>
      <c r="I57" s="24" t="s">
        <v>23</v>
      </c>
      <c r="J57" s="28">
        <v>8.5430000000000006E-2</v>
      </c>
      <c r="K57" s="33" t="s">
        <v>53</v>
      </c>
      <c r="L57" s="24" t="s">
        <v>23</v>
      </c>
      <c r="M57" s="28">
        <v>1.04E-2</v>
      </c>
      <c r="N57" s="33" t="s">
        <v>53</v>
      </c>
      <c r="O57" s="24" t="s">
        <v>23</v>
      </c>
      <c r="P57" s="28">
        <v>-2.383E-2</v>
      </c>
      <c r="Q57" s="33" t="s">
        <v>53</v>
      </c>
      <c r="R57" s="24" t="s">
        <v>23</v>
      </c>
      <c r="S57" s="28">
        <v>2.1420000000000002E-2</v>
      </c>
      <c r="T57" s="33" t="s">
        <v>53</v>
      </c>
      <c r="U57" s="24" t="s">
        <v>23</v>
      </c>
      <c r="V57" s="28">
        <v>9.7599999999999996E-3</v>
      </c>
      <c r="W57" s="33" t="s">
        <v>53</v>
      </c>
      <c r="X57" s="24" t="s">
        <v>23</v>
      </c>
      <c r="Y57" s="28">
        <v>4.8430000000000001E-2</v>
      </c>
      <c r="Z57" s="33" t="s">
        <v>53</v>
      </c>
      <c r="AA57" s="24" t="s">
        <v>23</v>
      </c>
      <c r="AB57" s="28">
        <v>8.7399999999999995E-3</v>
      </c>
      <c r="AC57" s="33" t="s">
        <v>53</v>
      </c>
      <c r="AD57" s="24" t="s">
        <v>23</v>
      </c>
      <c r="AE57" s="28">
        <v>-2.001E-2</v>
      </c>
      <c r="AF57" s="33" t="s">
        <v>53</v>
      </c>
      <c r="AG57" s="24" t="s">
        <v>23</v>
      </c>
      <c r="AH57" s="28">
        <v>-8.5080000000000003E-2</v>
      </c>
      <c r="AI57" s="33" t="s">
        <v>53</v>
      </c>
      <c r="AJ57" s="24" t="s">
        <v>23</v>
      </c>
      <c r="AK57" s="28">
        <v>3.5E-4</v>
      </c>
      <c r="AL57" s="33" t="s">
        <v>53</v>
      </c>
      <c r="AM57" s="24" t="s">
        <v>23</v>
      </c>
      <c r="AN57" s="28">
        <v>-1.0070000000000001E-2</v>
      </c>
      <c r="AO57" s="33" t="s">
        <v>53</v>
      </c>
      <c r="AP57" s="24" t="s">
        <v>23</v>
      </c>
      <c r="AQ57" s="28">
        <v>2.4930000000000001E-2</v>
      </c>
    </row>
    <row r="58" spans="1:43" ht="17" thickBot="1" x14ac:dyDescent="0.25">
      <c r="A58" s="88"/>
      <c r="B58" s="33" t="s">
        <v>54</v>
      </c>
      <c r="C58" s="24" t="s">
        <v>29</v>
      </c>
      <c r="D58" s="29">
        <v>-4.0300000000000002E-2</v>
      </c>
      <c r="E58" s="33" t="s">
        <v>54</v>
      </c>
      <c r="F58" s="24" t="s">
        <v>29</v>
      </c>
      <c r="G58" s="28">
        <v>3.9690000000000003E-2</v>
      </c>
      <c r="H58" s="33" t="s">
        <v>54</v>
      </c>
      <c r="I58" s="24" t="s">
        <v>29</v>
      </c>
      <c r="J58" s="28">
        <v>6.8399999999999997E-3</v>
      </c>
      <c r="K58" s="33" t="s">
        <v>54</v>
      </c>
      <c r="L58" s="24" t="s">
        <v>29</v>
      </c>
      <c r="M58" s="29">
        <v>-0.10886</v>
      </c>
      <c r="N58" s="33" t="s">
        <v>54</v>
      </c>
      <c r="O58" s="24" t="s">
        <v>29</v>
      </c>
      <c r="P58" s="28">
        <v>-9.3100000000000006E-3</v>
      </c>
      <c r="Q58" s="33" t="s">
        <v>54</v>
      </c>
      <c r="R58" s="24" t="s">
        <v>29</v>
      </c>
      <c r="S58" s="28">
        <v>9.4390000000000002E-2</v>
      </c>
      <c r="T58" s="33" t="s">
        <v>54</v>
      </c>
      <c r="U58" s="24" t="s">
        <v>29</v>
      </c>
      <c r="V58" s="28">
        <v>9.5759999999999998E-2</v>
      </c>
      <c r="W58" s="33" t="s">
        <v>54</v>
      </c>
      <c r="X58" s="24" t="s">
        <v>29</v>
      </c>
      <c r="Y58" s="28">
        <v>-0.10595</v>
      </c>
      <c r="Z58" s="33" t="s">
        <v>54</v>
      </c>
      <c r="AA58" s="24" t="s">
        <v>29</v>
      </c>
      <c r="AB58" s="28">
        <v>1.133E-2</v>
      </c>
      <c r="AC58" s="33" t="s">
        <v>54</v>
      </c>
      <c r="AD58" s="24" t="s">
        <v>29</v>
      </c>
      <c r="AE58" s="28">
        <v>5.3800000000000002E-3</v>
      </c>
      <c r="AF58" s="33" t="s">
        <v>54</v>
      </c>
      <c r="AG58" s="24" t="s">
        <v>29</v>
      </c>
      <c r="AH58" s="29">
        <v>0.16095999999999999</v>
      </c>
      <c r="AI58" s="33" t="s">
        <v>54</v>
      </c>
      <c r="AJ58" s="24" t="s">
        <v>29</v>
      </c>
      <c r="AK58" s="28">
        <v>5.4799999999999996E-3</v>
      </c>
      <c r="AL58" s="33" t="s">
        <v>54</v>
      </c>
      <c r="AM58" s="24" t="s">
        <v>29</v>
      </c>
      <c r="AN58" s="28">
        <v>1.5900000000000001E-2</v>
      </c>
      <c r="AO58" s="33" t="s">
        <v>54</v>
      </c>
      <c r="AP58" s="24" t="s">
        <v>29</v>
      </c>
      <c r="AQ58" s="28">
        <v>-2.4889999999999999E-2</v>
      </c>
    </row>
    <row r="59" spans="1:43" ht="17" thickBot="1" x14ac:dyDescent="0.25">
      <c r="A59" s="98"/>
      <c r="B59" s="34" t="s">
        <v>54</v>
      </c>
      <c r="C59" s="32" t="s">
        <v>22</v>
      </c>
      <c r="D59" s="30">
        <v>-2.8420000000000001E-2</v>
      </c>
      <c r="E59" s="34" t="s">
        <v>54</v>
      </c>
      <c r="F59" s="32" t="s">
        <v>22</v>
      </c>
      <c r="G59" s="28">
        <v>-1.23E-2</v>
      </c>
      <c r="H59" s="34" t="s">
        <v>54</v>
      </c>
      <c r="I59" s="32" t="s">
        <v>22</v>
      </c>
      <c r="J59" s="28">
        <v>-4.0620000000000003E-2</v>
      </c>
      <c r="K59" s="34" t="s">
        <v>54</v>
      </c>
      <c r="L59" s="32" t="s">
        <v>22</v>
      </c>
      <c r="M59" s="28">
        <v>-8.0149999999999999E-2</v>
      </c>
      <c r="N59" s="34" t="s">
        <v>54</v>
      </c>
      <c r="O59" s="32" t="s">
        <v>22</v>
      </c>
      <c r="P59" s="28">
        <v>1.0619999999999999E-2</v>
      </c>
      <c r="Q59" s="34" t="s">
        <v>54</v>
      </c>
      <c r="R59" s="32" t="s">
        <v>22</v>
      </c>
      <c r="S59" s="28">
        <v>0.14157</v>
      </c>
      <c r="T59" s="34" t="s">
        <v>54</v>
      </c>
      <c r="U59" s="32" t="s">
        <v>22</v>
      </c>
      <c r="V59" s="28">
        <v>4.6820000000000001E-2</v>
      </c>
      <c r="W59" s="34" t="s">
        <v>54</v>
      </c>
      <c r="X59" s="32" t="s">
        <v>22</v>
      </c>
      <c r="Y59" s="28">
        <v>-6.0569999999999999E-2</v>
      </c>
      <c r="Z59" s="34" t="s">
        <v>54</v>
      </c>
      <c r="AA59" s="32" t="s">
        <v>22</v>
      </c>
      <c r="AB59" s="28">
        <v>1.5959999999999998E-2</v>
      </c>
      <c r="AC59" s="34" t="s">
        <v>54</v>
      </c>
      <c r="AD59" s="32" t="s">
        <v>22</v>
      </c>
      <c r="AE59" s="28">
        <v>1.6799999999999999E-2</v>
      </c>
      <c r="AF59" s="34" t="s">
        <v>54</v>
      </c>
      <c r="AG59" s="32" t="s">
        <v>22</v>
      </c>
      <c r="AH59" s="28">
        <v>6.0150000000000002E-2</v>
      </c>
      <c r="AI59" s="34" t="s">
        <v>54</v>
      </c>
      <c r="AJ59" s="32" t="s">
        <v>22</v>
      </c>
      <c r="AK59" s="28">
        <v>5.7800000000000004E-3</v>
      </c>
      <c r="AL59" s="34" t="s">
        <v>54</v>
      </c>
      <c r="AM59" s="32" t="s">
        <v>22</v>
      </c>
      <c r="AN59" s="28">
        <v>6.0999999999999997E-4</v>
      </c>
      <c r="AO59" s="34" t="s">
        <v>54</v>
      </c>
      <c r="AP59" s="32" t="s">
        <v>22</v>
      </c>
      <c r="AQ59" s="28">
        <v>-4.9160000000000002E-2</v>
      </c>
    </row>
    <row r="60" spans="1:43" ht="17" thickBot="1" x14ac:dyDescent="0.25">
      <c r="A60" s="87" t="s">
        <v>55</v>
      </c>
      <c r="B60" s="33" t="s">
        <v>56</v>
      </c>
      <c r="C60" s="24" t="s">
        <v>25</v>
      </c>
      <c r="D60" s="29">
        <v>-0.10435999999999999</v>
      </c>
      <c r="E60" s="33" t="s">
        <v>56</v>
      </c>
      <c r="F60" s="24" t="s">
        <v>25</v>
      </c>
      <c r="G60" s="28">
        <v>9.894E-2</v>
      </c>
      <c r="H60" s="33" t="s">
        <v>56</v>
      </c>
      <c r="I60" s="24" t="s">
        <v>25</v>
      </c>
      <c r="J60" s="28">
        <v>4.4999999999999998E-2</v>
      </c>
      <c r="K60" s="33" t="s">
        <v>56</v>
      </c>
      <c r="L60" s="24" t="s">
        <v>25</v>
      </c>
      <c r="M60" s="30">
        <v>-0.17065</v>
      </c>
      <c r="N60" s="33" t="s">
        <v>56</v>
      </c>
      <c r="O60" s="24" t="s">
        <v>25</v>
      </c>
      <c r="P60" s="28">
        <v>4.2880000000000001E-2</v>
      </c>
      <c r="Q60" s="33" t="s">
        <v>56</v>
      </c>
      <c r="R60" s="24" t="s">
        <v>25</v>
      </c>
      <c r="S60" s="28">
        <v>2.547E-2</v>
      </c>
      <c r="T60" s="33" t="s">
        <v>56</v>
      </c>
      <c r="U60" s="24" t="s">
        <v>25</v>
      </c>
      <c r="V60" s="28">
        <v>8.9249999999999996E-2</v>
      </c>
      <c r="W60" s="33" t="s">
        <v>56</v>
      </c>
      <c r="X60" s="24" t="s">
        <v>25</v>
      </c>
      <c r="Y60" s="30">
        <v>-0.19542999999999999</v>
      </c>
      <c r="Z60" s="33" t="s">
        <v>56</v>
      </c>
      <c r="AA60" s="24" t="s">
        <v>25</v>
      </c>
      <c r="AB60" s="28">
        <v>-4.4359999999999997E-2</v>
      </c>
      <c r="AC60" s="33" t="s">
        <v>56</v>
      </c>
      <c r="AD60" s="24" t="s">
        <v>25</v>
      </c>
      <c r="AE60" s="30">
        <v>-9.8909999999999998E-2</v>
      </c>
      <c r="AF60" s="33" t="s">
        <v>56</v>
      </c>
      <c r="AG60" s="24" t="s">
        <v>25</v>
      </c>
      <c r="AH60" s="28">
        <v>9.0370000000000006E-2</v>
      </c>
      <c r="AI60" s="33" t="s">
        <v>56</v>
      </c>
      <c r="AJ60" s="24" t="s">
        <v>25</v>
      </c>
      <c r="AK60" s="28">
        <v>4.1599999999999996E-3</v>
      </c>
      <c r="AL60" s="33" t="s">
        <v>56</v>
      </c>
      <c r="AM60" s="24" t="s">
        <v>25</v>
      </c>
      <c r="AN60" s="29">
        <v>0.32071</v>
      </c>
      <c r="AO60" s="33" t="s">
        <v>56</v>
      </c>
      <c r="AP60" s="24" t="s">
        <v>25</v>
      </c>
      <c r="AQ60" s="30">
        <v>0.16372999999999999</v>
      </c>
    </row>
    <row r="61" spans="1:43" ht="17" thickBot="1" x14ac:dyDescent="0.25">
      <c r="A61" s="88"/>
      <c r="B61" s="33" t="s">
        <v>56</v>
      </c>
      <c r="C61" s="24" t="s">
        <v>22</v>
      </c>
      <c r="D61" s="29">
        <v>-7.2510000000000005E-2</v>
      </c>
      <c r="E61" s="33" t="s">
        <v>56</v>
      </c>
      <c r="F61" s="24" t="s">
        <v>22</v>
      </c>
      <c r="G61" s="28">
        <v>-1.669E-2</v>
      </c>
      <c r="H61" s="33" t="s">
        <v>56</v>
      </c>
      <c r="I61" s="24" t="s">
        <v>22</v>
      </c>
      <c r="J61" s="28">
        <v>-0.15306</v>
      </c>
      <c r="K61" s="33" t="s">
        <v>56</v>
      </c>
      <c r="L61" s="24" t="s">
        <v>22</v>
      </c>
      <c r="M61" s="28">
        <v>-4.2979999999999997E-2</v>
      </c>
      <c r="N61" s="33" t="s">
        <v>56</v>
      </c>
      <c r="O61" s="24" t="s">
        <v>22</v>
      </c>
      <c r="P61" s="28">
        <v>3.6339999999999997E-2</v>
      </c>
      <c r="Q61" s="33" t="s">
        <v>56</v>
      </c>
      <c r="R61" s="24" t="s">
        <v>22</v>
      </c>
      <c r="S61" s="28">
        <v>0.2145</v>
      </c>
      <c r="T61" s="33" t="s">
        <v>56</v>
      </c>
      <c r="U61" s="24" t="s">
        <v>22</v>
      </c>
      <c r="V61" s="28">
        <v>0.11304</v>
      </c>
      <c r="W61" s="33" t="s">
        <v>56</v>
      </c>
      <c r="X61" s="24" t="s">
        <v>22</v>
      </c>
      <c r="Y61" s="28">
        <v>-0.13078000000000001</v>
      </c>
      <c r="Z61" s="33" t="s">
        <v>56</v>
      </c>
      <c r="AA61" s="24" t="s">
        <v>22</v>
      </c>
      <c r="AB61" s="28">
        <v>-7.5900000000000004E-3</v>
      </c>
      <c r="AC61" s="33" t="s">
        <v>56</v>
      </c>
      <c r="AD61" s="24" t="s">
        <v>22</v>
      </c>
      <c r="AE61" s="28">
        <v>-7.0299999999999998E-3</v>
      </c>
      <c r="AF61" s="33" t="s">
        <v>56</v>
      </c>
      <c r="AG61" s="24" t="s">
        <v>22</v>
      </c>
      <c r="AH61" s="28">
        <v>9.3100000000000006E-3</v>
      </c>
      <c r="AI61" s="33" t="s">
        <v>56</v>
      </c>
      <c r="AJ61" s="24" t="s">
        <v>22</v>
      </c>
      <c r="AK61" s="28">
        <v>1.4599999999999999E-3</v>
      </c>
      <c r="AL61" s="33" t="s">
        <v>56</v>
      </c>
      <c r="AM61" s="24" t="s">
        <v>22</v>
      </c>
      <c r="AN61" s="28">
        <v>0.12482</v>
      </c>
      <c r="AO61" s="33" t="s">
        <v>56</v>
      </c>
      <c r="AP61" s="24" t="s">
        <v>22</v>
      </c>
      <c r="AQ61" s="28">
        <v>7.5410000000000005E-2</v>
      </c>
    </row>
    <row r="62" spans="1:43" ht="17" thickBot="1" x14ac:dyDescent="0.25">
      <c r="A62" s="88"/>
      <c r="B62" s="33" t="s">
        <v>56</v>
      </c>
      <c r="C62" s="24" t="s">
        <v>19</v>
      </c>
      <c r="D62" s="29">
        <v>-0.11038000000000001</v>
      </c>
      <c r="E62" s="33" t="s">
        <v>56</v>
      </c>
      <c r="F62" s="24" t="s">
        <v>19</v>
      </c>
      <c r="G62" s="28">
        <v>9.9110000000000004E-2</v>
      </c>
      <c r="H62" s="33" t="s">
        <v>56</v>
      </c>
      <c r="I62" s="24" t="s">
        <v>19</v>
      </c>
      <c r="J62" s="28">
        <v>0.10707999999999999</v>
      </c>
      <c r="K62" s="33" t="s">
        <v>56</v>
      </c>
      <c r="L62" s="24" t="s">
        <v>19</v>
      </c>
      <c r="M62" s="28">
        <v>-0.14263000000000001</v>
      </c>
      <c r="N62" s="33" t="s">
        <v>56</v>
      </c>
      <c r="O62" s="24" t="s">
        <v>19</v>
      </c>
      <c r="P62" s="28">
        <v>6.7070000000000005E-2</v>
      </c>
      <c r="Q62" s="33" t="s">
        <v>56</v>
      </c>
      <c r="R62" s="24" t="s">
        <v>19</v>
      </c>
      <c r="S62" s="28">
        <v>-3.9100000000000003E-3</v>
      </c>
      <c r="T62" s="33" t="s">
        <v>56</v>
      </c>
      <c r="U62" s="24" t="s">
        <v>19</v>
      </c>
      <c r="V62" s="28">
        <v>0.15509999999999999</v>
      </c>
      <c r="W62" s="33" t="s">
        <v>56</v>
      </c>
      <c r="X62" s="24" t="s">
        <v>19</v>
      </c>
      <c r="Y62" s="28">
        <v>-0.18698000000000001</v>
      </c>
      <c r="Z62" s="33" t="s">
        <v>56</v>
      </c>
      <c r="AA62" s="24" t="s">
        <v>19</v>
      </c>
      <c r="AB62" s="28">
        <v>-4.079E-2</v>
      </c>
      <c r="AC62" s="33" t="s">
        <v>56</v>
      </c>
      <c r="AD62" s="24" t="s">
        <v>19</v>
      </c>
      <c r="AE62" s="29">
        <v>-0.12041</v>
      </c>
      <c r="AF62" s="33" t="s">
        <v>56</v>
      </c>
      <c r="AG62" s="24" t="s">
        <v>19</v>
      </c>
      <c r="AH62" s="28">
        <v>0.10993</v>
      </c>
      <c r="AI62" s="33" t="s">
        <v>56</v>
      </c>
      <c r="AJ62" s="24" t="s">
        <v>19</v>
      </c>
      <c r="AK62" s="28">
        <v>2.6199999999999999E-3</v>
      </c>
      <c r="AL62" s="33" t="s">
        <v>56</v>
      </c>
      <c r="AM62" s="24" t="s">
        <v>19</v>
      </c>
      <c r="AN62" s="29">
        <v>0.29825000000000002</v>
      </c>
      <c r="AO62" s="33" t="s">
        <v>56</v>
      </c>
      <c r="AP62" s="24" t="s">
        <v>19</v>
      </c>
      <c r="AQ62" s="29">
        <v>0.18171000000000001</v>
      </c>
    </row>
    <row r="63" spans="1:43" ht="17" thickBot="1" x14ac:dyDescent="0.25">
      <c r="A63" s="88"/>
      <c r="B63" s="33" t="s">
        <v>57</v>
      </c>
      <c r="C63" s="24" t="s">
        <v>26</v>
      </c>
      <c r="D63" s="29">
        <v>3.8309999999999997E-2</v>
      </c>
      <c r="E63" s="33" t="s">
        <v>57</v>
      </c>
      <c r="F63" s="24" t="s">
        <v>26</v>
      </c>
      <c r="G63" s="28">
        <v>-4.147E-2</v>
      </c>
      <c r="H63" s="33" t="s">
        <v>57</v>
      </c>
      <c r="I63" s="24" t="s">
        <v>26</v>
      </c>
      <c r="J63" s="28">
        <v>6.1519999999999998E-2</v>
      </c>
      <c r="K63" s="33" t="s">
        <v>57</v>
      </c>
      <c r="L63" s="24" t="s">
        <v>26</v>
      </c>
      <c r="M63" s="28">
        <v>5.5210000000000002E-2</v>
      </c>
      <c r="N63" s="33" t="s">
        <v>57</v>
      </c>
      <c r="O63" s="24" t="s">
        <v>26</v>
      </c>
      <c r="P63" s="30">
        <v>-4.6980000000000001E-2</v>
      </c>
      <c r="Q63" s="33" t="s">
        <v>57</v>
      </c>
      <c r="R63" s="24" t="s">
        <v>26</v>
      </c>
      <c r="S63" s="28">
        <v>5.475E-2</v>
      </c>
      <c r="T63" s="33" t="s">
        <v>57</v>
      </c>
      <c r="U63" s="24" t="s">
        <v>26</v>
      </c>
      <c r="V63" s="28">
        <v>-0.10177</v>
      </c>
      <c r="W63" s="33" t="s">
        <v>57</v>
      </c>
      <c r="X63" s="24" t="s">
        <v>26</v>
      </c>
      <c r="Y63" s="28">
        <v>9.4159999999999994E-2</v>
      </c>
      <c r="Z63" s="33" t="s">
        <v>57</v>
      </c>
      <c r="AA63" s="24" t="s">
        <v>26</v>
      </c>
      <c r="AB63" s="30">
        <v>3.458E-2</v>
      </c>
      <c r="AC63" s="33" t="s">
        <v>57</v>
      </c>
      <c r="AD63" s="24" t="s">
        <v>26</v>
      </c>
      <c r="AE63" s="28">
        <v>-8.9999999999999993E-3</v>
      </c>
      <c r="AF63" s="33" t="s">
        <v>57</v>
      </c>
      <c r="AG63" s="24" t="s">
        <v>26</v>
      </c>
      <c r="AH63" s="28">
        <v>-7.4630000000000002E-2</v>
      </c>
      <c r="AI63" s="33" t="s">
        <v>57</v>
      </c>
      <c r="AJ63" s="24" t="s">
        <v>26</v>
      </c>
      <c r="AK63" s="28">
        <v>-2.4099999999999998E-3</v>
      </c>
      <c r="AL63" s="33" t="s">
        <v>57</v>
      </c>
      <c r="AM63" s="24" t="s">
        <v>26</v>
      </c>
      <c r="AN63" s="29">
        <v>-0.12806999999999999</v>
      </c>
      <c r="AO63" s="33" t="s">
        <v>57</v>
      </c>
      <c r="AP63" s="24" t="s">
        <v>26</v>
      </c>
      <c r="AQ63" s="29">
        <v>-9.4229999999999994E-2</v>
      </c>
    </row>
    <row r="64" spans="1:43" ht="17" thickBot="1" x14ac:dyDescent="0.25">
      <c r="A64" s="88"/>
      <c r="B64" s="33" t="s">
        <v>57</v>
      </c>
      <c r="C64" s="24" t="s">
        <v>23</v>
      </c>
      <c r="D64" s="28">
        <v>2.3109999999999999E-2</v>
      </c>
      <c r="E64" s="33" t="s">
        <v>57</v>
      </c>
      <c r="F64" s="24" t="s">
        <v>23</v>
      </c>
      <c r="G64" s="28">
        <v>-2.7560000000000001E-2</v>
      </c>
      <c r="H64" s="33" t="s">
        <v>57</v>
      </c>
      <c r="I64" s="24" t="s">
        <v>23</v>
      </c>
      <c r="J64" s="28">
        <v>2.7470000000000001E-2</v>
      </c>
      <c r="K64" s="33" t="s">
        <v>57</v>
      </c>
      <c r="L64" s="24" t="s">
        <v>23</v>
      </c>
      <c r="M64" s="28">
        <v>6.7390000000000005E-2</v>
      </c>
      <c r="N64" s="33" t="s">
        <v>57</v>
      </c>
      <c r="O64" s="24" t="s">
        <v>23</v>
      </c>
      <c r="P64" s="28">
        <v>-5.1130000000000002E-2</v>
      </c>
      <c r="Q64" s="33" t="s">
        <v>57</v>
      </c>
      <c r="R64" s="24" t="s">
        <v>23</v>
      </c>
      <c r="S64" s="28">
        <v>0.12608</v>
      </c>
      <c r="T64" s="33" t="s">
        <v>57</v>
      </c>
      <c r="U64" s="24" t="s">
        <v>23</v>
      </c>
      <c r="V64" s="29">
        <v>-0.15257000000000001</v>
      </c>
      <c r="W64" s="33" t="s">
        <v>57</v>
      </c>
      <c r="X64" s="24" t="s">
        <v>23</v>
      </c>
      <c r="Y64" s="30">
        <v>0.14151</v>
      </c>
      <c r="Z64" s="33" t="s">
        <v>57</v>
      </c>
      <c r="AA64" s="24" t="s">
        <v>23</v>
      </c>
      <c r="AB64" s="29">
        <v>4.7969999999999999E-2</v>
      </c>
      <c r="AC64" s="33" t="s">
        <v>57</v>
      </c>
      <c r="AD64" s="24" t="s">
        <v>23</v>
      </c>
      <c r="AE64" s="28">
        <v>8.0999999999999996E-4</v>
      </c>
      <c r="AF64" s="33" t="s">
        <v>57</v>
      </c>
      <c r="AG64" s="24" t="s">
        <v>23</v>
      </c>
      <c r="AH64" s="28">
        <v>-4.6820000000000001E-2</v>
      </c>
      <c r="AI64" s="33" t="s">
        <v>57</v>
      </c>
      <c r="AJ64" s="24" t="s">
        <v>23</v>
      </c>
      <c r="AK64" s="28">
        <v>7.9500000000000005E-3</v>
      </c>
      <c r="AL64" s="33" t="s">
        <v>57</v>
      </c>
      <c r="AM64" s="24" t="s">
        <v>23</v>
      </c>
      <c r="AN64" s="28">
        <v>-9.0090000000000003E-2</v>
      </c>
      <c r="AO64" s="33" t="s">
        <v>57</v>
      </c>
      <c r="AP64" s="24" t="s">
        <v>23</v>
      </c>
      <c r="AQ64" s="29">
        <v>-9.6129999999999993E-2</v>
      </c>
    </row>
    <row r="65" spans="1:43" ht="17" thickBot="1" x14ac:dyDescent="0.25">
      <c r="A65" s="88"/>
      <c r="B65" s="33" t="s">
        <v>57</v>
      </c>
      <c r="C65" s="24" t="s">
        <v>20</v>
      </c>
      <c r="D65" s="28">
        <v>3.2160000000000001E-2</v>
      </c>
      <c r="E65" s="33" t="s">
        <v>57</v>
      </c>
      <c r="F65" s="24" t="s">
        <v>20</v>
      </c>
      <c r="G65" s="28">
        <v>-1.66E-2</v>
      </c>
      <c r="H65" s="33" t="s">
        <v>57</v>
      </c>
      <c r="I65" s="24" t="s">
        <v>20</v>
      </c>
      <c r="J65" s="28">
        <v>-4.9369999999999997E-2</v>
      </c>
      <c r="K65" s="33" t="s">
        <v>57</v>
      </c>
      <c r="L65" s="24" t="s">
        <v>20</v>
      </c>
      <c r="M65" s="28">
        <v>6.633E-2</v>
      </c>
      <c r="N65" s="33" t="s">
        <v>57</v>
      </c>
      <c r="O65" s="24" t="s">
        <v>20</v>
      </c>
      <c r="P65" s="28">
        <v>-4.3200000000000002E-2</v>
      </c>
      <c r="Q65" s="33" t="s">
        <v>57</v>
      </c>
      <c r="R65" s="24" t="s">
        <v>20</v>
      </c>
      <c r="S65" s="28">
        <v>2.4119999999999999E-2</v>
      </c>
      <c r="T65" s="33" t="s">
        <v>57</v>
      </c>
      <c r="U65" s="24" t="s">
        <v>20</v>
      </c>
      <c r="V65" s="29">
        <v>-0.16012000000000001</v>
      </c>
      <c r="W65" s="33" t="s">
        <v>57</v>
      </c>
      <c r="X65" s="24" t="s">
        <v>20</v>
      </c>
      <c r="Y65" s="28">
        <v>0.10986</v>
      </c>
      <c r="Z65" s="33" t="s">
        <v>57</v>
      </c>
      <c r="AA65" s="24" t="s">
        <v>20</v>
      </c>
      <c r="AB65" s="30">
        <v>3.9940000000000003E-2</v>
      </c>
      <c r="AC65" s="33" t="s">
        <v>57</v>
      </c>
      <c r="AD65" s="24" t="s">
        <v>20</v>
      </c>
      <c r="AE65" s="28">
        <v>7.4599999999999996E-3</v>
      </c>
      <c r="AF65" s="33" t="s">
        <v>57</v>
      </c>
      <c r="AG65" s="24" t="s">
        <v>20</v>
      </c>
      <c r="AH65" s="28">
        <v>-1.3429999999999999E-2</v>
      </c>
      <c r="AI65" s="33" t="s">
        <v>57</v>
      </c>
      <c r="AJ65" s="24" t="s">
        <v>20</v>
      </c>
      <c r="AK65" s="28">
        <v>4.5199999999999997E-3</v>
      </c>
      <c r="AL65" s="33" t="s">
        <v>57</v>
      </c>
      <c r="AM65" s="24" t="s">
        <v>20</v>
      </c>
      <c r="AN65" s="28">
        <v>-8.695E-2</v>
      </c>
      <c r="AO65" s="33" t="s">
        <v>57</v>
      </c>
      <c r="AP65" s="24" t="s">
        <v>20</v>
      </c>
      <c r="AQ65" s="29">
        <v>-8.7249999999999994E-2</v>
      </c>
    </row>
    <row r="66" spans="1:43" ht="17" thickBot="1" x14ac:dyDescent="0.25">
      <c r="A66" s="88"/>
      <c r="B66" s="33" t="s">
        <v>58</v>
      </c>
      <c r="C66" s="24" t="s">
        <v>25</v>
      </c>
      <c r="D66" s="28">
        <v>-4.96E-3</v>
      </c>
      <c r="E66" s="33" t="s">
        <v>58</v>
      </c>
      <c r="F66" s="24" t="s">
        <v>25</v>
      </c>
      <c r="G66" s="28">
        <v>-0.11057</v>
      </c>
      <c r="H66" s="33" t="s">
        <v>58</v>
      </c>
      <c r="I66" s="24" t="s">
        <v>25</v>
      </c>
      <c r="J66" s="28">
        <v>-8.9539999999999995E-2</v>
      </c>
      <c r="K66" s="33" t="s">
        <v>58</v>
      </c>
      <c r="L66" s="24" t="s">
        <v>25</v>
      </c>
      <c r="M66" s="30">
        <v>-0.21106</v>
      </c>
      <c r="N66" s="33" t="s">
        <v>58</v>
      </c>
      <c r="O66" s="24" t="s">
        <v>25</v>
      </c>
      <c r="P66" s="28">
        <v>2.4049999999999998E-2</v>
      </c>
      <c r="Q66" s="33" t="s">
        <v>58</v>
      </c>
      <c r="R66" s="24" t="s">
        <v>25</v>
      </c>
      <c r="S66" s="28">
        <v>-0.14244000000000001</v>
      </c>
      <c r="T66" s="33" t="s">
        <v>58</v>
      </c>
      <c r="U66" s="24" t="s">
        <v>25</v>
      </c>
      <c r="V66" s="28">
        <v>-0.17030000000000001</v>
      </c>
      <c r="W66" s="33" t="s">
        <v>58</v>
      </c>
      <c r="X66" s="24" t="s">
        <v>25</v>
      </c>
      <c r="Y66" s="28">
        <v>3.968E-2</v>
      </c>
      <c r="Z66" s="33" t="s">
        <v>58</v>
      </c>
      <c r="AA66" s="24" t="s">
        <v>25</v>
      </c>
      <c r="AB66" s="28">
        <v>1.6400000000000001E-2</v>
      </c>
      <c r="AC66" s="33" t="s">
        <v>58</v>
      </c>
      <c r="AD66" s="24" t="s">
        <v>25</v>
      </c>
      <c r="AE66" s="28">
        <v>-2.9159999999999998E-2</v>
      </c>
      <c r="AF66" s="33" t="s">
        <v>58</v>
      </c>
      <c r="AG66" s="24" t="s">
        <v>25</v>
      </c>
      <c r="AH66" s="28">
        <v>-1.133E-2</v>
      </c>
      <c r="AI66" s="33" t="s">
        <v>58</v>
      </c>
      <c r="AJ66" s="24" t="s">
        <v>25</v>
      </c>
      <c r="AK66" s="28">
        <v>1.2120000000000001E-2</v>
      </c>
      <c r="AL66" s="33" t="s">
        <v>58</v>
      </c>
      <c r="AM66" s="24" t="s">
        <v>25</v>
      </c>
      <c r="AN66" s="28">
        <v>6.8559999999999996E-2</v>
      </c>
      <c r="AO66" s="33" t="s">
        <v>58</v>
      </c>
      <c r="AP66" s="24" t="s">
        <v>25</v>
      </c>
      <c r="AQ66" s="28">
        <v>-8.5580000000000003E-2</v>
      </c>
    </row>
    <row r="67" spans="1:43" ht="17" thickBot="1" x14ac:dyDescent="0.25">
      <c r="A67" s="88"/>
      <c r="B67" s="33" t="s">
        <v>58</v>
      </c>
      <c r="C67" s="24" t="s">
        <v>22</v>
      </c>
      <c r="D67" s="28">
        <v>3.3009999999999998E-2</v>
      </c>
      <c r="E67" s="33" t="s">
        <v>58</v>
      </c>
      <c r="F67" s="24" t="s">
        <v>22</v>
      </c>
      <c r="G67" s="28">
        <v>-0.21435999999999999</v>
      </c>
      <c r="H67" s="33" t="s">
        <v>58</v>
      </c>
      <c r="I67" s="24" t="s">
        <v>22</v>
      </c>
      <c r="J67" s="28">
        <v>-7.7530000000000002E-2</v>
      </c>
      <c r="K67" s="33" t="s">
        <v>58</v>
      </c>
      <c r="L67" s="24" t="s">
        <v>22</v>
      </c>
      <c r="M67" s="29">
        <v>-0.26480999999999999</v>
      </c>
      <c r="N67" s="33" t="s">
        <v>58</v>
      </c>
      <c r="O67" s="24" t="s">
        <v>22</v>
      </c>
      <c r="P67" s="28">
        <v>9.6210000000000004E-2</v>
      </c>
      <c r="Q67" s="33" t="s">
        <v>58</v>
      </c>
      <c r="R67" s="24" t="s">
        <v>22</v>
      </c>
      <c r="S67" s="28">
        <v>-0.38995000000000002</v>
      </c>
      <c r="T67" s="33" t="s">
        <v>58</v>
      </c>
      <c r="U67" s="24" t="s">
        <v>22</v>
      </c>
      <c r="V67" s="28">
        <v>-0.1048</v>
      </c>
      <c r="W67" s="33" t="s">
        <v>58</v>
      </c>
      <c r="X67" s="24" t="s">
        <v>22</v>
      </c>
      <c r="Y67" s="28">
        <v>-0.14033999999999999</v>
      </c>
      <c r="Z67" s="33" t="s">
        <v>58</v>
      </c>
      <c r="AA67" s="24" t="s">
        <v>22</v>
      </c>
      <c r="AB67" s="28">
        <v>-3.066E-2</v>
      </c>
      <c r="AC67" s="33" t="s">
        <v>58</v>
      </c>
      <c r="AD67" s="24" t="s">
        <v>22</v>
      </c>
      <c r="AE67" s="28">
        <v>-1.9730000000000001E-2</v>
      </c>
      <c r="AF67" s="33" t="s">
        <v>58</v>
      </c>
      <c r="AG67" s="24" t="s">
        <v>22</v>
      </c>
      <c r="AH67" s="28">
        <v>-6.9589999999999999E-2</v>
      </c>
      <c r="AI67" s="33" t="s">
        <v>58</v>
      </c>
      <c r="AJ67" s="24" t="s">
        <v>22</v>
      </c>
      <c r="AK67" s="28">
        <v>9.5999999999999992E-3</v>
      </c>
      <c r="AL67" s="33" t="s">
        <v>58</v>
      </c>
      <c r="AM67" s="24" t="s">
        <v>22</v>
      </c>
      <c r="AN67" s="28">
        <v>7.3190000000000005E-2</v>
      </c>
      <c r="AO67" s="33" t="s">
        <v>58</v>
      </c>
      <c r="AP67" s="24" t="s">
        <v>22</v>
      </c>
      <c r="AQ67" s="29">
        <v>-0.18529000000000001</v>
      </c>
    </row>
    <row r="68" spans="1:43" ht="17" thickBot="1" x14ac:dyDescent="0.25">
      <c r="A68" s="88"/>
      <c r="B68" s="33" t="s">
        <v>58</v>
      </c>
      <c r="C68" s="24" t="s">
        <v>20</v>
      </c>
      <c r="D68" s="28">
        <v>1.5270000000000001E-2</v>
      </c>
      <c r="E68" s="33" t="s">
        <v>58</v>
      </c>
      <c r="F68" s="24" t="s">
        <v>20</v>
      </c>
      <c r="G68" s="28">
        <v>6.4900000000000001E-3</v>
      </c>
      <c r="H68" s="33" t="s">
        <v>58</v>
      </c>
      <c r="I68" s="24" t="s">
        <v>20</v>
      </c>
      <c r="J68" s="28">
        <v>-0.13750999999999999</v>
      </c>
      <c r="K68" s="33" t="s">
        <v>58</v>
      </c>
      <c r="L68" s="24" t="s">
        <v>20</v>
      </c>
      <c r="M68" s="28">
        <v>-0.11738999999999999</v>
      </c>
      <c r="N68" s="33" t="s">
        <v>58</v>
      </c>
      <c r="O68" s="24" t="s">
        <v>20</v>
      </c>
      <c r="P68" s="28">
        <v>-6.4310000000000006E-2</v>
      </c>
      <c r="Q68" s="33" t="s">
        <v>58</v>
      </c>
      <c r="R68" s="24" t="s">
        <v>20</v>
      </c>
      <c r="S68" s="28">
        <v>0.14368</v>
      </c>
      <c r="T68" s="33" t="s">
        <v>58</v>
      </c>
      <c r="U68" s="24" t="s">
        <v>20</v>
      </c>
      <c r="V68" s="28">
        <v>-3.5699999999999998E-3</v>
      </c>
      <c r="W68" s="33" t="s">
        <v>58</v>
      </c>
      <c r="X68" s="24" t="s">
        <v>20</v>
      </c>
      <c r="Y68" s="28">
        <v>-3.6880000000000003E-2</v>
      </c>
      <c r="Z68" s="33" t="s">
        <v>58</v>
      </c>
      <c r="AA68" s="24" t="s">
        <v>20</v>
      </c>
      <c r="AB68" s="28">
        <v>-5.8300000000000001E-3</v>
      </c>
      <c r="AC68" s="33" t="s">
        <v>58</v>
      </c>
      <c r="AD68" s="24" t="s">
        <v>20</v>
      </c>
      <c r="AE68" s="28">
        <v>7.0870000000000002E-2</v>
      </c>
      <c r="AF68" s="33" t="s">
        <v>58</v>
      </c>
      <c r="AG68" s="24" t="s">
        <v>20</v>
      </c>
      <c r="AH68" s="28">
        <v>0.13778000000000001</v>
      </c>
      <c r="AI68" s="33" t="s">
        <v>58</v>
      </c>
      <c r="AJ68" s="24" t="s">
        <v>20</v>
      </c>
      <c r="AK68" s="28">
        <v>1.72E-3</v>
      </c>
      <c r="AL68" s="33" t="s">
        <v>58</v>
      </c>
      <c r="AM68" s="24" t="s">
        <v>20</v>
      </c>
      <c r="AN68" s="28">
        <v>-0.12798000000000001</v>
      </c>
      <c r="AO68" s="33" t="s">
        <v>58</v>
      </c>
      <c r="AP68" s="24" t="s">
        <v>20</v>
      </c>
      <c r="AQ68" s="28">
        <v>-6.1920000000000003E-2</v>
      </c>
    </row>
    <row r="69" spans="1:43" ht="17" thickBot="1" x14ac:dyDescent="0.25">
      <c r="A69" s="88"/>
      <c r="B69" s="33" t="s">
        <v>59</v>
      </c>
      <c r="C69" s="24" t="s">
        <v>25</v>
      </c>
      <c r="D69" s="28">
        <v>-2.0449999999999999E-2</v>
      </c>
      <c r="E69" s="33" t="s">
        <v>59</v>
      </c>
      <c r="F69" s="24" t="s">
        <v>25</v>
      </c>
      <c r="G69" s="28">
        <v>5.8299999999999998E-2</v>
      </c>
      <c r="H69" s="33" t="s">
        <v>59</v>
      </c>
      <c r="I69" s="24" t="s">
        <v>25</v>
      </c>
      <c r="J69" s="29">
        <v>-0.46189000000000002</v>
      </c>
      <c r="K69" s="33" t="s">
        <v>59</v>
      </c>
      <c r="L69" s="24" t="s">
        <v>25</v>
      </c>
      <c r="M69" s="28">
        <v>-5.33E-2</v>
      </c>
      <c r="N69" s="33" t="s">
        <v>59</v>
      </c>
      <c r="O69" s="24" t="s">
        <v>25</v>
      </c>
      <c r="P69" s="30">
        <v>-7.7579999999999996E-2</v>
      </c>
      <c r="Q69" s="33" t="s">
        <v>59</v>
      </c>
      <c r="R69" s="24" t="s">
        <v>25</v>
      </c>
      <c r="S69" s="28">
        <v>-1.7420000000000001E-2</v>
      </c>
      <c r="T69" s="33" t="s">
        <v>59</v>
      </c>
      <c r="U69" s="24" t="s">
        <v>25</v>
      </c>
      <c r="V69" s="28">
        <v>-0.10037</v>
      </c>
      <c r="W69" s="33" t="s">
        <v>59</v>
      </c>
      <c r="X69" s="24" t="s">
        <v>25</v>
      </c>
      <c r="Y69" s="28">
        <v>-6.5759999999999999E-2</v>
      </c>
      <c r="Z69" s="33" t="s">
        <v>59</v>
      </c>
      <c r="AA69" s="24" t="s">
        <v>25</v>
      </c>
      <c r="AB69" s="28">
        <v>-1.6729999999999998E-2</v>
      </c>
      <c r="AC69" s="33" t="s">
        <v>59</v>
      </c>
      <c r="AD69" s="24" t="s">
        <v>25</v>
      </c>
      <c r="AE69" s="30">
        <v>3.7699999999999997E-2</v>
      </c>
      <c r="AF69" s="33" t="s">
        <v>59</v>
      </c>
      <c r="AG69" s="24" t="s">
        <v>25</v>
      </c>
      <c r="AH69" s="28">
        <v>7.1129999999999999E-2</v>
      </c>
      <c r="AI69" s="33" t="s">
        <v>59</v>
      </c>
      <c r="AJ69" s="24" t="s">
        <v>25</v>
      </c>
      <c r="AK69" s="28">
        <v>-3.0899999999999999E-3</v>
      </c>
      <c r="AL69" s="33" t="s">
        <v>59</v>
      </c>
      <c r="AM69" s="24" t="s">
        <v>25</v>
      </c>
      <c r="AN69" s="28">
        <v>-7.0470000000000005E-2</v>
      </c>
      <c r="AO69" s="33" t="s">
        <v>59</v>
      </c>
      <c r="AP69" s="24" t="s">
        <v>25</v>
      </c>
      <c r="AQ69" s="28">
        <v>7.4599999999999996E-3</v>
      </c>
    </row>
    <row r="70" spans="1:43" ht="17" thickBot="1" x14ac:dyDescent="0.25">
      <c r="A70" s="88"/>
      <c r="B70" s="33" t="s">
        <v>59</v>
      </c>
      <c r="C70" s="24" t="s">
        <v>23</v>
      </c>
      <c r="D70" s="29">
        <v>-4.1849999999999998E-2</v>
      </c>
      <c r="E70" s="33" t="s">
        <v>59</v>
      </c>
      <c r="F70" s="24" t="s">
        <v>23</v>
      </c>
      <c r="G70" s="28">
        <v>9.468E-2</v>
      </c>
      <c r="H70" s="33" t="s">
        <v>59</v>
      </c>
      <c r="I70" s="24" t="s">
        <v>23</v>
      </c>
      <c r="J70" s="29">
        <v>-0.56791000000000003</v>
      </c>
      <c r="K70" s="33" t="s">
        <v>59</v>
      </c>
      <c r="L70" s="24" t="s">
        <v>23</v>
      </c>
      <c r="M70" s="28">
        <v>-6.3600000000000002E-3</v>
      </c>
      <c r="N70" s="33" t="s">
        <v>59</v>
      </c>
      <c r="O70" s="24" t="s">
        <v>23</v>
      </c>
      <c r="P70" s="29">
        <v>-9.1719999999999996E-2</v>
      </c>
      <c r="Q70" s="33" t="s">
        <v>59</v>
      </c>
      <c r="R70" s="24" t="s">
        <v>23</v>
      </c>
      <c r="S70" s="28">
        <v>8.2979999999999998E-2</v>
      </c>
      <c r="T70" s="33" t="s">
        <v>59</v>
      </c>
      <c r="U70" s="24" t="s">
        <v>23</v>
      </c>
      <c r="V70" s="28">
        <v>-5.3150000000000003E-2</v>
      </c>
      <c r="W70" s="33" t="s">
        <v>59</v>
      </c>
      <c r="X70" s="24" t="s">
        <v>23</v>
      </c>
      <c r="Y70" s="28">
        <v>-8.2919999999999994E-2</v>
      </c>
      <c r="Z70" s="33" t="s">
        <v>59</v>
      </c>
      <c r="AA70" s="24" t="s">
        <v>23</v>
      </c>
      <c r="AB70" s="28">
        <v>2.4299999999999999E-3</v>
      </c>
      <c r="AC70" s="33" t="s">
        <v>59</v>
      </c>
      <c r="AD70" s="24" t="s">
        <v>23</v>
      </c>
      <c r="AE70" s="30">
        <v>5.5980000000000002E-2</v>
      </c>
      <c r="AF70" s="33" t="s">
        <v>59</v>
      </c>
      <c r="AG70" s="24" t="s">
        <v>23</v>
      </c>
      <c r="AH70" s="28">
        <v>5.8630000000000002E-2</v>
      </c>
      <c r="AI70" s="33" t="s">
        <v>59</v>
      </c>
      <c r="AJ70" s="24" t="s">
        <v>23</v>
      </c>
      <c r="AK70" s="28">
        <v>-8.0999999999999996E-3</v>
      </c>
      <c r="AL70" s="33" t="s">
        <v>59</v>
      </c>
      <c r="AM70" s="24" t="s">
        <v>23</v>
      </c>
      <c r="AN70" s="29">
        <v>-0.20305000000000001</v>
      </c>
      <c r="AO70" s="33" t="s">
        <v>59</v>
      </c>
      <c r="AP70" s="24" t="s">
        <v>23</v>
      </c>
      <c r="AQ70" s="28">
        <v>-2.435E-2</v>
      </c>
    </row>
    <row r="71" spans="1:43" ht="17" thickBot="1" x14ac:dyDescent="0.25">
      <c r="A71" s="88"/>
      <c r="B71" s="33" t="s">
        <v>59</v>
      </c>
      <c r="C71" s="24" t="s">
        <v>20</v>
      </c>
      <c r="D71" s="28">
        <v>-1.8599999999999998E-2</v>
      </c>
      <c r="E71" s="33" t="s">
        <v>59</v>
      </c>
      <c r="F71" s="24" t="s">
        <v>20</v>
      </c>
      <c r="G71" s="28">
        <v>7.2940000000000005E-2</v>
      </c>
      <c r="H71" s="33" t="s">
        <v>59</v>
      </c>
      <c r="I71" s="24" t="s">
        <v>20</v>
      </c>
      <c r="J71" s="29">
        <v>-0.51280000000000003</v>
      </c>
      <c r="K71" s="33" t="s">
        <v>59</v>
      </c>
      <c r="L71" s="24" t="s">
        <v>20</v>
      </c>
      <c r="M71" s="28">
        <v>-1.082E-2</v>
      </c>
      <c r="N71" s="33" t="s">
        <v>59</v>
      </c>
      <c r="O71" s="24" t="s">
        <v>20</v>
      </c>
      <c r="P71" s="28">
        <v>-5.3710000000000001E-2</v>
      </c>
      <c r="Q71" s="33" t="s">
        <v>59</v>
      </c>
      <c r="R71" s="24" t="s">
        <v>20</v>
      </c>
      <c r="S71" s="28">
        <v>8.1509999999999999E-2</v>
      </c>
      <c r="T71" s="33" t="s">
        <v>59</v>
      </c>
      <c r="U71" s="24" t="s">
        <v>20</v>
      </c>
      <c r="V71" s="28">
        <v>-3.1230000000000001E-2</v>
      </c>
      <c r="W71" s="33" t="s">
        <v>59</v>
      </c>
      <c r="X71" s="24" t="s">
        <v>20</v>
      </c>
      <c r="Y71" s="28">
        <v>-9.8360000000000003E-2</v>
      </c>
      <c r="Z71" s="33" t="s">
        <v>59</v>
      </c>
      <c r="AA71" s="24" t="s">
        <v>20</v>
      </c>
      <c r="AB71" s="28">
        <v>-8.7799999999999996E-3</v>
      </c>
      <c r="AC71" s="33" t="s">
        <v>59</v>
      </c>
      <c r="AD71" s="24" t="s">
        <v>20</v>
      </c>
      <c r="AE71" s="28">
        <v>4.4760000000000001E-2</v>
      </c>
      <c r="AF71" s="33" t="s">
        <v>59</v>
      </c>
      <c r="AG71" s="24" t="s">
        <v>20</v>
      </c>
      <c r="AH71" s="28">
        <v>8.3089999999999997E-2</v>
      </c>
      <c r="AI71" s="33" t="s">
        <v>59</v>
      </c>
      <c r="AJ71" s="24" t="s">
        <v>20</v>
      </c>
      <c r="AK71" s="29">
        <v>-1.278E-2</v>
      </c>
      <c r="AL71" s="33" t="s">
        <v>59</v>
      </c>
      <c r="AM71" s="24" t="s">
        <v>20</v>
      </c>
      <c r="AN71" s="29">
        <v>-0.26077</v>
      </c>
      <c r="AO71" s="33" t="s">
        <v>59</v>
      </c>
      <c r="AP71" s="24" t="s">
        <v>20</v>
      </c>
      <c r="AQ71" s="28">
        <v>-7.2999999999999995E-2</v>
      </c>
    </row>
    <row r="72" spans="1:43" ht="17" thickBot="1" x14ac:dyDescent="0.25">
      <c r="A72" s="88"/>
      <c r="B72" s="33" t="s">
        <v>60</v>
      </c>
      <c r="C72" s="24" t="s">
        <v>26</v>
      </c>
      <c r="D72" s="29">
        <v>6.2520000000000006E-2</v>
      </c>
      <c r="E72" s="33" t="s">
        <v>60</v>
      </c>
      <c r="F72" s="24" t="s">
        <v>26</v>
      </c>
      <c r="G72" s="29">
        <v>0.56460999999999995</v>
      </c>
      <c r="H72" s="33" t="s">
        <v>60</v>
      </c>
      <c r="I72" s="24" t="s">
        <v>26</v>
      </c>
      <c r="J72" s="29">
        <v>0.70011000000000001</v>
      </c>
      <c r="K72" s="33" t="s">
        <v>60</v>
      </c>
      <c r="L72" s="24" t="s">
        <v>26</v>
      </c>
      <c r="M72" s="29">
        <v>0.40099000000000001</v>
      </c>
      <c r="N72" s="33" t="s">
        <v>60</v>
      </c>
      <c r="O72" s="24" t="s">
        <v>26</v>
      </c>
      <c r="P72" s="28">
        <v>5.9319999999999998E-2</v>
      </c>
      <c r="Q72" s="33" t="s">
        <v>60</v>
      </c>
      <c r="R72" s="24" t="s">
        <v>26</v>
      </c>
      <c r="S72" s="28">
        <v>7.8490000000000004E-2</v>
      </c>
      <c r="T72" s="33" t="s">
        <v>60</v>
      </c>
      <c r="U72" s="24" t="s">
        <v>26</v>
      </c>
      <c r="V72" s="30">
        <v>0.24137</v>
      </c>
      <c r="W72" s="33" t="s">
        <v>60</v>
      </c>
      <c r="X72" s="24" t="s">
        <v>26</v>
      </c>
      <c r="Y72" s="29">
        <v>0.17965999999999999</v>
      </c>
      <c r="Z72" s="33" t="s">
        <v>60</v>
      </c>
      <c r="AA72" s="24" t="s">
        <v>26</v>
      </c>
      <c r="AB72" s="28">
        <v>2.2849999999999999E-2</v>
      </c>
      <c r="AC72" s="33" t="s">
        <v>60</v>
      </c>
      <c r="AD72" s="24" t="s">
        <v>26</v>
      </c>
      <c r="AE72" s="28">
        <v>9.7799999999999998E-2</v>
      </c>
      <c r="AF72" s="33" t="s">
        <v>60</v>
      </c>
      <c r="AG72" s="24" t="s">
        <v>26</v>
      </c>
      <c r="AH72" s="28">
        <v>-6.3039999999999999E-2</v>
      </c>
      <c r="AI72" s="33" t="s">
        <v>60</v>
      </c>
      <c r="AJ72" s="24" t="s">
        <v>26</v>
      </c>
      <c r="AK72" s="28">
        <v>-2.0619999999999999E-2</v>
      </c>
      <c r="AL72" s="33" t="s">
        <v>60</v>
      </c>
      <c r="AM72" s="24" t="s">
        <v>26</v>
      </c>
      <c r="AN72" s="28">
        <v>8.5860000000000006E-2</v>
      </c>
      <c r="AO72" s="33" t="s">
        <v>60</v>
      </c>
      <c r="AP72" s="24" t="s">
        <v>26</v>
      </c>
      <c r="AQ72" s="28">
        <v>-9.1900000000000003E-3</v>
      </c>
    </row>
    <row r="73" spans="1:43" ht="17" thickBot="1" x14ac:dyDescent="0.25">
      <c r="A73" s="88"/>
      <c r="B73" s="33" t="s">
        <v>60</v>
      </c>
      <c r="C73" s="24" t="s">
        <v>22</v>
      </c>
      <c r="D73" s="28">
        <v>5.4400000000000004E-3</v>
      </c>
      <c r="E73" s="33" t="s">
        <v>60</v>
      </c>
      <c r="F73" s="24" t="s">
        <v>22</v>
      </c>
      <c r="G73" s="28">
        <v>0.14186000000000001</v>
      </c>
      <c r="H73" s="33" t="s">
        <v>60</v>
      </c>
      <c r="I73" s="24" t="s">
        <v>22</v>
      </c>
      <c r="J73" s="28">
        <v>7.5740000000000002E-2</v>
      </c>
      <c r="K73" s="33" t="s">
        <v>60</v>
      </c>
      <c r="L73" s="24" t="s">
        <v>22</v>
      </c>
      <c r="M73" s="28">
        <v>8.2220000000000001E-2</v>
      </c>
      <c r="N73" s="33" t="s">
        <v>60</v>
      </c>
      <c r="O73" s="24" t="s">
        <v>22</v>
      </c>
      <c r="P73" s="28">
        <v>-3.245E-2</v>
      </c>
      <c r="Q73" s="33" t="s">
        <v>60</v>
      </c>
      <c r="R73" s="24" t="s">
        <v>22</v>
      </c>
      <c r="S73" s="28">
        <v>3.075E-2</v>
      </c>
      <c r="T73" s="33" t="s">
        <v>60</v>
      </c>
      <c r="U73" s="24" t="s">
        <v>22</v>
      </c>
      <c r="V73" s="28">
        <v>0.11249000000000001</v>
      </c>
      <c r="W73" s="33" t="s">
        <v>60</v>
      </c>
      <c r="X73" s="24" t="s">
        <v>22</v>
      </c>
      <c r="Y73" s="30">
        <v>0.14885000000000001</v>
      </c>
      <c r="Z73" s="33" t="s">
        <v>60</v>
      </c>
      <c r="AA73" s="24" t="s">
        <v>22</v>
      </c>
      <c r="AB73" s="28">
        <v>3.6139999999999999E-2</v>
      </c>
      <c r="AC73" s="33" t="s">
        <v>60</v>
      </c>
      <c r="AD73" s="24" t="s">
        <v>22</v>
      </c>
      <c r="AE73" s="28">
        <v>4.0439999999999997E-2</v>
      </c>
      <c r="AF73" s="33" t="s">
        <v>60</v>
      </c>
      <c r="AG73" s="24" t="s">
        <v>22</v>
      </c>
      <c r="AH73" s="28">
        <v>5.0909999999999997E-2</v>
      </c>
      <c r="AI73" s="33" t="s">
        <v>60</v>
      </c>
      <c r="AJ73" s="24" t="s">
        <v>22</v>
      </c>
      <c r="AK73" s="28">
        <v>-5.2999999999999998E-4</v>
      </c>
      <c r="AL73" s="33" t="s">
        <v>60</v>
      </c>
      <c r="AM73" s="24" t="s">
        <v>22</v>
      </c>
      <c r="AN73" s="28">
        <v>-4.0999999999999999E-4</v>
      </c>
      <c r="AO73" s="33" t="s">
        <v>60</v>
      </c>
      <c r="AP73" s="24" t="s">
        <v>22</v>
      </c>
      <c r="AQ73" s="28">
        <v>-7.0330000000000004E-2</v>
      </c>
    </row>
    <row r="74" spans="1:43" ht="17" thickBot="1" x14ac:dyDescent="0.25">
      <c r="A74" s="88"/>
      <c r="B74" s="33" t="s">
        <v>60</v>
      </c>
      <c r="C74" s="24" t="s">
        <v>19</v>
      </c>
      <c r="D74" s="28">
        <v>3.3700000000000002E-3</v>
      </c>
      <c r="E74" s="33" t="s">
        <v>60</v>
      </c>
      <c r="F74" s="24" t="s">
        <v>19</v>
      </c>
      <c r="G74" s="28">
        <v>5.2699999999999997E-2</v>
      </c>
      <c r="H74" s="33" t="s">
        <v>60</v>
      </c>
      <c r="I74" s="24" t="s">
        <v>19</v>
      </c>
      <c r="J74" s="28">
        <v>1.204E-2</v>
      </c>
      <c r="K74" s="33" t="s">
        <v>60</v>
      </c>
      <c r="L74" s="24" t="s">
        <v>19</v>
      </c>
      <c r="M74" s="28">
        <v>4.1239999999999999E-2</v>
      </c>
      <c r="N74" s="33" t="s">
        <v>60</v>
      </c>
      <c r="O74" s="24" t="s">
        <v>19</v>
      </c>
      <c r="P74" s="28">
        <v>-2.257E-2</v>
      </c>
      <c r="Q74" s="33" t="s">
        <v>60</v>
      </c>
      <c r="R74" s="24" t="s">
        <v>19</v>
      </c>
      <c r="S74" s="28">
        <v>-3.8760000000000003E-2</v>
      </c>
      <c r="T74" s="33" t="s">
        <v>60</v>
      </c>
      <c r="U74" s="24" t="s">
        <v>19</v>
      </c>
      <c r="V74" s="28">
        <v>7.4359999999999996E-2</v>
      </c>
      <c r="W74" s="33" t="s">
        <v>60</v>
      </c>
      <c r="X74" s="24" t="s">
        <v>19</v>
      </c>
      <c r="Y74" s="28">
        <v>7.7810000000000004E-2</v>
      </c>
      <c r="Z74" s="33" t="s">
        <v>60</v>
      </c>
      <c r="AA74" s="24" t="s">
        <v>19</v>
      </c>
      <c r="AB74" s="28">
        <v>2.0750000000000001E-2</v>
      </c>
      <c r="AC74" s="33" t="s">
        <v>60</v>
      </c>
      <c r="AD74" s="24" t="s">
        <v>19</v>
      </c>
      <c r="AE74" s="28">
        <v>1.7940000000000001E-2</v>
      </c>
      <c r="AF74" s="33" t="s">
        <v>60</v>
      </c>
      <c r="AG74" s="24" t="s">
        <v>19</v>
      </c>
      <c r="AH74" s="28">
        <v>2.903E-2</v>
      </c>
      <c r="AI74" s="33" t="s">
        <v>60</v>
      </c>
      <c r="AJ74" s="24" t="s">
        <v>19</v>
      </c>
      <c r="AK74" s="28">
        <v>3.81E-3</v>
      </c>
      <c r="AL74" s="33" t="s">
        <v>60</v>
      </c>
      <c r="AM74" s="24" t="s">
        <v>19</v>
      </c>
      <c r="AN74" s="28">
        <v>-1.1950000000000001E-2</v>
      </c>
      <c r="AO74" s="33" t="s">
        <v>60</v>
      </c>
      <c r="AP74" s="24" t="s">
        <v>19</v>
      </c>
      <c r="AQ74" s="28">
        <v>-1.5350000000000001E-2</v>
      </c>
    </row>
    <row r="75" spans="1:43" ht="17" thickBot="1" x14ac:dyDescent="0.25">
      <c r="A75" s="88"/>
      <c r="B75" s="33" t="s">
        <v>61</v>
      </c>
      <c r="C75" s="24" t="s">
        <v>26</v>
      </c>
      <c r="D75" s="28">
        <v>2.453E-2</v>
      </c>
      <c r="E75" s="33" t="s">
        <v>61</v>
      </c>
      <c r="F75" s="24" t="s">
        <v>26</v>
      </c>
      <c r="G75" s="28">
        <v>0.10834000000000001</v>
      </c>
      <c r="H75" s="33" t="s">
        <v>61</v>
      </c>
      <c r="I75" s="24" t="s">
        <v>26</v>
      </c>
      <c r="J75" s="28">
        <v>0.25990000000000002</v>
      </c>
      <c r="K75" s="33" t="s">
        <v>61</v>
      </c>
      <c r="L75" s="24" t="s">
        <v>26</v>
      </c>
      <c r="M75" s="28">
        <v>7.6369999999999993E-2</v>
      </c>
      <c r="N75" s="33" t="s">
        <v>61</v>
      </c>
      <c r="O75" s="24" t="s">
        <v>26</v>
      </c>
      <c r="P75" s="28">
        <v>4.0099999999999997E-2</v>
      </c>
      <c r="Q75" s="33" t="s">
        <v>61</v>
      </c>
      <c r="R75" s="24" t="s">
        <v>26</v>
      </c>
      <c r="S75" s="28">
        <v>-0.17644000000000001</v>
      </c>
      <c r="T75" s="33" t="s">
        <v>61</v>
      </c>
      <c r="U75" s="24" t="s">
        <v>26</v>
      </c>
      <c r="V75" s="28">
        <v>6.8220000000000003E-2</v>
      </c>
      <c r="W75" s="33" t="s">
        <v>61</v>
      </c>
      <c r="X75" s="24" t="s">
        <v>26</v>
      </c>
      <c r="Y75" s="28">
        <v>1.601E-2</v>
      </c>
      <c r="Z75" s="33" t="s">
        <v>61</v>
      </c>
      <c r="AA75" s="24" t="s">
        <v>26</v>
      </c>
      <c r="AB75" s="28">
        <v>1.549E-2</v>
      </c>
      <c r="AC75" s="33" t="s">
        <v>61</v>
      </c>
      <c r="AD75" s="24" t="s">
        <v>26</v>
      </c>
      <c r="AE75" s="28">
        <v>1.8100000000000002E-2</v>
      </c>
      <c r="AF75" s="33" t="s">
        <v>61</v>
      </c>
      <c r="AG75" s="24" t="s">
        <v>26</v>
      </c>
      <c r="AH75" s="28">
        <v>-6.3850000000000004E-2</v>
      </c>
      <c r="AI75" s="33" t="s">
        <v>61</v>
      </c>
      <c r="AJ75" s="24" t="s">
        <v>26</v>
      </c>
      <c r="AK75" s="28">
        <v>-1.281E-2</v>
      </c>
      <c r="AL75" s="33" t="s">
        <v>61</v>
      </c>
      <c r="AM75" s="24" t="s">
        <v>26</v>
      </c>
      <c r="AN75" s="28">
        <v>0.11049</v>
      </c>
      <c r="AO75" s="33" t="s">
        <v>61</v>
      </c>
      <c r="AP75" s="24" t="s">
        <v>26</v>
      </c>
      <c r="AQ75" s="30">
        <v>6.7909999999999998E-2</v>
      </c>
    </row>
    <row r="76" spans="1:43" ht="17" thickBot="1" x14ac:dyDescent="0.25">
      <c r="A76" s="88"/>
      <c r="B76" s="33" t="s">
        <v>61</v>
      </c>
      <c r="C76" s="24" t="s">
        <v>23</v>
      </c>
      <c r="D76" s="30">
        <v>6.9120000000000001E-2</v>
      </c>
      <c r="E76" s="33" t="s">
        <v>61</v>
      </c>
      <c r="F76" s="24" t="s">
        <v>23</v>
      </c>
      <c r="G76" s="28">
        <v>8.788E-2</v>
      </c>
      <c r="H76" s="33" t="s">
        <v>61</v>
      </c>
      <c r="I76" s="24" t="s">
        <v>23</v>
      </c>
      <c r="J76" s="28">
        <v>0.30352000000000001</v>
      </c>
      <c r="K76" s="33" t="s">
        <v>61</v>
      </c>
      <c r="L76" s="24" t="s">
        <v>23</v>
      </c>
      <c r="M76" s="28">
        <v>-7.4440000000000006E-2</v>
      </c>
      <c r="N76" s="33" t="s">
        <v>61</v>
      </c>
      <c r="O76" s="24" t="s">
        <v>23</v>
      </c>
      <c r="P76" s="28">
        <v>2.1360000000000001E-2</v>
      </c>
      <c r="Q76" s="33" t="s">
        <v>61</v>
      </c>
      <c r="R76" s="24" t="s">
        <v>23</v>
      </c>
      <c r="S76" s="29">
        <v>-0.42087999999999998</v>
      </c>
      <c r="T76" s="33" t="s">
        <v>61</v>
      </c>
      <c r="U76" s="24" t="s">
        <v>23</v>
      </c>
      <c r="V76" s="28">
        <v>-2.2519999999999998E-2</v>
      </c>
      <c r="W76" s="33" t="s">
        <v>61</v>
      </c>
      <c r="X76" s="24" t="s">
        <v>23</v>
      </c>
      <c r="Y76" s="28">
        <v>3.6319999999999998E-2</v>
      </c>
      <c r="Z76" s="33" t="s">
        <v>61</v>
      </c>
      <c r="AA76" s="24" t="s">
        <v>23</v>
      </c>
      <c r="AB76" s="28">
        <v>-8.3000000000000001E-4</v>
      </c>
      <c r="AC76" s="33" t="s">
        <v>61</v>
      </c>
      <c r="AD76" s="24" t="s">
        <v>23</v>
      </c>
      <c r="AE76" s="29">
        <v>-0.10954999999999999</v>
      </c>
      <c r="AF76" s="33" t="s">
        <v>61</v>
      </c>
      <c r="AG76" s="24" t="s">
        <v>23</v>
      </c>
      <c r="AH76" s="28">
        <v>-0.11673</v>
      </c>
      <c r="AI76" s="33" t="s">
        <v>61</v>
      </c>
      <c r="AJ76" s="24" t="s">
        <v>23</v>
      </c>
      <c r="AK76" s="28">
        <v>-1.11E-2</v>
      </c>
      <c r="AL76" s="33" t="s">
        <v>61</v>
      </c>
      <c r="AM76" s="24" t="s">
        <v>23</v>
      </c>
      <c r="AN76" s="28">
        <v>5.1830000000000001E-2</v>
      </c>
      <c r="AO76" s="33" t="s">
        <v>61</v>
      </c>
      <c r="AP76" s="24" t="s">
        <v>23</v>
      </c>
      <c r="AQ76" s="28">
        <v>-3.2200000000000002E-3</v>
      </c>
    </row>
    <row r="77" spans="1:43" ht="17" thickBot="1" x14ac:dyDescent="0.25">
      <c r="A77" s="88"/>
      <c r="B77" s="33" t="s">
        <v>61</v>
      </c>
      <c r="C77" s="24" t="s">
        <v>19</v>
      </c>
      <c r="D77" s="28">
        <v>6.2399999999999999E-3</v>
      </c>
      <c r="E77" s="33" t="s">
        <v>61</v>
      </c>
      <c r="F77" s="24" t="s">
        <v>19</v>
      </c>
      <c r="G77" s="28">
        <v>4.8520000000000001E-2</v>
      </c>
      <c r="H77" s="33" t="s">
        <v>61</v>
      </c>
      <c r="I77" s="24" t="s">
        <v>19</v>
      </c>
      <c r="J77" s="28">
        <v>0.20585000000000001</v>
      </c>
      <c r="K77" s="33" t="s">
        <v>61</v>
      </c>
      <c r="L77" s="24" t="s">
        <v>19</v>
      </c>
      <c r="M77" s="28">
        <v>8.0920000000000006E-2</v>
      </c>
      <c r="N77" s="33" t="s">
        <v>61</v>
      </c>
      <c r="O77" s="24" t="s">
        <v>19</v>
      </c>
      <c r="P77" s="28">
        <v>5.7439999999999998E-2</v>
      </c>
      <c r="Q77" s="33" t="s">
        <v>61</v>
      </c>
      <c r="R77" s="24" t="s">
        <v>19</v>
      </c>
      <c r="S77" s="28">
        <v>-6.5339999999999995E-2</v>
      </c>
      <c r="T77" s="33" t="s">
        <v>61</v>
      </c>
      <c r="U77" s="24" t="s">
        <v>19</v>
      </c>
      <c r="V77" s="28">
        <v>4.5719999999999997E-2</v>
      </c>
      <c r="W77" s="33" t="s">
        <v>61</v>
      </c>
      <c r="X77" s="24" t="s">
        <v>19</v>
      </c>
      <c r="Y77" s="28">
        <v>-4.1509999999999998E-2</v>
      </c>
      <c r="Z77" s="33" t="s">
        <v>61</v>
      </c>
      <c r="AA77" s="24" t="s">
        <v>19</v>
      </c>
      <c r="AB77" s="28">
        <v>1.3600000000000001E-3</v>
      </c>
      <c r="AC77" s="33" t="s">
        <v>61</v>
      </c>
      <c r="AD77" s="24" t="s">
        <v>19</v>
      </c>
      <c r="AE77" s="28">
        <v>3.2100000000000002E-3</v>
      </c>
      <c r="AF77" s="33" t="s">
        <v>61</v>
      </c>
      <c r="AG77" s="24" t="s">
        <v>19</v>
      </c>
      <c r="AH77" s="28">
        <v>-9.2770000000000005E-2</v>
      </c>
      <c r="AI77" s="33" t="s">
        <v>61</v>
      </c>
      <c r="AJ77" s="24" t="s">
        <v>19</v>
      </c>
      <c r="AK77" s="28">
        <v>-1.001E-2</v>
      </c>
      <c r="AL77" s="33" t="s">
        <v>61</v>
      </c>
      <c r="AM77" s="24" t="s">
        <v>19</v>
      </c>
      <c r="AN77" s="28">
        <v>0.11496000000000001</v>
      </c>
      <c r="AO77" s="33" t="s">
        <v>61</v>
      </c>
      <c r="AP77" s="24" t="s">
        <v>19</v>
      </c>
      <c r="AQ77" s="28">
        <v>3.6670000000000001E-2</v>
      </c>
    </row>
    <row r="78" spans="1:43" ht="17" thickBot="1" x14ac:dyDescent="0.25">
      <c r="A78" s="88"/>
      <c r="B78" s="33" t="s">
        <v>62</v>
      </c>
      <c r="C78" s="24" t="s">
        <v>25</v>
      </c>
      <c r="D78" s="29">
        <v>-4.5199999999999997E-2</v>
      </c>
      <c r="E78" s="33" t="s">
        <v>62</v>
      </c>
      <c r="F78" s="24" t="s">
        <v>25</v>
      </c>
      <c r="G78" s="29">
        <v>-0.25992999999999999</v>
      </c>
      <c r="H78" s="33" t="s">
        <v>62</v>
      </c>
      <c r="I78" s="24" t="s">
        <v>25</v>
      </c>
      <c r="J78" s="28">
        <v>-0.1028</v>
      </c>
      <c r="K78" s="33" t="s">
        <v>62</v>
      </c>
      <c r="L78" s="24" t="s">
        <v>25</v>
      </c>
      <c r="M78" s="29">
        <v>-0.21934999999999999</v>
      </c>
      <c r="N78" s="33" t="s">
        <v>62</v>
      </c>
      <c r="O78" s="24" t="s">
        <v>25</v>
      </c>
      <c r="P78" s="28">
        <v>5.8090000000000003E-2</v>
      </c>
      <c r="Q78" s="33" t="s">
        <v>62</v>
      </c>
      <c r="R78" s="24" t="s">
        <v>25</v>
      </c>
      <c r="S78" s="28">
        <v>-2.946E-2</v>
      </c>
      <c r="T78" s="33" t="s">
        <v>62</v>
      </c>
      <c r="U78" s="24" t="s">
        <v>25</v>
      </c>
      <c r="V78" s="28">
        <v>0.17262</v>
      </c>
      <c r="W78" s="33" t="s">
        <v>62</v>
      </c>
      <c r="X78" s="24" t="s">
        <v>25</v>
      </c>
      <c r="Y78" s="29">
        <v>-0.17723</v>
      </c>
      <c r="Z78" s="33" t="s">
        <v>62</v>
      </c>
      <c r="AA78" s="24" t="s">
        <v>25</v>
      </c>
      <c r="AB78" s="29">
        <v>-4.215E-2</v>
      </c>
      <c r="AC78" s="33" t="s">
        <v>62</v>
      </c>
      <c r="AD78" s="24" t="s">
        <v>25</v>
      </c>
      <c r="AE78" s="28">
        <v>-3.4840000000000003E-2</v>
      </c>
      <c r="AF78" s="33" t="s">
        <v>62</v>
      </c>
      <c r="AG78" s="24" t="s">
        <v>25</v>
      </c>
      <c r="AH78" s="28">
        <v>0.10627</v>
      </c>
      <c r="AI78" s="33" t="s">
        <v>62</v>
      </c>
      <c r="AJ78" s="24" t="s">
        <v>25</v>
      </c>
      <c r="AK78" s="28">
        <v>8.8299999999999993E-3</v>
      </c>
      <c r="AL78" s="33" t="s">
        <v>62</v>
      </c>
      <c r="AM78" s="24" t="s">
        <v>25</v>
      </c>
      <c r="AN78" s="29">
        <v>0.22489000000000001</v>
      </c>
      <c r="AO78" s="33" t="s">
        <v>62</v>
      </c>
      <c r="AP78" s="24" t="s">
        <v>25</v>
      </c>
      <c r="AQ78" s="29">
        <v>0.14246</v>
      </c>
    </row>
    <row r="79" spans="1:43" ht="17" thickBot="1" x14ac:dyDescent="0.25">
      <c r="A79" s="88"/>
      <c r="B79" s="33" t="s">
        <v>62</v>
      </c>
      <c r="C79" s="24" t="s">
        <v>23</v>
      </c>
      <c r="D79" s="30">
        <v>-2.767E-2</v>
      </c>
      <c r="E79" s="33" t="s">
        <v>62</v>
      </c>
      <c r="F79" s="24" t="s">
        <v>23</v>
      </c>
      <c r="G79" s="28">
        <v>-0.11289</v>
      </c>
      <c r="H79" s="33" t="s">
        <v>62</v>
      </c>
      <c r="I79" s="24" t="s">
        <v>23</v>
      </c>
      <c r="J79" s="28">
        <v>0.16048999999999999</v>
      </c>
      <c r="K79" s="33" t="s">
        <v>62</v>
      </c>
      <c r="L79" s="24" t="s">
        <v>23</v>
      </c>
      <c r="M79" s="28">
        <v>-0.10661</v>
      </c>
      <c r="N79" s="33" t="s">
        <v>62</v>
      </c>
      <c r="O79" s="24" t="s">
        <v>23</v>
      </c>
      <c r="P79" s="29">
        <v>7.6899999999999996E-2</v>
      </c>
      <c r="Q79" s="33" t="s">
        <v>62</v>
      </c>
      <c r="R79" s="24" t="s">
        <v>23</v>
      </c>
      <c r="S79" s="30">
        <v>-0.24151</v>
      </c>
      <c r="T79" s="33" t="s">
        <v>62</v>
      </c>
      <c r="U79" s="24" t="s">
        <v>23</v>
      </c>
      <c r="V79" s="28">
        <v>4.8129999999999999E-2</v>
      </c>
      <c r="W79" s="33" t="s">
        <v>62</v>
      </c>
      <c r="X79" s="24" t="s">
        <v>23</v>
      </c>
      <c r="Y79" s="29">
        <v>-0.13436999999999999</v>
      </c>
      <c r="Z79" s="33" t="s">
        <v>62</v>
      </c>
      <c r="AA79" s="24" t="s">
        <v>23</v>
      </c>
      <c r="AB79" s="29">
        <v>-5.9720000000000002E-2</v>
      </c>
      <c r="AC79" s="33" t="s">
        <v>62</v>
      </c>
      <c r="AD79" s="24" t="s">
        <v>23</v>
      </c>
      <c r="AE79" s="28">
        <v>-4.8680000000000001E-2</v>
      </c>
      <c r="AF79" s="33" t="s">
        <v>62</v>
      </c>
      <c r="AG79" s="24" t="s">
        <v>23</v>
      </c>
      <c r="AH79" s="28">
        <v>3.3930000000000002E-2</v>
      </c>
      <c r="AI79" s="33" t="s">
        <v>62</v>
      </c>
      <c r="AJ79" s="24" t="s">
        <v>23</v>
      </c>
      <c r="AK79" s="28">
        <v>8.4899999999999993E-3</v>
      </c>
      <c r="AL79" s="33" t="s">
        <v>62</v>
      </c>
      <c r="AM79" s="24" t="s">
        <v>23</v>
      </c>
      <c r="AN79" s="29">
        <v>0.21392</v>
      </c>
      <c r="AO79" s="33" t="s">
        <v>62</v>
      </c>
      <c r="AP79" s="24" t="s">
        <v>23</v>
      </c>
      <c r="AQ79" s="29">
        <v>0.13841999999999999</v>
      </c>
    </row>
    <row r="80" spans="1:43" ht="17" thickBot="1" x14ac:dyDescent="0.25">
      <c r="A80" s="88"/>
      <c r="B80" s="33" t="s">
        <v>62</v>
      </c>
      <c r="C80" s="24" t="s">
        <v>19</v>
      </c>
      <c r="D80" s="29">
        <v>-4.2139999999999997E-2</v>
      </c>
      <c r="E80" s="33" t="s">
        <v>62</v>
      </c>
      <c r="F80" s="24" t="s">
        <v>19</v>
      </c>
      <c r="G80" s="30">
        <v>-0.23183000000000001</v>
      </c>
      <c r="H80" s="33" t="s">
        <v>62</v>
      </c>
      <c r="I80" s="24" t="s">
        <v>19</v>
      </c>
      <c r="J80" s="28">
        <v>0.23599000000000001</v>
      </c>
      <c r="K80" s="33" t="s">
        <v>62</v>
      </c>
      <c r="L80" s="24" t="s">
        <v>19</v>
      </c>
      <c r="M80" s="28">
        <v>-0.10291</v>
      </c>
      <c r="N80" s="33" t="s">
        <v>62</v>
      </c>
      <c r="O80" s="24" t="s">
        <v>19</v>
      </c>
      <c r="P80" s="29">
        <v>0.12859000000000001</v>
      </c>
      <c r="Q80" s="33" t="s">
        <v>62</v>
      </c>
      <c r="R80" s="24" t="s">
        <v>19</v>
      </c>
      <c r="S80" s="28">
        <v>-0.11477999999999999</v>
      </c>
      <c r="T80" s="33" t="s">
        <v>62</v>
      </c>
      <c r="U80" s="24" t="s">
        <v>19</v>
      </c>
      <c r="V80" s="28">
        <v>0.1943</v>
      </c>
      <c r="W80" s="33" t="s">
        <v>62</v>
      </c>
      <c r="X80" s="24" t="s">
        <v>19</v>
      </c>
      <c r="Y80" s="29">
        <v>-0.17041999999999999</v>
      </c>
      <c r="Z80" s="33" t="s">
        <v>62</v>
      </c>
      <c r="AA80" s="24" t="s">
        <v>19</v>
      </c>
      <c r="AB80" s="29">
        <v>-7.0669999999999997E-2</v>
      </c>
      <c r="AC80" s="33" t="s">
        <v>62</v>
      </c>
      <c r="AD80" s="24" t="s">
        <v>19</v>
      </c>
      <c r="AE80" s="29">
        <v>-6.9709999999999994E-2</v>
      </c>
      <c r="AF80" s="33" t="s">
        <v>62</v>
      </c>
      <c r="AG80" s="24" t="s">
        <v>19</v>
      </c>
      <c r="AH80" s="28">
        <v>-2.393E-2</v>
      </c>
      <c r="AI80" s="33" t="s">
        <v>62</v>
      </c>
      <c r="AJ80" s="24" t="s">
        <v>19</v>
      </c>
      <c r="AK80" s="28">
        <v>6.9100000000000003E-3</v>
      </c>
      <c r="AL80" s="33" t="s">
        <v>62</v>
      </c>
      <c r="AM80" s="24" t="s">
        <v>19</v>
      </c>
      <c r="AN80" s="29">
        <v>0.39329999999999998</v>
      </c>
      <c r="AO80" s="33" t="s">
        <v>62</v>
      </c>
      <c r="AP80" s="24" t="s">
        <v>19</v>
      </c>
      <c r="AQ80" s="29">
        <v>0.24056</v>
      </c>
    </row>
    <row r="81" spans="1:43" ht="17" thickBot="1" x14ac:dyDescent="0.25">
      <c r="A81" s="88"/>
      <c r="B81" s="33" t="s">
        <v>63</v>
      </c>
      <c r="C81" s="24" t="s">
        <v>26</v>
      </c>
      <c r="D81" s="30">
        <v>5.0389999999999997E-2</v>
      </c>
      <c r="E81" s="33" t="s">
        <v>63</v>
      </c>
      <c r="F81" s="24" t="s">
        <v>26</v>
      </c>
      <c r="G81" s="28">
        <v>6.2089999999999999E-2</v>
      </c>
      <c r="H81" s="33" t="s">
        <v>63</v>
      </c>
      <c r="I81" s="24" t="s">
        <v>26</v>
      </c>
      <c r="J81" s="29">
        <v>0.45611000000000002</v>
      </c>
      <c r="K81" s="33" t="s">
        <v>63</v>
      </c>
      <c r="L81" s="24" t="s">
        <v>26</v>
      </c>
      <c r="M81" s="29">
        <v>0.26528000000000002</v>
      </c>
      <c r="N81" s="33" t="s">
        <v>63</v>
      </c>
      <c r="O81" s="24" t="s">
        <v>26</v>
      </c>
      <c r="P81" s="28">
        <v>4.1480000000000003E-2</v>
      </c>
      <c r="Q81" s="33" t="s">
        <v>63</v>
      </c>
      <c r="R81" s="24" t="s">
        <v>26</v>
      </c>
      <c r="S81" s="28">
        <v>6.8729999999999999E-2</v>
      </c>
      <c r="T81" s="33" t="s">
        <v>63</v>
      </c>
      <c r="U81" s="24" t="s">
        <v>26</v>
      </c>
      <c r="V81" s="28">
        <v>2.1729999999999999E-2</v>
      </c>
      <c r="W81" s="33" t="s">
        <v>63</v>
      </c>
      <c r="X81" s="24" t="s">
        <v>26</v>
      </c>
      <c r="Y81" s="29">
        <v>0.14141999999999999</v>
      </c>
      <c r="Z81" s="33" t="s">
        <v>63</v>
      </c>
      <c r="AA81" s="24" t="s">
        <v>26</v>
      </c>
      <c r="AB81" s="29">
        <v>6.0830000000000002E-2</v>
      </c>
      <c r="AC81" s="33" t="s">
        <v>63</v>
      </c>
      <c r="AD81" s="24" t="s">
        <v>26</v>
      </c>
      <c r="AE81" s="29">
        <v>6.9620000000000001E-2</v>
      </c>
      <c r="AF81" s="33" t="s">
        <v>63</v>
      </c>
      <c r="AG81" s="24" t="s">
        <v>26</v>
      </c>
      <c r="AH81" s="28">
        <v>-3.669E-2</v>
      </c>
      <c r="AI81" s="33" t="s">
        <v>63</v>
      </c>
      <c r="AJ81" s="24" t="s">
        <v>26</v>
      </c>
      <c r="AK81" s="30">
        <v>1.324E-2</v>
      </c>
      <c r="AL81" s="33" t="s">
        <v>63</v>
      </c>
      <c r="AM81" s="24" t="s">
        <v>26</v>
      </c>
      <c r="AN81" s="28">
        <v>-0.11445</v>
      </c>
      <c r="AO81" s="33" t="s">
        <v>63</v>
      </c>
      <c r="AP81" s="24" t="s">
        <v>26</v>
      </c>
      <c r="AQ81" s="28">
        <v>-8.6019999999999999E-2</v>
      </c>
    </row>
    <row r="82" spans="1:43" ht="17" thickBot="1" x14ac:dyDescent="0.25">
      <c r="A82" s="88"/>
      <c r="B82" s="33" t="s">
        <v>63</v>
      </c>
      <c r="C82" s="24" t="s">
        <v>22</v>
      </c>
      <c r="D82" s="28">
        <v>1.2239999999999999E-2</v>
      </c>
      <c r="E82" s="33" t="s">
        <v>63</v>
      </c>
      <c r="F82" s="24" t="s">
        <v>22</v>
      </c>
      <c r="G82" s="28">
        <v>-3.2579999999999998E-2</v>
      </c>
      <c r="H82" s="33" t="s">
        <v>63</v>
      </c>
      <c r="I82" s="24" t="s">
        <v>22</v>
      </c>
      <c r="J82" s="28">
        <v>0.27834999999999999</v>
      </c>
      <c r="K82" s="33" t="s">
        <v>63</v>
      </c>
      <c r="L82" s="24" t="s">
        <v>22</v>
      </c>
      <c r="M82" s="28">
        <v>0.10474</v>
      </c>
      <c r="N82" s="33" t="s">
        <v>63</v>
      </c>
      <c r="O82" s="24" t="s">
        <v>22</v>
      </c>
      <c r="P82" s="28">
        <v>-1.3690000000000001E-2</v>
      </c>
      <c r="Q82" s="33" t="s">
        <v>63</v>
      </c>
      <c r="R82" s="24" t="s">
        <v>22</v>
      </c>
      <c r="S82" s="28">
        <v>9.9669999999999995E-2</v>
      </c>
      <c r="T82" s="33" t="s">
        <v>63</v>
      </c>
      <c r="U82" s="24" t="s">
        <v>22</v>
      </c>
      <c r="V82" s="28">
        <v>-1.413E-2</v>
      </c>
      <c r="W82" s="33" t="s">
        <v>63</v>
      </c>
      <c r="X82" s="24" t="s">
        <v>22</v>
      </c>
      <c r="Y82" s="29">
        <v>0.1182</v>
      </c>
      <c r="Z82" s="33" t="s">
        <v>63</v>
      </c>
      <c r="AA82" s="24" t="s">
        <v>22</v>
      </c>
      <c r="AB82" s="28">
        <v>3.952E-2</v>
      </c>
      <c r="AC82" s="33" t="s">
        <v>63</v>
      </c>
      <c r="AD82" s="24" t="s">
        <v>22</v>
      </c>
      <c r="AE82" s="29">
        <v>4.4909999999999999E-2</v>
      </c>
      <c r="AF82" s="33" t="s">
        <v>63</v>
      </c>
      <c r="AG82" s="24" t="s">
        <v>22</v>
      </c>
      <c r="AH82" s="28">
        <v>-3.0020000000000002E-2</v>
      </c>
      <c r="AI82" s="33" t="s">
        <v>63</v>
      </c>
      <c r="AJ82" s="24" t="s">
        <v>22</v>
      </c>
      <c r="AK82" s="28">
        <v>8.0000000000000002E-3</v>
      </c>
      <c r="AL82" s="33" t="s">
        <v>63</v>
      </c>
      <c r="AM82" s="24" t="s">
        <v>22</v>
      </c>
      <c r="AN82" s="29">
        <v>-0.18365000000000001</v>
      </c>
      <c r="AO82" s="33" t="s">
        <v>63</v>
      </c>
      <c r="AP82" s="24" t="s">
        <v>22</v>
      </c>
      <c r="AQ82" s="28">
        <v>-6.3780000000000003E-2</v>
      </c>
    </row>
    <row r="83" spans="1:43" ht="17" thickBot="1" x14ac:dyDescent="0.25">
      <c r="A83" s="88"/>
      <c r="B83" s="33" t="s">
        <v>63</v>
      </c>
      <c r="C83" s="24" t="s">
        <v>20</v>
      </c>
      <c r="D83" s="28">
        <v>4.64E-3</v>
      </c>
      <c r="E83" s="33" t="s">
        <v>63</v>
      </c>
      <c r="F83" s="24" t="s">
        <v>20</v>
      </c>
      <c r="G83" s="28">
        <v>0.16613</v>
      </c>
      <c r="H83" s="33" t="s">
        <v>63</v>
      </c>
      <c r="I83" s="24" t="s">
        <v>20</v>
      </c>
      <c r="J83" s="28">
        <v>-7.8649999999999998E-2</v>
      </c>
      <c r="K83" s="33" t="s">
        <v>63</v>
      </c>
      <c r="L83" s="24" t="s">
        <v>20</v>
      </c>
      <c r="M83" s="29">
        <v>0.20877000000000001</v>
      </c>
      <c r="N83" s="33" t="s">
        <v>63</v>
      </c>
      <c r="O83" s="24" t="s">
        <v>20</v>
      </c>
      <c r="P83" s="29">
        <v>-7.0319999999999994E-2</v>
      </c>
      <c r="Q83" s="33" t="s">
        <v>63</v>
      </c>
      <c r="R83" s="24" t="s">
        <v>20</v>
      </c>
      <c r="S83" s="30">
        <v>0.28089999999999998</v>
      </c>
      <c r="T83" s="33" t="s">
        <v>63</v>
      </c>
      <c r="U83" s="24" t="s">
        <v>20</v>
      </c>
      <c r="V83" s="28">
        <v>4.6999999999999999E-4</v>
      </c>
      <c r="W83" s="33" t="s">
        <v>63</v>
      </c>
      <c r="X83" s="24" t="s">
        <v>20</v>
      </c>
      <c r="Y83" s="29">
        <v>0.18198</v>
      </c>
      <c r="Z83" s="33" t="s">
        <v>63</v>
      </c>
      <c r="AA83" s="24" t="s">
        <v>20</v>
      </c>
      <c r="AB83" s="29">
        <v>6.8930000000000005E-2</v>
      </c>
      <c r="AC83" s="33" t="s">
        <v>63</v>
      </c>
      <c r="AD83" s="24" t="s">
        <v>20</v>
      </c>
      <c r="AE83" s="29">
        <v>9.6049999999999996E-2</v>
      </c>
      <c r="AF83" s="33" t="s">
        <v>63</v>
      </c>
      <c r="AG83" s="24" t="s">
        <v>20</v>
      </c>
      <c r="AH83" s="28">
        <v>5.79E-3</v>
      </c>
      <c r="AI83" s="33" t="s">
        <v>63</v>
      </c>
      <c r="AJ83" s="24" t="s">
        <v>20</v>
      </c>
      <c r="AK83" s="28">
        <v>8.0000000000000002E-3</v>
      </c>
      <c r="AL83" s="33" t="s">
        <v>63</v>
      </c>
      <c r="AM83" s="24" t="s">
        <v>20</v>
      </c>
      <c r="AN83" s="29">
        <v>-0.31947999999999999</v>
      </c>
      <c r="AO83" s="33" t="s">
        <v>63</v>
      </c>
      <c r="AP83" s="24" t="s">
        <v>20</v>
      </c>
      <c r="AQ83" s="29">
        <v>-0.19911000000000001</v>
      </c>
    </row>
    <row r="84" spans="1:43" ht="17" thickBot="1" x14ac:dyDescent="0.25">
      <c r="A84" s="88"/>
      <c r="B84" s="33" t="s">
        <v>64</v>
      </c>
      <c r="C84" s="24" t="s">
        <v>28</v>
      </c>
      <c r="D84" s="28">
        <v>2.2270000000000002E-2</v>
      </c>
      <c r="E84" s="33" t="s">
        <v>64</v>
      </c>
      <c r="F84" s="24" t="s">
        <v>28</v>
      </c>
      <c r="G84" s="30">
        <v>0.29938999999999999</v>
      </c>
      <c r="H84" s="33" t="s">
        <v>64</v>
      </c>
      <c r="I84" s="24" t="s">
        <v>28</v>
      </c>
      <c r="J84" s="28">
        <v>0.2326</v>
      </c>
      <c r="K84" s="33" t="s">
        <v>64</v>
      </c>
      <c r="L84" s="24" t="s">
        <v>28</v>
      </c>
      <c r="M84" s="29">
        <v>0.28353</v>
      </c>
      <c r="N84" s="33" t="s">
        <v>64</v>
      </c>
      <c r="O84" s="24" t="s">
        <v>28</v>
      </c>
      <c r="P84" s="28">
        <v>6.4519999999999994E-2</v>
      </c>
      <c r="Q84" s="33" t="s">
        <v>64</v>
      </c>
      <c r="R84" s="24" t="s">
        <v>28</v>
      </c>
      <c r="S84" s="28">
        <v>-2.7210000000000002E-2</v>
      </c>
      <c r="T84" s="33" t="s">
        <v>64</v>
      </c>
      <c r="U84" s="24" t="s">
        <v>28</v>
      </c>
      <c r="V84" s="28">
        <v>6.6049999999999998E-2</v>
      </c>
      <c r="W84" s="33" t="s">
        <v>64</v>
      </c>
      <c r="X84" s="24" t="s">
        <v>28</v>
      </c>
      <c r="Y84" s="29">
        <v>0.11393</v>
      </c>
      <c r="Z84" s="33" t="s">
        <v>64</v>
      </c>
      <c r="AA84" s="24" t="s">
        <v>28</v>
      </c>
      <c r="AB84" s="28">
        <v>1.5939999999999999E-2</v>
      </c>
      <c r="AC84" s="33" t="s">
        <v>64</v>
      </c>
      <c r="AD84" s="24" t="s">
        <v>28</v>
      </c>
      <c r="AE84" s="30">
        <v>7.8359999999999999E-2</v>
      </c>
      <c r="AF84" s="33" t="s">
        <v>64</v>
      </c>
      <c r="AG84" s="24" t="s">
        <v>28</v>
      </c>
      <c r="AH84" s="28">
        <v>1.3769999999999999E-2</v>
      </c>
      <c r="AI84" s="33" t="s">
        <v>64</v>
      </c>
      <c r="AJ84" s="24" t="s">
        <v>28</v>
      </c>
      <c r="AK84" s="28">
        <v>-1.4160000000000001E-2</v>
      </c>
      <c r="AL84" s="33" t="s">
        <v>64</v>
      </c>
      <c r="AM84" s="24" t="s">
        <v>28</v>
      </c>
      <c r="AN84" s="28">
        <v>0.1158</v>
      </c>
      <c r="AO84" s="33" t="s">
        <v>64</v>
      </c>
      <c r="AP84" s="24" t="s">
        <v>28</v>
      </c>
      <c r="AQ84" s="28">
        <v>-9.3000000000000005E-4</v>
      </c>
    </row>
    <row r="85" spans="1:43" ht="17" thickBot="1" x14ac:dyDescent="0.25">
      <c r="A85" s="88"/>
      <c r="B85" s="33" t="s">
        <v>64</v>
      </c>
      <c r="C85" s="24" t="s">
        <v>22</v>
      </c>
      <c r="D85" s="28">
        <v>-3.8999999999999998E-3</v>
      </c>
      <c r="E85" s="33" t="s">
        <v>64</v>
      </c>
      <c r="F85" s="24" t="s">
        <v>22</v>
      </c>
      <c r="G85" s="28">
        <v>0.12196</v>
      </c>
      <c r="H85" s="33" t="s">
        <v>64</v>
      </c>
      <c r="I85" s="24" t="s">
        <v>22</v>
      </c>
      <c r="J85" s="28">
        <v>-1.8020000000000001E-2</v>
      </c>
      <c r="K85" s="33" t="s">
        <v>64</v>
      </c>
      <c r="L85" s="24" t="s">
        <v>22</v>
      </c>
      <c r="M85" s="28">
        <v>0.14788999999999999</v>
      </c>
      <c r="N85" s="33" t="s">
        <v>64</v>
      </c>
      <c r="O85" s="24" t="s">
        <v>22</v>
      </c>
      <c r="P85" s="28">
        <v>-1.2840000000000001E-2</v>
      </c>
      <c r="Q85" s="33" t="s">
        <v>64</v>
      </c>
      <c r="R85" s="24" t="s">
        <v>22</v>
      </c>
      <c r="S85" s="28">
        <v>-2.563E-2</v>
      </c>
      <c r="T85" s="33" t="s">
        <v>64</v>
      </c>
      <c r="U85" s="24" t="s">
        <v>22</v>
      </c>
      <c r="V85" s="28">
        <v>4.7710000000000002E-2</v>
      </c>
      <c r="W85" s="33" t="s">
        <v>64</v>
      </c>
      <c r="X85" s="24" t="s">
        <v>22</v>
      </c>
      <c r="Y85" s="29">
        <v>0.17299</v>
      </c>
      <c r="Z85" s="33" t="s">
        <v>64</v>
      </c>
      <c r="AA85" s="24" t="s">
        <v>22</v>
      </c>
      <c r="AB85" s="28">
        <v>3.669E-2</v>
      </c>
      <c r="AC85" s="33" t="s">
        <v>64</v>
      </c>
      <c r="AD85" s="24" t="s">
        <v>22</v>
      </c>
      <c r="AE85" s="28">
        <v>5.3379999999999997E-2</v>
      </c>
      <c r="AF85" s="33" t="s">
        <v>64</v>
      </c>
      <c r="AG85" s="24" t="s">
        <v>22</v>
      </c>
      <c r="AH85" s="28">
        <v>5.1490000000000001E-2</v>
      </c>
      <c r="AI85" s="33" t="s">
        <v>64</v>
      </c>
      <c r="AJ85" s="24" t="s">
        <v>22</v>
      </c>
      <c r="AK85" s="28">
        <v>8.0000000000000007E-5</v>
      </c>
      <c r="AL85" s="33" t="s">
        <v>64</v>
      </c>
      <c r="AM85" s="24" t="s">
        <v>22</v>
      </c>
      <c r="AN85" s="28">
        <v>1.1990000000000001E-2</v>
      </c>
      <c r="AO85" s="33" t="s">
        <v>64</v>
      </c>
      <c r="AP85" s="24" t="s">
        <v>22</v>
      </c>
      <c r="AQ85" s="28">
        <v>-3.2399999999999998E-2</v>
      </c>
    </row>
    <row r="86" spans="1:43" ht="17" thickBot="1" x14ac:dyDescent="0.25">
      <c r="A86" s="88"/>
      <c r="B86" s="33" t="s">
        <v>64</v>
      </c>
      <c r="C86" s="24" t="s">
        <v>19</v>
      </c>
      <c r="D86" s="28">
        <v>-2.9199999999999999E-3</v>
      </c>
      <c r="E86" s="33" t="s">
        <v>64</v>
      </c>
      <c r="F86" s="24" t="s">
        <v>19</v>
      </c>
      <c r="G86" s="28">
        <v>7.102E-2</v>
      </c>
      <c r="H86" s="33" t="s">
        <v>64</v>
      </c>
      <c r="I86" s="24" t="s">
        <v>19</v>
      </c>
      <c r="J86" s="28">
        <v>-6.4119999999999996E-2</v>
      </c>
      <c r="K86" s="33" t="s">
        <v>64</v>
      </c>
      <c r="L86" s="24" t="s">
        <v>19</v>
      </c>
      <c r="M86" s="28">
        <v>6.1920000000000003E-2</v>
      </c>
      <c r="N86" s="33" t="s">
        <v>64</v>
      </c>
      <c r="O86" s="24" t="s">
        <v>19</v>
      </c>
      <c r="P86" s="28">
        <v>-3.3899999999999998E-3</v>
      </c>
      <c r="Q86" s="33" t="s">
        <v>64</v>
      </c>
      <c r="R86" s="24" t="s">
        <v>19</v>
      </c>
      <c r="S86" s="28">
        <v>-5.8950000000000002E-2</v>
      </c>
      <c r="T86" s="33" t="s">
        <v>64</v>
      </c>
      <c r="U86" s="24" t="s">
        <v>19</v>
      </c>
      <c r="V86" s="28">
        <v>5.8270000000000002E-2</v>
      </c>
      <c r="W86" s="33" t="s">
        <v>64</v>
      </c>
      <c r="X86" s="24" t="s">
        <v>19</v>
      </c>
      <c r="Y86" s="28">
        <v>8.1379999999999994E-2</v>
      </c>
      <c r="Z86" s="33" t="s">
        <v>64</v>
      </c>
      <c r="AA86" s="24" t="s">
        <v>19</v>
      </c>
      <c r="AB86" s="28">
        <v>1.1429999999999999E-2</v>
      </c>
      <c r="AC86" s="33" t="s">
        <v>64</v>
      </c>
      <c r="AD86" s="24" t="s">
        <v>19</v>
      </c>
      <c r="AE86" s="28">
        <v>1.864E-2</v>
      </c>
      <c r="AF86" s="33" t="s">
        <v>64</v>
      </c>
      <c r="AG86" s="24" t="s">
        <v>19</v>
      </c>
      <c r="AH86" s="28">
        <v>8.8349999999999998E-2</v>
      </c>
      <c r="AI86" s="33" t="s">
        <v>64</v>
      </c>
      <c r="AJ86" s="24" t="s">
        <v>19</v>
      </c>
      <c r="AK86" s="28">
        <v>4.4799999999999996E-3</v>
      </c>
      <c r="AL86" s="33" t="s">
        <v>64</v>
      </c>
      <c r="AM86" s="24" t="s">
        <v>19</v>
      </c>
      <c r="AN86" s="28">
        <v>2.368E-2</v>
      </c>
      <c r="AO86" s="33" t="s">
        <v>64</v>
      </c>
      <c r="AP86" s="24" t="s">
        <v>19</v>
      </c>
      <c r="AQ86" s="28">
        <v>-2.2700000000000001E-2</v>
      </c>
    </row>
    <row r="87" spans="1:43" ht="17" thickBot="1" x14ac:dyDescent="0.25">
      <c r="A87" s="88"/>
      <c r="B87" s="33" t="s">
        <v>65</v>
      </c>
      <c r="C87" s="24" t="s">
        <v>29</v>
      </c>
      <c r="D87" s="30">
        <v>6.7900000000000002E-2</v>
      </c>
      <c r="E87" s="33" t="s">
        <v>65</v>
      </c>
      <c r="F87" s="24" t="s">
        <v>29</v>
      </c>
      <c r="G87" s="28">
        <v>-0.14402000000000001</v>
      </c>
      <c r="H87" s="33" t="s">
        <v>65</v>
      </c>
      <c r="I87" s="24" t="s">
        <v>29</v>
      </c>
      <c r="J87" s="28">
        <v>-0.33272000000000002</v>
      </c>
      <c r="K87" s="33" t="s">
        <v>65</v>
      </c>
      <c r="L87" s="24" t="s">
        <v>29</v>
      </c>
      <c r="M87" s="28">
        <v>5.364E-2</v>
      </c>
      <c r="N87" s="33" t="s">
        <v>65</v>
      </c>
      <c r="O87" s="24" t="s">
        <v>29</v>
      </c>
      <c r="P87" s="28">
        <v>1.436E-2</v>
      </c>
      <c r="Q87" s="33" t="s">
        <v>65</v>
      </c>
      <c r="R87" s="24" t="s">
        <v>29</v>
      </c>
      <c r="S87" s="28">
        <v>-0.17957999999999999</v>
      </c>
      <c r="T87" s="33" t="s">
        <v>65</v>
      </c>
      <c r="U87" s="24" t="s">
        <v>29</v>
      </c>
      <c r="V87" s="29">
        <v>-0.13916999999999999</v>
      </c>
      <c r="W87" s="33" t="s">
        <v>65</v>
      </c>
      <c r="X87" s="24" t="s">
        <v>29</v>
      </c>
      <c r="Y87" s="28">
        <v>-0.14743000000000001</v>
      </c>
      <c r="Z87" s="33" t="s">
        <v>65</v>
      </c>
      <c r="AA87" s="24" t="s">
        <v>29</v>
      </c>
      <c r="AB87" s="28">
        <v>-2.3259999999999999E-2</v>
      </c>
      <c r="AC87" s="33" t="s">
        <v>65</v>
      </c>
      <c r="AD87" s="24" t="s">
        <v>29</v>
      </c>
      <c r="AE87" s="28">
        <v>7.6999999999999996E-4</v>
      </c>
      <c r="AF87" s="33" t="s">
        <v>65</v>
      </c>
      <c r="AG87" s="24" t="s">
        <v>29</v>
      </c>
      <c r="AH87" s="28">
        <v>7.9880000000000007E-2</v>
      </c>
      <c r="AI87" s="33" t="s">
        <v>65</v>
      </c>
      <c r="AJ87" s="24" t="s">
        <v>29</v>
      </c>
      <c r="AK87" s="28">
        <v>7.6299999999999996E-3</v>
      </c>
      <c r="AL87" s="33" t="s">
        <v>65</v>
      </c>
      <c r="AM87" s="24" t="s">
        <v>29</v>
      </c>
      <c r="AN87" s="28">
        <v>-1.83E-2</v>
      </c>
      <c r="AO87" s="33" t="s">
        <v>65</v>
      </c>
      <c r="AP87" s="24" t="s">
        <v>29</v>
      </c>
      <c r="AQ87" s="28">
        <v>-7.0010000000000003E-2</v>
      </c>
    </row>
    <row r="88" spans="1:43" ht="17" thickBot="1" x14ac:dyDescent="0.25">
      <c r="A88" s="88"/>
      <c r="B88" s="33" t="s">
        <v>65</v>
      </c>
      <c r="C88" s="24" t="s">
        <v>23</v>
      </c>
      <c r="D88" s="28">
        <v>4.2799999999999998E-2</v>
      </c>
      <c r="E88" s="33" t="s">
        <v>65</v>
      </c>
      <c r="F88" s="24" t="s">
        <v>23</v>
      </c>
      <c r="G88" s="28">
        <v>-0.17613999999999999</v>
      </c>
      <c r="H88" s="33" t="s">
        <v>65</v>
      </c>
      <c r="I88" s="24" t="s">
        <v>23</v>
      </c>
      <c r="J88" s="29">
        <v>-0.57269999999999999</v>
      </c>
      <c r="K88" s="33" t="s">
        <v>65</v>
      </c>
      <c r="L88" s="24" t="s">
        <v>23</v>
      </c>
      <c r="M88" s="28">
        <v>4.5670000000000002E-2</v>
      </c>
      <c r="N88" s="33" t="s">
        <v>65</v>
      </c>
      <c r="O88" s="24" t="s">
        <v>23</v>
      </c>
      <c r="P88" s="28">
        <v>-4.5179999999999998E-2</v>
      </c>
      <c r="Q88" s="33" t="s">
        <v>65</v>
      </c>
      <c r="R88" s="24" t="s">
        <v>23</v>
      </c>
      <c r="S88" s="28">
        <v>-8.6599999999999996E-2</v>
      </c>
      <c r="T88" s="33" t="s">
        <v>65</v>
      </c>
      <c r="U88" s="24" t="s">
        <v>23</v>
      </c>
      <c r="V88" s="29">
        <v>-0.17817</v>
      </c>
      <c r="W88" s="33" t="s">
        <v>65</v>
      </c>
      <c r="X88" s="24" t="s">
        <v>23</v>
      </c>
      <c r="Y88" s="28">
        <v>-4.2619999999999998E-2</v>
      </c>
      <c r="Z88" s="33" t="s">
        <v>65</v>
      </c>
      <c r="AA88" s="24" t="s">
        <v>23</v>
      </c>
      <c r="AB88" s="28">
        <v>2.0639999999999999E-2</v>
      </c>
      <c r="AC88" s="33" t="s">
        <v>65</v>
      </c>
      <c r="AD88" s="24" t="s">
        <v>23</v>
      </c>
      <c r="AE88" s="28">
        <v>1.3650000000000001E-2</v>
      </c>
      <c r="AF88" s="33" t="s">
        <v>65</v>
      </c>
      <c r="AG88" s="24" t="s">
        <v>23</v>
      </c>
      <c r="AH88" s="30">
        <v>0.13095000000000001</v>
      </c>
      <c r="AI88" s="33" t="s">
        <v>65</v>
      </c>
      <c r="AJ88" s="24" t="s">
        <v>23</v>
      </c>
      <c r="AK88" s="28">
        <v>1.205E-2</v>
      </c>
      <c r="AL88" s="33" t="s">
        <v>65</v>
      </c>
      <c r="AM88" s="24" t="s">
        <v>23</v>
      </c>
      <c r="AN88" s="28">
        <v>-1.213E-2</v>
      </c>
      <c r="AO88" s="33" t="s">
        <v>65</v>
      </c>
      <c r="AP88" s="24" t="s">
        <v>23</v>
      </c>
      <c r="AQ88" s="30">
        <v>-0.13577</v>
      </c>
    </row>
    <row r="89" spans="1:43" ht="17" thickBot="1" x14ac:dyDescent="0.25">
      <c r="A89" s="88"/>
      <c r="B89" s="33" t="s">
        <v>65</v>
      </c>
      <c r="C89" s="24" t="s">
        <v>20</v>
      </c>
      <c r="D89" s="28">
        <v>4.0570000000000002E-2</v>
      </c>
      <c r="E89" s="33" t="s">
        <v>65</v>
      </c>
      <c r="F89" s="24" t="s">
        <v>20</v>
      </c>
      <c r="G89" s="28">
        <v>-0.10376000000000001</v>
      </c>
      <c r="H89" s="33" t="s">
        <v>65</v>
      </c>
      <c r="I89" s="24" t="s">
        <v>20</v>
      </c>
      <c r="J89" s="29">
        <v>-0.35515000000000002</v>
      </c>
      <c r="K89" s="33" t="s">
        <v>65</v>
      </c>
      <c r="L89" s="24" t="s">
        <v>20</v>
      </c>
      <c r="M89" s="28">
        <v>4.1450000000000001E-2</v>
      </c>
      <c r="N89" s="33" t="s">
        <v>65</v>
      </c>
      <c r="O89" s="24" t="s">
        <v>20</v>
      </c>
      <c r="P89" s="28">
        <v>-2.673E-2</v>
      </c>
      <c r="Q89" s="33" t="s">
        <v>65</v>
      </c>
      <c r="R89" s="24" t="s">
        <v>20</v>
      </c>
      <c r="S89" s="28">
        <v>-0.13261999999999999</v>
      </c>
      <c r="T89" s="33" t="s">
        <v>65</v>
      </c>
      <c r="U89" s="24" t="s">
        <v>20</v>
      </c>
      <c r="V89" s="29">
        <v>-0.14618999999999999</v>
      </c>
      <c r="W89" s="33" t="s">
        <v>65</v>
      </c>
      <c r="X89" s="24" t="s">
        <v>20</v>
      </c>
      <c r="Y89" s="28">
        <v>-4.1309999999999999E-2</v>
      </c>
      <c r="Z89" s="33" t="s">
        <v>65</v>
      </c>
      <c r="AA89" s="24" t="s">
        <v>20</v>
      </c>
      <c r="AB89" s="28">
        <v>1.401E-2</v>
      </c>
      <c r="AC89" s="33" t="s">
        <v>65</v>
      </c>
      <c r="AD89" s="24" t="s">
        <v>20</v>
      </c>
      <c r="AE89" s="28">
        <v>2.878E-2</v>
      </c>
      <c r="AF89" s="33" t="s">
        <v>65</v>
      </c>
      <c r="AG89" s="24" t="s">
        <v>20</v>
      </c>
      <c r="AH89" s="29">
        <v>0.13924</v>
      </c>
      <c r="AI89" s="33" t="s">
        <v>65</v>
      </c>
      <c r="AJ89" s="24" t="s">
        <v>20</v>
      </c>
      <c r="AK89" s="28">
        <v>8.1600000000000006E-3</v>
      </c>
      <c r="AL89" s="33" t="s">
        <v>65</v>
      </c>
      <c r="AM89" s="24" t="s">
        <v>20</v>
      </c>
      <c r="AN89" s="28">
        <v>-9.7999999999999997E-3</v>
      </c>
      <c r="AO89" s="33" t="s">
        <v>65</v>
      </c>
      <c r="AP89" s="24" t="s">
        <v>20</v>
      </c>
      <c r="AQ89" s="30">
        <v>-0.12598000000000001</v>
      </c>
    </row>
    <row r="90" spans="1:43" ht="17" thickBot="1" x14ac:dyDescent="0.25">
      <c r="A90" s="88"/>
      <c r="B90" s="33" t="s">
        <v>66</v>
      </c>
      <c r="C90" s="24" t="s">
        <v>28</v>
      </c>
      <c r="D90" s="28">
        <v>1.354E-2</v>
      </c>
      <c r="E90" s="33" t="s">
        <v>66</v>
      </c>
      <c r="F90" s="24" t="s">
        <v>28</v>
      </c>
      <c r="G90" s="28">
        <v>3.3910000000000003E-2</v>
      </c>
      <c r="H90" s="33" t="s">
        <v>66</v>
      </c>
      <c r="I90" s="24" t="s">
        <v>28</v>
      </c>
      <c r="J90" s="28">
        <v>0.16342999999999999</v>
      </c>
      <c r="K90" s="33" t="s">
        <v>66</v>
      </c>
      <c r="L90" s="24" t="s">
        <v>28</v>
      </c>
      <c r="M90" s="28">
        <v>0.10019</v>
      </c>
      <c r="N90" s="33" t="s">
        <v>66</v>
      </c>
      <c r="O90" s="24" t="s">
        <v>28</v>
      </c>
      <c r="P90" s="28">
        <v>2.3699999999999999E-2</v>
      </c>
      <c r="Q90" s="33" t="s">
        <v>66</v>
      </c>
      <c r="R90" s="24" t="s">
        <v>28</v>
      </c>
      <c r="S90" s="28">
        <v>3.7240000000000002E-2</v>
      </c>
      <c r="T90" s="33" t="s">
        <v>66</v>
      </c>
      <c r="U90" s="24" t="s">
        <v>28</v>
      </c>
      <c r="V90" s="28">
        <v>2.7349999999999999E-2</v>
      </c>
      <c r="W90" s="33" t="s">
        <v>66</v>
      </c>
      <c r="X90" s="24" t="s">
        <v>28</v>
      </c>
      <c r="Y90" s="28">
        <v>5.423E-2</v>
      </c>
      <c r="Z90" s="33" t="s">
        <v>66</v>
      </c>
      <c r="AA90" s="24" t="s">
        <v>28</v>
      </c>
      <c r="AB90" s="28">
        <v>-5.9199999999999999E-3</v>
      </c>
      <c r="AC90" s="33" t="s">
        <v>66</v>
      </c>
      <c r="AD90" s="24" t="s">
        <v>28</v>
      </c>
      <c r="AE90" s="28">
        <v>3.09E-2</v>
      </c>
      <c r="AF90" s="33" t="s">
        <v>66</v>
      </c>
      <c r="AG90" s="24" t="s">
        <v>28</v>
      </c>
      <c r="AH90" s="28">
        <v>-9.0300000000000005E-2</v>
      </c>
      <c r="AI90" s="33" t="s">
        <v>66</v>
      </c>
      <c r="AJ90" s="24" t="s">
        <v>28</v>
      </c>
      <c r="AK90" s="28">
        <v>1.4300000000000001E-3</v>
      </c>
      <c r="AL90" s="33" t="s">
        <v>66</v>
      </c>
      <c r="AM90" s="24" t="s">
        <v>28</v>
      </c>
      <c r="AN90" s="28">
        <v>-0.11178</v>
      </c>
      <c r="AO90" s="33" t="s">
        <v>66</v>
      </c>
      <c r="AP90" s="24" t="s">
        <v>28</v>
      </c>
      <c r="AQ90" s="28">
        <v>-2.9610000000000001E-2</v>
      </c>
    </row>
    <row r="91" spans="1:43" ht="17" thickBot="1" x14ac:dyDescent="0.25">
      <c r="A91" s="88"/>
      <c r="B91" s="33" t="s">
        <v>66</v>
      </c>
      <c r="C91" s="24" t="s">
        <v>22</v>
      </c>
      <c r="D91" s="28">
        <v>1.992E-2</v>
      </c>
      <c r="E91" s="33" t="s">
        <v>66</v>
      </c>
      <c r="F91" s="24" t="s">
        <v>22</v>
      </c>
      <c r="G91" s="28">
        <v>-0.19520000000000001</v>
      </c>
      <c r="H91" s="33" t="s">
        <v>66</v>
      </c>
      <c r="I91" s="24" t="s">
        <v>22</v>
      </c>
      <c r="J91" s="28">
        <v>0.28974</v>
      </c>
      <c r="K91" s="33" t="s">
        <v>66</v>
      </c>
      <c r="L91" s="24" t="s">
        <v>22</v>
      </c>
      <c r="M91" s="28">
        <v>4.5220000000000003E-2</v>
      </c>
      <c r="N91" s="33" t="s">
        <v>66</v>
      </c>
      <c r="O91" s="24" t="s">
        <v>22</v>
      </c>
      <c r="P91" s="28">
        <v>5.1020000000000003E-2</v>
      </c>
      <c r="Q91" s="33" t="s">
        <v>66</v>
      </c>
      <c r="R91" s="24" t="s">
        <v>22</v>
      </c>
      <c r="S91" s="28">
        <v>-0.12639</v>
      </c>
      <c r="T91" s="33" t="s">
        <v>66</v>
      </c>
      <c r="U91" s="24" t="s">
        <v>22</v>
      </c>
      <c r="V91" s="28">
        <v>-3.29E-3</v>
      </c>
      <c r="W91" s="33" t="s">
        <v>66</v>
      </c>
      <c r="X91" s="24" t="s">
        <v>22</v>
      </c>
      <c r="Y91" s="28">
        <v>7.3359999999999995E-2</v>
      </c>
      <c r="Z91" s="33" t="s">
        <v>66</v>
      </c>
      <c r="AA91" s="24" t="s">
        <v>22</v>
      </c>
      <c r="AB91" s="28">
        <v>-5.0099999999999997E-3</v>
      </c>
      <c r="AC91" s="33" t="s">
        <v>66</v>
      </c>
      <c r="AD91" s="24" t="s">
        <v>22</v>
      </c>
      <c r="AE91" s="28">
        <v>-6.3E-3</v>
      </c>
      <c r="AF91" s="33" t="s">
        <v>66</v>
      </c>
      <c r="AG91" s="24" t="s">
        <v>22</v>
      </c>
      <c r="AH91" s="29">
        <v>-0.22792000000000001</v>
      </c>
      <c r="AI91" s="33" t="s">
        <v>66</v>
      </c>
      <c r="AJ91" s="24" t="s">
        <v>22</v>
      </c>
      <c r="AK91" s="28">
        <v>6.9199999999999999E-3</v>
      </c>
      <c r="AL91" s="33" t="s">
        <v>66</v>
      </c>
      <c r="AM91" s="24" t="s">
        <v>22</v>
      </c>
      <c r="AN91" s="28">
        <v>-6.6979999999999998E-2</v>
      </c>
      <c r="AO91" s="33" t="s">
        <v>66</v>
      </c>
      <c r="AP91" s="24" t="s">
        <v>22</v>
      </c>
      <c r="AQ91" s="28">
        <v>-3.2849999999999997E-2</v>
      </c>
    </row>
    <row r="92" spans="1:43" ht="17" thickBot="1" x14ac:dyDescent="0.25">
      <c r="A92" s="88"/>
      <c r="B92" s="33" t="s">
        <v>66</v>
      </c>
      <c r="C92" s="24" t="s">
        <v>20</v>
      </c>
      <c r="D92" s="28">
        <v>-2.2689999999999998E-2</v>
      </c>
      <c r="E92" s="33" t="s">
        <v>66</v>
      </c>
      <c r="F92" s="24" t="s">
        <v>20</v>
      </c>
      <c r="G92" s="28">
        <v>0.20133000000000001</v>
      </c>
      <c r="H92" s="33" t="s">
        <v>66</v>
      </c>
      <c r="I92" s="24" t="s">
        <v>20</v>
      </c>
      <c r="J92" s="28">
        <v>2.1590000000000002E-2</v>
      </c>
      <c r="K92" s="33" t="s">
        <v>66</v>
      </c>
      <c r="L92" s="24" t="s">
        <v>20</v>
      </c>
      <c r="M92" s="29">
        <v>0.31114999999999998</v>
      </c>
      <c r="N92" s="33" t="s">
        <v>66</v>
      </c>
      <c r="O92" s="24" t="s">
        <v>20</v>
      </c>
      <c r="P92" s="28">
        <v>-4.5830000000000003E-2</v>
      </c>
      <c r="Q92" s="33" t="s">
        <v>66</v>
      </c>
      <c r="R92" s="24" t="s">
        <v>20</v>
      </c>
      <c r="S92" s="28">
        <v>0.22638</v>
      </c>
      <c r="T92" s="33" t="s">
        <v>66</v>
      </c>
      <c r="U92" s="24" t="s">
        <v>20</v>
      </c>
      <c r="V92" s="28">
        <v>3.6600000000000001E-3</v>
      </c>
      <c r="W92" s="33" t="s">
        <v>66</v>
      </c>
      <c r="X92" s="24" t="s">
        <v>20</v>
      </c>
      <c r="Y92" s="30">
        <v>0.16020999999999999</v>
      </c>
      <c r="Z92" s="33" t="s">
        <v>66</v>
      </c>
      <c r="AA92" s="24" t="s">
        <v>20</v>
      </c>
      <c r="AB92" s="28">
        <v>2.366E-2</v>
      </c>
      <c r="AC92" s="33" t="s">
        <v>66</v>
      </c>
      <c r="AD92" s="24" t="s">
        <v>20</v>
      </c>
      <c r="AE92" s="29">
        <v>9.9159999999999998E-2</v>
      </c>
      <c r="AF92" s="33" t="s">
        <v>66</v>
      </c>
      <c r="AG92" s="24" t="s">
        <v>20</v>
      </c>
      <c r="AH92" s="28">
        <v>-0.12981999999999999</v>
      </c>
      <c r="AI92" s="33" t="s">
        <v>66</v>
      </c>
      <c r="AJ92" s="24" t="s">
        <v>20</v>
      </c>
      <c r="AK92" s="28">
        <v>-2.49E-3</v>
      </c>
      <c r="AL92" s="33" t="s">
        <v>66</v>
      </c>
      <c r="AM92" s="24" t="s">
        <v>20</v>
      </c>
      <c r="AN92" s="29">
        <v>-0.25392999999999999</v>
      </c>
      <c r="AO92" s="33" t="s">
        <v>66</v>
      </c>
      <c r="AP92" s="24" t="s">
        <v>20</v>
      </c>
      <c r="AQ92" s="30">
        <v>-0.12311</v>
      </c>
    </row>
    <row r="93" spans="1:43" ht="17" thickBot="1" x14ac:dyDescent="0.25">
      <c r="A93" s="88"/>
      <c r="B93" s="33" t="s">
        <v>67</v>
      </c>
      <c r="C93" s="24" t="s">
        <v>28</v>
      </c>
      <c r="D93" s="28">
        <v>2.76E-2</v>
      </c>
      <c r="E93" s="33" t="s">
        <v>67</v>
      </c>
      <c r="F93" s="24" t="s">
        <v>28</v>
      </c>
      <c r="G93" s="28">
        <v>-6.9769999999999999E-2</v>
      </c>
      <c r="H93" s="33" t="s">
        <v>67</v>
      </c>
      <c r="I93" s="24" t="s">
        <v>28</v>
      </c>
      <c r="J93" s="28">
        <v>-0.15082999999999999</v>
      </c>
      <c r="K93" s="33" t="s">
        <v>67</v>
      </c>
      <c r="L93" s="24" t="s">
        <v>28</v>
      </c>
      <c r="M93" s="28">
        <v>1.489E-2</v>
      </c>
      <c r="N93" s="33" t="s">
        <v>67</v>
      </c>
      <c r="O93" s="24" t="s">
        <v>28</v>
      </c>
      <c r="P93" s="28">
        <v>-1.966E-2</v>
      </c>
      <c r="Q93" s="33" t="s">
        <v>67</v>
      </c>
      <c r="R93" s="24" t="s">
        <v>28</v>
      </c>
      <c r="S93" s="28">
        <v>-1.2919999999999999E-2</v>
      </c>
      <c r="T93" s="33" t="s">
        <v>67</v>
      </c>
      <c r="U93" s="24" t="s">
        <v>28</v>
      </c>
      <c r="V93" s="28">
        <v>-5.9920000000000001E-2</v>
      </c>
      <c r="W93" s="33" t="s">
        <v>67</v>
      </c>
      <c r="X93" s="24" t="s">
        <v>28</v>
      </c>
      <c r="Y93" s="28">
        <v>-1.282E-2</v>
      </c>
      <c r="Z93" s="33" t="s">
        <v>67</v>
      </c>
      <c r="AA93" s="24" t="s">
        <v>28</v>
      </c>
      <c r="AB93" s="28">
        <v>-2.5999999999999999E-3</v>
      </c>
      <c r="AC93" s="33" t="s">
        <v>67</v>
      </c>
      <c r="AD93" s="24" t="s">
        <v>28</v>
      </c>
      <c r="AE93" s="28">
        <v>-1.345E-2</v>
      </c>
      <c r="AF93" s="33" t="s">
        <v>67</v>
      </c>
      <c r="AG93" s="24" t="s">
        <v>28</v>
      </c>
      <c r="AH93" s="30">
        <v>-0.12812000000000001</v>
      </c>
      <c r="AI93" s="33" t="s">
        <v>67</v>
      </c>
      <c r="AJ93" s="24" t="s">
        <v>28</v>
      </c>
      <c r="AK93" s="28">
        <v>-4.0699999999999998E-3</v>
      </c>
      <c r="AL93" s="33" t="s">
        <v>67</v>
      </c>
      <c r="AM93" s="24" t="s">
        <v>28</v>
      </c>
      <c r="AN93" s="30">
        <v>-9.5159999999999995E-2</v>
      </c>
      <c r="AO93" s="33" t="s">
        <v>67</v>
      </c>
      <c r="AP93" s="24" t="s">
        <v>28</v>
      </c>
      <c r="AQ93" s="28">
        <v>-4.9590000000000002E-2</v>
      </c>
    </row>
    <row r="94" spans="1:43" ht="17" thickBot="1" x14ac:dyDescent="0.25">
      <c r="A94" s="88"/>
      <c r="B94" s="33" t="s">
        <v>67</v>
      </c>
      <c r="C94" s="24" t="s">
        <v>23</v>
      </c>
      <c r="D94" s="28">
        <v>-1.619E-2</v>
      </c>
      <c r="E94" s="33" t="s">
        <v>67</v>
      </c>
      <c r="F94" s="24" t="s">
        <v>23</v>
      </c>
      <c r="G94" s="28">
        <v>9.1819999999999999E-2</v>
      </c>
      <c r="H94" s="33" t="s">
        <v>67</v>
      </c>
      <c r="I94" s="24" t="s">
        <v>23</v>
      </c>
      <c r="J94" s="28">
        <v>-1.468E-2</v>
      </c>
      <c r="K94" s="33" t="s">
        <v>67</v>
      </c>
      <c r="L94" s="24" t="s">
        <v>23</v>
      </c>
      <c r="M94" s="28">
        <v>4.0730000000000002E-2</v>
      </c>
      <c r="N94" s="33" t="s">
        <v>67</v>
      </c>
      <c r="O94" s="24" t="s">
        <v>23</v>
      </c>
      <c r="P94" s="29">
        <v>-7.3099999999999998E-2</v>
      </c>
      <c r="Q94" s="33" t="s">
        <v>67</v>
      </c>
      <c r="R94" s="24" t="s">
        <v>23</v>
      </c>
      <c r="S94" s="30">
        <v>0.19198000000000001</v>
      </c>
      <c r="T94" s="33" t="s">
        <v>67</v>
      </c>
      <c r="U94" s="24" t="s">
        <v>23</v>
      </c>
      <c r="V94" s="28">
        <v>-9.4270000000000007E-2</v>
      </c>
      <c r="W94" s="33" t="s">
        <v>67</v>
      </c>
      <c r="X94" s="24" t="s">
        <v>23</v>
      </c>
      <c r="Y94" s="28">
        <v>0.10847</v>
      </c>
      <c r="Z94" s="33" t="s">
        <v>67</v>
      </c>
      <c r="AA94" s="24" t="s">
        <v>23</v>
      </c>
      <c r="AB94" s="29">
        <v>3.7179999999999998E-2</v>
      </c>
      <c r="AC94" s="33" t="s">
        <v>67</v>
      </c>
      <c r="AD94" s="24" t="s">
        <v>23</v>
      </c>
      <c r="AE94" s="28">
        <v>2.215E-2</v>
      </c>
      <c r="AF94" s="33" t="s">
        <v>67</v>
      </c>
      <c r="AG94" s="24" t="s">
        <v>23</v>
      </c>
      <c r="AH94" s="28">
        <v>-6.8479999999999999E-2</v>
      </c>
      <c r="AI94" s="33" t="s">
        <v>67</v>
      </c>
      <c r="AJ94" s="24" t="s">
        <v>23</v>
      </c>
      <c r="AK94" s="28">
        <v>-1.4400000000000001E-3</v>
      </c>
      <c r="AL94" s="33" t="s">
        <v>67</v>
      </c>
      <c r="AM94" s="24" t="s">
        <v>23</v>
      </c>
      <c r="AN94" s="29">
        <v>-0.17624000000000001</v>
      </c>
      <c r="AO94" s="33" t="s">
        <v>67</v>
      </c>
      <c r="AP94" s="24" t="s">
        <v>23</v>
      </c>
      <c r="AQ94" s="28">
        <v>-4.5420000000000002E-2</v>
      </c>
    </row>
    <row r="95" spans="1:43" ht="17" thickBot="1" x14ac:dyDescent="0.25">
      <c r="A95" s="88"/>
      <c r="B95" s="33" t="s">
        <v>67</v>
      </c>
      <c r="C95" s="24" t="s">
        <v>20</v>
      </c>
      <c r="D95" s="28">
        <v>4.3E-3</v>
      </c>
      <c r="E95" s="33" t="s">
        <v>67</v>
      </c>
      <c r="F95" s="24" t="s">
        <v>20</v>
      </c>
      <c r="G95" s="28">
        <v>6.2019999999999999E-2</v>
      </c>
      <c r="H95" s="33" t="s">
        <v>67</v>
      </c>
      <c r="I95" s="24" t="s">
        <v>20</v>
      </c>
      <c r="J95" s="28">
        <v>-0.14793000000000001</v>
      </c>
      <c r="K95" s="33" t="s">
        <v>67</v>
      </c>
      <c r="L95" s="24" t="s">
        <v>20</v>
      </c>
      <c r="M95" s="28">
        <v>3.9320000000000001E-2</v>
      </c>
      <c r="N95" s="33" t="s">
        <v>67</v>
      </c>
      <c r="O95" s="24" t="s">
        <v>20</v>
      </c>
      <c r="P95" s="30">
        <v>-5.4969999999999998E-2</v>
      </c>
      <c r="Q95" s="33" t="s">
        <v>67</v>
      </c>
      <c r="R95" s="24" t="s">
        <v>20</v>
      </c>
      <c r="S95" s="28">
        <v>0.11561</v>
      </c>
      <c r="T95" s="33" t="s">
        <v>67</v>
      </c>
      <c r="U95" s="24" t="s">
        <v>20</v>
      </c>
      <c r="V95" s="28">
        <v>-0.10373</v>
      </c>
      <c r="W95" s="33" t="s">
        <v>67</v>
      </c>
      <c r="X95" s="24" t="s">
        <v>20</v>
      </c>
      <c r="Y95" s="28">
        <v>7.1199999999999999E-2</v>
      </c>
      <c r="Z95" s="33" t="s">
        <v>67</v>
      </c>
      <c r="AA95" s="24" t="s">
        <v>20</v>
      </c>
      <c r="AB95" s="28">
        <v>2.7040000000000002E-2</v>
      </c>
      <c r="AC95" s="33" t="s">
        <v>67</v>
      </c>
      <c r="AD95" s="24" t="s">
        <v>20</v>
      </c>
      <c r="AE95" s="28">
        <v>1.6729999999999998E-2</v>
      </c>
      <c r="AF95" s="33" t="s">
        <v>67</v>
      </c>
      <c r="AG95" s="24" t="s">
        <v>20</v>
      </c>
      <c r="AH95" s="28">
        <v>-2.9159999999999998E-2</v>
      </c>
      <c r="AI95" s="33" t="s">
        <v>67</v>
      </c>
      <c r="AJ95" s="24" t="s">
        <v>20</v>
      </c>
      <c r="AK95" s="28">
        <v>-5.2900000000000004E-3</v>
      </c>
      <c r="AL95" s="33" t="s">
        <v>67</v>
      </c>
      <c r="AM95" s="24" t="s">
        <v>20</v>
      </c>
      <c r="AN95" s="29">
        <v>-0.20208000000000001</v>
      </c>
      <c r="AO95" s="33" t="s">
        <v>67</v>
      </c>
      <c r="AP95" s="24" t="s">
        <v>20</v>
      </c>
      <c r="AQ95" s="30">
        <v>-6.4610000000000001E-2</v>
      </c>
    </row>
    <row r="96" spans="1:43" ht="17" thickBot="1" x14ac:dyDescent="0.25">
      <c r="A96" s="88"/>
      <c r="B96" s="33" t="s">
        <v>68</v>
      </c>
      <c r="C96" s="24" t="s">
        <v>29</v>
      </c>
      <c r="D96" s="29">
        <v>-6.7250000000000004E-2</v>
      </c>
      <c r="E96" s="33" t="s">
        <v>68</v>
      </c>
      <c r="F96" s="24" t="s">
        <v>29</v>
      </c>
      <c r="G96" s="28">
        <v>-9.6699999999999998E-3</v>
      </c>
      <c r="H96" s="33" t="s">
        <v>68</v>
      </c>
      <c r="I96" s="24" t="s">
        <v>29</v>
      </c>
      <c r="J96" s="28">
        <v>-7.5719999999999996E-2</v>
      </c>
      <c r="K96" s="33" t="s">
        <v>68</v>
      </c>
      <c r="L96" s="24" t="s">
        <v>29</v>
      </c>
      <c r="M96" s="29">
        <v>-0.13474</v>
      </c>
      <c r="N96" s="33" t="s">
        <v>68</v>
      </c>
      <c r="O96" s="24" t="s">
        <v>29</v>
      </c>
      <c r="P96" s="28">
        <v>-2.4989999999999998E-2</v>
      </c>
      <c r="Q96" s="33" t="s">
        <v>68</v>
      </c>
      <c r="R96" s="24" t="s">
        <v>29</v>
      </c>
      <c r="S96" s="30">
        <v>0.22935</v>
      </c>
      <c r="T96" s="33" t="s">
        <v>68</v>
      </c>
      <c r="U96" s="24" t="s">
        <v>29</v>
      </c>
      <c r="V96" s="28">
        <v>0.13053000000000001</v>
      </c>
      <c r="W96" s="33" t="s">
        <v>68</v>
      </c>
      <c r="X96" s="24" t="s">
        <v>29</v>
      </c>
      <c r="Y96" s="28">
        <v>-9.715E-2</v>
      </c>
      <c r="Z96" s="33" t="s">
        <v>68</v>
      </c>
      <c r="AA96" s="24" t="s">
        <v>29</v>
      </c>
      <c r="AB96" s="28">
        <v>-2.078E-2</v>
      </c>
      <c r="AC96" s="33" t="s">
        <v>68</v>
      </c>
      <c r="AD96" s="24" t="s">
        <v>29</v>
      </c>
      <c r="AE96" s="28">
        <v>-3.9419999999999997E-2</v>
      </c>
      <c r="AF96" s="33" t="s">
        <v>68</v>
      </c>
      <c r="AG96" s="24" t="s">
        <v>29</v>
      </c>
      <c r="AH96" s="28">
        <v>6.1670000000000003E-2</v>
      </c>
      <c r="AI96" s="33" t="s">
        <v>68</v>
      </c>
      <c r="AJ96" s="24" t="s">
        <v>29</v>
      </c>
      <c r="AK96" s="28">
        <v>-2.7100000000000002E-3</v>
      </c>
      <c r="AL96" s="33" t="s">
        <v>68</v>
      </c>
      <c r="AM96" s="24" t="s">
        <v>29</v>
      </c>
      <c r="AN96" s="28">
        <v>0.11555</v>
      </c>
      <c r="AO96" s="33" t="s">
        <v>68</v>
      </c>
      <c r="AP96" s="24" t="s">
        <v>29</v>
      </c>
      <c r="AQ96" s="28">
        <v>2.2610000000000002E-2</v>
      </c>
    </row>
    <row r="97" spans="1:43" ht="17" thickBot="1" x14ac:dyDescent="0.25">
      <c r="A97" s="88"/>
      <c r="B97" s="33" t="s">
        <v>68</v>
      </c>
      <c r="C97" s="24" t="s">
        <v>22</v>
      </c>
      <c r="D97" s="29">
        <v>-6.0580000000000002E-2</v>
      </c>
      <c r="E97" s="33" t="s">
        <v>68</v>
      </c>
      <c r="F97" s="24" t="s">
        <v>22</v>
      </c>
      <c r="G97" s="28">
        <v>-1.8630000000000001E-2</v>
      </c>
      <c r="H97" s="33" t="s">
        <v>68</v>
      </c>
      <c r="I97" s="24" t="s">
        <v>22</v>
      </c>
      <c r="J97" s="28">
        <v>-0.13324</v>
      </c>
      <c r="K97" s="33" t="s">
        <v>68</v>
      </c>
      <c r="L97" s="24" t="s">
        <v>22</v>
      </c>
      <c r="M97" s="28">
        <v>-9.0260000000000007E-2</v>
      </c>
      <c r="N97" s="33" t="s">
        <v>68</v>
      </c>
      <c r="O97" s="24" t="s">
        <v>22</v>
      </c>
      <c r="P97" s="28">
        <v>1.5720000000000001E-2</v>
      </c>
      <c r="Q97" s="33" t="s">
        <v>68</v>
      </c>
      <c r="R97" s="24" t="s">
        <v>22</v>
      </c>
      <c r="S97" s="29">
        <v>0.26718999999999998</v>
      </c>
      <c r="T97" s="33" t="s">
        <v>68</v>
      </c>
      <c r="U97" s="24" t="s">
        <v>22</v>
      </c>
      <c r="V97" s="28">
        <v>0.13658000000000001</v>
      </c>
      <c r="W97" s="33" t="s">
        <v>68</v>
      </c>
      <c r="X97" s="24" t="s">
        <v>22</v>
      </c>
      <c r="Y97" s="28">
        <v>-0.1143</v>
      </c>
      <c r="Z97" s="33" t="s">
        <v>68</v>
      </c>
      <c r="AA97" s="24" t="s">
        <v>22</v>
      </c>
      <c r="AB97" s="28">
        <v>-6.5900000000000004E-3</v>
      </c>
      <c r="AC97" s="33" t="s">
        <v>68</v>
      </c>
      <c r="AD97" s="24" t="s">
        <v>22</v>
      </c>
      <c r="AE97" s="28">
        <v>-1.3979999999999999E-2</v>
      </c>
      <c r="AF97" s="33" t="s">
        <v>68</v>
      </c>
      <c r="AG97" s="24" t="s">
        <v>22</v>
      </c>
      <c r="AH97" s="28">
        <v>-4.79E-3</v>
      </c>
      <c r="AI97" s="33" t="s">
        <v>68</v>
      </c>
      <c r="AJ97" s="24" t="s">
        <v>22</v>
      </c>
      <c r="AK97" s="28">
        <v>2.2100000000000002E-3</v>
      </c>
      <c r="AL97" s="33" t="s">
        <v>68</v>
      </c>
      <c r="AM97" s="24" t="s">
        <v>22</v>
      </c>
      <c r="AN97" s="28">
        <v>0.1087</v>
      </c>
      <c r="AO97" s="33" t="s">
        <v>68</v>
      </c>
      <c r="AP97" s="24" t="s">
        <v>22</v>
      </c>
      <c r="AQ97" s="28">
        <v>3.3369999999999997E-2</v>
      </c>
    </row>
    <row r="98" spans="1:43" ht="17" thickBot="1" x14ac:dyDescent="0.25">
      <c r="A98" s="88"/>
      <c r="B98" s="33" t="s">
        <v>68</v>
      </c>
      <c r="C98" s="24" t="s">
        <v>19</v>
      </c>
      <c r="D98" s="29">
        <v>-8.7300000000000003E-2</v>
      </c>
      <c r="E98" s="33" t="s">
        <v>68</v>
      </c>
      <c r="F98" s="24" t="s">
        <v>19</v>
      </c>
      <c r="G98" s="28">
        <v>5.0770000000000003E-2</v>
      </c>
      <c r="H98" s="33" t="s">
        <v>68</v>
      </c>
      <c r="I98" s="24" t="s">
        <v>19</v>
      </c>
      <c r="J98" s="28">
        <v>3.4029999999999998E-2</v>
      </c>
      <c r="K98" s="33" t="s">
        <v>68</v>
      </c>
      <c r="L98" s="24" t="s">
        <v>19</v>
      </c>
      <c r="M98" s="29">
        <v>-0.18476000000000001</v>
      </c>
      <c r="N98" s="33" t="s">
        <v>68</v>
      </c>
      <c r="O98" s="24" t="s">
        <v>19</v>
      </c>
      <c r="P98" s="28">
        <v>3.057E-2</v>
      </c>
      <c r="Q98" s="33" t="s">
        <v>68</v>
      </c>
      <c r="R98" s="24" t="s">
        <v>19</v>
      </c>
      <c r="S98" s="28">
        <v>6.4990000000000006E-2</v>
      </c>
      <c r="T98" s="33" t="s">
        <v>68</v>
      </c>
      <c r="U98" s="24" t="s">
        <v>19</v>
      </c>
      <c r="V98" s="28">
        <v>0.11742</v>
      </c>
      <c r="W98" s="33" t="s">
        <v>68</v>
      </c>
      <c r="X98" s="24" t="s">
        <v>19</v>
      </c>
      <c r="Y98" s="28">
        <v>-9.1050000000000006E-2</v>
      </c>
      <c r="Z98" s="33" t="s">
        <v>68</v>
      </c>
      <c r="AA98" s="24" t="s">
        <v>19</v>
      </c>
      <c r="AB98" s="28">
        <v>-3.2539999999999999E-2</v>
      </c>
      <c r="AC98" s="33" t="s">
        <v>68</v>
      </c>
      <c r="AD98" s="24" t="s">
        <v>19</v>
      </c>
      <c r="AE98" s="29">
        <v>-0.11983000000000001</v>
      </c>
      <c r="AF98" s="33" t="s">
        <v>68</v>
      </c>
      <c r="AG98" s="24" t="s">
        <v>19</v>
      </c>
      <c r="AH98" s="28">
        <v>4.8759999999999998E-2</v>
      </c>
      <c r="AI98" s="33" t="s">
        <v>68</v>
      </c>
      <c r="AJ98" s="24" t="s">
        <v>19</v>
      </c>
      <c r="AK98" s="28">
        <v>6.3299999999999997E-3</v>
      </c>
      <c r="AL98" s="33" t="s">
        <v>68</v>
      </c>
      <c r="AM98" s="24" t="s">
        <v>19</v>
      </c>
      <c r="AN98" s="29">
        <v>0.25917000000000001</v>
      </c>
      <c r="AO98" s="33" t="s">
        <v>68</v>
      </c>
      <c r="AP98" s="24" t="s">
        <v>19</v>
      </c>
      <c r="AQ98" s="28">
        <v>0.12235</v>
      </c>
    </row>
    <row r="99" spans="1:43" ht="17" thickBot="1" x14ac:dyDescent="0.25">
      <c r="A99" s="88"/>
      <c r="B99" s="33" t="s">
        <v>69</v>
      </c>
      <c r="C99" s="24" t="s">
        <v>29</v>
      </c>
      <c r="D99" s="29">
        <v>-4.7789999999999999E-2</v>
      </c>
      <c r="E99" s="33" t="s">
        <v>69</v>
      </c>
      <c r="F99" s="24" t="s">
        <v>29</v>
      </c>
      <c r="G99" s="28">
        <v>-0.14655000000000001</v>
      </c>
      <c r="H99" s="33" t="s">
        <v>69</v>
      </c>
      <c r="I99" s="24" t="s">
        <v>29</v>
      </c>
      <c r="J99" s="28">
        <v>-0.24697</v>
      </c>
      <c r="K99" s="33" t="s">
        <v>69</v>
      </c>
      <c r="L99" s="24" t="s">
        <v>29</v>
      </c>
      <c r="M99" s="30">
        <v>-0.18038999999999999</v>
      </c>
      <c r="N99" s="33" t="s">
        <v>69</v>
      </c>
      <c r="O99" s="24" t="s">
        <v>29</v>
      </c>
      <c r="P99" s="28">
        <v>3.8760000000000003E-2</v>
      </c>
      <c r="Q99" s="33" t="s">
        <v>69</v>
      </c>
      <c r="R99" s="24" t="s">
        <v>29</v>
      </c>
      <c r="S99" s="28">
        <v>-0.14462</v>
      </c>
      <c r="T99" s="33" t="s">
        <v>69</v>
      </c>
      <c r="U99" s="24" t="s">
        <v>29</v>
      </c>
      <c r="V99" s="28">
        <v>0.12584000000000001</v>
      </c>
      <c r="W99" s="33" t="s">
        <v>69</v>
      </c>
      <c r="X99" s="24" t="s">
        <v>29</v>
      </c>
      <c r="Y99" s="28">
        <v>-0.11566</v>
      </c>
      <c r="Z99" s="33" t="s">
        <v>69</v>
      </c>
      <c r="AA99" s="24" t="s">
        <v>29</v>
      </c>
      <c r="AB99" s="28">
        <v>1.3809999999999999E-2</v>
      </c>
      <c r="AC99" s="33" t="s">
        <v>69</v>
      </c>
      <c r="AD99" s="24" t="s">
        <v>29</v>
      </c>
      <c r="AE99" s="28">
        <v>7.7619999999999995E-2</v>
      </c>
      <c r="AF99" s="33" t="s">
        <v>69</v>
      </c>
      <c r="AG99" s="24" t="s">
        <v>29</v>
      </c>
      <c r="AH99" s="28">
        <v>0.12966</v>
      </c>
      <c r="AI99" s="33" t="s">
        <v>69</v>
      </c>
      <c r="AJ99" s="24" t="s">
        <v>29</v>
      </c>
      <c r="AK99" s="28">
        <v>-1.316E-2</v>
      </c>
      <c r="AL99" s="33" t="s">
        <v>69</v>
      </c>
      <c r="AM99" s="24" t="s">
        <v>29</v>
      </c>
      <c r="AN99" s="30">
        <v>0.13124</v>
      </c>
      <c r="AO99" s="33" t="s">
        <v>69</v>
      </c>
      <c r="AP99" s="24" t="s">
        <v>29</v>
      </c>
      <c r="AQ99" s="30">
        <v>9.9599999999999994E-2</v>
      </c>
    </row>
    <row r="100" spans="1:43" ht="17" thickBot="1" x14ac:dyDescent="0.25">
      <c r="A100" s="88"/>
      <c r="B100" s="33" t="s">
        <v>69</v>
      </c>
      <c r="C100" s="24" t="s">
        <v>23</v>
      </c>
      <c r="D100" s="28">
        <v>-1.18E-2</v>
      </c>
      <c r="E100" s="33" t="s">
        <v>69</v>
      </c>
      <c r="F100" s="24" t="s">
        <v>23</v>
      </c>
      <c r="G100" s="28">
        <v>2.8340000000000001E-2</v>
      </c>
      <c r="H100" s="33" t="s">
        <v>69</v>
      </c>
      <c r="I100" s="24" t="s">
        <v>23</v>
      </c>
      <c r="J100" s="28">
        <v>0.16028000000000001</v>
      </c>
      <c r="K100" s="33" t="s">
        <v>69</v>
      </c>
      <c r="L100" s="24" t="s">
        <v>23</v>
      </c>
      <c r="M100" s="29">
        <v>-0.14086000000000001</v>
      </c>
      <c r="N100" s="33" t="s">
        <v>69</v>
      </c>
      <c r="O100" s="24" t="s">
        <v>23</v>
      </c>
      <c r="P100" s="28">
        <v>5.1589999999999997E-2</v>
      </c>
      <c r="Q100" s="33" t="s">
        <v>69</v>
      </c>
      <c r="R100" s="24" t="s">
        <v>23</v>
      </c>
      <c r="S100" s="29">
        <v>-0.31867000000000001</v>
      </c>
      <c r="T100" s="33" t="s">
        <v>69</v>
      </c>
      <c r="U100" s="24" t="s">
        <v>23</v>
      </c>
      <c r="V100" s="28">
        <v>-0.12897</v>
      </c>
      <c r="W100" s="33" t="s">
        <v>69</v>
      </c>
      <c r="X100" s="24" t="s">
        <v>23</v>
      </c>
      <c r="Y100" s="28">
        <v>-8.9849999999999999E-2</v>
      </c>
      <c r="Z100" s="33" t="s">
        <v>69</v>
      </c>
      <c r="AA100" s="24" t="s">
        <v>23</v>
      </c>
      <c r="AB100" s="30">
        <v>-3.687E-2</v>
      </c>
      <c r="AC100" s="33" t="s">
        <v>69</v>
      </c>
      <c r="AD100" s="24" t="s">
        <v>23</v>
      </c>
      <c r="AE100" s="28">
        <v>-4.641E-2</v>
      </c>
      <c r="AF100" s="33" t="s">
        <v>69</v>
      </c>
      <c r="AG100" s="24" t="s">
        <v>23</v>
      </c>
      <c r="AH100" s="28">
        <v>6.7820000000000005E-2</v>
      </c>
      <c r="AI100" s="33" t="s">
        <v>69</v>
      </c>
      <c r="AJ100" s="24" t="s">
        <v>23</v>
      </c>
      <c r="AK100" s="28">
        <v>1.4999999999999999E-4</v>
      </c>
      <c r="AL100" s="33" t="s">
        <v>69</v>
      </c>
      <c r="AM100" s="24" t="s">
        <v>23</v>
      </c>
      <c r="AN100" s="28">
        <v>4.2750000000000003E-2</v>
      </c>
      <c r="AO100" s="33" t="s">
        <v>69</v>
      </c>
      <c r="AP100" s="24" t="s">
        <v>23</v>
      </c>
      <c r="AQ100" s="28">
        <v>3.5189999999999999E-2</v>
      </c>
    </row>
    <row r="101" spans="1:43" ht="17" thickBot="1" x14ac:dyDescent="0.25">
      <c r="A101" s="88"/>
      <c r="B101" s="33" t="s">
        <v>69</v>
      </c>
      <c r="C101" s="24" t="s">
        <v>19</v>
      </c>
      <c r="D101" s="30">
        <v>-3.0439999999999998E-2</v>
      </c>
      <c r="E101" s="33" t="s">
        <v>69</v>
      </c>
      <c r="F101" s="24" t="s">
        <v>19</v>
      </c>
      <c r="G101" s="28">
        <v>-0.17802999999999999</v>
      </c>
      <c r="H101" s="33" t="s">
        <v>69</v>
      </c>
      <c r="I101" s="24" t="s">
        <v>19</v>
      </c>
      <c r="J101" s="28">
        <v>-8.1300000000000001E-3</v>
      </c>
      <c r="K101" s="33" t="s">
        <v>69</v>
      </c>
      <c r="L101" s="24" t="s">
        <v>19</v>
      </c>
      <c r="M101" s="28">
        <v>-8.1890000000000004E-2</v>
      </c>
      <c r="N101" s="33" t="s">
        <v>69</v>
      </c>
      <c r="O101" s="24" t="s">
        <v>19</v>
      </c>
      <c r="P101" s="29">
        <v>9.7900000000000001E-2</v>
      </c>
      <c r="Q101" s="33" t="s">
        <v>69</v>
      </c>
      <c r="R101" s="24" t="s">
        <v>19</v>
      </c>
      <c r="S101" s="28">
        <v>-7.9299999999999995E-2</v>
      </c>
      <c r="T101" s="33" t="s">
        <v>69</v>
      </c>
      <c r="U101" s="24" t="s">
        <v>19</v>
      </c>
      <c r="V101" s="28">
        <v>0.13064999999999999</v>
      </c>
      <c r="W101" s="33" t="s">
        <v>69</v>
      </c>
      <c r="X101" s="24" t="s">
        <v>19</v>
      </c>
      <c r="Y101" s="29">
        <v>-0.17867</v>
      </c>
      <c r="Z101" s="33" t="s">
        <v>69</v>
      </c>
      <c r="AA101" s="24" t="s">
        <v>19</v>
      </c>
      <c r="AB101" s="30">
        <v>-3.8339999999999999E-2</v>
      </c>
      <c r="AC101" s="33" t="s">
        <v>69</v>
      </c>
      <c r="AD101" s="24" t="s">
        <v>19</v>
      </c>
      <c r="AE101" s="28">
        <v>-5.219E-2</v>
      </c>
      <c r="AF101" s="33" t="s">
        <v>69</v>
      </c>
      <c r="AG101" s="24" t="s">
        <v>19</v>
      </c>
      <c r="AH101" s="28">
        <v>-2.6200000000000001E-2</v>
      </c>
      <c r="AI101" s="33" t="s">
        <v>69</v>
      </c>
      <c r="AJ101" s="24" t="s">
        <v>19</v>
      </c>
      <c r="AK101" s="28">
        <v>-8.0499999999999999E-3</v>
      </c>
      <c r="AL101" s="33" t="s">
        <v>69</v>
      </c>
      <c r="AM101" s="24" t="s">
        <v>19</v>
      </c>
      <c r="AN101" s="30">
        <v>0.12493</v>
      </c>
      <c r="AO101" s="33" t="s">
        <v>69</v>
      </c>
      <c r="AP101" s="24" t="s">
        <v>19</v>
      </c>
      <c r="AQ101" s="30">
        <v>9.4109999999999999E-2</v>
      </c>
    </row>
    <row r="102" spans="1:43" ht="17" thickBot="1" x14ac:dyDescent="0.25">
      <c r="A102" s="88"/>
      <c r="B102" s="33" t="s">
        <v>70</v>
      </c>
      <c r="C102" s="24" t="s">
        <v>28</v>
      </c>
      <c r="D102" s="30">
        <v>5.4890000000000001E-2</v>
      </c>
      <c r="E102" s="33" t="s">
        <v>70</v>
      </c>
      <c r="F102" s="24" t="s">
        <v>28</v>
      </c>
      <c r="G102" s="28">
        <v>-2.5399999999999999E-2</v>
      </c>
      <c r="H102" s="33" t="s">
        <v>70</v>
      </c>
      <c r="I102" s="24" t="s">
        <v>28</v>
      </c>
      <c r="J102" s="30">
        <v>0.31936999999999999</v>
      </c>
      <c r="K102" s="33" t="s">
        <v>70</v>
      </c>
      <c r="L102" s="24" t="s">
        <v>28</v>
      </c>
      <c r="M102" s="28">
        <v>-2.0300000000000001E-3</v>
      </c>
      <c r="N102" s="33" t="s">
        <v>70</v>
      </c>
      <c r="O102" s="24" t="s">
        <v>28</v>
      </c>
      <c r="P102" s="29">
        <v>0.128</v>
      </c>
      <c r="Q102" s="33" t="s">
        <v>70</v>
      </c>
      <c r="R102" s="24" t="s">
        <v>28</v>
      </c>
      <c r="S102" s="29">
        <v>-0.30968000000000001</v>
      </c>
      <c r="T102" s="33" t="s">
        <v>70</v>
      </c>
      <c r="U102" s="24" t="s">
        <v>28</v>
      </c>
      <c r="V102" s="28">
        <v>0.22517000000000001</v>
      </c>
      <c r="W102" s="33" t="s">
        <v>70</v>
      </c>
      <c r="X102" s="24" t="s">
        <v>28</v>
      </c>
      <c r="Y102" s="28">
        <v>-0.1037</v>
      </c>
      <c r="Z102" s="33" t="s">
        <v>70</v>
      </c>
      <c r="AA102" s="24" t="s">
        <v>28</v>
      </c>
      <c r="AB102" s="29">
        <v>-6.8830000000000002E-2</v>
      </c>
      <c r="AC102" s="33" t="s">
        <v>70</v>
      </c>
      <c r="AD102" s="24" t="s">
        <v>28</v>
      </c>
      <c r="AE102" s="29">
        <v>-8.5940000000000003E-2</v>
      </c>
      <c r="AF102" s="33" t="s">
        <v>70</v>
      </c>
      <c r="AG102" s="24" t="s">
        <v>28</v>
      </c>
      <c r="AH102" s="29">
        <v>-0.16972000000000001</v>
      </c>
      <c r="AI102" s="33" t="s">
        <v>70</v>
      </c>
      <c r="AJ102" s="24" t="s">
        <v>28</v>
      </c>
      <c r="AK102" s="28">
        <v>9.0399999999999994E-3</v>
      </c>
      <c r="AL102" s="33" t="s">
        <v>70</v>
      </c>
      <c r="AM102" s="24" t="s">
        <v>28</v>
      </c>
      <c r="AN102" s="29">
        <v>0.35903000000000002</v>
      </c>
      <c r="AO102" s="33" t="s">
        <v>70</v>
      </c>
      <c r="AP102" s="24" t="s">
        <v>28</v>
      </c>
      <c r="AQ102" s="30">
        <v>0.1404</v>
      </c>
    </row>
    <row r="103" spans="1:43" ht="17" thickBot="1" x14ac:dyDescent="0.25">
      <c r="A103" s="88"/>
      <c r="B103" s="33" t="s">
        <v>70</v>
      </c>
      <c r="C103" s="24" t="s">
        <v>23</v>
      </c>
      <c r="D103" s="28">
        <v>2.5319999999999999E-2</v>
      </c>
      <c r="E103" s="33" t="s">
        <v>70</v>
      </c>
      <c r="F103" s="24" t="s">
        <v>23</v>
      </c>
      <c r="G103" s="28">
        <v>-0.12573000000000001</v>
      </c>
      <c r="H103" s="33" t="s">
        <v>70</v>
      </c>
      <c r="I103" s="24" t="s">
        <v>23</v>
      </c>
      <c r="J103" s="28">
        <v>0.26562000000000002</v>
      </c>
      <c r="K103" s="33" t="s">
        <v>70</v>
      </c>
      <c r="L103" s="24" t="s">
        <v>23</v>
      </c>
      <c r="M103" s="28">
        <v>-4.4200000000000003E-2</v>
      </c>
      <c r="N103" s="33" t="s">
        <v>70</v>
      </c>
      <c r="O103" s="24" t="s">
        <v>23</v>
      </c>
      <c r="P103" s="28">
        <v>6.4860000000000001E-2</v>
      </c>
      <c r="Q103" s="33" t="s">
        <v>70</v>
      </c>
      <c r="R103" s="24" t="s">
        <v>23</v>
      </c>
      <c r="S103" s="29">
        <v>-0.28560000000000002</v>
      </c>
      <c r="T103" s="33" t="s">
        <v>70</v>
      </c>
      <c r="U103" s="24" t="s">
        <v>23</v>
      </c>
      <c r="V103" s="28">
        <v>0.19703000000000001</v>
      </c>
      <c r="W103" s="33" t="s">
        <v>70</v>
      </c>
      <c r="X103" s="24" t="s">
        <v>23</v>
      </c>
      <c r="Y103" s="28">
        <v>-5.9650000000000002E-2</v>
      </c>
      <c r="Z103" s="33" t="s">
        <v>70</v>
      </c>
      <c r="AA103" s="24" t="s">
        <v>23</v>
      </c>
      <c r="AB103" s="29">
        <v>-4.2439999999999999E-2</v>
      </c>
      <c r="AC103" s="33" t="s">
        <v>70</v>
      </c>
      <c r="AD103" s="24" t="s">
        <v>23</v>
      </c>
      <c r="AE103" s="29">
        <v>-9.5899999999999999E-2</v>
      </c>
      <c r="AF103" s="33" t="s">
        <v>70</v>
      </c>
      <c r="AG103" s="24" t="s">
        <v>23</v>
      </c>
      <c r="AH103" s="30">
        <v>-0.11497</v>
      </c>
      <c r="AI103" s="33" t="s">
        <v>70</v>
      </c>
      <c r="AJ103" s="24" t="s">
        <v>23</v>
      </c>
      <c r="AK103" s="28">
        <v>3.5699999999999998E-3</v>
      </c>
      <c r="AL103" s="33" t="s">
        <v>70</v>
      </c>
      <c r="AM103" s="24" t="s">
        <v>23</v>
      </c>
      <c r="AN103" s="29">
        <v>0.28904000000000002</v>
      </c>
      <c r="AO103" s="33" t="s">
        <v>70</v>
      </c>
      <c r="AP103" s="24" t="s">
        <v>23</v>
      </c>
      <c r="AQ103" s="29">
        <v>0.15154999999999999</v>
      </c>
    </row>
    <row r="104" spans="1:43" ht="17" thickBot="1" x14ac:dyDescent="0.25">
      <c r="A104" s="88"/>
      <c r="B104" s="33" t="s">
        <v>70</v>
      </c>
      <c r="C104" s="24" t="s">
        <v>19</v>
      </c>
      <c r="D104" s="28">
        <v>-1.993E-2</v>
      </c>
      <c r="E104" s="33" t="s">
        <v>70</v>
      </c>
      <c r="F104" s="24" t="s">
        <v>19</v>
      </c>
      <c r="G104" s="28">
        <v>-8.7220000000000006E-2</v>
      </c>
      <c r="H104" s="33" t="s">
        <v>70</v>
      </c>
      <c r="I104" s="24" t="s">
        <v>19</v>
      </c>
      <c r="J104" s="29">
        <v>0.49056</v>
      </c>
      <c r="K104" s="33" t="s">
        <v>70</v>
      </c>
      <c r="L104" s="24" t="s">
        <v>19</v>
      </c>
      <c r="M104" s="28">
        <v>8.0800000000000004E-3</v>
      </c>
      <c r="N104" s="33" t="s">
        <v>70</v>
      </c>
      <c r="O104" s="24" t="s">
        <v>19</v>
      </c>
      <c r="P104" s="30">
        <v>0.11119999999999999</v>
      </c>
      <c r="Q104" s="33" t="s">
        <v>70</v>
      </c>
      <c r="R104" s="24" t="s">
        <v>19</v>
      </c>
      <c r="S104" s="28">
        <v>-0.11873</v>
      </c>
      <c r="T104" s="33" t="s">
        <v>70</v>
      </c>
      <c r="U104" s="24" t="s">
        <v>19</v>
      </c>
      <c r="V104" s="28">
        <v>0.15747</v>
      </c>
      <c r="W104" s="33" t="s">
        <v>70</v>
      </c>
      <c r="X104" s="24" t="s">
        <v>19</v>
      </c>
      <c r="Y104" s="28">
        <v>-6.6549999999999998E-2</v>
      </c>
      <c r="Z104" s="33" t="s">
        <v>70</v>
      </c>
      <c r="AA104" s="24" t="s">
        <v>19</v>
      </c>
      <c r="AB104" s="29">
        <v>-5.4489999999999997E-2</v>
      </c>
      <c r="AC104" s="33" t="s">
        <v>70</v>
      </c>
      <c r="AD104" s="24" t="s">
        <v>19</v>
      </c>
      <c r="AE104" s="28">
        <v>-3.6080000000000001E-2</v>
      </c>
      <c r="AF104" s="33" t="s">
        <v>70</v>
      </c>
      <c r="AG104" s="24" t="s">
        <v>19</v>
      </c>
      <c r="AH104" s="28">
        <v>-7.1840000000000001E-2</v>
      </c>
      <c r="AI104" s="33" t="s">
        <v>70</v>
      </c>
      <c r="AJ104" s="24" t="s">
        <v>19</v>
      </c>
      <c r="AK104" s="28">
        <v>1.145E-2</v>
      </c>
      <c r="AL104" s="33" t="s">
        <v>70</v>
      </c>
      <c r="AM104" s="24" t="s">
        <v>19</v>
      </c>
      <c r="AN104" s="29">
        <v>0.49334</v>
      </c>
      <c r="AO104" s="33" t="s">
        <v>70</v>
      </c>
      <c r="AP104" s="24" t="s">
        <v>19</v>
      </c>
      <c r="AQ104" s="29">
        <v>0.25701000000000002</v>
      </c>
    </row>
    <row r="105" spans="1:43" ht="17" thickBot="1" x14ac:dyDescent="0.25">
      <c r="A105" s="88"/>
      <c r="B105" s="33" t="s">
        <v>71</v>
      </c>
      <c r="C105" s="24" t="s">
        <v>29</v>
      </c>
      <c r="D105" s="28">
        <v>3.4610000000000002E-2</v>
      </c>
      <c r="E105" s="33" t="s">
        <v>71</v>
      </c>
      <c r="F105" s="24" t="s">
        <v>29</v>
      </c>
      <c r="G105" s="28">
        <v>2.18E-2</v>
      </c>
      <c r="H105" s="33" t="s">
        <v>71</v>
      </c>
      <c r="I105" s="24" t="s">
        <v>29</v>
      </c>
      <c r="J105" s="28">
        <v>-2.8899999999999999E-2</v>
      </c>
      <c r="K105" s="33" t="s">
        <v>71</v>
      </c>
      <c r="L105" s="24" t="s">
        <v>29</v>
      </c>
      <c r="M105" s="28">
        <v>-6.9550000000000001E-2</v>
      </c>
      <c r="N105" s="33" t="s">
        <v>71</v>
      </c>
      <c r="O105" s="24" t="s">
        <v>29</v>
      </c>
      <c r="P105" s="28">
        <v>-4.7550000000000002E-2</v>
      </c>
      <c r="Q105" s="33" t="s">
        <v>71</v>
      </c>
      <c r="R105" s="24" t="s">
        <v>29</v>
      </c>
      <c r="S105" s="28">
        <v>2.606E-2</v>
      </c>
      <c r="T105" s="33" t="s">
        <v>71</v>
      </c>
      <c r="U105" s="24" t="s">
        <v>29</v>
      </c>
      <c r="V105" s="28">
        <v>-5.6579999999999998E-2</v>
      </c>
      <c r="W105" s="33" t="s">
        <v>71</v>
      </c>
      <c r="X105" s="24" t="s">
        <v>29</v>
      </c>
      <c r="Y105" s="28">
        <v>4.99E-2</v>
      </c>
      <c r="Z105" s="33" t="s">
        <v>71</v>
      </c>
      <c r="AA105" s="24" t="s">
        <v>29</v>
      </c>
      <c r="AB105" s="28">
        <v>4.7E-2</v>
      </c>
      <c r="AC105" s="33" t="s">
        <v>71</v>
      </c>
      <c r="AD105" s="24" t="s">
        <v>29</v>
      </c>
      <c r="AE105" s="30">
        <v>5.9900000000000002E-2</v>
      </c>
      <c r="AF105" s="33" t="s">
        <v>71</v>
      </c>
      <c r="AG105" s="24" t="s">
        <v>29</v>
      </c>
      <c r="AH105" s="29">
        <v>0.14376</v>
      </c>
      <c r="AI105" s="33" t="s">
        <v>71</v>
      </c>
      <c r="AJ105" s="24" t="s">
        <v>29</v>
      </c>
      <c r="AK105" s="30">
        <v>1.8329999999999999E-2</v>
      </c>
      <c r="AL105" s="33" t="s">
        <v>71</v>
      </c>
      <c r="AM105" s="24" t="s">
        <v>29</v>
      </c>
      <c r="AN105" s="30">
        <v>-0.17349999999999999</v>
      </c>
      <c r="AO105" s="33" t="s">
        <v>71</v>
      </c>
      <c r="AP105" s="24" t="s">
        <v>29</v>
      </c>
      <c r="AQ105" s="29">
        <v>-0.17910000000000001</v>
      </c>
    </row>
    <row r="106" spans="1:43" ht="17" thickBot="1" x14ac:dyDescent="0.25">
      <c r="A106" s="88"/>
      <c r="B106" s="33" t="s">
        <v>71</v>
      </c>
      <c r="C106" s="24" t="s">
        <v>22</v>
      </c>
      <c r="D106" s="28">
        <v>1.7520000000000001E-2</v>
      </c>
      <c r="E106" s="33" t="s">
        <v>71</v>
      </c>
      <c r="F106" s="24" t="s">
        <v>22</v>
      </c>
      <c r="G106" s="28">
        <v>-5.3699999999999998E-3</v>
      </c>
      <c r="H106" s="33" t="s">
        <v>71</v>
      </c>
      <c r="I106" s="24" t="s">
        <v>22</v>
      </c>
      <c r="J106" s="28">
        <v>7.7960000000000002E-2</v>
      </c>
      <c r="K106" s="33" t="s">
        <v>71</v>
      </c>
      <c r="L106" s="24" t="s">
        <v>22</v>
      </c>
      <c r="M106" s="28">
        <v>-4.8469999999999999E-2</v>
      </c>
      <c r="N106" s="33" t="s">
        <v>71</v>
      </c>
      <c r="O106" s="24" t="s">
        <v>22</v>
      </c>
      <c r="P106" s="28">
        <v>-4.2900000000000004E-3</v>
      </c>
      <c r="Q106" s="33" t="s">
        <v>71</v>
      </c>
      <c r="R106" s="24" t="s">
        <v>22</v>
      </c>
      <c r="S106" s="28">
        <v>9.92E-3</v>
      </c>
      <c r="T106" s="33" t="s">
        <v>71</v>
      </c>
      <c r="U106" s="24" t="s">
        <v>22</v>
      </c>
      <c r="V106" s="28">
        <v>-7.1290000000000006E-2</v>
      </c>
      <c r="W106" s="33" t="s">
        <v>71</v>
      </c>
      <c r="X106" s="24" t="s">
        <v>22</v>
      </c>
      <c r="Y106" s="28">
        <v>1.3480000000000001E-2</v>
      </c>
      <c r="Z106" s="33" t="s">
        <v>71</v>
      </c>
      <c r="AA106" s="24" t="s">
        <v>22</v>
      </c>
      <c r="AB106" s="28">
        <v>3.5979999999999998E-2</v>
      </c>
      <c r="AC106" s="33" t="s">
        <v>71</v>
      </c>
      <c r="AD106" s="24" t="s">
        <v>22</v>
      </c>
      <c r="AE106" s="28">
        <v>4.9489999999999999E-2</v>
      </c>
      <c r="AF106" s="33" t="s">
        <v>71</v>
      </c>
      <c r="AG106" s="24" t="s">
        <v>22</v>
      </c>
      <c r="AH106" s="30">
        <v>0.1009</v>
      </c>
      <c r="AI106" s="33" t="s">
        <v>71</v>
      </c>
      <c r="AJ106" s="24" t="s">
        <v>22</v>
      </c>
      <c r="AK106" s="28">
        <v>9.6900000000000007E-3</v>
      </c>
      <c r="AL106" s="33" t="s">
        <v>71</v>
      </c>
      <c r="AM106" s="24" t="s">
        <v>22</v>
      </c>
      <c r="AN106" s="28">
        <v>-0.1351</v>
      </c>
      <c r="AO106" s="33" t="s">
        <v>71</v>
      </c>
      <c r="AP106" s="24" t="s">
        <v>22</v>
      </c>
      <c r="AQ106" s="29">
        <v>-0.153</v>
      </c>
    </row>
    <row r="107" spans="1:43" ht="17" thickBot="1" x14ac:dyDescent="0.25">
      <c r="A107" s="88"/>
      <c r="B107" s="33" t="s">
        <v>71</v>
      </c>
      <c r="C107" s="24" t="s">
        <v>20</v>
      </c>
      <c r="D107" s="28">
        <v>3.1390000000000001E-2</v>
      </c>
      <c r="E107" s="33" t="s">
        <v>71</v>
      </c>
      <c r="F107" s="24" t="s">
        <v>20</v>
      </c>
      <c r="G107" s="28">
        <v>5.3089999999999998E-2</v>
      </c>
      <c r="H107" s="33" t="s">
        <v>71</v>
      </c>
      <c r="I107" s="24" t="s">
        <v>20</v>
      </c>
      <c r="J107" s="28">
        <v>-0.18745000000000001</v>
      </c>
      <c r="K107" s="33" t="s">
        <v>71</v>
      </c>
      <c r="L107" s="24" t="s">
        <v>20</v>
      </c>
      <c r="M107" s="28">
        <v>-4.5609999999999998E-2</v>
      </c>
      <c r="N107" s="33" t="s">
        <v>71</v>
      </c>
      <c r="O107" s="24" t="s">
        <v>20</v>
      </c>
      <c r="P107" s="29">
        <v>-8.5919999999999996E-2</v>
      </c>
      <c r="Q107" s="33" t="s">
        <v>71</v>
      </c>
      <c r="R107" s="24" t="s">
        <v>20</v>
      </c>
      <c r="S107" s="28">
        <v>0.24895</v>
      </c>
      <c r="T107" s="33" t="s">
        <v>71</v>
      </c>
      <c r="U107" s="24" t="s">
        <v>20</v>
      </c>
      <c r="V107" s="28">
        <v>-4.15E-3</v>
      </c>
      <c r="W107" s="33" t="s">
        <v>71</v>
      </c>
      <c r="X107" s="24" t="s">
        <v>20</v>
      </c>
      <c r="Y107" s="28">
        <v>8.0879999999999994E-2</v>
      </c>
      <c r="Z107" s="33" t="s">
        <v>71</v>
      </c>
      <c r="AA107" s="24" t="s">
        <v>20</v>
      </c>
      <c r="AB107" s="29">
        <v>6.3500000000000001E-2</v>
      </c>
      <c r="AC107" s="33" t="s">
        <v>71</v>
      </c>
      <c r="AD107" s="24" t="s">
        <v>20</v>
      </c>
      <c r="AE107" s="29">
        <v>8.0110000000000001E-2</v>
      </c>
      <c r="AF107" s="33" t="s">
        <v>71</v>
      </c>
      <c r="AG107" s="24" t="s">
        <v>20</v>
      </c>
      <c r="AH107" s="29">
        <v>0.18117</v>
      </c>
      <c r="AI107" s="33" t="s">
        <v>71</v>
      </c>
      <c r="AJ107" s="24" t="s">
        <v>20</v>
      </c>
      <c r="AK107" s="28">
        <v>1.269E-2</v>
      </c>
      <c r="AL107" s="33" t="s">
        <v>71</v>
      </c>
      <c r="AM107" s="24" t="s">
        <v>20</v>
      </c>
      <c r="AN107" s="29">
        <v>-0.26678000000000002</v>
      </c>
      <c r="AO107" s="33" t="s">
        <v>71</v>
      </c>
      <c r="AP107" s="24" t="s">
        <v>20</v>
      </c>
      <c r="AQ107" s="29">
        <v>-0.18371000000000001</v>
      </c>
    </row>
    <row r="108" spans="1:43" ht="17" thickBot="1" x14ac:dyDescent="0.25">
      <c r="A108" s="88"/>
      <c r="B108" s="33" t="s">
        <v>72</v>
      </c>
      <c r="C108" s="24" t="s">
        <v>25</v>
      </c>
      <c r="D108" s="28">
        <v>-4.0590000000000001E-2</v>
      </c>
      <c r="E108" s="33" t="s">
        <v>72</v>
      </c>
      <c r="F108" s="24" t="s">
        <v>25</v>
      </c>
      <c r="G108" s="28">
        <v>-0.20183000000000001</v>
      </c>
      <c r="H108" s="33" t="s">
        <v>72</v>
      </c>
      <c r="I108" s="24" t="s">
        <v>25</v>
      </c>
      <c r="J108" s="28">
        <v>-3.7420000000000002E-2</v>
      </c>
      <c r="K108" s="33" t="s">
        <v>72</v>
      </c>
      <c r="L108" s="24" t="s">
        <v>25</v>
      </c>
      <c r="M108" s="28">
        <v>-0.16452</v>
      </c>
      <c r="N108" s="33" t="s">
        <v>72</v>
      </c>
      <c r="O108" s="24" t="s">
        <v>25</v>
      </c>
      <c r="P108" s="29">
        <v>0.1169</v>
      </c>
      <c r="Q108" s="33" t="s">
        <v>72</v>
      </c>
      <c r="R108" s="24" t="s">
        <v>25</v>
      </c>
      <c r="S108" s="28">
        <v>-0.15004000000000001</v>
      </c>
      <c r="T108" s="33" t="s">
        <v>72</v>
      </c>
      <c r="U108" s="24" t="s">
        <v>25</v>
      </c>
      <c r="V108" s="28">
        <v>-0.25124999999999997</v>
      </c>
      <c r="W108" s="33" t="s">
        <v>72</v>
      </c>
      <c r="X108" s="24" t="s">
        <v>25</v>
      </c>
      <c r="Y108" s="28">
        <v>0.12870000000000001</v>
      </c>
      <c r="Z108" s="33" t="s">
        <v>72</v>
      </c>
      <c r="AA108" s="24" t="s">
        <v>25</v>
      </c>
      <c r="AB108" s="28">
        <v>6.2700000000000004E-3</v>
      </c>
      <c r="AC108" s="33" t="s">
        <v>72</v>
      </c>
      <c r="AD108" s="24" t="s">
        <v>25</v>
      </c>
      <c r="AE108" s="30">
        <v>-0.12414</v>
      </c>
      <c r="AF108" s="33" t="s">
        <v>72</v>
      </c>
      <c r="AG108" s="24" t="s">
        <v>25</v>
      </c>
      <c r="AH108" s="28">
        <v>-0.12116</v>
      </c>
      <c r="AI108" s="33" t="s">
        <v>72</v>
      </c>
      <c r="AJ108" s="24" t="s">
        <v>25</v>
      </c>
      <c r="AK108" s="28">
        <v>2.3500000000000001E-3</v>
      </c>
      <c r="AL108" s="33" t="s">
        <v>72</v>
      </c>
      <c r="AM108" s="24" t="s">
        <v>25</v>
      </c>
      <c r="AN108" s="29">
        <v>0.25141999999999998</v>
      </c>
      <c r="AO108" s="33" t="s">
        <v>72</v>
      </c>
      <c r="AP108" s="24" t="s">
        <v>25</v>
      </c>
      <c r="AQ108" s="28">
        <v>8.2799999999999992E-3</v>
      </c>
    </row>
    <row r="109" spans="1:43" ht="17" thickBot="1" x14ac:dyDescent="0.25">
      <c r="A109" s="88"/>
      <c r="B109" s="33" t="s">
        <v>72</v>
      </c>
      <c r="C109" s="24" t="s">
        <v>28</v>
      </c>
      <c r="D109" s="28">
        <v>-1.159E-2</v>
      </c>
      <c r="E109" s="33" t="s">
        <v>72</v>
      </c>
      <c r="F109" s="24" t="s">
        <v>28</v>
      </c>
      <c r="G109" s="28">
        <v>-0.14057</v>
      </c>
      <c r="H109" s="33" t="s">
        <v>72</v>
      </c>
      <c r="I109" s="24" t="s">
        <v>28</v>
      </c>
      <c r="J109" s="28">
        <v>-0.22384999999999999</v>
      </c>
      <c r="K109" s="33" t="s">
        <v>72</v>
      </c>
      <c r="L109" s="24" t="s">
        <v>28</v>
      </c>
      <c r="M109" s="28">
        <v>4.2209999999999998E-2</v>
      </c>
      <c r="N109" s="33" t="s">
        <v>72</v>
      </c>
      <c r="O109" s="24" t="s">
        <v>28</v>
      </c>
      <c r="P109" s="30">
        <v>0.12286999999999999</v>
      </c>
      <c r="Q109" s="33" t="s">
        <v>72</v>
      </c>
      <c r="R109" s="24" t="s">
        <v>28</v>
      </c>
      <c r="S109" s="28">
        <v>-0.18723999999999999</v>
      </c>
      <c r="T109" s="33" t="s">
        <v>72</v>
      </c>
      <c r="U109" s="24" t="s">
        <v>28</v>
      </c>
      <c r="V109" s="28">
        <v>-0.1011</v>
      </c>
      <c r="W109" s="33" t="s">
        <v>72</v>
      </c>
      <c r="X109" s="24" t="s">
        <v>28</v>
      </c>
      <c r="Y109" s="28">
        <v>2.7089999999999999E-2</v>
      </c>
      <c r="Z109" s="33" t="s">
        <v>72</v>
      </c>
      <c r="AA109" s="24" t="s">
        <v>28</v>
      </c>
      <c r="AB109" s="28">
        <v>-3.125E-2</v>
      </c>
      <c r="AC109" s="33" t="s">
        <v>72</v>
      </c>
      <c r="AD109" s="24" t="s">
        <v>28</v>
      </c>
      <c r="AE109" s="28">
        <v>-4.8239999999999998E-2</v>
      </c>
      <c r="AF109" s="33" t="s">
        <v>72</v>
      </c>
      <c r="AG109" s="24" t="s">
        <v>28</v>
      </c>
      <c r="AH109" s="28">
        <v>-3.1399999999999997E-2</v>
      </c>
      <c r="AI109" s="33" t="s">
        <v>72</v>
      </c>
      <c r="AJ109" s="24" t="s">
        <v>28</v>
      </c>
      <c r="AK109" s="28">
        <v>-1.82E-3</v>
      </c>
      <c r="AL109" s="33" t="s">
        <v>72</v>
      </c>
      <c r="AM109" s="24" t="s">
        <v>28</v>
      </c>
      <c r="AN109" s="30">
        <v>0.1457</v>
      </c>
      <c r="AO109" s="33" t="s">
        <v>72</v>
      </c>
      <c r="AP109" s="24" t="s">
        <v>28</v>
      </c>
      <c r="AQ109" s="28">
        <v>1.9529999999999999E-2</v>
      </c>
    </row>
    <row r="110" spans="1:43" ht="17" thickBot="1" x14ac:dyDescent="0.25">
      <c r="A110" s="88"/>
      <c r="B110" s="33" t="s">
        <v>72</v>
      </c>
      <c r="C110" s="24" t="s">
        <v>22</v>
      </c>
      <c r="D110" s="28">
        <v>1.005E-2</v>
      </c>
      <c r="E110" s="33" t="s">
        <v>72</v>
      </c>
      <c r="F110" s="24" t="s">
        <v>22</v>
      </c>
      <c r="G110" s="30">
        <v>-0.50039</v>
      </c>
      <c r="H110" s="33" t="s">
        <v>72</v>
      </c>
      <c r="I110" s="24" t="s">
        <v>22</v>
      </c>
      <c r="J110" s="28">
        <v>-0.11447</v>
      </c>
      <c r="K110" s="33" t="s">
        <v>72</v>
      </c>
      <c r="L110" s="24" t="s">
        <v>22</v>
      </c>
      <c r="M110" s="28">
        <v>-0.10254000000000001</v>
      </c>
      <c r="N110" s="33" t="s">
        <v>72</v>
      </c>
      <c r="O110" s="24" t="s">
        <v>22</v>
      </c>
      <c r="P110" s="29">
        <v>0.21351999999999999</v>
      </c>
      <c r="Q110" s="33" t="s">
        <v>72</v>
      </c>
      <c r="R110" s="24" t="s">
        <v>22</v>
      </c>
      <c r="S110" s="30">
        <v>-0.47423999999999999</v>
      </c>
      <c r="T110" s="33" t="s">
        <v>72</v>
      </c>
      <c r="U110" s="24" t="s">
        <v>22</v>
      </c>
      <c r="V110" s="28">
        <v>-0.12083000000000001</v>
      </c>
      <c r="W110" s="33" t="s">
        <v>72</v>
      </c>
      <c r="X110" s="24" t="s">
        <v>22</v>
      </c>
      <c r="Y110" s="28">
        <v>-4.9329999999999999E-2</v>
      </c>
      <c r="Z110" s="33" t="s">
        <v>72</v>
      </c>
      <c r="AA110" s="24" t="s">
        <v>22</v>
      </c>
      <c r="AB110" s="28">
        <v>-5.6579999999999998E-2</v>
      </c>
      <c r="AC110" s="33" t="s">
        <v>72</v>
      </c>
      <c r="AD110" s="24" t="s">
        <v>22</v>
      </c>
      <c r="AE110" s="30">
        <v>-0.12894</v>
      </c>
      <c r="AF110" s="33" t="s">
        <v>72</v>
      </c>
      <c r="AG110" s="24" t="s">
        <v>22</v>
      </c>
      <c r="AH110" s="30">
        <v>-0.38408999999999999</v>
      </c>
      <c r="AI110" s="33" t="s">
        <v>72</v>
      </c>
      <c r="AJ110" s="24" t="s">
        <v>22</v>
      </c>
      <c r="AK110" s="28">
        <v>-4.1599999999999996E-3</v>
      </c>
      <c r="AL110" s="33" t="s">
        <v>72</v>
      </c>
      <c r="AM110" s="24" t="s">
        <v>22</v>
      </c>
      <c r="AN110" s="29">
        <v>0.26061000000000001</v>
      </c>
      <c r="AO110" s="33" t="s">
        <v>72</v>
      </c>
      <c r="AP110" s="24" t="s">
        <v>22</v>
      </c>
      <c r="AQ110" s="28">
        <v>2.5400000000000002E-3</v>
      </c>
    </row>
    <row r="111" spans="1:43" ht="17" thickBot="1" x14ac:dyDescent="0.25">
      <c r="A111" s="88"/>
      <c r="B111" s="33" t="s">
        <v>73</v>
      </c>
      <c r="C111" s="24" t="s">
        <v>26</v>
      </c>
      <c r="D111" s="28">
        <v>2.5700000000000001E-2</v>
      </c>
      <c r="E111" s="33" t="s">
        <v>73</v>
      </c>
      <c r="F111" s="24" t="s">
        <v>26</v>
      </c>
      <c r="G111" s="28">
        <v>8.5349999999999995E-2</v>
      </c>
      <c r="H111" s="33" t="s">
        <v>73</v>
      </c>
      <c r="I111" s="24" t="s">
        <v>26</v>
      </c>
      <c r="J111" s="28">
        <v>0.13982</v>
      </c>
      <c r="K111" s="33" t="s">
        <v>73</v>
      </c>
      <c r="L111" s="24" t="s">
        <v>26</v>
      </c>
      <c r="M111" s="28">
        <v>9.5070000000000002E-2</v>
      </c>
      <c r="N111" s="33" t="s">
        <v>73</v>
      </c>
      <c r="O111" s="24" t="s">
        <v>26</v>
      </c>
      <c r="P111" s="28">
        <v>-1.81E-3</v>
      </c>
      <c r="Q111" s="33" t="s">
        <v>73</v>
      </c>
      <c r="R111" s="24" t="s">
        <v>26</v>
      </c>
      <c r="S111" s="28">
        <v>3.82E-3</v>
      </c>
      <c r="T111" s="33" t="s">
        <v>73</v>
      </c>
      <c r="U111" s="24" t="s">
        <v>26</v>
      </c>
      <c r="V111" s="28">
        <v>-2.6460000000000001E-2</v>
      </c>
      <c r="W111" s="33" t="s">
        <v>73</v>
      </c>
      <c r="X111" s="24" t="s">
        <v>26</v>
      </c>
      <c r="Y111" s="28">
        <v>8.9779999999999999E-2</v>
      </c>
      <c r="Z111" s="33" t="s">
        <v>73</v>
      </c>
      <c r="AA111" s="24" t="s">
        <v>26</v>
      </c>
      <c r="AB111" s="28">
        <v>4.2529999999999998E-2</v>
      </c>
      <c r="AC111" s="33" t="s">
        <v>73</v>
      </c>
      <c r="AD111" s="24" t="s">
        <v>26</v>
      </c>
      <c r="AE111" s="28">
        <v>6.0749999999999998E-2</v>
      </c>
      <c r="AF111" s="33" t="s">
        <v>73</v>
      </c>
      <c r="AG111" s="24" t="s">
        <v>26</v>
      </c>
      <c r="AH111" s="28">
        <v>0.1206</v>
      </c>
      <c r="AI111" s="33" t="s">
        <v>73</v>
      </c>
      <c r="AJ111" s="24" t="s">
        <v>26</v>
      </c>
      <c r="AK111" s="30">
        <v>-1.7049999999999999E-2</v>
      </c>
      <c r="AL111" s="33" t="s">
        <v>73</v>
      </c>
      <c r="AM111" s="24" t="s">
        <v>26</v>
      </c>
      <c r="AN111" s="28">
        <v>2.972E-2</v>
      </c>
      <c r="AO111" s="33" t="s">
        <v>73</v>
      </c>
      <c r="AP111" s="24" t="s">
        <v>26</v>
      </c>
      <c r="AQ111" s="28">
        <v>-3.4499999999999999E-3</v>
      </c>
    </row>
    <row r="112" spans="1:43" ht="17" thickBot="1" x14ac:dyDescent="0.25">
      <c r="A112" s="88"/>
      <c r="B112" s="33" t="s">
        <v>73</v>
      </c>
      <c r="C112" s="24" t="s">
        <v>29</v>
      </c>
      <c r="D112" s="28">
        <v>4.9660000000000003E-2</v>
      </c>
      <c r="E112" s="33" t="s">
        <v>73</v>
      </c>
      <c r="F112" s="24" t="s">
        <v>29</v>
      </c>
      <c r="G112" s="28">
        <v>-8.616E-2</v>
      </c>
      <c r="H112" s="33" t="s">
        <v>73</v>
      </c>
      <c r="I112" s="24" t="s">
        <v>29</v>
      </c>
      <c r="J112" s="28">
        <v>-8.6700000000000006E-3</v>
      </c>
      <c r="K112" s="33" t="s">
        <v>73</v>
      </c>
      <c r="L112" s="24" t="s">
        <v>29</v>
      </c>
      <c r="M112" s="28">
        <v>0.13522000000000001</v>
      </c>
      <c r="N112" s="33" t="s">
        <v>73</v>
      </c>
      <c r="O112" s="24" t="s">
        <v>29</v>
      </c>
      <c r="P112" s="28">
        <v>5.4829999999999997E-2</v>
      </c>
      <c r="Q112" s="33" t="s">
        <v>73</v>
      </c>
      <c r="R112" s="24" t="s">
        <v>29</v>
      </c>
      <c r="S112" s="28">
        <v>-0.21801000000000001</v>
      </c>
      <c r="T112" s="33" t="s">
        <v>73</v>
      </c>
      <c r="U112" s="24" t="s">
        <v>29</v>
      </c>
      <c r="V112" s="28">
        <v>3.31E-3</v>
      </c>
      <c r="W112" s="33" t="s">
        <v>73</v>
      </c>
      <c r="X112" s="24" t="s">
        <v>29</v>
      </c>
      <c r="Y112" s="28">
        <v>1.239E-2</v>
      </c>
      <c r="Z112" s="33" t="s">
        <v>73</v>
      </c>
      <c r="AA112" s="24" t="s">
        <v>29</v>
      </c>
      <c r="AB112" s="28">
        <v>6.0999999999999999E-2</v>
      </c>
      <c r="AC112" s="33" t="s">
        <v>73</v>
      </c>
      <c r="AD112" s="24" t="s">
        <v>29</v>
      </c>
      <c r="AE112" s="28">
        <v>9.2189999999999994E-2</v>
      </c>
      <c r="AF112" s="33" t="s">
        <v>73</v>
      </c>
      <c r="AG112" s="24" t="s">
        <v>29</v>
      </c>
      <c r="AH112" s="28">
        <v>3.9109999999999999E-2</v>
      </c>
      <c r="AI112" s="33" t="s">
        <v>73</v>
      </c>
      <c r="AJ112" s="24" t="s">
        <v>29</v>
      </c>
      <c r="AK112" s="28">
        <v>-1.8720000000000001E-2</v>
      </c>
      <c r="AL112" s="33" t="s">
        <v>73</v>
      </c>
      <c r="AM112" s="24" t="s">
        <v>29</v>
      </c>
      <c r="AN112" s="28">
        <v>0.12185</v>
      </c>
      <c r="AO112" s="33" t="s">
        <v>73</v>
      </c>
      <c r="AP112" s="24" t="s">
        <v>29</v>
      </c>
      <c r="AQ112" s="28">
        <v>6.0679999999999998E-2</v>
      </c>
    </row>
    <row r="113" spans="1:43" ht="17" thickBot="1" x14ac:dyDescent="0.25">
      <c r="A113" s="88"/>
      <c r="B113" s="33" t="s">
        <v>73</v>
      </c>
      <c r="C113" s="24" t="s">
        <v>23</v>
      </c>
      <c r="D113" s="30">
        <v>5.4370000000000002E-2</v>
      </c>
      <c r="E113" s="33" t="s">
        <v>73</v>
      </c>
      <c r="F113" s="24" t="s">
        <v>23</v>
      </c>
      <c r="G113" s="28">
        <v>3.5220000000000001E-2</v>
      </c>
      <c r="H113" s="33" t="s">
        <v>73</v>
      </c>
      <c r="I113" s="24" t="s">
        <v>23</v>
      </c>
      <c r="J113" s="28">
        <v>4.172E-2</v>
      </c>
      <c r="K113" s="33" t="s">
        <v>73</v>
      </c>
      <c r="L113" s="24" t="s">
        <v>23</v>
      </c>
      <c r="M113" s="28">
        <v>6.1249999999999999E-2</v>
      </c>
      <c r="N113" s="33" t="s">
        <v>73</v>
      </c>
      <c r="O113" s="24" t="s">
        <v>23</v>
      </c>
      <c r="P113" s="28">
        <v>2.0230000000000001E-2</v>
      </c>
      <c r="Q113" s="33" t="s">
        <v>73</v>
      </c>
      <c r="R113" s="24" t="s">
        <v>23</v>
      </c>
      <c r="S113" s="28">
        <v>-0.22692999999999999</v>
      </c>
      <c r="T113" s="33" t="s">
        <v>73</v>
      </c>
      <c r="U113" s="24" t="s">
        <v>23</v>
      </c>
      <c r="V113" s="28">
        <v>-0.14468</v>
      </c>
      <c r="W113" s="33" t="s">
        <v>73</v>
      </c>
      <c r="X113" s="24" t="s">
        <v>23</v>
      </c>
      <c r="Y113" s="28">
        <v>0.11665</v>
      </c>
      <c r="Z113" s="33" t="s">
        <v>73</v>
      </c>
      <c r="AA113" s="24" t="s">
        <v>23</v>
      </c>
      <c r="AB113" s="28">
        <v>1.932E-2</v>
      </c>
      <c r="AC113" s="33" t="s">
        <v>73</v>
      </c>
      <c r="AD113" s="24" t="s">
        <v>23</v>
      </c>
      <c r="AE113" s="28">
        <v>8.8599999999999998E-3</v>
      </c>
      <c r="AF113" s="33" t="s">
        <v>73</v>
      </c>
      <c r="AG113" s="24" t="s">
        <v>23</v>
      </c>
      <c r="AH113" s="29">
        <v>0.16427</v>
      </c>
      <c r="AI113" s="33" t="s">
        <v>73</v>
      </c>
      <c r="AJ113" s="24" t="s">
        <v>23</v>
      </c>
      <c r="AK113" s="28">
        <v>-9.7999999999999997E-4</v>
      </c>
      <c r="AL113" s="33" t="s">
        <v>73</v>
      </c>
      <c r="AM113" s="24" t="s">
        <v>23</v>
      </c>
      <c r="AN113" s="28">
        <v>0.11405999999999999</v>
      </c>
      <c r="AO113" s="33" t="s">
        <v>73</v>
      </c>
      <c r="AP113" s="24" t="s">
        <v>23</v>
      </c>
      <c r="AQ113" s="28">
        <v>-3.8059999999999997E-2</v>
      </c>
    </row>
    <row r="114" spans="1:43" ht="17" thickBot="1" x14ac:dyDescent="0.25">
      <c r="A114" s="88"/>
      <c r="B114" s="33" t="s">
        <v>74</v>
      </c>
      <c r="C114" s="24" t="s">
        <v>25</v>
      </c>
      <c r="D114" s="30">
        <v>-2.742E-2</v>
      </c>
      <c r="E114" s="33" t="s">
        <v>74</v>
      </c>
      <c r="F114" s="24" t="s">
        <v>25</v>
      </c>
      <c r="G114" s="28">
        <v>-9.9269999999999997E-2</v>
      </c>
      <c r="H114" s="33" t="s">
        <v>74</v>
      </c>
      <c r="I114" s="24" t="s">
        <v>25</v>
      </c>
      <c r="J114" s="28">
        <v>-5.4200000000000003E-3</v>
      </c>
      <c r="K114" s="33" t="s">
        <v>74</v>
      </c>
      <c r="L114" s="24" t="s">
        <v>25</v>
      </c>
      <c r="M114" s="28">
        <v>-3.6080000000000001E-2</v>
      </c>
      <c r="N114" s="33" t="s">
        <v>74</v>
      </c>
      <c r="O114" s="24" t="s">
        <v>25</v>
      </c>
      <c r="P114" s="28">
        <v>3.4399999999999999E-3</v>
      </c>
      <c r="Q114" s="33" t="s">
        <v>74</v>
      </c>
      <c r="R114" s="24" t="s">
        <v>25</v>
      </c>
      <c r="S114" s="28">
        <v>4.2999999999999999E-4</v>
      </c>
      <c r="T114" s="33" t="s">
        <v>74</v>
      </c>
      <c r="U114" s="24" t="s">
        <v>25</v>
      </c>
      <c r="V114" s="28">
        <v>5.7919999999999999E-2</v>
      </c>
      <c r="W114" s="33" t="s">
        <v>74</v>
      </c>
      <c r="X114" s="24" t="s">
        <v>25</v>
      </c>
      <c r="Y114" s="28">
        <v>-2.027E-2</v>
      </c>
      <c r="Z114" s="33" t="s">
        <v>74</v>
      </c>
      <c r="AA114" s="24" t="s">
        <v>25</v>
      </c>
      <c r="AB114" s="30">
        <v>-2.3470000000000001E-2</v>
      </c>
      <c r="AC114" s="33" t="s">
        <v>74</v>
      </c>
      <c r="AD114" s="24" t="s">
        <v>25</v>
      </c>
      <c r="AE114" s="28">
        <v>1.042E-2</v>
      </c>
      <c r="AF114" s="33" t="s">
        <v>74</v>
      </c>
      <c r="AG114" s="24" t="s">
        <v>25</v>
      </c>
      <c r="AH114" s="28">
        <v>3.3840000000000002E-2</v>
      </c>
      <c r="AI114" s="33" t="s">
        <v>74</v>
      </c>
      <c r="AJ114" s="24" t="s">
        <v>25</v>
      </c>
      <c r="AK114" s="28">
        <v>2.2899999999999999E-3</v>
      </c>
      <c r="AL114" s="33" t="s">
        <v>74</v>
      </c>
      <c r="AM114" s="24" t="s">
        <v>25</v>
      </c>
      <c r="AN114" s="30">
        <v>0.19553999999999999</v>
      </c>
      <c r="AO114" s="33" t="s">
        <v>74</v>
      </c>
      <c r="AP114" s="24" t="s">
        <v>25</v>
      </c>
      <c r="AQ114" s="29">
        <v>0.17574000000000001</v>
      </c>
    </row>
    <row r="115" spans="1:43" ht="17" thickBot="1" x14ac:dyDescent="0.25">
      <c r="A115" s="88"/>
      <c r="B115" s="33" t="s">
        <v>74</v>
      </c>
      <c r="C115" s="24" t="s">
        <v>28</v>
      </c>
      <c r="D115" s="28">
        <v>-3.9899999999999996E-3</v>
      </c>
      <c r="E115" s="33" t="s">
        <v>74</v>
      </c>
      <c r="F115" s="24" t="s">
        <v>28</v>
      </c>
      <c r="G115" s="28">
        <v>-6.6299999999999996E-3</v>
      </c>
      <c r="H115" s="33" t="s">
        <v>74</v>
      </c>
      <c r="I115" s="24" t="s">
        <v>28</v>
      </c>
      <c r="J115" s="28">
        <v>-8.7340000000000001E-2</v>
      </c>
      <c r="K115" s="33" t="s">
        <v>74</v>
      </c>
      <c r="L115" s="24" t="s">
        <v>28</v>
      </c>
      <c r="M115" s="28">
        <v>-2.6360000000000001E-2</v>
      </c>
      <c r="N115" s="33" t="s">
        <v>74</v>
      </c>
      <c r="O115" s="24" t="s">
        <v>28</v>
      </c>
      <c r="P115" s="28">
        <v>3.2660000000000002E-2</v>
      </c>
      <c r="Q115" s="33" t="s">
        <v>74</v>
      </c>
      <c r="R115" s="24" t="s">
        <v>28</v>
      </c>
      <c r="S115" s="28">
        <v>-9.5659999999999995E-2</v>
      </c>
      <c r="T115" s="33" t="s">
        <v>74</v>
      </c>
      <c r="U115" s="24" t="s">
        <v>28</v>
      </c>
      <c r="V115" s="28">
        <v>9.6159999999999995E-2</v>
      </c>
      <c r="W115" s="33" t="s">
        <v>74</v>
      </c>
      <c r="X115" s="24" t="s">
        <v>28</v>
      </c>
      <c r="Y115" s="28">
        <v>-3.2120000000000003E-2</v>
      </c>
      <c r="Z115" s="33" t="s">
        <v>74</v>
      </c>
      <c r="AA115" s="24" t="s">
        <v>28</v>
      </c>
      <c r="AB115" s="29">
        <v>-3.9800000000000002E-2</v>
      </c>
      <c r="AC115" s="33" t="s">
        <v>74</v>
      </c>
      <c r="AD115" s="24" t="s">
        <v>28</v>
      </c>
      <c r="AE115" s="28">
        <v>1.6100000000000001E-3</v>
      </c>
      <c r="AF115" s="33" t="s">
        <v>74</v>
      </c>
      <c r="AG115" s="24" t="s">
        <v>28</v>
      </c>
      <c r="AH115" s="28">
        <v>3.0000000000000001E-5</v>
      </c>
      <c r="AI115" s="33" t="s">
        <v>74</v>
      </c>
      <c r="AJ115" s="24" t="s">
        <v>28</v>
      </c>
      <c r="AK115" s="28">
        <v>-1.3500000000000001E-3</v>
      </c>
      <c r="AL115" s="33" t="s">
        <v>74</v>
      </c>
      <c r="AM115" s="24" t="s">
        <v>28</v>
      </c>
      <c r="AN115" s="28">
        <v>0.15075</v>
      </c>
      <c r="AO115" s="33" t="s">
        <v>74</v>
      </c>
      <c r="AP115" s="24" t="s">
        <v>28</v>
      </c>
      <c r="AQ115" s="29">
        <v>0.11598</v>
      </c>
    </row>
    <row r="116" spans="1:43" ht="17" thickBot="1" x14ac:dyDescent="0.25">
      <c r="A116" s="88"/>
      <c r="B116" s="33" t="s">
        <v>74</v>
      </c>
      <c r="C116" s="24" t="s">
        <v>23</v>
      </c>
      <c r="D116" s="29">
        <v>-4.1279999999999997E-2</v>
      </c>
      <c r="E116" s="33" t="s">
        <v>74</v>
      </c>
      <c r="F116" s="24" t="s">
        <v>23</v>
      </c>
      <c r="G116" s="28">
        <v>4.1020000000000001E-2</v>
      </c>
      <c r="H116" s="33" t="s">
        <v>74</v>
      </c>
      <c r="I116" s="24" t="s">
        <v>23</v>
      </c>
      <c r="J116" s="28">
        <v>3.5000000000000001E-3</v>
      </c>
      <c r="K116" s="33" t="s">
        <v>74</v>
      </c>
      <c r="L116" s="24" t="s">
        <v>23</v>
      </c>
      <c r="M116" s="28">
        <v>1.7000000000000001E-2</v>
      </c>
      <c r="N116" s="33" t="s">
        <v>74</v>
      </c>
      <c r="O116" s="24" t="s">
        <v>23</v>
      </c>
      <c r="P116" s="28">
        <v>1.585E-2</v>
      </c>
      <c r="Q116" s="33" t="s">
        <v>74</v>
      </c>
      <c r="R116" s="24" t="s">
        <v>23</v>
      </c>
      <c r="S116" s="28">
        <v>-1.9230000000000001E-2</v>
      </c>
      <c r="T116" s="33" t="s">
        <v>74</v>
      </c>
      <c r="U116" s="24" t="s">
        <v>23</v>
      </c>
      <c r="V116" s="30">
        <v>0.152</v>
      </c>
      <c r="W116" s="33" t="s">
        <v>74</v>
      </c>
      <c r="X116" s="24" t="s">
        <v>23</v>
      </c>
      <c r="Y116" s="28">
        <v>-2.7980000000000001E-2</v>
      </c>
      <c r="Z116" s="33" t="s">
        <v>74</v>
      </c>
      <c r="AA116" s="24" t="s">
        <v>23</v>
      </c>
      <c r="AB116" s="29">
        <v>-3.2829999999999998E-2</v>
      </c>
      <c r="AC116" s="33" t="s">
        <v>74</v>
      </c>
      <c r="AD116" s="24" t="s">
        <v>23</v>
      </c>
      <c r="AE116" s="28">
        <v>2.503E-2</v>
      </c>
      <c r="AF116" s="33" t="s">
        <v>74</v>
      </c>
      <c r="AG116" s="24" t="s">
        <v>23</v>
      </c>
      <c r="AH116" s="28">
        <v>4.7359999999999999E-2</v>
      </c>
      <c r="AI116" s="33" t="s">
        <v>74</v>
      </c>
      <c r="AJ116" s="24" t="s">
        <v>23</v>
      </c>
      <c r="AK116" s="28">
        <v>-4.1000000000000003E-3</v>
      </c>
      <c r="AL116" s="33" t="s">
        <v>74</v>
      </c>
      <c r="AM116" s="24" t="s">
        <v>23</v>
      </c>
      <c r="AN116" s="28">
        <v>0.14599999999999999</v>
      </c>
      <c r="AO116" s="33" t="s">
        <v>74</v>
      </c>
      <c r="AP116" s="24" t="s">
        <v>23</v>
      </c>
      <c r="AQ116" s="29">
        <v>0.16825999999999999</v>
      </c>
    </row>
    <row r="117" spans="1:43" ht="17" thickBot="1" x14ac:dyDescent="0.25">
      <c r="A117" s="88"/>
      <c r="B117" s="33" t="s">
        <v>75</v>
      </c>
      <c r="C117" s="24" t="s">
        <v>25</v>
      </c>
      <c r="D117" s="29">
        <v>-4.5100000000000001E-2</v>
      </c>
      <c r="E117" s="33" t="s">
        <v>75</v>
      </c>
      <c r="F117" s="24" t="s">
        <v>25</v>
      </c>
      <c r="G117" s="28">
        <v>-0.18212</v>
      </c>
      <c r="H117" s="33" t="s">
        <v>75</v>
      </c>
      <c r="I117" s="24" t="s">
        <v>25</v>
      </c>
      <c r="J117" s="29">
        <v>-0.50412000000000001</v>
      </c>
      <c r="K117" s="33" t="s">
        <v>75</v>
      </c>
      <c r="L117" s="24" t="s">
        <v>25</v>
      </c>
      <c r="M117" s="29">
        <v>-0.29060999999999998</v>
      </c>
      <c r="N117" s="33" t="s">
        <v>75</v>
      </c>
      <c r="O117" s="24" t="s">
        <v>25</v>
      </c>
      <c r="P117" s="28">
        <v>9.3299999999999998E-3</v>
      </c>
      <c r="Q117" s="33" t="s">
        <v>75</v>
      </c>
      <c r="R117" s="24" t="s">
        <v>25</v>
      </c>
      <c r="S117" s="28">
        <v>-5.33E-2</v>
      </c>
      <c r="T117" s="33" t="s">
        <v>75</v>
      </c>
      <c r="U117" s="24" t="s">
        <v>25</v>
      </c>
      <c r="V117" s="28">
        <v>7.986E-2</v>
      </c>
      <c r="W117" s="33" t="s">
        <v>75</v>
      </c>
      <c r="X117" s="24" t="s">
        <v>25</v>
      </c>
      <c r="Y117" s="29">
        <v>-0.26323000000000002</v>
      </c>
      <c r="Z117" s="33" t="s">
        <v>75</v>
      </c>
      <c r="AA117" s="24" t="s">
        <v>25</v>
      </c>
      <c r="AB117" s="29">
        <v>-4.2500000000000003E-2</v>
      </c>
      <c r="AC117" s="33" t="s">
        <v>75</v>
      </c>
      <c r="AD117" s="24" t="s">
        <v>25</v>
      </c>
      <c r="AE117" s="28">
        <v>-2.682E-2</v>
      </c>
      <c r="AF117" s="33" t="s">
        <v>75</v>
      </c>
      <c r="AG117" s="24" t="s">
        <v>25</v>
      </c>
      <c r="AH117" s="30">
        <v>0.15920000000000001</v>
      </c>
      <c r="AI117" s="33" t="s">
        <v>75</v>
      </c>
      <c r="AJ117" s="24" t="s">
        <v>25</v>
      </c>
      <c r="AK117" s="28">
        <v>6.5100000000000002E-3</v>
      </c>
      <c r="AL117" s="33" t="s">
        <v>75</v>
      </c>
      <c r="AM117" s="24" t="s">
        <v>25</v>
      </c>
      <c r="AN117" s="28">
        <v>1.7940000000000001E-2</v>
      </c>
      <c r="AO117" s="33" t="s">
        <v>75</v>
      </c>
      <c r="AP117" s="24" t="s">
        <v>25</v>
      </c>
      <c r="AQ117" s="28">
        <v>-4.6600000000000001E-3</v>
      </c>
    </row>
    <row r="118" spans="1:43" ht="17" thickBot="1" x14ac:dyDescent="0.25">
      <c r="A118" s="88"/>
      <c r="B118" s="33" t="s">
        <v>75</v>
      </c>
      <c r="C118" s="24" t="s">
        <v>29</v>
      </c>
      <c r="D118" s="29">
        <v>-4.1340000000000002E-2</v>
      </c>
      <c r="E118" s="33" t="s">
        <v>75</v>
      </c>
      <c r="F118" s="24" t="s">
        <v>29</v>
      </c>
      <c r="G118" s="28">
        <v>-0.19009999999999999</v>
      </c>
      <c r="H118" s="33" t="s">
        <v>75</v>
      </c>
      <c r="I118" s="24" t="s">
        <v>29</v>
      </c>
      <c r="J118" s="29">
        <v>-0.48465000000000003</v>
      </c>
      <c r="K118" s="33" t="s">
        <v>75</v>
      </c>
      <c r="L118" s="24" t="s">
        <v>29</v>
      </c>
      <c r="M118" s="29">
        <v>-0.25620999999999999</v>
      </c>
      <c r="N118" s="33" t="s">
        <v>75</v>
      </c>
      <c r="O118" s="24" t="s">
        <v>29</v>
      </c>
      <c r="P118" s="28">
        <v>9.9299999999999996E-3</v>
      </c>
      <c r="Q118" s="33" t="s">
        <v>75</v>
      </c>
      <c r="R118" s="24" t="s">
        <v>29</v>
      </c>
      <c r="S118" s="28">
        <v>-0.11361</v>
      </c>
      <c r="T118" s="33" t="s">
        <v>75</v>
      </c>
      <c r="U118" s="24" t="s">
        <v>29</v>
      </c>
      <c r="V118" s="28">
        <v>3.5549999999999998E-2</v>
      </c>
      <c r="W118" s="33" t="s">
        <v>75</v>
      </c>
      <c r="X118" s="24" t="s">
        <v>29</v>
      </c>
      <c r="Y118" s="29">
        <v>-0.23352999999999999</v>
      </c>
      <c r="Z118" s="33" t="s">
        <v>75</v>
      </c>
      <c r="AA118" s="24" t="s">
        <v>29</v>
      </c>
      <c r="AB118" s="29">
        <v>-4.7059999999999998E-2</v>
      </c>
      <c r="AC118" s="33" t="s">
        <v>75</v>
      </c>
      <c r="AD118" s="24" t="s">
        <v>29</v>
      </c>
      <c r="AE118" s="28">
        <v>1.3860000000000001E-2</v>
      </c>
      <c r="AF118" s="33" t="s">
        <v>75</v>
      </c>
      <c r="AG118" s="24" t="s">
        <v>29</v>
      </c>
      <c r="AH118" s="30">
        <v>0.16335</v>
      </c>
      <c r="AI118" s="33" t="s">
        <v>75</v>
      </c>
      <c r="AJ118" s="24" t="s">
        <v>29</v>
      </c>
      <c r="AK118" s="28">
        <v>5.3E-3</v>
      </c>
      <c r="AL118" s="33" t="s">
        <v>75</v>
      </c>
      <c r="AM118" s="24" t="s">
        <v>29</v>
      </c>
      <c r="AN118" s="28">
        <v>3.5479999999999998E-2</v>
      </c>
      <c r="AO118" s="33" t="s">
        <v>75</v>
      </c>
      <c r="AP118" s="24" t="s">
        <v>29</v>
      </c>
      <c r="AQ118" s="28">
        <v>1.2189999999999999E-2</v>
      </c>
    </row>
    <row r="119" spans="1:43" ht="17" thickBot="1" x14ac:dyDescent="0.25">
      <c r="A119" s="88"/>
      <c r="B119" s="33" t="s">
        <v>75</v>
      </c>
      <c r="C119" s="24" t="s">
        <v>23</v>
      </c>
      <c r="D119" s="28">
        <v>-2.3890000000000002E-2</v>
      </c>
      <c r="E119" s="33" t="s">
        <v>75</v>
      </c>
      <c r="F119" s="24" t="s">
        <v>23</v>
      </c>
      <c r="G119" s="28">
        <v>-0.1174</v>
      </c>
      <c r="H119" s="33" t="s">
        <v>75</v>
      </c>
      <c r="I119" s="24" t="s">
        <v>23</v>
      </c>
      <c r="J119" s="28">
        <v>-0.25472</v>
      </c>
      <c r="K119" s="33" t="s">
        <v>75</v>
      </c>
      <c r="L119" s="24" t="s">
        <v>23</v>
      </c>
      <c r="M119" s="29">
        <v>-0.16420999999999999</v>
      </c>
      <c r="N119" s="33" t="s">
        <v>75</v>
      </c>
      <c r="O119" s="24" t="s">
        <v>23</v>
      </c>
      <c r="P119" s="28">
        <v>8.5800000000000008E-3</v>
      </c>
      <c r="Q119" s="33" t="s">
        <v>75</v>
      </c>
      <c r="R119" s="24" t="s">
        <v>23</v>
      </c>
      <c r="S119" s="28">
        <v>-0.22792999999999999</v>
      </c>
      <c r="T119" s="33" t="s">
        <v>75</v>
      </c>
      <c r="U119" s="24" t="s">
        <v>23</v>
      </c>
      <c r="V119" s="28">
        <v>-0.15101000000000001</v>
      </c>
      <c r="W119" s="33" t="s">
        <v>75</v>
      </c>
      <c r="X119" s="24" t="s">
        <v>23</v>
      </c>
      <c r="Y119" s="29">
        <v>-0.21224999999999999</v>
      </c>
      <c r="Z119" s="33" t="s">
        <v>75</v>
      </c>
      <c r="AA119" s="24" t="s">
        <v>23</v>
      </c>
      <c r="AB119" s="30">
        <v>-3.9469999999999998E-2</v>
      </c>
      <c r="AC119" s="33" t="s">
        <v>75</v>
      </c>
      <c r="AD119" s="24" t="s">
        <v>23</v>
      </c>
      <c r="AE119" s="28">
        <v>-4.657E-2</v>
      </c>
      <c r="AF119" s="33" t="s">
        <v>75</v>
      </c>
      <c r="AG119" s="24" t="s">
        <v>23</v>
      </c>
      <c r="AH119" s="28">
        <v>3.8890000000000001E-2</v>
      </c>
      <c r="AI119" s="33" t="s">
        <v>75</v>
      </c>
      <c r="AJ119" s="24" t="s">
        <v>23</v>
      </c>
      <c r="AK119" s="28">
        <v>9.1800000000000007E-3</v>
      </c>
      <c r="AL119" s="33" t="s">
        <v>75</v>
      </c>
      <c r="AM119" s="24" t="s">
        <v>23</v>
      </c>
      <c r="AN119" s="28">
        <v>-4.8460000000000003E-2</v>
      </c>
      <c r="AO119" s="33" t="s">
        <v>75</v>
      </c>
      <c r="AP119" s="24" t="s">
        <v>23</v>
      </c>
      <c r="AQ119" s="28">
        <v>-2.7400000000000001E-2</v>
      </c>
    </row>
    <row r="120" spans="1:43" ht="17" thickBot="1" x14ac:dyDescent="0.25">
      <c r="A120" s="88"/>
      <c r="B120" s="33" t="s">
        <v>76</v>
      </c>
      <c r="C120" s="24" t="s">
        <v>26</v>
      </c>
      <c r="D120" s="29">
        <v>7.4520000000000003E-2</v>
      </c>
      <c r="E120" s="33" t="s">
        <v>76</v>
      </c>
      <c r="F120" s="24" t="s">
        <v>26</v>
      </c>
      <c r="G120" s="29">
        <v>0.49543999999999999</v>
      </c>
      <c r="H120" s="33" t="s">
        <v>76</v>
      </c>
      <c r="I120" s="24" t="s">
        <v>26</v>
      </c>
      <c r="J120" s="29">
        <v>0.80262</v>
      </c>
      <c r="K120" s="33" t="s">
        <v>76</v>
      </c>
      <c r="L120" s="24" t="s">
        <v>26</v>
      </c>
      <c r="M120" s="29">
        <v>0.51024000000000003</v>
      </c>
      <c r="N120" s="33" t="s">
        <v>76</v>
      </c>
      <c r="O120" s="24" t="s">
        <v>26</v>
      </c>
      <c r="P120" s="28">
        <v>7.4969999999999995E-2</v>
      </c>
      <c r="Q120" s="33" t="s">
        <v>76</v>
      </c>
      <c r="R120" s="24" t="s">
        <v>26</v>
      </c>
      <c r="S120" s="28">
        <v>6.0699999999999997E-2</v>
      </c>
      <c r="T120" s="33" t="s">
        <v>76</v>
      </c>
      <c r="U120" s="24" t="s">
        <v>26</v>
      </c>
      <c r="V120" s="29">
        <v>0.18889</v>
      </c>
      <c r="W120" s="33" t="s">
        <v>76</v>
      </c>
      <c r="X120" s="24" t="s">
        <v>26</v>
      </c>
      <c r="Y120" s="29">
        <v>0.20205999999999999</v>
      </c>
      <c r="Z120" s="33" t="s">
        <v>76</v>
      </c>
      <c r="AA120" s="24" t="s">
        <v>26</v>
      </c>
      <c r="AB120" s="29">
        <v>3.9789999999999999E-2</v>
      </c>
      <c r="AC120" s="33" t="s">
        <v>76</v>
      </c>
      <c r="AD120" s="24" t="s">
        <v>26</v>
      </c>
      <c r="AE120" s="29">
        <v>0.12784999999999999</v>
      </c>
      <c r="AF120" s="33" t="s">
        <v>76</v>
      </c>
      <c r="AG120" s="24" t="s">
        <v>26</v>
      </c>
      <c r="AH120" s="28">
        <v>-7.1800000000000003E-2</v>
      </c>
      <c r="AI120" s="33" t="s">
        <v>76</v>
      </c>
      <c r="AJ120" s="24" t="s">
        <v>26</v>
      </c>
      <c r="AK120" s="28">
        <v>3.0500000000000002E-3</v>
      </c>
      <c r="AL120" s="33" t="s">
        <v>76</v>
      </c>
      <c r="AM120" s="24" t="s">
        <v>26</v>
      </c>
      <c r="AN120" s="28">
        <v>-2.9899999999999999E-2</v>
      </c>
      <c r="AO120" s="33" t="s">
        <v>76</v>
      </c>
      <c r="AP120" s="24" t="s">
        <v>26</v>
      </c>
      <c r="AQ120" s="28">
        <v>-4.5879999999999997E-2</v>
      </c>
    </row>
    <row r="121" spans="1:43" ht="17" thickBot="1" x14ac:dyDescent="0.25">
      <c r="A121" s="88"/>
      <c r="B121" s="33" t="s">
        <v>76</v>
      </c>
      <c r="C121" s="24" t="s">
        <v>28</v>
      </c>
      <c r="D121" s="28">
        <v>2.571E-2</v>
      </c>
      <c r="E121" s="33" t="s">
        <v>76</v>
      </c>
      <c r="F121" s="24" t="s">
        <v>28</v>
      </c>
      <c r="G121" s="29">
        <v>0.23547000000000001</v>
      </c>
      <c r="H121" s="33" t="s">
        <v>76</v>
      </c>
      <c r="I121" s="24" t="s">
        <v>28</v>
      </c>
      <c r="J121" s="30">
        <v>0.31361</v>
      </c>
      <c r="K121" s="33" t="s">
        <v>76</v>
      </c>
      <c r="L121" s="24" t="s">
        <v>28</v>
      </c>
      <c r="M121" s="29">
        <v>0.22151999999999999</v>
      </c>
      <c r="N121" s="33" t="s">
        <v>76</v>
      </c>
      <c r="O121" s="24" t="s">
        <v>28</v>
      </c>
      <c r="P121" s="28">
        <v>1.8689999999999998E-2</v>
      </c>
      <c r="Q121" s="33" t="s">
        <v>76</v>
      </c>
      <c r="R121" s="24" t="s">
        <v>28</v>
      </c>
      <c r="S121" s="28">
        <v>6.4549999999999996E-2</v>
      </c>
      <c r="T121" s="33" t="s">
        <v>76</v>
      </c>
      <c r="U121" s="24" t="s">
        <v>28</v>
      </c>
      <c r="V121" s="28">
        <v>8.616E-2</v>
      </c>
      <c r="W121" s="33" t="s">
        <v>76</v>
      </c>
      <c r="X121" s="24" t="s">
        <v>28</v>
      </c>
      <c r="Y121" s="30">
        <v>9.6100000000000005E-2</v>
      </c>
      <c r="Z121" s="33" t="s">
        <v>76</v>
      </c>
      <c r="AA121" s="24" t="s">
        <v>28</v>
      </c>
      <c r="AB121" s="28">
        <v>1.3809999999999999E-2</v>
      </c>
      <c r="AC121" s="33" t="s">
        <v>76</v>
      </c>
      <c r="AD121" s="24" t="s">
        <v>28</v>
      </c>
      <c r="AE121" s="29">
        <v>8.0629999999999993E-2</v>
      </c>
      <c r="AF121" s="33" t="s">
        <v>76</v>
      </c>
      <c r="AG121" s="24" t="s">
        <v>28</v>
      </c>
      <c r="AH121" s="28">
        <v>-4.7660000000000001E-2</v>
      </c>
      <c r="AI121" s="33" t="s">
        <v>76</v>
      </c>
      <c r="AJ121" s="24" t="s">
        <v>28</v>
      </c>
      <c r="AK121" s="28">
        <v>-6.5500000000000003E-3</v>
      </c>
      <c r="AL121" s="33" t="s">
        <v>76</v>
      </c>
      <c r="AM121" s="24" t="s">
        <v>28</v>
      </c>
      <c r="AN121" s="28">
        <v>-5.5300000000000002E-2</v>
      </c>
      <c r="AO121" s="33" t="s">
        <v>76</v>
      </c>
      <c r="AP121" s="24" t="s">
        <v>28</v>
      </c>
      <c r="AQ121" s="28">
        <v>-2.726E-2</v>
      </c>
    </row>
    <row r="122" spans="1:43" ht="17" thickBot="1" x14ac:dyDescent="0.25">
      <c r="A122" s="88"/>
      <c r="B122" s="33" t="s">
        <v>76</v>
      </c>
      <c r="C122" s="24" t="s">
        <v>22</v>
      </c>
      <c r="D122" s="28">
        <v>9.1299999999999992E-3</v>
      </c>
      <c r="E122" s="33" t="s">
        <v>76</v>
      </c>
      <c r="F122" s="24" t="s">
        <v>22</v>
      </c>
      <c r="G122" s="28">
        <v>7.3230000000000003E-2</v>
      </c>
      <c r="H122" s="33" t="s">
        <v>76</v>
      </c>
      <c r="I122" s="24" t="s">
        <v>22</v>
      </c>
      <c r="J122" s="28">
        <v>0.22936000000000001</v>
      </c>
      <c r="K122" s="33" t="s">
        <v>76</v>
      </c>
      <c r="L122" s="24" t="s">
        <v>22</v>
      </c>
      <c r="M122" s="30">
        <v>0.14610999999999999</v>
      </c>
      <c r="N122" s="33" t="s">
        <v>76</v>
      </c>
      <c r="O122" s="24" t="s">
        <v>22</v>
      </c>
      <c r="P122" s="28">
        <v>-3.1899999999999998E-2</v>
      </c>
      <c r="Q122" s="33" t="s">
        <v>76</v>
      </c>
      <c r="R122" s="24" t="s">
        <v>22</v>
      </c>
      <c r="S122" s="28">
        <v>3.058E-2</v>
      </c>
      <c r="T122" s="33" t="s">
        <v>76</v>
      </c>
      <c r="U122" s="24" t="s">
        <v>22</v>
      </c>
      <c r="V122" s="28">
        <v>5.9429999999999997E-2</v>
      </c>
      <c r="W122" s="33" t="s">
        <v>76</v>
      </c>
      <c r="X122" s="24" t="s">
        <v>22</v>
      </c>
      <c r="Y122" s="29">
        <v>0.16535</v>
      </c>
      <c r="Z122" s="33" t="s">
        <v>76</v>
      </c>
      <c r="AA122" s="24" t="s">
        <v>22</v>
      </c>
      <c r="AB122" s="28">
        <v>3.3550000000000003E-2</v>
      </c>
      <c r="AC122" s="33" t="s">
        <v>76</v>
      </c>
      <c r="AD122" s="24" t="s">
        <v>22</v>
      </c>
      <c r="AE122" s="29">
        <v>6.2839999999999993E-2</v>
      </c>
      <c r="AF122" s="33" t="s">
        <v>76</v>
      </c>
      <c r="AG122" s="24" t="s">
        <v>22</v>
      </c>
      <c r="AH122" s="28">
        <v>-2.3640000000000001E-2</v>
      </c>
      <c r="AI122" s="33" t="s">
        <v>76</v>
      </c>
      <c r="AJ122" s="24" t="s">
        <v>22</v>
      </c>
      <c r="AK122" s="28">
        <v>6.1799999999999997E-3</v>
      </c>
      <c r="AL122" s="33" t="s">
        <v>76</v>
      </c>
      <c r="AM122" s="24" t="s">
        <v>22</v>
      </c>
      <c r="AN122" s="28">
        <v>-0.11545</v>
      </c>
      <c r="AO122" s="33" t="s">
        <v>76</v>
      </c>
      <c r="AP122" s="24" t="s">
        <v>22</v>
      </c>
      <c r="AQ122" s="28">
        <v>-4.2700000000000002E-2</v>
      </c>
    </row>
    <row r="123" spans="1:43" ht="17" thickBot="1" x14ac:dyDescent="0.25">
      <c r="A123" s="88"/>
      <c r="B123" s="33" t="s">
        <v>77</v>
      </c>
      <c r="C123" s="24" t="s">
        <v>26</v>
      </c>
      <c r="D123" s="28">
        <v>2.631E-2</v>
      </c>
      <c r="E123" s="33" t="s">
        <v>77</v>
      </c>
      <c r="F123" s="24" t="s">
        <v>26</v>
      </c>
      <c r="G123" s="28">
        <v>-0.14258000000000001</v>
      </c>
      <c r="H123" s="33" t="s">
        <v>77</v>
      </c>
      <c r="I123" s="24" t="s">
        <v>26</v>
      </c>
      <c r="J123" s="28">
        <v>0.16619999999999999</v>
      </c>
      <c r="K123" s="33" t="s">
        <v>77</v>
      </c>
      <c r="L123" s="24" t="s">
        <v>26</v>
      </c>
      <c r="M123" s="28">
        <v>3.09E-2</v>
      </c>
      <c r="N123" s="33" t="s">
        <v>77</v>
      </c>
      <c r="O123" s="24" t="s">
        <v>26</v>
      </c>
      <c r="P123" s="28">
        <v>8.8599999999999998E-3</v>
      </c>
      <c r="Q123" s="33" t="s">
        <v>77</v>
      </c>
      <c r="R123" s="24" t="s">
        <v>26</v>
      </c>
      <c r="S123" s="28">
        <v>8.7779999999999997E-2</v>
      </c>
      <c r="T123" s="33" t="s">
        <v>77</v>
      </c>
      <c r="U123" s="24" t="s">
        <v>26</v>
      </c>
      <c r="V123" s="28">
        <v>-3.6580000000000001E-2</v>
      </c>
      <c r="W123" s="33" t="s">
        <v>77</v>
      </c>
      <c r="X123" s="24" t="s">
        <v>26</v>
      </c>
      <c r="Y123" s="28">
        <v>8.7110000000000007E-2</v>
      </c>
      <c r="Z123" s="33" t="s">
        <v>77</v>
      </c>
      <c r="AA123" s="24" t="s">
        <v>26</v>
      </c>
      <c r="AB123" s="30">
        <v>5.9900000000000002E-2</v>
      </c>
      <c r="AC123" s="33" t="s">
        <v>77</v>
      </c>
      <c r="AD123" s="24" t="s">
        <v>26</v>
      </c>
      <c r="AE123" s="28">
        <v>1.064E-2</v>
      </c>
      <c r="AF123" s="33" t="s">
        <v>77</v>
      </c>
      <c r="AG123" s="24" t="s">
        <v>26</v>
      </c>
      <c r="AH123" s="28">
        <v>-8.6099999999999996E-3</v>
      </c>
      <c r="AI123" s="33" t="s">
        <v>77</v>
      </c>
      <c r="AJ123" s="24" t="s">
        <v>26</v>
      </c>
      <c r="AK123" s="28">
        <v>4.0999999999999999E-4</v>
      </c>
      <c r="AL123" s="33" t="s">
        <v>77</v>
      </c>
      <c r="AM123" s="24" t="s">
        <v>26</v>
      </c>
      <c r="AN123" s="28">
        <v>-7.2559999999999999E-2</v>
      </c>
      <c r="AO123" s="33" t="s">
        <v>77</v>
      </c>
      <c r="AP123" s="24" t="s">
        <v>26</v>
      </c>
      <c r="AQ123" s="28">
        <v>-8.0750000000000002E-2</v>
      </c>
    </row>
    <row r="124" spans="1:43" ht="17" thickBot="1" x14ac:dyDescent="0.25">
      <c r="A124" s="88"/>
      <c r="B124" s="33" t="s">
        <v>77</v>
      </c>
      <c r="C124" s="24" t="s">
        <v>29</v>
      </c>
      <c r="D124" s="28">
        <v>2.4719999999999999E-2</v>
      </c>
      <c r="E124" s="33" t="s">
        <v>77</v>
      </c>
      <c r="F124" s="24" t="s">
        <v>29</v>
      </c>
      <c r="G124" s="28">
        <v>-1.291E-2</v>
      </c>
      <c r="H124" s="33" t="s">
        <v>77</v>
      </c>
      <c r="I124" s="24" t="s">
        <v>29</v>
      </c>
      <c r="J124" s="28">
        <v>0.14212</v>
      </c>
      <c r="K124" s="33" t="s">
        <v>77</v>
      </c>
      <c r="L124" s="24" t="s">
        <v>29</v>
      </c>
      <c r="M124" s="28">
        <v>3.6859999999999997E-2</v>
      </c>
      <c r="N124" s="33" t="s">
        <v>77</v>
      </c>
      <c r="O124" s="24" t="s">
        <v>29</v>
      </c>
      <c r="P124" s="28">
        <v>-2.6700000000000002E-2</v>
      </c>
      <c r="Q124" s="33" t="s">
        <v>77</v>
      </c>
      <c r="R124" s="24" t="s">
        <v>29</v>
      </c>
      <c r="S124" s="28">
        <v>0.11094999999999999</v>
      </c>
      <c r="T124" s="33" t="s">
        <v>77</v>
      </c>
      <c r="U124" s="24" t="s">
        <v>29</v>
      </c>
      <c r="V124" s="28">
        <v>-3.9460000000000002E-2</v>
      </c>
      <c r="W124" s="33" t="s">
        <v>77</v>
      </c>
      <c r="X124" s="24" t="s">
        <v>29</v>
      </c>
      <c r="Y124" s="28">
        <v>7.9839999999999994E-2</v>
      </c>
      <c r="Z124" s="33" t="s">
        <v>77</v>
      </c>
      <c r="AA124" s="24" t="s">
        <v>29</v>
      </c>
      <c r="AB124" s="28">
        <v>5.058E-2</v>
      </c>
      <c r="AC124" s="33" t="s">
        <v>77</v>
      </c>
      <c r="AD124" s="24" t="s">
        <v>29</v>
      </c>
      <c r="AE124" s="28">
        <v>2.0899999999999998E-2</v>
      </c>
      <c r="AF124" s="33" t="s">
        <v>77</v>
      </c>
      <c r="AG124" s="24" t="s">
        <v>29</v>
      </c>
      <c r="AH124" s="28">
        <v>5.0810000000000001E-2</v>
      </c>
      <c r="AI124" s="33" t="s">
        <v>77</v>
      </c>
      <c r="AJ124" s="24" t="s">
        <v>29</v>
      </c>
      <c r="AK124" s="28">
        <v>5.8999999999999999E-3</v>
      </c>
      <c r="AL124" s="33" t="s">
        <v>77</v>
      </c>
      <c r="AM124" s="24" t="s">
        <v>29</v>
      </c>
      <c r="AN124" s="29">
        <v>-0.18190000000000001</v>
      </c>
      <c r="AO124" s="33" t="s">
        <v>77</v>
      </c>
      <c r="AP124" s="24" t="s">
        <v>29</v>
      </c>
      <c r="AQ124" s="30">
        <v>-0.10994</v>
      </c>
    </row>
    <row r="125" spans="1:43" ht="17" thickBot="1" x14ac:dyDescent="0.25">
      <c r="A125" s="88"/>
      <c r="B125" s="33" t="s">
        <v>77</v>
      </c>
      <c r="C125" s="24" t="s">
        <v>22</v>
      </c>
      <c r="D125" s="28">
        <v>1.116E-2</v>
      </c>
      <c r="E125" s="33" t="s">
        <v>77</v>
      </c>
      <c r="F125" s="24" t="s">
        <v>22</v>
      </c>
      <c r="G125" s="28">
        <v>-4.1169999999999998E-2</v>
      </c>
      <c r="H125" s="33" t="s">
        <v>77</v>
      </c>
      <c r="I125" s="24" t="s">
        <v>22</v>
      </c>
      <c r="J125" s="28">
        <v>0.18484</v>
      </c>
      <c r="K125" s="33" t="s">
        <v>77</v>
      </c>
      <c r="L125" s="24" t="s">
        <v>22</v>
      </c>
      <c r="M125" s="28">
        <v>2.8809999999999999E-2</v>
      </c>
      <c r="N125" s="33" t="s">
        <v>77</v>
      </c>
      <c r="O125" s="24" t="s">
        <v>22</v>
      </c>
      <c r="P125" s="28">
        <v>-3.2000000000000002E-3</v>
      </c>
      <c r="Q125" s="33" t="s">
        <v>77</v>
      </c>
      <c r="R125" s="24" t="s">
        <v>22</v>
      </c>
      <c r="S125" s="28">
        <v>0.14127000000000001</v>
      </c>
      <c r="T125" s="33" t="s">
        <v>77</v>
      </c>
      <c r="U125" s="24" t="s">
        <v>22</v>
      </c>
      <c r="V125" s="28">
        <v>-1.583E-2</v>
      </c>
      <c r="W125" s="33" t="s">
        <v>77</v>
      </c>
      <c r="X125" s="24" t="s">
        <v>22</v>
      </c>
      <c r="Y125" s="28">
        <v>7.6719999999999997E-2</v>
      </c>
      <c r="Z125" s="33" t="s">
        <v>77</v>
      </c>
      <c r="AA125" s="24" t="s">
        <v>22</v>
      </c>
      <c r="AB125" s="28">
        <v>4.5170000000000002E-2</v>
      </c>
      <c r="AC125" s="33" t="s">
        <v>77</v>
      </c>
      <c r="AD125" s="24" t="s">
        <v>22</v>
      </c>
      <c r="AE125" s="28">
        <v>1.6230000000000001E-2</v>
      </c>
      <c r="AF125" s="33" t="s">
        <v>77</v>
      </c>
      <c r="AG125" s="24" t="s">
        <v>22</v>
      </c>
      <c r="AH125" s="28">
        <v>2.5780000000000001E-2</v>
      </c>
      <c r="AI125" s="33" t="s">
        <v>77</v>
      </c>
      <c r="AJ125" s="24" t="s">
        <v>22</v>
      </c>
      <c r="AK125" s="28">
        <v>3.7200000000000002E-3</v>
      </c>
      <c r="AL125" s="33" t="s">
        <v>77</v>
      </c>
      <c r="AM125" s="24" t="s">
        <v>22</v>
      </c>
      <c r="AN125" s="30">
        <v>-0.13253000000000001</v>
      </c>
      <c r="AO125" s="33" t="s">
        <v>77</v>
      </c>
      <c r="AP125" s="24" t="s">
        <v>22</v>
      </c>
      <c r="AQ125" s="30">
        <v>-9.8519999999999996E-2</v>
      </c>
    </row>
    <row r="126" spans="1:43" ht="17" thickBot="1" x14ac:dyDescent="0.25">
      <c r="A126" s="88"/>
      <c r="B126" s="5" t="s">
        <v>78</v>
      </c>
      <c r="C126" s="6" t="s">
        <v>26</v>
      </c>
      <c r="D126" s="29">
        <v>-5.8799999999999998E-2</v>
      </c>
      <c r="E126" s="5" t="s">
        <v>78</v>
      </c>
      <c r="F126" s="6" t="s">
        <v>26</v>
      </c>
      <c r="G126" s="28">
        <v>4.4330000000000001E-2</v>
      </c>
      <c r="H126" s="5" t="s">
        <v>78</v>
      </c>
      <c r="I126" s="6" t="s">
        <v>26</v>
      </c>
      <c r="J126" s="28">
        <v>-0.10458000000000001</v>
      </c>
      <c r="K126" s="5" t="s">
        <v>78</v>
      </c>
      <c r="L126" s="6" t="s">
        <v>26</v>
      </c>
      <c r="M126" s="29">
        <v>-0.21351000000000001</v>
      </c>
      <c r="N126" s="5" t="s">
        <v>78</v>
      </c>
      <c r="O126" s="6" t="s">
        <v>26</v>
      </c>
      <c r="P126" s="28">
        <v>-7.9299999999999995E-3</v>
      </c>
      <c r="Q126" s="5" t="s">
        <v>78</v>
      </c>
      <c r="R126" s="6" t="s">
        <v>26</v>
      </c>
      <c r="S126" s="28">
        <v>4.8559999999999999E-2</v>
      </c>
      <c r="T126" s="5" t="s">
        <v>78</v>
      </c>
      <c r="U126" s="6" t="s">
        <v>26</v>
      </c>
      <c r="V126" s="28">
        <v>1.468E-2</v>
      </c>
      <c r="W126" s="5" t="s">
        <v>78</v>
      </c>
      <c r="X126" s="6" t="s">
        <v>26</v>
      </c>
      <c r="Y126" s="28">
        <v>-8.1970000000000001E-2</v>
      </c>
      <c r="Z126" s="5" t="s">
        <v>78</v>
      </c>
      <c r="AA126" s="6" t="s">
        <v>26</v>
      </c>
      <c r="AB126" s="28">
        <v>-2.7279999999999999E-2</v>
      </c>
      <c r="AC126" s="5" t="s">
        <v>78</v>
      </c>
      <c r="AD126" s="6" t="s">
        <v>26</v>
      </c>
      <c r="AE126" s="28">
        <v>-6.0100000000000001E-2</v>
      </c>
      <c r="AF126" s="5" t="s">
        <v>78</v>
      </c>
      <c r="AG126" s="6" t="s">
        <v>26</v>
      </c>
      <c r="AH126" s="28">
        <v>6.6860000000000003E-2</v>
      </c>
      <c r="AI126" s="5" t="s">
        <v>78</v>
      </c>
      <c r="AJ126" s="6" t="s">
        <v>26</v>
      </c>
      <c r="AK126" s="28">
        <v>1.166E-2</v>
      </c>
      <c r="AL126" s="5" t="s">
        <v>78</v>
      </c>
      <c r="AM126" s="6" t="s">
        <v>26</v>
      </c>
      <c r="AN126" s="30">
        <v>0.20713999999999999</v>
      </c>
      <c r="AO126" s="5" t="s">
        <v>78</v>
      </c>
      <c r="AP126" s="6" t="s">
        <v>26</v>
      </c>
      <c r="AQ126" s="28">
        <v>3.6450000000000003E-2</v>
      </c>
    </row>
    <row r="127" spans="1:43" ht="17" thickBot="1" x14ac:dyDescent="0.25">
      <c r="A127" s="88"/>
      <c r="B127" s="5" t="s">
        <v>78</v>
      </c>
      <c r="C127" s="6" t="s">
        <v>28</v>
      </c>
      <c r="D127" s="29">
        <v>-4.197E-2</v>
      </c>
      <c r="E127" s="5" t="s">
        <v>78</v>
      </c>
      <c r="F127" s="6" t="s">
        <v>28</v>
      </c>
      <c r="G127" s="28">
        <v>1.7930000000000001E-2</v>
      </c>
      <c r="H127" s="5" t="s">
        <v>78</v>
      </c>
      <c r="I127" s="6" t="s">
        <v>28</v>
      </c>
      <c r="J127" s="28">
        <v>-0.17382</v>
      </c>
      <c r="K127" s="5" t="s">
        <v>78</v>
      </c>
      <c r="L127" s="6" t="s">
        <v>28</v>
      </c>
      <c r="M127" s="29">
        <v>-0.18901999999999999</v>
      </c>
      <c r="N127" s="5" t="s">
        <v>78</v>
      </c>
      <c r="O127" s="6" t="s">
        <v>28</v>
      </c>
      <c r="P127" s="28">
        <v>-4.2259999999999999E-2</v>
      </c>
      <c r="Q127" s="5" t="s">
        <v>78</v>
      </c>
      <c r="R127" s="6" t="s">
        <v>28</v>
      </c>
      <c r="S127" s="28">
        <v>0.13818</v>
      </c>
      <c r="T127" s="5" t="s">
        <v>78</v>
      </c>
      <c r="U127" s="6" t="s">
        <v>28</v>
      </c>
      <c r="V127" s="28">
        <v>8.4750000000000006E-2</v>
      </c>
      <c r="W127" s="5" t="s">
        <v>78</v>
      </c>
      <c r="X127" s="6" t="s">
        <v>28</v>
      </c>
      <c r="Y127" s="28">
        <v>-8.8289999999999993E-2</v>
      </c>
      <c r="Z127" s="5" t="s">
        <v>78</v>
      </c>
      <c r="AA127" s="6" t="s">
        <v>28</v>
      </c>
      <c r="AB127" s="28">
        <v>-1.031E-2</v>
      </c>
      <c r="AC127" s="5" t="s">
        <v>78</v>
      </c>
      <c r="AD127" s="6" t="s">
        <v>28</v>
      </c>
      <c r="AE127" s="28">
        <v>3.5799999999999998E-3</v>
      </c>
      <c r="AF127" s="5" t="s">
        <v>78</v>
      </c>
      <c r="AG127" s="6" t="s">
        <v>28</v>
      </c>
      <c r="AH127" s="29">
        <v>0.13516</v>
      </c>
      <c r="AI127" s="5" t="s">
        <v>78</v>
      </c>
      <c r="AJ127" s="6" t="s">
        <v>28</v>
      </c>
      <c r="AK127" s="28">
        <v>8.9999999999999993E-3</v>
      </c>
      <c r="AL127" s="5" t="s">
        <v>78</v>
      </c>
      <c r="AM127" s="6" t="s">
        <v>28</v>
      </c>
      <c r="AN127" s="28">
        <v>6.6600000000000006E-2</v>
      </c>
      <c r="AO127" s="5" t="s">
        <v>78</v>
      </c>
      <c r="AP127" s="6" t="s">
        <v>28</v>
      </c>
      <c r="AQ127" s="28">
        <v>-5.8439999999999999E-2</v>
      </c>
    </row>
    <row r="128" spans="1:43" ht="17" thickBot="1" x14ac:dyDescent="0.25">
      <c r="A128" s="88"/>
      <c r="B128" s="5" t="s">
        <v>78</v>
      </c>
      <c r="C128" s="6" t="s">
        <v>23</v>
      </c>
      <c r="D128" s="29">
        <v>-4.1959999999999997E-2</v>
      </c>
      <c r="E128" s="5" t="s">
        <v>78</v>
      </c>
      <c r="F128" s="6" t="s">
        <v>23</v>
      </c>
      <c r="G128" s="28">
        <v>6.2300000000000003E-3</v>
      </c>
      <c r="H128" s="5" t="s">
        <v>78</v>
      </c>
      <c r="I128" s="6" t="s">
        <v>23</v>
      </c>
      <c r="J128" s="28">
        <v>-0.16044</v>
      </c>
      <c r="K128" s="5" t="s">
        <v>78</v>
      </c>
      <c r="L128" s="6" t="s">
        <v>23</v>
      </c>
      <c r="M128" s="29">
        <v>-0.13072</v>
      </c>
      <c r="N128" s="5" t="s">
        <v>78</v>
      </c>
      <c r="O128" s="6" t="s">
        <v>23</v>
      </c>
      <c r="P128" s="28">
        <v>1.128E-2</v>
      </c>
      <c r="Q128" s="5" t="s">
        <v>78</v>
      </c>
      <c r="R128" s="6" t="s">
        <v>23</v>
      </c>
      <c r="S128" s="28">
        <v>0.13686000000000001</v>
      </c>
      <c r="T128" s="5" t="s">
        <v>78</v>
      </c>
      <c r="U128" s="6" t="s">
        <v>23</v>
      </c>
      <c r="V128" s="28">
        <v>6.293E-2</v>
      </c>
      <c r="W128" s="5" t="s">
        <v>78</v>
      </c>
      <c r="X128" s="6" t="s">
        <v>23</v>
      </c>
      <c r="Y128" s="30">
        <v>-0.12986</v>
      </c>
      <c r="Z128" s="5" t="s">
        <v>78</v>
      </c>
      <c r="AA128" s="6" t="s">
        <v>23</v>
      </c>
      <c r="AB128" s="28">
        <v>-4.3499999999999997E-3</v>
      </c>
      <c r="AC128" s="5" t="s">
        <v>78</v>
      </c>
      <c r="AD128" s="6" t="s">
        <v>23</v>
      </c>
      <c r="AE128" s="28">
        <v>1.8720000000000001E-2</v>
      </c>
      <c r="AF128" s="5" t="s">
        <v>78</v>
      </c>
      <c r="AG128" s="6" t="s">
        <v>23</v>
      </c>
      <c r="AH128" s="28">
        <v>6.1969999999999997E-2</v>
      </c>
      <c r="AI128" s="5" t="s">
        <v>78</v>
      </c>
      <c r="AJ128" s="6" t="s">
        <v>23</v>
      </c>
      <c r="AK128" s="28">
        <v>7.3400000000000002E-3</v>
      </c>
      <c r="AL128" s="5" t="s">
        <v>78</v>
      </c>
      <c r="AM128" s="6" t="s">
        <v>23</v>
      </c>
      <c r="AN128" s="28">
        <v>6.139E-2</v>
      </c>
      <c r="AO128" s="5" t="s">
        <v>78</v>
      </c>
      <c r="AP128" s="6" t="s">
        <v>23</v>
      </c>
      <c r="AQ128" s="28">
        <v>-3.5619999999999999E-2</v>
      </c>
    </row>
    <row r="129" spans="1:43" ht="17" thickBot="1" x14ac:dyDescent="0.25">
      <c r="A129" s="88"/>
      <c r="B129" s="5" t="s">
        <v>79</v>
      </c>
      <c r="C129" s="6" t="s">
        <v>25</v>
      </c>
      <c r="D129" s="29">
        <v>3.8300000000000001E-2</v>
      </c>
      <c r="E129" s="5" t="s">
        <v>79</v>
      </c>
      <c r="F129" s="6" t="s">
        <v>25</v>
      </c>
      <c r="G129" s="28">
        <v>-3.6209999999999999E-2</v>
      </c>
      <c r="H129" s="5" t="s">
        <v>79</v>
      </c>
      <c r="I129" s="6" t="s">
        <v>25</v>
      </c>
      <c r="J129" s="28">
        <v>0.1133</v>
      </c>
      <c r="K129" s="5" t="s">
        <v>79</v>
      </c>
      <c r="L129" s="6" t="s">
        <v>25</v>
      </c>
      <c r="M129" s="28">
        <v>4.4970000000000003E-2</v>
      </c>
      <c r="N129" s="5" t="s">
        <v>79</v>
      </c>
      <c r="O129" s="6" t="s">
        <v>25</v>
      </c>
      <c r="P129" s="28">
        <v>-2.9659999999999999E-2</v>
      </c>
      <c r="Q129" s="5" t="s">
        <v>79</v>
      </c>
      <c r="R129" s="6" t="s">
        <v>25</v>
      </c>
      <c r="S129" s="28">
        <v>-2.5739999999999999E-2</v>
      </c>
      <c r="T129" s="5" t="s">
        <v>79</v>
      </c>
      <c r="U129" s="6" t="s">
        <v>25</v>
      </c>
      <c r="V129" s="28">
        <v>-6.1519999999999998E-2</v>
      </c>
      <c r="W129" s="5" t="s">
        <v>79</v>
      </c>
      <c r="X129" s="6" t="s">
        <v>25</v>
      </c>
      <c r="Y129" s="28">
        <v>6.053E-2</v>
      </c>
      <c r="Z129" s="5" t="s">
        <v>79</v>
      </c>
      <c r="AA129" s="6" t="s">
        <v>25</v>
      </c>
      <c r="AB129" s="28">
        <v>2.1850000000000001E-2</v>
      </c>
      <c r="AC129" s="5" t="s">
        <v>79</v>
      </c>
      <c r="AD129" s="6" t="s">
        <v>25</v>
      </c>
      <c r="AE129" s="28">
        <v>-3.1449999999999999E-2</v>
      </c>
      <c r="AF129" s="5" t="s">
        <v>79</v>
      </c>
      <c r="AG129" s="6" t="s">
        <v>25</v>
      </c>
      <c r="AH129" s="29">
        <v>-0.1673</v>
      </c>
      <c r="AI129" s="5" t="s">
        <v>79</v>
      </c>
      <c r="AJ129" s="6" t="s">
        <v>25</v>
      </c>
      <c r="AK129" s="28">
        <v>1.3999999999999999E-4</v>
      </c>
      <c r="AL129" s="5" t="s">
        <v>79</v>
      </c>
      <c r="AM129" s="6" t="s">
        <v>25</v>
      </c>
      <c r="AN129" s="30">
        <v>-9.7619999999999998E-2</v>
      </c>
      <c r="AO129" s="5" t="s">
        <v>79</v>
      </c>
      <c r="AP129" s="6" t="s">
        <v>25</v>
      </c>
      <c r="AQ129" s="30">
        <v>-6.5299999999999997E-2</v>
      </c>
    </row>
    <row r="130" spans="1:43" ht="17" thickBot="1" x14ac:dyDescent="0.25">
      <c r="A130" s="88"/>
      <c r="B130" s="5" t="s">
        <v>79</v>
      </c>
      <c r="C130" s="6" t="s">
        <v>29</v>
      </c>
      <c r="D130" s="29">
        <v>6.8349999999999994E-2</v>
      </c>
      <c r="E130" s="5" t="s">
        <v>79</v>
      </c>
      <c r="F130" s="6" t="s">
        <v>29</v>
      </c>
      <c r="G130" s="28">
        <v>-8.9389999999999997E-2</v>
      </c>
      <c r="H130" s="5" t="s">
        <v>79</v>
      </c>
      <c r="I130" s="6" t="s">
        <v>29</v>
      </c>
      <c r="J130" s="28">
        <v>9.5439999999999997E-2</v>
      </c>
      <c r="K130" s="5" t="s">
        <v>79</v>
      </c>
      <c r="L130" s="6" t="s">
        <v>29</v>
      </c>
      <c r="M130" s="28">
        <v>3.5249999999999997E-2</v>
      </c>
      <c r="N130" s="5" t="s">
        <v>79</v>
      </c>
      <c r="O130" s="6" t="s">
        <v>29</v>
      </c>
      <c r="P130" s="28">
        <v>3.3390000000000003E-2</v>
      </c>
      <c r="Q130" s="5" t="s">
        <v>79</v>
      </c>
      <c r="R130" s="6" t="s">
        <v>29</v>
      </c>
      <c r="S130" s="28">
        <v>-0.13633999999999999</v>
      </c>
      <c r="T130" s="5" t="s">
        <v>79</v>
      </c>
      <c r="U130" s="6" t="s">
        <v>29</v>
      </c>
      <c r="V130" s="28">
        <v>1.1999999999999999E-3</v>
      </c>
      <c r="W130" s="5" t="s">
        <v>79</v>
      </c>
      <c r="X130" s="6" t="s">
        <v>29</v>
      </c>
      <c r="Y130" s="28">
        <v>-5.5149999999999998E-2</v>
      </c>
      <c r="Z130" s="5" t="s">
        <v>79</v>
      </c>
      <c r="AA130" s="6" t="s">
        <v>29</v>
      </c>
      <c r="AB130" s="28">
        <v>-1.61E-2</v>
      </c>
      <c r="AC130" s="5" t="s">
        <v>79</v>
      </c>
      <c r="AD130" s="6" t="s">
        <v>29</v>
      </c>
      <c r="AE130" s="29">
        <v>-7.0050000000000001E-2</v>
      </c>
      <c r="AF130" s="5" t="s">
        <v>79</v>
      </c>
      <c r="AG130" s="6" t="s">
        <v>29</v>
      </c>
      <c r="AH130" s="29">
        <v>-0.25023000000000001</v>
      </c>
      <c r="AI130" s="5" t="s">
        <v>79</v>
      </c>
      <c r="AJ130" s="6" t="s">
        <v>29</v>
      </c>
      <c r="AK130" s="28">
        <v>2.0899999999999998E-3</v>
      </c>
      <c r="AL130" s="5" t="s">
        <v>79</v>
      </c>
      <c r="AM130" s="6" t="s">
        <v>29</v>
      </c>
      <c r="AN130" s="28">
        <v>4.28E-3</v>
      </c>
      <c r="AO130" s="5" t="s">
        <v>79</v>
      </c>
      <c r="AP130" s="6" t="s">
        <v>29</v>
      </c>
      <c r="AQ130" s="28">
        <v>-5.5030000000000003E-2</v>
      </c>
    </row>
    <row r="131" spans="1:43" ht="17" thickBot="1" x14ac:dyDescent="0.25">
      <c r="A131" s="88"/>
      <c r="B131" s="5" t="s">
        <v>79</v>
      </c>
      <c r="C131" s="6" t="s">
        <v>22</v>
      </c>
      <c r="D131" s="28">
        <v>2.8559999999999999E-2</v>
      </c>
      <c r="E131" s="5" t="s">
        <v>79</v>
      </c>
      <c r="F131" s="6" t="s">
        <v>22</v>
      </c>
      <c r="G131" s="28">
        <v>-6.0400000000000002E-3</v>
      </c>
      <c r="H131" s="5" t="s">
        <v>79</v>
      </c>
      <c r="I131" s="6" t="s">
        <v>22</v>
      </c>
      <c r="J131" s="28">
        <v>0.14687</v>
      </c>
      <c r="K131" s="5" t="s">
        <v>79</v>
      </c>
      <c r="L131" s="6" t="s">
        <v>22</v>
      </c>
      <c r="M131" s="28">
        <v>5.45E-3</v>
      </c>
      <c r="N131" s="5" t="s">
        <v>79</v>
      </c>
      <c r="O131" s="6" t="s">
        <v>22</v>
      </c>
      <c r="P131" s="28">
        <v>-5.3589999999999999E-2</v>
      </c>
      <c r="Q131" s="5" t="s">
        <v>79</v>
      </c>
      <c r="R131" s="6" t="s">
        <v>22</v>
      </c>
      <c r="S131" s="28">
        <v>5.1900000000000002E-2</v>
      </c>
      <c r="T131" s="5" t="s">
        <v>79</v>
      </c>
      <c r="U131" s="6" t="s">
        <v>22</v>
      </c>
      <c r="V131" s="28">
        <v>-9.6909999999999996E-2</v>
      </c>
      <c r="W131" s="5" t="s">
        <v>79</v>
      </c>
      <c r="X131" s="6" t="s">
        <v>22</v>
      </c>
      <c r="Y131" s="28">
        <v>0.10573</v>
      </c>
      <c r="Z131" s="5" t="s">
        <v>79</v>
      </c>
      <c r="AA131" s="6" t="s">
        <v>22</v>
      </c>
      <c r="AB131" s="30">
        <v>3.9919999999999997E-2</v>
      </c>
      <c r="AC131" s="5" t="s">
        <v>79</v>
      </c>
      <c r="AD131" s="6" t="s">
        <v>22</v>
      </c>
      <c r="AE131" s="28">
        <v>-5.3789999999999998E-2</v>
      </c>
      <c r="AF131" s="5" t="s">
        <v>79</v>
      </c>
      <c r="AG131" s="6" t="s">
        <v>22</v>
      </c>
      <c r="AH131" s="29">
        <v>-0.18440999999999999</v>
      </c>
      <c r="AI131" s="5" t="s">
        <v>79</v>
      </c>
      <c r="AJ131" s="6" t="s">
        <v>22</v>
      </c>
      <c r="AK131" s="28">
        <v>3.6800000000000001E-3</v>
      </c>
      <c r="AL131" s="5" t="s">
        <v>79</v>
      </c>
      <c r="AM131" s="6" t="s">
        <v>22</v>
      </c>
      <c r="AN131" s="29">
        <v>-0.12711</v>
      </c>
      <c r="AO131" s="5" t="s">
        <v>79</v>
      </c>
      <c r="AP131" s="6" t="s">
        <v>22</v>
      </c>
      <c r="AQ131" s="29">
        <v>-8.2580000000000001E-2</v>
      </c>
    </row>
    <row r="132" spans="1:43" ht="17" thickBot="1" x14ac:dyDescent="0.25">
      <c r="A132" s="88"/>
      <c r="B132" s="33" t="s">
        <v>80</v>
      </c>
      <c r="C132" s="24" t="s">
        <v>25</v>
      </c>
      <c r="D132" s="28">
        <v>-3.1789999999999999E-2</v>
      </c>
      <c r="E132" s="33" t="s">
        <v>80</v>
      </c>
      <c r="F132" s="24" t="s">
        <v>25</v>
      </c>
      <c r="G132" s="29">
        <v>-0.19836999999999999</v>
      </c>
      <c r="H132" s="33" t="s">
        <v>80</v>
      </c>
      <c r="I132" s="24" t="s">
        <v>25</v>
      </c>
      <c r="J132" s="28">
        <v>0.18459</v>
      </c>
      <c r="K132" s="33" t="s">
        <v>80</v>
      </c>
      <c r="L132" s="24" t="s">
        <v>25</v>
      </c>
      <c r="M132" s="28">
        <v>-2.8410000000000001E-2</v>
      </c>
      <c r="N132" s="33" t="s">
        <v>80</v>
      </c>
      <c r="O132" s="24" t="s">
        <v>25</v>
      </c>
      <c r="P132" s="28">
        <v>6.4869999999999997E-2</v>
      </c>
      <c r="Q132" s="33" t="s">
        <v>80</v>
      </c>
      <c r="R132" s="24" t="s">
        <v>25</v>
      </c>
      <c r="S132" s="28">
        <v>4.7200000000000002E-3</v>
      </c>
      <c r="T132" s="33" t="s">
        <v>80</v>
      </c>
      <c r="U132" s="24" t="s">
        <v>25</v>
      </c>
      <c r="V132" s="28">
        <v>0.14302999999999999</v>
      </c>
      <c r="W132" s="33" t="s">
        <v>80</v>
      </c>
      <c r="X132" s="24" t="s">
        <v>25</v>
      </c>
      <c r="Y132" s="28">
        <v>-4.5629999999999997E-2</v>
      </c>
      <c r="Z132" s="33" t="s">
        <v>80</v>
      </c>
      <c r="AA132" s="24" t="s">
        <v>25</v>
      </c>
      <c r="AB132" s="29">
        <v>-3.4279999999999998E-2</v>
      </c>
      <c r="AC132" s="33" t="s">
        <v>80</v>
      </c>
      <c r="AD132" s="24" t="s">
        <v>25</v>
      </c>
      <c r="AE132" s="28">
        <v>-2.7289999999999998E-2</v>
      </c>
      <c r="AF132" s="33" t="s">
        <v>80</v>
      </c>
      <c r="AG132" s="24" t="s">
        <v>25</v>
      </c>
      <c r="AH132" s="28">
        <v>-1.8630000000000001E-2</v>
      </c>
      <c r="AI132" s="33" t="s">
        <v>80</v>
      </c>
      <c r="AJ132" s="24" t="s">
        <v>25</v>
      </c>
      <c r="AK132" s="28">
        <v>9.3500000000000007E-3</v>
      </c>
      <c r="AL132" s="33" t="s">
        <v>80</v>
      </c>
      <c r="AM132" s="24" t="s">
        <v>25</v>
      </c>
      <c r="AN132" s="29">
        <v>0.31985000000000002</v>
      </c>
      <c r="AO132" s="33" t="s">
        <v>80</v>
      </c>
      <c r="AP132" s="24" t="s">
        <v>25</v>
      </c>
      <c r="AQ132" s="29">
        <v>0.2104</v>
      </c>
    </row>
    <row r="133" spans="1:43" ht="17" thickBot="1" x14ac:dyDescent="0.25">
      <c r="A133" s="88"/>
      <c r="B133" s="33" t="s">
        <v>80</v>
      </c>
      <c r="C133" s="24" t="s">
        <v>28</v>
      </c>
      <c r="D133" s="28">
        <v>-1.9769999999999999E-2</v>
      </c>
      <c r="E133" s="33" t="s">
        <v>80</v>
      </c>
      <c r="F133" s="24" t="s">
        <v>28</v>
      </c>
      <c r="G133" s="28">
        <v>-7.8310000000000005E-2</v>
      </c>
      <c r="H133" s="33" t="s">
        <v>80</v>
      </c>
      <c r="I133" s="24" t="s">
        <v>28</v>
      </c>
      <c r="J133" s="28">
        <v>4.3999999999999997E-2</v>
      </c>
      <c r="K133" s="33" t="s">
        <v>80</v>
      </c>
      <c r="L133" s="24" t="s">
        <v>28</v>
      </c>
      <c r="M133" s="28">
        <v>-1.17E-3</v>
      </c>
      <c r="N133" s="33" t="s">
        <v>80</v>
      </c>
      <c r="O133" s="24" t="s">
        <v>28</v>
      </c>
      <c r="P133" s="30">
        <v>0.10766000000000001</v>
      </c>
      <c r="Q133" s="33" t="s">
        <v>80</v>
      </c>
      <c r="R133" s="24" t="s">
        <v>28</v>
      </c>
      <c r="S133" s="30">
        <v>-0.23085</v>
      </c>
      <c r="T133" s="33" t="s">
        <v>80</v>
      </c>
      <c r="U133" s="24" t="s">
        <v>28</v>
      </c>
      <c r="V133" s="28">
        <v>0.12280000000000001</v>
      </c>
      <c r="W133" s="33" t="s">
        <v>80</v>
      </c>
      <c r="X133" s="24" t="s">
        <v>28</v>
      </c>
      <c r="Y133" s="28">
        <v>-1.452E-2</v>
      </c>
      <c r="Z133" s="33" t="s">
        <v>80</v>
      </c>
      <c r="AA133" s="24" t="s">
        <v>28</v>
      </c>
      <c r="AB133" s="29">
        <v>-6.2179999999999999E-2</v>
      </c>
      <c r="AC133" s="33" t="s">
        <v>80</v>
      </c>
      <c r="AD133" s="24" t="s">
        <v>28</v>
      </c>
      <c r="AE133" s="28">
        <v>-3.6790000000000003E-2</v>
      </c>
      <c r="AF133" s="33" t="s">
        <v>80</v>
      </c>
      <c r="AG133" s="24" t="s">
        <v>28</v>
      </c>
      <c r="AH133" s="28">
        <v>-4.7640000000000002E-2</v>
      </c>
      <c r="AI133" s="33" t="s">
        <v>80</v>
      </c>
      <c r="AJ133" s="24" t="s">
        <v>28</v>
      </c>
      <c r="AK133" s="28">
        <v>7.5500000000000003E-3</v>
      </c>
      <c r="AL133" s="33" t="s">
        <v>80</v>
      </c>
      <c r="AM133" s="24" t="s">
        <v>28</v>
      </c>
      <c r="AN133" s="29">
        <v>0.40024999999999999</v>
      </c>
      <c r="AO133" s="33" t="s">
        <v>80</v>
      </c>
      <c r="AP133" s="24" t="s">
        <v>28</v>
      </c>
      <c r="AQ133" s="29">
        <v>0.20157</v>
      </c>
    </row>
    <row r="134" spans="1:43" ht="17" thickBot="1" x14ac:dyDescent="0.25">
      <c r="A134" s="88"/>
      <c r="B134" s="33" t="s">
        <v>80</v>
      </c>
      <c r="C134" s="24" t="s">
        <v>19</v>
      </c>
      <c r="D134" s="30">
        <v>-5.1529999999999999E-2</v>
      </c>
      <c r="E134" s="33" t="s">
        <v>80</v>
      </c>
      <c r="F134" s="24" t="s">
        <v>19</v>
      </c>
      <c r="G134" s="30">
        <v>-0.22208</v>
      </c>
      <c r="H134" s="33" t="s">
        <v>80</v>
      </c>
      <c r="I134" s="24" t="s">
        <v>19</v>
      </c>
      <c r="J134" s="28">
        <v>0.43279000000000001</v>
      </c>
      <c r="K134" s="33" t="s">
        <v>80</v>
      </c>
      <c r="L134" s="24" t="s">
        <v>19</v>
      </c>
      <c r="M134" s="28">
        <v>4.0000000000000003E-5</v>
      </c>
      <c r="N134" s="33" t="s">
        <v>80</v>
      </c>
      <c r="O134" s="24" t="s">
        <v>19</v>
      </c>
      <c r="P134" s="30">
        <v>0.13285</v>
      </c>
      <c r="Q134" s="33" t="s">
        <v>80</v>
      </c>
      <c r="R134" s="24" t="s">
        <v>19</v>
      </c>
      <c r="S134" s="28">
        <v>-0.11453000000000001</v>
      </c>
      <c r="T134" s="33" t="s">
        <v>80</v>
      </c>
      <c r="U134" s="24" t="s">
        <v>19</v>
      </c>
      <c r="V134" s="28">
        <v>0.23674000000000001</v>
      </c>
      <c r="W134" s="33" t="s">
        <v>80</v>
      </c>
      <c r="X134" s="24" t="s">
        <v>19</v>
      </c>
      <c r="Y134" s="28">
        <v>-3.5819999999999998E-2</v>
      </c>
      <c r="Z134" s="33" t="s">
        <v>80</v>
      </c>
      <c r="AA134" s="24" t="s">
        <v>19</v>
      </c>
      <c r="AB134" s="29">
        <v>-6.7540000000000003E-2</v>
      </c>
      <c r="AC134" s="33" t="s">
        <v>80</v>
      </c>
      <c r="AD134" s="24" t="s">
        <v>19</v>
      </c>
      <c r="AE134" s="28">
        <v>-3.236E-2</v>
      </c>
      <c r="AF134" s="33" t="s">
        <v>80</v>
      </c>
      <c r="AG134" s="24" t="s">
        <v>19</v>
      </c>
      <c r="AH134" s="28">
        <v>-3.6720000000000003E-2</v>
      </c>
      <c r="AI134" s="33" t="s">
        <v>80</v>
      </c>
      <c r="AJ134" s="24" t="s">
        <v>19</v>
      </c>
      <c r="AK134" s="28">
        <v>1.397E-2</v>
      </c>
      <c r="AL134" s="33" t="s">
        <v>80</v>
      </c>
      <c r="AM134" s="24" t="s">
        <v>19</v>
      </c>
      <c r="AN134" s="29">
        <v>0.64322999999999997</v>
      </c>
      <c r="AO134" s="33" t="s">
        <v>80</v>
      </c>
      <c r="AP134" s="24" t="s">
        <v>19</v>
      </c>
      <c r="AQ134" s="29">
        <v>0.35402</v>
      </c>
    </row>
    <row r="135" spans="1:43" ht="17" thickBot="1" x14ac:dyDescent="0.25">
      <c r="A135" s="88"/>
      <c r="B135" s="33" t="s">
        <v>81</v>
      </c>
      <c r="C135" s="24" t="s">
        <v>26</v>
      </c>
      <c r="D135" s="30">
        <v>4.0919999999999998E-2</v>
      </c>
      <c r="E135" s="33" t="s">
        <v>81</v>
      </c>
      <c r="F135" s="24" t="s">
        <v>26</v>
      </c>
      <c r="G135" s="28">
        <v>-8.3930000000000005E-2</v>
      </c>
      <c r="H135" s="33" t="s">
        <v>81</v>
      </c>
      <c r="I135" s="24" t="s">
        <v>26</v>
      </c>
      <c r="J135" s="28">
        <v>0.11216</v>
      </c>
      <c r="K135" s="33" t="s">
        <v>81</v>
      </c>
      <c r="L135" s="24" t="s">
        <v>26</v>
      </c>
      <c r="M135" s="28">
        <v>7.3020000000000002E-2</v>
      </c>
      <c r="N135" s="33" t="s">
        <v>81</v>
      </c>
      <c r="O135" s="24" t="s">
        <v>26</v>
      </c>
      <c r="P135" s="28">
        <v>-2.1700000000000001E-2</v>
      </c>
      <c r="Q135" s="33" t="s">
        <v>81</v>
      </c>
      <c r="R135" s="24" t="s">
        <v>26</v>
      </c>
      <c r="S135" s="28">
        <v>0.11123</v>
      </c>
      <c r="T135" s="33" t="s">
        <v>81</v>
      </c>
      <c r="U135" s="24" t="s">
        <v>26</v>
      </c>
      <c r="V135" s="28">
        <v>-8.6800000000000002E-2</v>
      </c>
      <c r="W135" s="33" t="s">
        <v>81</v>
      </c>
      <c r="X135" s="24" t="s">
        <v>26</v>
      </c>
      <c r="Y135" s="28">
        <v>8.838E-2</v>
      </c>
      <c r="Z135" s="33" t="s">
        <v>81</v>
      </c>
      <c r="AA135" s="24" t="s">
        <v>26</v>
      </c>
      <c r="AB135" s="30">
        <v>5.0029999999999998E-2</v>
      </c>
      <c r="AC135" s="33" t="s">
        <v>81</v>
      </c>
      <c r="AD135" s="24" t="s">
        <v>26</v>
      </c>
      <c r="AE135" s="28">
        <v>3.8390000000000001E-2</v>
      </c>
      <c r="AF135" s="33" t="s">
        <v>81</v>
      </c>
      <c r="AG135" s="24" t="s">
        <v>26</v>
      </c>
      <c r="AH135" s="29">
        <v>0.13897999999999999</v>
      </c>
      <c r="AI135" s="33" t="s">
        <v>81</v>
      </c>
      <c r="AJ135" s="24" t="s">
        <v>26</v>
      </c>
      <c r="AK135" s="28">
        <v>9.7999999999999997E-4</v>
      </c>
      <c r="AL135" s="33" t="s">
        <v>81</v>
      </c>
      <c r="AM135" s="24" t="s">
        <v>26</v>
      </c>
      <c r="AN135" s="28">
        <v>-7.7630000000000005E-2</v>
      </c>
      <c r="AO135" s="33" t="s">
        <v>81</v>
      </c>
      <c r="AP135" s="24" t="s">
        <v>26</v>
      </c>
      <c r="AQ135" s="30">
        <v>-0.10641</v>
      </c>
    </row>
    <row r="136" spans="1:43" ht="17" thickBot="1" x14ac:dyDescent="0.25">
      <c r="A136" s="88"/>
      <c r="B136" s="33" t="s">
        <v>81</v>
      </c>
      <c r="C136" s="24" t="s">
        <v>29</v>
      </c>
      <c r="D136" s="29">
        <v>6.651E-2</v>
      </c>
      <c r="E136" s="33" t="s">
        <v>81</v>
      </c>
      <c r="F136" s="24" t="s">
        <v>29</v>
      </c>
      <c r="G136" s="28">
        <v>-0.11892</v>
      </c>
      <c r="H136" s="33" t="s">
        <v>81</v>
      </c>
      <c r="I136" s="24" t="s">
        <v>29</v>
      </c>
      <c r="J136" s="28">
        <v>4.1930000000000002E-2</v>
      </c>
      <c r="K136" s="33" t="s">
        <v>81</v>
      </c>
      <c r="L136" s="24" t="s">
        <v>29</v>
      </c>
      <c r="M136" s="28">
        <v>8.2629999999999995E-2</v>
      </c>
      <c r="N136" s="33" t="s">
        <v>81</v>
      </c>
      <c r="O136" s="24" t="s">
        <v>29</v>
      </c>
      <c r="P136" s="28">
        <v>3.31E-3</v>
      </c>
      <c r="Q136" s="33" t="s">
        <v>81</v>
      </c>
      <c r="R136" s="24" t="s">
        <v>29</v>
      </c>
      <c r="S136" s="28">
        <v>-1.883E-2</v>
      </c>
      <c r="T136" s="33" t="s">
        <v>81</v>
      </c>
      <c r="U136" s="24" t="s">
        <v>29</v>
      </c>
      <c r="V136" s="28">
        <v>-9.9470000000000003E-2</v>
      </c>
      <c r="W136" s="33" t="s">
        <v>81</v>
      </c>
      <c r="X136" s="24" t="s">
        <v>29</v>
      </c>
      <c r="Y136" s="28">
        <v>2.0549999999999999E-2</v>
      </c>
      <c r="Z136" s="33" t="s">
        <v>81</v>
      </c>
      <c r="AA136" s="24" t="s">
        <v>29</v>
      </c>
      <c r="AB136" s="28">
        <v>3.2280000000000003E-2</v>
      </c>
      <c r="AC136" s="33" t="s">
        <v>81</v>
      </c>
      <c r="AD136" s="24" t="s">
        <v>29</v>
      </c>
      <c r="AE136" s="28">
        <v>1.1900000000000001E-2</v>
      </c>
      <c r="AF136" s="33" t="s">
        <v>81</v>
      </c>
      <c r="AG136" s="24" t="s">
        <v>29</v>
      </c>
      <c r="AH136" s="30">
        <v>0.1113</v>
      </c>
      <c r="AI136" s="33" t="s">
        <v>81</v>
      </c>
      <c r="AJ136" s="24" t="s">
        <v>29</v>
      </c>
      <c r="AK136" s="28">
        <v>8.5100000000000002E-3</v>
      </c>
      <c r="AL136" s="33" t="s">
        <v>81</v>
      </c>
      <c r="AM136" s="24" t="s">
        <v>29</v>
      </c>
      <c r="AN136" s="28">
        <v>-7.4319999999999997E-2</v>
      </c>
      <c r="AO136" s="33" t="s">
        <v>81</v>
      </c>
      <c r="AP136" s="24" t="s">
        <v>29</v>
      </c>
      <c r="AQ136" s="28">
        <v>-9.7180000000000002E-2</v>
      </c>
    </row>
    <row r="137" spans="1:43" ht="17" thickBot="1" x14ac:dyDescent="0.25">
      <c r="A137" s="88"/>
      <c r="B137" s="33" t="s">
        <v>81</v>
      </c>
      <c r="C137" s="24" t="s">
        <v>20</v>
      </c>
      <c r="D137" s="29">
        <v>5.7759999999999999E-2</v>
      </c>
      <c r="E137" s="33" t="s">
        <v>81</v>
      </c>
      <c r="F137" s="24" t="s">
        <v>20</v>
      </c>
      <c r="G137" s="28">
        <v>-3.2250000000000001E-2</v>
      </c>
      <c r="H137" s="33" t="s">
        <v>81</v>
      </c>
      <c r="I137" s="24" t="s">
        <v>20</v>
      </c>
      <c r="J137" s="28">
        <v>-0.16730999999999999</v>
      </c>
      <c r="K137" s="33" t="s">
        <v>81</v>
      </c>
      <c r="L137" s="24" t="s">
        <v>20</v>
      </c>
      <c r="M137" s="28">
        <v>4.3060000000000001E-2</v>
      </c>
      <c r="N137" s="33" t="s">
        <v>81</v>
      </c>
      <c r="O137" s="24" t="s">
        <v>20</v>
      </c>
      <c r="P137" s="28">
        <v>-4.172E-2</v>
      </c>
      <c r="Q137" s="33" t="s">
        <v>81</v>
      </c>
      <c r="R137" s="24" t="s">
        <v>20</v>
      </c>
      <c r="S137" s="28">
        <v>7.6420000000000002E-2</v>
      </c>
      <c r="T137" s="33" t="s">
        <v>81</v>
      </c>
      <c r="U137" s="24" t="s">
        <v>20</v>
      </c>
      <c r="V137" s="28">
        <v>-6.3869999999999996E-2</v>
      </c>
      <c r="W137" s="33" t="s">
        <v>81</v>
      </c>
      <c r="X137" s="24" t="s">
        <v>20</v>
      </c>
      <c r="Y137" s="28">
        <v>0.11228</v>
      </c>
      <c r="Z137" s="33" t="s">
        <v>81</v>
      </c>
      <c r="AA137" s="24" t="s">
        <v>20</v>
      </c>
      <c r="AB137" s="29">
        <v>6.923E-2</v>
      </c>
      <c r="AC137" s="33" t="s">
        <v>81</v>
      </c>
      <c r="AD137" s="24" t="s">
        <v>20</v>
      </c>
      <c r="AE137" s="30">
        <v>5.1400000000000001E-2</v>
      </c>
      <c r="AF137" s="33" t="s">
        <v>81</v>
      </c>
      <c r="AG137" s="24" t="s">
        <v>20</v>
      </c>
      <c r="AH137" s="29">
        <v>0.18459</v>
      </c>
      <c r="AI137" s="33" t="s">
        <v>81</v>
      </c>
      <c r="AJ137" s="24" t="s">
        <v>20</v>
      </c>
      <c r="AK137" s="29">
        <v>1.6760000000000001E-2</v>
      </c>
      <c r="AL137" s="33" t="s">
        <v>81</v>
      </c>
      <c r="AM137" s="24" t="s">
        <v>20</v>
      </c>
      <c r="AN137" s="28">
        <v>-9.776E-2</v>
      </c>
      <c r="AO137" s="33" t="s">
        <v>81</v>
      </c>
      <c r="AP137" s="24" t="s">
        <v>20</v>
      </c>
      <c r="AQ137" s="29">
        <v>-0.17977000000000001</v>
      </c>
    </row>
    <row r="138" spans="1:43" ht="17" thickBot="1" x14ac:dyDescent="0.25">
      <c r="A138" s="88"/>
      <c r="B138" s="33" t="s">
        <v>82</v>
      </c>
      <c r="C138" s="24" t="s">
        <v>25</v>
      </c>
      <c r="D138" s="28">
        <v>-2.7830000000000001E-2</v>
      </c>
      <c r="E138" s="33" t="s">
        <v>82</v>
      </c>
      <c r="F138" s="24" t="s">
        <v>25</v>
      </c>
      <c r="G138" s="28">
        <v>-3.7449999999999997E-2</v>
      </c>
      <c r="H138" s="33" t="s">
        <v>82</v>
      </c>
      <c r="I138" s="24" t="s">
        <v>25</v>
      </c>
      <c r="J138" s="28">
        <v>-0.20705999999999999</v>
      </c>
      <c r="K138" s="33" t="s">
        <v>82</v>
      </c>
      <c r="L138" s="24" t="s">
        <v>25</v>
      </c>
      <c r="M138" s="28">
        <v>-9.0450000000000003E-2</v>
      </c>
      <c r="N138" s="33" t="s">
        <v>82</v>
      </c>
      <c r="O138" s="24" t="s">
        <v>25</v>
      </c>
      <c r="P138" s="28">
        <v>-1.6729999999999998E-2</v>
      </c>
      <c r="Q138" s="33" t="s">
        <v>82</v>
      </c>
      <c r="R138" s="24" t="s">
        <v>25</v>
      </c>
      <c r="S138" s="28">
        <v>-5.858E-2</v>
      </c>
      <c r="T138" s="33" t="s">
        <v>82</v>
      </c>
      <c r="U138" s="24" t="s">
        <v>25</v>
      </c>
      <c r="V138" s="28">
        <v>-0.1396</v>
      </c>
      <c r="W138" s="33" t="s">
        <v>82</v>
      </c>
      <c r="X138" s="24" t="s">
        <v>25</v>
      </c>
      <c r="Y138" s="28">
        <v>5.9249999999999997E-2</v>
      </c>
      <c r="Z138" s="33" t="s">
        <v>82</v>
      </c>
      <c r="AA138" s="24" t="s">
        <v>25</v>
      </c>
      <c r="AB138" s="28">
        <v>-1.8500000000000001E-3</v>
      </c>
      <c r="AC138" s="33" t="s">
        <v>82</v>
      </c>
      <c r="AD138" s="24" t="s">
        <v>25</v>
      </c>
      <c r="AE138" s="28">
        <v>-8.0000000000000004E-4</v>
      </c>
      <c r="AF138" s="33" t="s">
        <v>82</v>
      </c>
      <c r="AG138" s="24" t="s">
        <v>25</v>
      </c>
      <c r="AH138" s="28">
        <v>2.9940000000000001E-2</v>
      </c>
      <c r="AI138" s="33" t="s">
        <v>82</v>
      </c>
      <c r="AJ138" s="24" t="s">
        <v>25</v>
      </c>
      <c r="AK138" s="28">
        <v>-4.7499999999999999E-3</v>
      </c>
      <c r="AL138" s="33" t="s">
        <v>82</v>
      </c>
      <c r="AM138" s="24" t="s">
        <v>25</v>
      </c>
      <c r="AN138" s="28">
        <v>9.1550000000000006E-2</v>
      </c>
      <c r="AO138" s="33" t="s">
        <v>82</v>
      </c>
      <c r="AP138" s="24" t="s">
        <v>25</v>
      </c>
      <c r="AQ138" s="29">
        <v>8.0180000000000001E-2</v>
      </c>
    </row>
    <row r="139" spans="1:43" ht="17" thickBot="1" x14ac:dyDescent="0.25">
      <c r="A139" s="88"/>
      <c r="B139" s="33" t="s">
        <v>82</v>
      </c>
      <c r="C139" s="24" t="s">
        <v>28</v>
      </c>
      <c r="D139" s="28">
        <v>9.0299999999999998E-3</v>
      </c>
      <c r="E139" s="33" t="s">
        <v>82</v>
      </c>
      <c r="F139" s="24" t="s">
        <v>28</v>
      </c>
      <c r="G139" s="28">
        <v>1.634E-2</v>
      </c>
      <c r="H139" s="33" t="s">
        <v>82</v>
      </c>
      <c r="I139" s="24" t="s">
        <v>28</v>
      </c>
      <c r="J139" s="28">
        <v>-0.26833000000000001</v>
      </c>
      <c r="K139" s="33" t="s">
        <v>82</v>
      </c>
      <c r="L139" s="24" t="s">
        <v>28</v>
      </c>
      <c r="M139" s="28">
        <v>-2.6610000000000002E-2</v>
      </c>
      <c r="N139" s="33" t="s">
        <v>82</v>
      </c>
      <c r="O139" s="24" t="s">
        <v>28</v>
      </c>
      <c r="P139" s="28">
        <v>-9.5399999999999999E-3</v>
      </c>
      <c r="Q139" s="33" t="s">
        <v>82</v>
      </c>
      <c r="R139" s="24" t="s">
        <v>28</v>
      </c>
      <c r="S139" s="28">
        <v>6.2300000000000003E-3</v>
      </c>
      <c r="T139" s="33" t="s">
        <v>82</v>
      </c>
      <c r="U139" s="24" t="s">
        <v>28</v>
      </c>
      <c r="V139" s="28">
        <v>-2.2100000000000002E-3</v>
      </c>
      <c r="W139" s="33" t="s">
        <v>82</v>
      </c>
      <c r="X139" s="24" t="s">
        <v>28</v>
      </c>
      <c r="Y139" s="28">
        <v>-2.818E-2</v>
      </c>
      <c r="Z139" s="33" t="s">
        <v>82</v>
      </c>
      <c r="AA139" s="24" t="s">
        <v>28</v>
      </c>
      <c r="AB139" s="28">
        <v>-1.431E-2</v>
      </c>
      <c r="AC139" s="33" t="s">
        <v>82</v>
      </c>
      <c r="AD139" s="24" t="s">
        <v>28</v>
      </c>
      <c r="AE139" s="28">
        <v>2.188E-2</v>
      </c>
      <c r="AF139" s="33" t="s">
        <v>82</v>
      </c>
      <c r="AG139" s="24" t="s">
        <v>28</v>
      </c>
      <c r="AH139" s="28">
        <v>3.6269999999999997E-2</v>
      </c>
      <c r="AI139" s="33" t="s">
        <v>82</v>
      </c>
      <c r="AJ139" s="24" t="s">
        <v>28</v>
      </c>
      <c r="AK139" s="29">
        <v>-1.043E-2</v>
      </c>
      <c r="AL139" s="33" t="s">
        <v>82</v>
      </c>
      <c r="AM139" s="24" t="s">
        <v>28</v>
      </c>
      <c r="AN139" s="28">
        <v>-0.10059</v>
      </c>
      <c r="AO139" s="33" t="s">
        <v>82</v>
      </c>
      <c r="AP139" s="24" t="s">
        <v>28</v>
      </c>
      <c r="AQ139" s="28">
        <v>-4.6699999999999997E-3</v>
      </c>
    </row>
    <row r="140" spans="1:43" ht="17" thickBot="1" x14ac:dyDescent="0.25">
      <c r="A140" s="88"/>
      <c r="B140" s="33" t="s">
        <v>82</v>
      </c>
      <c r="C140" s="24" t="s">
        <v>20</v>
      </c>
      <c r="D140" s="28">
        <v>-1.116E-2</v>
      </c>
      <c r="E140" s="33" t="s">
        <v>82</v>
      </c>
      <c r="F140" s="24" t="s">
        <v>20</v>
      </c>
      <c r="G140" s="28">
        <v>8.7370000000000003E-2</v>
      </c>
      <c r="H140" s="33" t="s">
        <v>82</v>
      </c>
      <c r="I140" s="24" t="s">
        <v>20</v>
      </c>
      <c r="J140" s="30">
        <v>-0.34500999999999998</v>
      </c>
      <c r="K140" s="33" t="s">
        <v>82</v>
      </c>
      <c r="L140" s="24" t="s">
        <v>20</v>
      </c>
      <c r="M140" s="28">
        <v>-1.6310000000000002E-2</v>
      </c>
      <c r="N140" s="33" t="s">
        <v>82</v>
      </c>
      <c r="O140" s="24" t="s">
        <v>20</v>
      </c>
      <c r="P140" s="28">
        <v>-3.3009999999999998E-2</v>
      </c>
      <c r="Q140" s="33" t="s">
        <v>82</v>
      </c>
      <c r="R140" s="24" t="s">
        <v>20</v>
      </c>
      <c r="S140" s="28">
        <v>0.13039000000000001</v>
      </c>
      <c r="T140" s="33" t="s">
        <v>82</v>
      </c>
      <c r="U140" s="24" t="s">
        <v>20</v>
      </c>
      <c r="V140" s="28">
        <v>2.4819999999999998E-2</v>
      </c>
      <c r="W140" s="33" t="s">
        <v>82</v>
      </c>
      <c r="X140" s="24" t="s">
        <v>20</v>
      </c>
      <c r="Y140" s="28">
        <v>-4.088E-2</v>
      </c>
      <c r="Z140" s="33" t="s">
        <v>82</v>
      </c>
      <c r="AA140" s="24" t="s">
        <v>20</v>
      </c>
      <c r="AB140" s="28">
        <v>-8.7399999999999995E-3</v>
      </c>
      <c r="AC140" s="33" t="s">
        <v>82</v>
      </c>
      <c r="AD140" s="24" t="s">
        <v>20</v>
      </c>
      <c r="AE140" s="28">
        <v>4.4639999999999999E-2</v>
      </c>
      <c r="AF140" s="33" t="s">
        <v>82</v>
      </c>
      <c r="AG140" s="24" t="s">
        <v>20</v>
      </c>
      <c r="AH140" s="28">
        <v>8.4239999999999995E-2</v>
      </c>
      <c r="AI140" s="33" t="s">
        <v>82</v>
      </c>
      <c r="AJ140" s="24" t="s">
        <v>20</v>
      </c>
      <c r="AK140" s="29">
        <v>-1.4319999999999999E-2</v>
      </c>
      <c r="AL140" s="33" t="s">
        <v>82</v>
      </c>
      <c r="AM140" s="24" t="s">
        <v>20</v>
      </c>
      <c r="AN140" s="29">
        <v>-0.19783999999999999</v>
      </c>
      <c r="AO140" s="33" t="s">
        <v>82</v>
      </c>
      <c r="AP140" s="24" t="s">
        <v>20</v>
      </c>
      <c r="AQ140" s="28">
        <v>-2.7730000000000001E-2</v>
      </c>
    </row>
    <row r="141" spans="1:43" ht="17" thickBot="1" x14ac:dyDescent="0.25">
      <c r="A141" s="88"/>
      <c r="B141" s="33" t="s">
        <v>83</v>
      </c>
      <c r="C141" s="24" t="s">
        <v>25</v>
      </c>
      <c r="D141" s="28">
        <v>6.0999999999999997E-4</v>
      </c>
      <c r="E141" s="33" t="s">
        <v>83</v>
      </c>
      <c r="F141" s="24" t="s">
        <v>25</v>
      </c>
      <c r="G141" s="28">
        <v>4.3979999999999998E-2</v>
      </c>
      <c r="H141" s="33" t="s">
        <v>83</v>
      </c>
      <c r="I141" s="24" t="s">
        <v>25</v>
      </c>
      <c r="J141" s="30">
        <v>-0.48374</v>
      </c>
      <c r="K141" s="33" t="s">
        <v>83</v>
      </c>
      <c r="L141" s="24" t="s">
        <v>25</v>
      </c>
      <c r="M141" s="28">
        <v>-0.13059000000000001</v>
      </c>
      <c r="N141" s="33" t="s">
        <v>83</v>
      </c>
      <c r="O141" s="24" t="s">
        <v>25</v>
      </c>
      <c r="P141" s="28">
        <v>-7.2910000000000003E-2</v>
      </c>
      <c r="Q141" s="33" t="s">
        <v>83</v>
      </c>
      <c r="R141" s="24" t="s">
        <v>25</v>
      </c>
      <c r="S141" s="28">
        <v>-6.4350000000000004E-2</v>
      </c>
      <c r="T141" s="33" t="s">
        <v>83</v>
      </c>
      <c r="U141" s="24" t="s">
        <v>25</v>
      </c>
      <c r="V141" s="28">
        <v>-0.10680000000000001</v>
      </c>
      <c r="W141" s="33" t="s">
        <v>83</v>
      </c>
      <c r="X141" s="24" t="s">
        <v>25</v>
      </c>
      <c r="Y141" s="28">
        <v>-0.13653999999999999</v>
      </c>
      <c r="Z141" s="33" t="s">
        <v>83</v>
      </c>
      <c r="AA141" s="24" t="s">
        <v>25</v>
      </c>
      <c r="AB141" s="28">
        <v>-9.1400000000000006E-3</v>
      </c>
      <c r="AC141" s="33" t="s">
        <v>83</v>
      </c>
      <c r="AD141" s="24" t="s">
        <v>25</v>
      </c>
      <c r="AE141" s="28">
        <v>3.2750000000000001E-2</v>
      </c>
      <c r="AF141" s="33" t="s">
        <v>83</v>
      </c>
      <c r="AG141" s="24" t="s">
        <v>25</v>
      </c>
      <c r="AH141" s="28">
        <v>5.7329999999999999E-2</v>
      </c>
      <c r="AI141" s="33" t="s">
        <v>83</v>
      </c>
      <c r="AJ141" s="24" t="s">
        <v>25</v>
      </c>
      <c r="AK141" s="28">
        <v>1.077E-2</v>
      </c>
      <c r="AL141" s="33" t="s">
        <v>83</v>
      </c>
      <c r="AM141" s="24" t="s">
        <v>25</v>
      </c>
      <c r="AN141" s="30">
        <v>-0.16036</v>
      </c>
      <c r="AO141" s="33" t="s">
        <v>83</v>
      </c>
      <c r="AP141" s="24" t="s">
        <v>25</v>
      </c>
      <c r="AQ141" s="29">
        <v>-0.15378</v>
      </c>
    </row>
    <row r="142" spans="1:43" ht="17" thickBot="1" x14ac:dyDescent="0.25">
      <c r="A142" s="88"/>
      <c r="B142" s="33" t="s">
        <v>83</v>
      </c>
      <c r="C142" s="24" t="s">
        <v>29</v>
      </c>
      <c r="D142" s="28">
        <v>2.213E-2</v>
      </c>
      <c r="E142" s="33" t="s">
        <v>83</v>
      </c>
      <c r="F142" s="24" t="s">
        <v>29</v>
      </c>
      <c r="G142" s="28">
        <v>5.3659999999999999E-2</v>
      </c>
      <c r="H142" s="33" t="s">
        <v>83</v>
      </c>
      <c r="I142" s="24" t="s">
        <v>29</v>
      </c>
      <c r="J142" s="29">
        <v>-0.51827999999999996</v>
      </c>
      <c r="K142" s="33" t="s">
        <v>83</v>
      </c>
      <c r="L142" s="24" t="s">
        <v>29</v>
      </c>
      <c r="M142" s="28">
        <v>-0.17263000000000001</v>
      </c>
      <c r="N142" s="33" t="s">
        <v>83</v>
      </c>
      <c r="O142" s="24" t="s">
        <v>29</v>
      </c>
      <c r="P142" s="28">
        <v>-5.6649999999999999E-2</v>
      </c>
      <c r="Q142" s="33" t="s">
        <v>83</v>
      </c>
      <c r="R142" s="24" t="s">
        <v>29</v>
      </c>
      <c r="S142" s="28">
        <v>-0.15043999999999999</v>
      </c>
      <c r="T142" s="33" t="s">
        <v>83</v>
      </c>
      <c r="U142" s="24" t="s">
        <v>29</v>
      </c>
      <c r="V142" s="28">
        <v>-8.6040000000000005E-2</v>
      </c>
      <c r="W142" s="33" t="s">
        <v>83</v>
      </c>
      <c r="X142" s="24" t="s">
        <v>29</v>
      </c>
      <c r="Y142" s="28">
        <v>-0.14235</v>
      </c>
      <c r="Z142" s="33" t="s">
        <v>83</v>
      </c>
      <c r="AA142" s="24" t="s">
        <v>29</v>
      </c>
      <c r="AB142" s="28">
        <v>-1.434E-2</v>
      </c>
      <c r="AC142" s="33" t="s">
        <v>83</v>
      </c>
      <c r="AD142" s="24" t="s">
        <v>29</v>
      </c>
      <c r="AE142" s="28">
        <v>6.7640000000000006E-2</v>
      </c>
      <c r="AF142" s="33" t="s">
        <v>83</v>
      </c>
      <c r="AG142" s="24" t="s">
        <v>29</v>
      </c>
      <c r="AH142" s="28">
        <v>0.11978</v>
      </c>
      <c r="AI142" s="33" t="s">
        <v>83</v>
      </c>
      <c r="AJ142" s="24" t="s">
        <v>29</v>
      </c>
      <c r="AK142" s="28">
        <v>2.162E-2</v>
      </c>
      <c r="AL142" s="33" t="s">
        <v>83</v>
      </c>
      <c r="AM142" s="24" t="s">
        <v>29</v>
      </c>
      <c r="AN142" s="28">
        <v>-0.14912</v>
      </c>
      <c r="AO142" s="33" t="s">
        <v>83</v>
      </c>
      <c r="AP142" s="24" t="s">
        <v>29</v>
      </c>
      <c r="AQ142" s="29">
        <v>-0.18229000000000001</v>
      </c>
    </row>
    <row r="143" spans="1:43" ht="17" thickBot="1" x14ac:dyDescent="0.25">
      <c r="A143" s="88"/>
      <c r="B143" s="33" t="s">
        <v>83</v>
      </c>
      <c r="C143" s="24" t="s">
        <v>20</v>
      </c>
      <c r="D143" s="28">
        <v>-1.34E-3</v>
      </c>
      <c r="E143" s="33" t="s">
        <v>83</v>
      </c>
      <c r="F143" s="24" t="s">
        <v>20</v>
      </c>
      <c r="G143" s="28">
        <v>3.62E-3</v>
      </c>
      <c r="H143" s="33" t="s">
        <v>83</v>
      </c>
      <c r="I143" s="24" t="s">
        <v>20</v>
      </c>
      <c r="J143" s="29">
        <v>-0.42598999999999998</v>
      </c>
      <c r="K143" s="33" t="s">
        <v>83</v>
      </c>
      <c r="L143" s="24" t="s">
        <v>20</v>
      </c>
      <c r="M143" s="28">
        <v>-8.6989999999999998E-2</v>
      </c>
      <c r="N143" s="33" t="s">
        <v>83</v>
      </c>
      <c r="O143" s="24" t="s">
        <v>20</v>
      </c>
      <c r="P143" s="28">
        <v>-8.7249999999999994E-2</v>
      </c>
      <c r="Q143" s="33" t="s">
        <v>83</v>
      </c>
      <c r="R143" s="24" t="s">
        <v>20</v>
      </c>
      <c r="S143" s="28">
        <v>7.0120000000000002E-2</v>
      </c>
      <c r="T143" s="33" t="s">
        <v>83</v>
      </c>
      <c r="U143" s="24" t="s">
        <v>20</v>
      </c>
      <c r="V143" s="28">
        <v>-7.8219999999999998E-2</v>
      </c>
      <c r="W143" s="33" t="s">
        <v>83</v>
      </c>
      <c r="X143" s="24" t="s">
        <v>20</v>
      </c>
      <c r="Y143" s="28">
        <v>-0.12078999999999999</v>
      </c>
      <c r="Z143" s="33" t="s">
        <v>83</v>
      </c>
      <c r="AA143" s="24" t="s">
        <v>20</v>
      </c>
      <c r="AB143" s="28">
        <v>-6.5399999999999998E-3</v>
      </c>
      <c r="AC143" s="33" t="s">
        <v>83</v>
      </c>
      <c r="AD143" s="24" t="s">
        <v>20</v>
      </c>
      <c r="AE143" s="28">
        <v>6.5210000000000004E-2</v>
      </c>
      <c r="AF143" s="33" t="s">
        <v>83</v>
      </c>
      <c r="AG143" s="24" t="s">
        <v>20</v>
      </c>
      <c r="AH143" s="28">
        <v>0.12422</v>
      </c>
      <c r="AI143" s="33" t="s">
        <v>83</v>
      </c>
      <c r="AJ143" s="24" t="s">
        <v>20</v>
      </c>
      <c r="AK143" s="28">
        <v>3.6999999999999999E-4</v>
      </c>
      <c r="AL143" s="33" t="s">
        <v>83</v>
      </c>
      <c r="AM143" s="24" t="s">
        <v>20</v>
      </c>
      <c r="AN143" s="29">
        <v>-0.2344</v>
      </c>
      <c r="AO143" s="33" t="s">
        <v>83</v>
      </c>
      <c r="AP143" s="24" t="s">
        <v>20</v>
      </c>
      <c r="AQ143" s="29">
        <v>-0.11971</v>
      </c>
    </row>
    <row r="144" spans="1:43" ht="17" thickBot="1" x14ac:dyDescent="0.25">
      <c r="A144" s="88"/>
      <c r="B144" s="33" t="s">
        <v>84</v>
      </c>
      <c r="C144" s="24" t="s">
        <v>26</v>
      </c>
      <c r="D144" s="29">
        <v>6.769E-2</v>
      </c>
      <c r="E144" s="33" t="s">
        <v>84</v>
      </c>
      <c r="F144" s="24" t="s">
        <v>26</v>
      </c>
      <c r="G144" s="29">
        <v>0.40427000000000002</v>
      </c>
      <c r="H144" s="33" t="s">
        <v>84</v>
      </c>
      <c r="I144" s="24" t="s">
        <v>26</v>
      </c>
      <c r="J144" s="29">
        <v>0.56686000000000003</v>
      </c>
      <c r="K144" s="33" t="s">
        <v>84</v>
      </c>
      <c r="L144" s="24" t="s">
        <v>26</v>
      </c>
      <c r="M144" s="29">
        <v>0.30778</v>
      </c>
      <c r="N144" s="33" t="s">
        <v>84</v>
      </c>
      <c r="O144" s="24" t="s">
        <v>26</v>
      </c>
      <c r="P144" s="28">
        <v>4.36E-2</v>
      </c>
      <c r="Q144" s="33" t="s">
        <v>84</v>
      </c>
      <c r="R144" s="24" t="s">
        <v>26</v>
      </c>
      <c r="S144" s="28">
        <v>-4.7329999999999997E-2</v>
      </c>
      <c r="T144" s="33" t="s">
        <v>84</v>
      </c>
      <c r="U144" s="24" t="s">
        <v>26</v>
      </c>
      <c r="V144" s="28">
        <v>0.17188999999999999</v>
      </c>
      <c r="W144" s="33" t="s">
        <v>84</v>
      </c>
      <c r="X144" s="24" t="s">
        <v>26</v>
      </c>
      <c r="Y144" s="28">
        <v>8.2549999999999998E-2</v>
      </c>
      <c r="Z144" s="33" t="s">
        <v>84</v>
      </c>
      <c r="AA144" s="24" t="s">
        <v>26</v>
      </c>
      <c r="AB144" s="28">
        <v>-4.6999999999999999E-4</v>
      </c>
      <c r="AC144" s="33" t="s">
        <v>84</v>
      </c>
      <c r="AD144" s="24" t="s">
        <v>26</v>
      </c>
      <c r="AE144" s="28">
        <v>6.0170000000000001E-2</v>
      </c>
      <c r="AF144" s="33" t="s">
        <v>84</v>
      </c>
      <c r="AG144" s="24" t="s">
        <v>26</v>
      </c>
      <c r="AH144" s="28">
        <v>-4.0250000000000001E-2</v>
      </c>
      <c r="AI144" s="33" t="s">
        <v>84</v>
      </c>
      <c r="AJ144" s="24" t="s">
        <v>26</v>
      </c>
      <c r="AK144" s="28">
        <v>-7.5700000000000003E-3</v>
      </c>
      <c r="AL144" s="33" t="s">
        <v>84</v>
      </c>
      <c r="AM144" s="24" t="s">
        <v>26</v>
      </c>
      <c r="AN144" s="28">
        <v>9.2240000000000003E-2</v>
      </c>
      <c r="AO144" s="33" t="s">
        <v>84</v>
      </c>
      <c r="AP144" s="24" t="s">
        <v>26</v>
      </c>
      <c r="AQ144" s="28">
        <v>-6.1399999999999996E-3</v>
      </c>
    </row>
    <row r="145" spans="1:43" ht="17" thickBot="1" x14ac:dyDescent="0.25">
      <c r="A145" s="88"/>
      <c r="B145" s="33" t="s">
        <v>84</v>
      </c>
      <c r="C145" s="24" t="s">
        <v>28</v>
      </c>
      <c r="D145" s="29">
        <v>0.10158</v>
      </c>
      <c r="E145" s="33" t="s">
        <v>84</v>
      </c>
      <c r="F145" s="24" t="s">
        <v>28</v>
      </c>
      <c r="G145" s="28">
        <v>0.23963000000000001</v>
      </c>
      <c r="H145" s="33" t="s">
        <v>84</v>
      </c>
      <c r="I145" s="24" t="s">
        <v>28</v>
      </c>
      <c r="J145" s="29">
        <v>0.51395000000000002</v>
      </c>
      <c r="K145" s="33" t="s">
        <v>84</v>
      </c>
      <c r="L145" s="24" t="s">
        <v>28</v>
      </c>
      <c r="M145" s="30">
        <v>0.18754999999999999</v>
      </c>
      <c r="N145" s="33" t="s">
        <v>84</v>
      </c>
      <c r="O145" s="24" t="s">
        <v>28</v>
      </c>
      <c r="P145" s="30">
        <v>0.10432</v>
      </c>
      <c r="Q145" s="33" t="s">
        <v>84</v>
      </c>
      <c r="R145" s="24" t="s">
        <v>28</v>
      </c>
      <c r="S145" s="28">
        <v>-0.19363</v>
      </c>
      <c r="T145" s="33" t="s">
        <v>84</v>
      </c>
      <c r="U145" s="24" t="s">
        <v>28</v>
      </c>
      <c r="V145" s="28">
        <v>0.21293000000000001</v>
      </c>
      <c r="W145" s="33" t="s">
        <v>84</v>
      </c>
      <c r="X145" s="24" t="s">
        <v>28</v>
      </c>
      <c r="Y145" s="28">
        <v>-4.036E-2</v>
      </c>
      <c r="Z145" s="33" t="s">
        <v>84</v>
      </c>
      <c r="AA145" s="24" t="s">
        <v>28</v>
      </c>
      <c r="AB145" s="28">
        <v>-1.8419999999999999E-2</v>
      </c>
      <c r="AC145" s="33" t="s">
        <v>84</v>
      </c>
      <c r="AD145" s="24" t="s">
        <v>28</v>
      </c>
      <c r="AE145" s="28">
        <v>-2.146E-2</v>
      </c>
      <c r="AF145" s="33" t="s">
        <v>84</v>
      </c>
      <c r="AG145" s="24" t="s">
        <v>28</v>
      </c>
      <c r="AH145" s="28">
        <v>-0.1593</v>
      </c>
      <c r="AI145" s="33" t="s">
        <v>84</v>
      </c>
      <c r="AJ145" s="24" t="s">
        <v>28</v>
      </c>
      <c r="AK145" s="28">
        <v>-5.0600000000000003E-3</v>
      </c>
      <c r="AL145" s="33" t="s">
        <v>84</v>
      </c>
      <c r="AM145" s="24" t="s">
        <v>28</v>
      </c>
      <c r="AN145" s="29">
        <v>0.15909999999999999</v>
      </c>
      <c r="AO145" s="33" t="s">
        <v>84</v>
      </c>
      <c r="AP145" s="24" t="s">
        <v>28</v>
      </c>
      <c r="AQ145" s="28">
        <v>-9.8899999999999995E-3</v>
      </c>
    </row>
    <row r="146" spans="1:43" ht="17" thickBot="1" x14ac:dyDescent="0.25">
      <c r="A146" s="88"/>
      <c r="B146" s="33" t="s">
        <v>84</v>
      </c>
      <c r="C146" s="24" t="s">
        <v>19</v>
      </c>
      <c r="D146" s="28">
        <v>2.0379999999999999E-2</v>
      </c>
      <c r="E146" s="33" t="s">
        <v>84</v>
      </c>
      <c r="F146" s="24" t="s">
        <v>19</v>
      </c>
      <c r="G146" s="28">
        <v>0.1419</v>
      </c>
      <c r="H146" s="33" t="s">
        <v>84</v>
      </c>
      <c r="I146" s="24" t="s">
        <v>19</v>
      </c>
      <c r="J146" s="28">
        <v>0.17372000000000001</v>
      </c>
      <c r="K146" s="33" t="s">
        <v>84</v>
      </c>
      <c r="L146" s="24" t="s">
        <v>19</v>
      </c>
      <c r="M146" s="28">
        <v>5.1339999999999997E-2</v>
      </c>
      <c r="N146" s="33" t="s">
        <v>84</v>
      </c>
      <c r="O146" s="24" t="s">
        <v>19</v>
      </c>
      <c r="P146" s="28">
        <v>1.495E-2</v>
      </c>
      <c r="Q146" s="33" t="s">
        <v>84</v>
      </c>
      <c r="R146" s="24" t="s">
        <v>19</v>
      </c>
      <c r="S146" s="28">
        <v>-8.2739999999999994E-2</v>
      </c>
      <c r="T146" s="33" t="s">
        <v>84</v>
      </c>
      <c r="U146" s="24" t="s">
        <v>19</v>
      </c>
      <c r="V146" s="28">
        <v>1.8669999999999999E-2</v>
      </c>
      <c r="W146" s="33" t="s">
        <v>84</v>
      </c>
      <c r="X146" s="24" t="s">
        <v>19</v>
      </c>
      <c r="Y146" s="28">
        <v>3.8999999999999998E-3</v>
      </c>
      <c r="Z146" s="33" t="s">
        <v>84</v>
      </c>
      <c r="AA146" s="24" t="s">
        <v>19</v>
      </c>
      <c r="AB146" s="28">
        <v>1.4300000000000001E-3</v>
      </c>
      <c r="AC146" s="33" t="s">
        <v>84</v>
      </c>
      <c r="AD146" s="24" t="s">
        <v>19</v>
      </c>
      <c r="AE146" s="28">
        <v>-3.0100000000000001E-3</v>
      </c>
      <c r="AF146" s="33" t="s">
        <v>84</v>
      </c>
      <c r="AG146" s="24" t="s">
        <v>19</v>
      </c>
      <c r="AH146" s="28">
        <v>2.7499999999999998E-3</v>
      </c>
      <c r="AI146" s="33" t="s">
        <v>84</v>
      </c>
      <c r="AJ146" s="24" t="s">
        <v>19</v>
      </c>
      <c r="AK146" s="28">
        <v>4.4799999999999996E-3</v>
      </c>
      <c r="AL146" s="33" t="s">
        <v>84</v>
      </c>
      <c r="AM146" s="24" t="s">
        <v>19</v>
      </c>
      <c r="AN146" s="28">
        <v>4.283E-2</v>
      </c>
      <c r="AO146" s="33" t="s">
        <v>84</v>
      </c>
      <c r="AP146" s="24" t="s">
        <v>19</v>
      </c>
      <c r="AQ146" s="28">
        <v>-1.84E-2</v>
      </c>
    </row>
    <row r="147" spans="1:43" ht="17" thickBot="1" x14ac:dyDescent="0.25">
      <c r="A147" s="88"/>
      <c r="B147" s="33" t="s">
        <v>85</v>
      </c>
      <c r="C147" s="24" t="s">
        <v>26</v>
      </c>
      <c r="D147" s="28">
        <v>-6.0499999999999998E-3</v>
      </c>
      <c r="E147" s="33" t="s">
        <v>85</v>
      </c>
      <c r="F147" s="24" t="s">
        <v>26</v>
      </c>
      <c r="G147" s="28">
        <v>0.12248000000000001</v>
      </c>
      <c r="H147" s="33" t="s">
        <v>85</v>
      </c>
      <c r="I147" s="24" t="s">
        <v>26</v>
      </c>
      <c r="J147" s="28">
        <v>0.23677999999999999</v>
      </c>
      <c r="K147" s="33" t="s">
        <v>85</v>
      </c>
      <c r="L147" s="24" t="s">
        <v>26</v>
      </c>
      <c r="M147" s="28">
        <v>5.0650000000000001E-2</v>
      </c>
      <c r="N147" s="33" t="s">
        <v>85</v>
      </c>
      <c r="O147" s="24" t="s">
        <v>26</v>
      </c>
      <c r="P147" s="28">
        <v>5.6059999999999999E-2</v>
      </c>
      <c r="Q147" s="33" t="s">
        <v>85</v>
      </c>
      <c r="R147" s="24" t="s">
        <v>26</v>
      </c>
      <c r="S147" s="28">
        <v>-0.10642</v>
      </c>
      <c r="T147" s="33" t="s">
        <v>85</v>
      </c>
      <c r="U147" s="24" t="s">
        <v>26</v>
      </c>
      <c r="V147" s="28">
        <v>8.838E-2</v>
      </c>
      <c r="W147" s="33" t="s">
        <v>85</v>
      </c>
      <c r="X147" s="24" t="s">
        <v>26</v>
      </c>
      <c r="Y147" s="28">
        <v>8.8969999999999994E-2</v>
      </c>
      <c r="Z147" s="33" t="s">
        <v>85</v>
      </c>
      <c r="AA147" s="24" t="s">
        <v>26</v>
      </c>
      <c r="AB147" s="28">
        <v>5.1279999999999999E-2</v>
      </c>
      <c r="AC147" s="33" t="s">
        <v>85</v>
      </c>
      <c r="AD147" s="24" t="s">
        <v>26</v>
      </c>
      <c r="AE147" s="28">
        <v>3.7069999999999999E-2</v>
      </c>
      <c r="AF147" s="33" t="s">
        <v>85</v>
      </c>
      <c r="AG147" s="24" t="s">
        <v>26</v>
      </c>
      <c r="AH147" s="28">
        <v>-0.10338</v>
      </c>
      <c r="AI147" s="33" t="s">
        <v>85</v>
      </c>
      <c r="AJ147" s="24" t="s">
        <v>26</v>
      </c>
      <c r="AK147" s="29">
        <v>-3.0720000000000001E-2</v>
      </c>
      <c r="AL147" s="33" t="s">
        <v>85</v>
      </c>
      <c r="AM147" s="24" t="s">
        <v>26</v>
      </c>
      <c r="AN147" s="28">
        <v>0.11364</v>
      </c>
      <c r="AO147" s="33" t="s">
        <v>85</v>
      </c>
      <c r="AP147" s="24" t="s">
        <v>26</v>
      </c>
      <c r="AQ147" s="30">
        <v>0.10675</v>
      </c>
    </row>
    <row r="148" spans="1:43" ht="17" thickBot="1" x14ac:dyDescent="0.25">
      <c r="A148" s="88"/>
      <c r="B148" s="33" t="s">
        <v>85</v>
      </c>
      <c r="C148" s="24" t="s">
        <v>29</v>
      </c>
      <c r="D148" s="28">
        <v>-2.2079999999999999E-2</v>
      </c>
      <c r="E148" s="33" t="s">
        <v>85</v>
      </c>
      <c r="F148" s="24" t="s">
        <v>29</v>
      </c>
      <c r="G148" s="28">
        <v>8.8679999999999995E-2</v>
      </c>
      <c r="H148" s="33" t="s">
        <v>85</v>
      </c>
      <c r="I148" s="24" t="s">
        <v>29</v>
      </c>
      <c r="J148" s="28">
        <v>9.8309999999999995E-2</v>
      </c>
      <c r="K148" s="33" t="s">
        <v>85</v>
      </c>
      <c r="L148" s="24" t="s">
        <v>29</v>
      </c>
      <c r="M148" s="28">
        <v>0.1074</v>
      </c>
      <c r="N148" s="33" t="s">
        <v>85</v>
      </c>
      <c r="O148" s="24" t="s">
        <v>29</v>
      </c>
      <c r="P148" s="28">
        <v>4.8770000000000001E-2</v>
      </c>
      <c r="Q148" s="33" t="s">
        <v>85</v>
      </c>
      <c r="R148" s="24" t="s">
        <v>29</v>
      </c>
      <c r="S148" s="28">
        <v>-0.17487</v>
      </c>
      <c r="T148" s="33" t="s">
        <v>85</v>
      </c>
      <c r="U148" s="24" t="s">
        <v>29</v>
      </c>
      <c r="V148" s="28">
        <v>0.16244</v>
      </c>
      <c r="W148" s="33" t="s">
        <v>85</v>
      </c>
      <c r="X148" s="24" t="s">
        <v>29</v>
      </c>
      <c r="Y148" s="28">
        <v>9.1259999999999994E-2</v>
      </c>
      <c r="Z148" s="33" t="s">
        <v>85</v>
      </c>
      <c r="AA148" s="24" t="s">
        <v>29</v>
      </c>
      <c r="AB148" s="29">
        <v>0.10765</v>
      </c>
      <c r="AC148" s="33" t="s">
        <v>85</v>
      </c>
      <c r="AD148" s="24" t="s">
        <v>29</v>
      </c>
      <c r="AE148" s="28">
        <v>0.16241</v>
      </c>
      <c r="AF148" s="33" t="s">
        <v>85</v>
      </c>
      <c r="AG148" s="24" t="s">
        <v>29</v>
      </c>
      <c r="AH148" s="28">
        <v>-9.887E-2</v>
      </c>
      <c r="AI148" s="33" t="s">
        <v>85</v>
      </c>
      <c r="AJ148" s="24" t="s">
        <v>29</v>
      </c>
      <c r="AK148" s="29">
        <v>-4.19E-2</v>
      </c>
      <c r="AL148" s="33" t="s">
        <v>85</v>
      </c>
      <c r="AM148" s="24" t="s">
        <v>29</v>
      </c>
      <c r="AN148" s="28">
        <v>0.10827000000000001</v>
      </c>
      <c r="AO148" s="33" t="s">
        <v>85</v>
      </c>
      <c r="AP148" s="24" t="s">
        <v>29</v>
      </c>
      <c r="AQ148" s="29">
        <v>0.15522</v>
      </c>
    </row>
    <row r="149" spans="1:43" ht="17" thickBot="1" x14ac:dyDescent="0.25">
      <c r="A149" s="88"/>
      <c r="B149" s="33" t="s">
        <v>85</v>
      </c>
      <c r="C149" s="24" t="s">
        <v>19</v>
      </c>
      <c r="D149" s="28">
        <v>-2.129E-2</v>
      </c>
      <c r="E149" s="33" t="s">
        <v>85</v>
      </c>
      <c r="F149" s="24" t="s">
        <v>19</v>
      </c>
      <c r="G149" s="28">
        <v>-0.10679</v>
      </c>
      <c r="H149" s="33" t="s">
        <v>85</v>
      </c>
      <c r="I149" s="24" t="s">
        <v>19</v>
      </c>
      <c r="J149" s="28">
        <v>3.9440000000000003E-2</v>
      </c>
      <c r="K149" s="33" t="s">
        <v>85</v>
      </c>
      <c r="L149" s="24" t="s">
        <v>19</v>
      </c>
      <c r="M149" s="28">
        <v>8.6269999999999999E-2</v>
      </c>
      <c r="N149" s="33" t="s">
        <v>85</v>
      </c>
      <c r="O149" s="24" t="s">
        <v>19</v>
      </c>
      <c r="P149" s="28">
        <v>3.884E-2</v>
      </c>
      <c r="Q149" s="33" t="s">
        <v>85</v>
      </c>
      <c r="R149" s="24" t="s">
        <v>19</v>
      </c>
      <c r="S149" s="28">
        <v>-5.13E-3</v>
      </c>
      <c r="T149" s="33" t="s">
        <v>85</v>
      </c>
      <c r="U149" s="24" t="s">
        <v>19</v>
      </c>
      <c r="V149" s="28">
        <v>0.12483</v>
      </c>
      <c r="W149" s="33" t="s">
        <v>85</v>
      </c>
      <c r="X149" s="24" t="s">
        <v>19</v>
      </c>
      <c r="Y149" s="28">
        <v>1.6990000000000002E-2</v>
      </c>
      <c r="Z149" s="33" t="s">
        <v>85</v>
      </c>
      <c r="AA149" s="24" t="s">
        <v>19</v>
      </c>
      <c r="AB149" s="28">
        <v>2.3400000000000001E-2</v>
      </c>
      <c r="AC149" s="33" t="s">
        <v>85</v>
      </c>
      <c r="AD149" s="24" t="s">
        <v>19</v>
      </c>
      <c r="AE149" s="28">
        <v>3.0710000000000001E-2</v>
      </c>
      <c r="AF149" s="33" t="s">
        <v>85</v>
      </c>
      <c r="AG149" s="24" t="s">
        <v>19</v>
      </c>
      <c r="AH149" s="28">
        <v>-0.11733</v>
      </c>
      <c r="AI149" s="33" t="s">
        <v>85</v>
      </c>
      <c r="AJ149" s="24" t="s">
        <v>19</v>
      </c>
      <c r="AK149" s="29">
        <v>-1.907E-2</v>
      </c>
      <c r="AL149" s="33" t="s">
        <v>85</v>
      </c>
      <c r="AM149" s="24" t="s">
        <v>19</v>
      </c>
      <c r="AN149" s="28">
        <v>9.357E-2</v>
      </c>
      <c r="AO149" s="33" t="s">
        <v>85</v>
      </c>
      <c r="AP149" s="24" t="s">
        <v>19</v>
      </c>
      <c r="AQ149" s="28">
        <v>7.1620000000000003E-2</v>
      </c>
    </row>
    <row r="150" spans="1:43" ht="17" thickBot="1" x14ac:dyDescent="0.25">
      <c r="A150" s="88"/>
      <c r="B150" s="23" t="s">
        <v>87</v>
      </c>
      <c r="C150" s="24" t="s">
        <v>25</v>
      </c>
      <c r="D150" s="29">
        <v>-7.2520000000000001E-2</v>
      </c>
      <c r="E150" s="23" t="s">
        <v>87</v>
      </c>
      <c r="F150" s="24" t="s">
        <v>25</v>
      </c>
      <c r="G150" s="28">
        <v>-0.11307</v>
      </c>
      <c r="H150" s="23" t="s">
        <v>87</v>
      </c>
      <c r="I150" s="24" t="s">
        <v>25</v>
      </c>
      <c r="J150" s="28">
        <v>-0.23415</v>
      </c>
      <c r="K150" s="23" t="s">
        <v>87</v>
      </c>
      <c r="L150" s="24" t="s">
        <v>25</v>
      </c>
      <c r="M150" s="29">
        <v>-0.29959000000000002</v>
      </c>
      <c r="N150" s="23" t="s">
        <v>87</v>
      </c>
      <c r="O150" s="24" t="s">
        <v>25</v>
      </c>
      <c r="P150" s="28">
        <v>2.9510000000000002E-2</v>
      </c>
      <c r="Q150" s="23" t="s">
        <v>87</v>
      </c>
      <c r="R150" s="24" t="s">
        <v>25</v>
      </c>
      <c r="S150" s="28">
        <v>2.188E-2</v>
      </c>
      <c r="T150" s="23" t="s">
        <v>87</v>
      </c>
      <c r="U150" s="24" t="s">
        <v>25</v>
      </c>
      <c r="V150" s="28">
        <v>0.10755000000000001</v>
      </c>
      <c r="W150" s="23" t="s">
        <v>87</v>
      </c>
      <c r="X150" s="24" t="s">
        <v>25</v>
      </c>
      <c r="Y150" s="29">
        <v>-0.18670999999999999</v>
      </c>
      <c r="Z150" s="23" t="s">
        <v>87</v>
      </c>
      <c r="AA150" s="24" t="s">
        <v>25</v>
      </c>
      <c r="AB150" s="29">
        <v>-4.496E-2</v>
      </c>
      <c r="AC150" s="23" t="s">
        <v>87</v>
      </c>
      <c r="AD150" s="24" t="s">
        <v>25</v>
      </c>
      <c r="AE150" s="28">
        <v>-7.3279999999999998E-2</v>
      </c>
      <c r="AF150" s="23" t="s">
        <v>87</v>
      </c>
      <c r="AG150" s="24" t="s">
        <v>25</v>
      </c>
      <c r="AH150" s="30">
        <v>0.13483000000000001</v>
      </c>
      <c r="AI150" s="23" t="s">
        <v>87</v>
      </c>
      <c r="AJ150" s="24" t="s">
        <v>25</v>
      </c>
      <c r="AK150" s="28">
        <v>8.4200000000000004E-3</v>
      </c>
      <c r="AL150" s="23" t="s">
        <v>87</v>
      </c>
      <c r="AM150" s="24" t="s">
        <v>25</v>
      </c>
      <c r="AN150" s="29">
        <v>0.21931999999999999</v>
      </c>
      <c r="AO150" s="23" t="s">
        <v>87</v>
      </c>
      <c r="AP150" s="24" t="s">
        <v>25</v>
      </c>
      <c r="AQ150" s="28">
        <v>8.2290000000000002E-2</v>
      </c>
    </row>
    <row r="151" spans="1:43" ht="17" thickBot="1" x14ac:dyDescent="0.25">
      <c r="A151" s="88"/>
      <c r="B151" s="23" t="s">
        <v>87</v>
      </c>
      <c r="C151" s="24" t="s">
        <v>29</v>
      </c>
      <c r="D151" s="29">
        <v>-6.6619999999999999E-2</v>
      </c>
      <c r="E151" s="23" t="s">
        <v>87</v>
      </c>
      <c r="F151" s="24" t="s">
        <v>29</v>
      </c>
      <c r="G151" s="28">
        <v>-0.14077000000000001</v>
      </c>
      <c r="H151" s="23" t="s">
        <v>87</v>
      </c>
      <c r="I151" s="24" t="s">
        <v>29</v>
      </c>
      <c r="J151" s="30">
        <v>-0.25525999999999999</v>
      </c>
      <c r="K151" s="23" t="s">
        <v>87</v>
      </c>
      <c r="L151" s="24" t="s">
        <v>29</v>
      </c>
      <c r="M151" s="29">
        <v>-0.24217</v>
      </c>
      <c r="N151" s="23" t="s">
        <v>87</v>
      </c>
      <c r="O151" s="24" t="s">
        <v>29</v>
      </c>
      <c r="P151" s="28">
        <v>-3.2000000000000003E-4</v>
      </c>
      <c r="Q151" s="23" t="s">
        <v>87</v>
      </c>
      <c r="R151" s="24" t="s">
        <v>29</v>
      </c>
      <c r="S151" s="28">
        <v>7.596E-2</v>
      </c>
      <c r="T151" s="23" t="s">
        <v>87</v>
      </c>
      <c r="U151" s="24" t="s">
        <v>29</v>
      </c>
      <c r="V151" s="28">
        <v>0.11735</v>
      </c>
      <c r="W151" s="23" t="s">
        <v>87</v>
      </c>
      <c r="X151" s="24" t="s">
        <v>29</v>
      </c>
      <c r="Y151" s="29">
        <v>-0.16816999999999999</v>
      </c>
      <c r="Z151" s="23" t="s">
        <v>87</v>
      </c>
      <c r="AA151" s="24" t="s">
        <v>29</v>
      </c>
      <c r="AB151" s="29">
        <v>-3.4299999999999997E-2</v>
      </c>
      <c r="AC151" s="23" t="s">
        <v>87</v>
      </c>
      <c r="AD151" s="24" t="s">
        <v>29</v>
      </c>
      <c r="AE151" s="28">
        <v>-1.434E-2</v>
      </c>
      <c r="AF151" s="23" t="s">
        <v>87</v>
      </c>
      <c r="AG151" s="24" t="s">
        <v>29</v>
      </c>
      <c r="AH151" s="29">
        <v>0.16078999999999999</v>
      </c>
      <c r="AI151" s="23" t="s">
        <v>87</v>
      </c>
      <c r="AJ151" s="24" t="s">
        <v>29</v>
      </c>
      <c r="AK151" s="28">
        <v>1.49E-3</v>
      </c>
      <c r="AL151" s="23" t="s">
        <v>87</v>
      </c>
      <c r="AM151" s="24" t="s">
        <v>29</v>
      </c>
      <c r="AN151" s="30">
        <v>0.12936</v>
      </c>
      <c r="AO151" s="23" t="s">
        <v>87</v>
      </c>
      <c r="AP151" s="24" t="s">
        <v>29</v>
      </c>
      <c r="AQ151" s="28">
        <v>3.916E-2</v>
      </c>
    </row>
    <row r="152" spans="1:43" ht="17" thickBot="1" x14ac:dyDescent="0.25">
      <c r="A152" s="88"/>
      <c r="B152" s="23" t="s">
        <v>87</v>
      </c>
      <c r="C152" s="24" t="s">
        <v>19</v>
      </c>
      <c r="D152" s="29">
        <v>-6.5369999999999998E-2</v>
      </c>
      <c r="E152" s="23" t="s">
        <v>87</v>
      </c>
      <c r="F152" s="24" t="s">
        <v>19</v>
      </c>
      <c r="G152" s="28">
        <v>-7.0389999999999994E-2</v>
      </c>
      <c r="H152" s="23" t="s">
        <v>87</v>
      </c>
      <c r="I152" s="24" t="s">
        <v>19</v>
      </c>
      <c r="J152" s="28">
        <v>1.23E-3</v>
      </c>
      <c r="K152" s="23" t="s">
        <v>87</v>
      </c>
      <c r="L152" s="24" t="s">
        <v>19</v>
      </c>
      <c r="M152" s="29">
        <v>-0.19120999999999999</v>
      </c>
      <c r="N152" s="23" t="s">
        <v>87</v>
      </c>
      <c r="O152" s="24" t="s">
        <v>19</v>
      </c>
      <c r="P152" s="29">
        <v>7.782E-2</v>
      </c>
      <c r="Q152" s="23" t="s">
        <v>87</v>
      </c>
      <c r="R152" s="24" t="s">
        <v>19</v>
      </c>
      <c r="S152" s="28">
        <v>-2.0320000000000001E-2</v>
      </c>
      <c r="T152" s="23" t="s">
        <v>87</v>
      </c>
      <c r="U152" s="24" t="s">
        <v>19</v>
      </c>
      <c r="V152" s="28">
        <v>0.12495000000000001</v>
      </c>
      <c r="W152" s="23" t="s">
        <v>87</v>
      </c>
      <c r="X152" s="24" t="s">
        <v>19</v>
      </c>
      <c r="Y152" s="29">
        <v>-0.18869</v>
      </c>
      <c r="Z152" s="23" t="s">
        <v>87</v>
      </c>
      <c r="AA152" s="24" t="s">
        <v>19</v>
      </c>
      <c r="AB152" s="29">
        <v>-5.3850000000000002E-2</v>
      </c>
      <c r="AC152" s="23" t="s">
        <v>87</v>
      </c>
      <c r="AD152" s="24" t="s">
        <v>19</v>
      </c>
      <c r="AE152" s="29">
        <v>-0.11565</v>
      </c>
      <c r="AF152" s="23" t="s">
        <v>87</v>
      </c>
      <c r="AG152" s="24" t="s">
        <v>19</v>
      </c>
      <c r="AH152" s="28">
        <v>4.3900000000000002E-2</v>
      </c>
      <c r="AI152" s="23" t="s">
        <v>87</v>
      </c>
      <c r="AJ152" s="24" t="s">
        <v>19</v>
      </c>
      <c r="AK152" s="28">
        <v>3.4399999999999999E-3</v>
      </c>
      <c r="AL152" s="23" t="s">
        <v>87</v>
      </c>
      <c r="AM152" s="24" t="s">
        <v>19</v>
      </c>
      <c r="AN152" s="29">
        <v>0.21035000000000001</v>
      </c>
      <c r="AO152" s="23" t="s">
        <v>87</v>
      </c>
      <c r="AP152" s="24" t="s">
        <v>19</v>
      </c>
      <c r="AQ152" s="29">
        <v>0.11692</v>
      </c>
    </row>
    <row r="153" spans="1:43" ht="17" thickBot="1" x14ac:dyDescent="0.25">
      <c r="A153" s="88"/>
      <c r="B153" s="23" t="s">
        <v>86</v>
      </c>
      <c r="C153" s="24" t="s">
        <v>26</v>
      </c>
      <c r="D153" s="29">
        <v>4.4240000000000002E-2</v>
      </c>
      <c r="E153" s="23" t="s">
        <v>86</v>
      </c>
      <c r="F153" s="24" t="s">
        <v>26</v>
      </c>
      <c r="G153" s="28">
        <v>4.6760000000000003E-2</v>
      </c>
      <c r="H153" s="23" t="s">
        <v>86</v>
      </c>
      <c r="I153" s="24" t="s">
        <v>26</v>
      </c>
      <c r="J153" s="30">
        <v>0.27514</v>
      </c>
      <c r="K153" s="23" t="s">
        <v>86</v>
      </c>
      <c r="L153" s="24" t="s">
        <v>26</v>
      </c>
      <c r="M153" s="29">
        <v>0.17419999999999999</v>
      </c>
      <c r="N153" s="23" t="s">
        <v>86</v>
      </c>
      <c r="O153" s="24" t="s">
        <v>26</v>
      </c>
      <c r="P153" s="28">
        <v>-7.1300000000000001E-3</v>
      </c>
      <c r="Q153" s="23" t="s">
        <v>86</v>
      </c>
      <c r="R153" s="24" t="s">
        <v>26</v>
      </c>
      <c r="S153" s="28">
        <v>3.0769999999999999E-2</v>
      </c>
      <c r="T153" s="23" t="s">
        <v>86</v>
      </c>
      <c r="U153" s="24" t="s">
        <v>26</v>
      </c>
      <c r="V153" s="28">
        <v>-3.4410000000000003E-2</v>
      </c>
      <c r="W153" s="23" t="s">
        <v>86</v>
      </c>
      <c r="X153" s="24" t="s">
        <v>26</v>
      </c>
      <c r="Y153" s="30">
        <v>0.12658</v>
      </c>
      <c r="Z153" s="23" t="s">
        <v>86</v>
      </c>
      <c r="AA153" s="24" t="s">
        <v>26</v>
      </c>
      <c r="AB153" s="29">
        <v>4.1820000000000003E-2</v>
      </c>
      <c r="AC153" s="23" t="s">
        <v>86</v>
      </c>
      <c r="AD153" s="24" t="s">
        <v>26</v>
      </c>
      <c r="AE153" s="28">
        <v>1.204E-2</v>
      </c>
      <c r="AF153" s="23" t="s">
        <v>86</v>
      </c>
      <c r="AG153" s="24" t="s">
        <v>26</v>
      </c>
      <c r="AH153" s="29">
        <v>-0.17452000000000001</v>
      </c>
      <c r="AI153" s="23" t="s">
        <v>86</v>
      </c>
      <c r="AJ153" s="24" t="s">
        <v>26</v>
      </c>
      <c r="AK153" s="28">
        <v>5.2700000000000004E-3</v>
      </c>
      <c r="AL153" s="23" t="s">
        <v>86</v>
      </c>
      <c r="AM153" s="24" t="s">
        <v>26</v>
      </c>
      <c r="AN153" s="29">
        <v>-0.14878</v>
      </c>
      <c r="AO153" s="23" t="s">
        <v>86</v>
      </c>
      <c r="AP153" s="24" t="s">
        <v>26</v>
      </c>
      <c r="AQ153" s="29">
        <v>-8.2150000000000001E-2</v>
      </c>
    </row>
    <row r="154" spans="1:43" ht="17" thickBot="1" x14ac:dyDescent="0.25">
      <c r="A154" s="88"/>
      <c r="B154" s="23" t="s">
        <v>86</v>
      </c>
      <c r="C154" s="24" t="s">
        <v>28</v>
      </c>
      <c r="D154" s="28">
        <v>3.005E-2</v>
      </c>
      <c r="E154" s="23" t="s">
        <v>86</v>
      </c>
      <c r="F154" s="24" t="s">
        <v>28</v>
      </c>
      <c r="G154" s="28">
        <v>-6.6320000000000004E-2</v>
      </c>
      <c r="H154" s="23" t="s">
        <v>86</v>
      </c>
      <c r="I154" s="24" t="s">
        <v>28</v>
      </c>
      <c r="J154" s="28">
        <v>1.975E-2</v>
      </c>
      <c r="K154" s="23" t="s">
        <v>86</v>
      </c>
      <c r="L154" s="24" t="s">
        <v>28</v>
      </c>
      <c r="M154" s="28">
        <v>6.5259999999999999E-2</v>
      </c>
      <c r="N154" s="23" t="s">
        <v>86</v>
      </c>
      <c r="O154" s="24" t="s">
        <v>28</v>
      </c>
      <c r="P154" s="28">
        <v>-7.26E-3</v>
      </c>
      <c r="Q154" s="23" t="s">
        <v>86</v>
      </c>
      <c r="R154" s="24" t="s">
        <v>28</v>
      </c>
      <c r="S154" s="28">
        <v>-1.73E-3</v>
      </c>
      <c r="T154" s="23" t="s">
        <v>86</v>
      </c>
      <c r="U154" s="24" t="s">
        <v>28</v>
      </c>
      <c r="V154" s="28">
        <v>-5.0770000000000003E-2</v>
      </c>
      <c r="W154" s="23" t="s">
        <v>86</v>
      </c>
      <c r="X154" s="24" t="s">
        <v>28</v>
      </c>
      <c r="Y154" s="28">
        <v>1.9460000000000002E-2</v>
      </c>
      <c r="Z154" s="23" t="s">
        <v>86</v>
      </c>
      <c r="AA154" s="24" t="s">
        <v>28</v>
      </c>
      <c r="AB154" s="28">
        <v>1.08E-3</v>
      </c>
      <c r="AC154" s="23" t="s">
        <v>86</v>
      </c>
      <c r="AD154" s="24" t="s">
        <v>28</v>
      </c>
      <c r="AE154" s="28">
        <v>-1.1339999999999999E-2</v>
      </c>
      <c r="AF154" s="23" t="s">
        <v>86</v>
      </c>
      <c r="AG154" s="24" t="s">
        <v>28</v>
      </c>
      <c r="AH154" s="29">
        <v>-0.18312</v>
      </c>
      <c r="AI154" s="23" t="s">
        <v>86</v>
      </c>
      <c r="AJ154" s="24" t="s">
        <v>28</v>
      </c>
      <c r="AK154" s="28">
        <v>7.3999999999999999E-4</v>
      </c>
      <c r="AL154" s="23" t="s">
        <v>86</v>
      </c>
      <c r="AM154" s="24" t="s">
        <v>28</v>
      </c>
      <c r="AN154" s="29">
        <v>-9.9250000000000005E-2</v>
      </c>
      <c r="AO154" s="23" t="s">
        <v>86</v>
      </c>
      <c r="AP154" s="24" t="s">
        <v>28</v>
      </c>
      <c r="AQ154" s="28">
        <v>-6.0909999999999999E-2</v>
      </c>
    </row>
    <row r="155" spans="1:43" ht="17" thickBot="1" x14ac:dyDescent="0.25">
      <c r="A155" s="89"/>
      <c r="B155" s="23" t="s">
        <v>86</v>
      </c>
      <c r="C155" s="24" t="s">
        <v>20</v>
      </c>
      <c r="D155" s="28">
        <v>4.6000000000000001E-4</v>
      </c>
      <c r="E155" s="23" t="s">
        <v>86</v>
      </c>
      <c r="F155" s="24" t="s">
        <v>20</v>
      </c>
      <c r="G155" s="28">
        <v>0.10487</v>
      </c>
      <c r="H155" s="23" t="s">
        <v>86</v>
      </c>
      <c r="I155" s="24" t="s">
        <v>20</v>
      </c>
      <c r="J155" s="28">
        <v>6.4999999999999997E-4</v>
      </c>
      <c r="K155" s="23" t="s">
        <v>86</v>
      </c>
      <c r="L155" s="24" t="s">
        <v>20</v>
      </c>
      <c r="M155" s="29">
        <v>0.16741</v>
      </c>
      <c r="N155" s="23" t="s">
        <v>86</v>
      </c>
      <c r="O155" s="24" t="s">
        <v>20</v>
      </c>
      <c r="P155" s="30">
        <v>-6.0749999999999998E-2</v>
      </c>
      <c r="Q155" s="23" t="s">
        <v>86</v>
      </c>
      <c r="R155" s="24" t="s">
        <v>20</v>
      </c>
      <c r="S155" s="28">
        <v>0.15196999999999999</v>
      </c>
      <c r="T155" s="23" t="s">
        <v>86</v>
      </c>
      <c r="U155" s="24" t="s">
        <v>20</v>
      </c>
      <c r="V155" s="28">
        <v>-0.11681999999999999</v>
      </c>
      <c r="W155" s="23" t="s">
        <v>86</v>
      </c>
      <c r="X155" s="24" t="s">
        <v>20</v>
      </c>
      <c r="Y155" s="29">
        <v>0.15285000000000001</v>
      </c>
      <c r="Z155" s="23" t="s">
        <v>86</v>
      </c>
      <c r="AA155" s="24" t="s">
        <v>20</v>
      </c>
      <c r="AB155" s="29">
        <v>4.088E-2</v>
      </c>
      <c r="AC155" s="23" t="s">
        <v>86</v>
      </c>
      <c r="AD155" s="24" t="s">
        <v>20</v>
      </c>
      <c r="AE155" s="28">
        <v>3.6630000000000003E-2</v>
      </c>
      <c r="AF155" s="23" t="s">
        <v>86</v>
      </c>
      <c r="AG155" s="24" t="s">
        <v>20</v>
      </c>
      <c r="AH155" s="28">
        <v>-0.11584999999999999</v>
      </c>
      <c r="AI155" s="23" t="s">
        <v>86</v>
      </c>
      <c r="AJ155" s="24" t="s">
        <v>20</v>
      </c>
      <c r="AK155" s="28">
        <v>-3.8999999999999999E-4</v>
      </c>
      <c r="AL155" s="23" t="s">
        <v>86</v>
      </c>
      <c r="AM155" s="24" t="s">
        <v>20</v>
      </c>
      <c r="AN155" s="29">
        <v>-0.22381000000000001</v>
      </c>
      <c r="AO155" s="23" t="s">
        <v>86</v>
      </c>
      <c r="AP155" s="24" t="s">
        <v>20</v>
      </c>
      <c r="AQ155" s="29">
        <v>-0.10271</v>
      </c>
    </row>
    <row r="156" spans="1:43" ht="18" thickTop="1" thickBot="1" x14ac:dyDescent="0.25">
      <c r="A156" s="90" t="s">
        <v>88</v>
      </c>
      <c r="B156" s="33" t="s">
        <v>89</v>
      </c>
      <c r="C156" s="35" t="s">
        <v>25</v>
      </c>
      <c r="D156" s="28">
        <v>-1.6580000000000001E-2</v>
      </c>
      <c r="E156" s="33" t="s">
        <v>89</v>
      </c>
      <c r="F156" s="35" t="s">
        <v>25</v>
      </c>
      <c r="G156" s="28">
        <v>1.4829999999999999E-2</v>
      </c>
      <c r="H156" s="33" t="s">
        <v>89</v>
      </c>
      <c r="I156" s="35" t="s">
        <v>25</v>
      </c>
      <c r="J156" s="28">
        <v>-0.19647999999999999</v>
      </c>
      <c r="K156" s="33" t="s">
        <v>89</v>
      </c>
      <c r="L156" s="35" t="s">
        <v>25</v>
      </c>
      <c r="M156" s="28">
        <v>3.5270000000000003E-2</v>
      </c>
      <c r="N156" s="33" t="s">
        <v>89</v>
      </c>
      <c r="O156" s="35" t="s">
        <v>25</v>
      </c>
      <c r="P156" s="28">
        <v>7.288E-2</v>
      </c>
      <c r="Q156" s="33" t="s">
        <v>89</v>
      </c>
      <c r="R156" s="35" t="s">
        <v>25</v>
      </c>
      <c r="S156" s="28">
        <v>-5.636E-2</v>
      </c>
      <c r="T156" s="33" t="s">
        <v>89</v>
      </c>
      <c r="U156" s="35" t="s">
        <v>25</v>
      </c>
      <c r="V156" s="28">
        <v>-6.9099999999999995E-2</v>
      </c>
      <c r="W156" s="33" t="s">
        <v>89</v>
      </c>
      <c r="X156" s="35" t="s">
        <v>25</v>
      </c>
      <c r="Y156" s="28">
        <v>5.0160000000000003E-2</v>
      </c>
      <c r="Z156" s="33" t="s">
        <v>89</v>
      </c>
      <c r="AA156" s="35" t="s">
        <v>25</v>
      </c>
      <c r="AB156" s="28">
        <v>-1.9550000000000001E-2</v>
      </c>
      <c r="AC156" s="33" t="s">
        <v>89</v>
      </c>
      <c r="AD156" s="35" t="s">
        <v>25</v>
      </c>
      <c r="AE156" s="28">
        <v>-2.4809999999999999E-2</v>
      </c>
      <c r="AF156" s="33" t="s">
        <v>89</v>
      </c>
      <c r="AG156" s="35" t="s">
        <v>25</v>
      </c>
      <c r="AH156" s="28">
        <v>0.12920000000000001</v>
      </c>
      <c r="AI156" s="33" t="s">
        <v>89</v>
      </c>
      <c r="AJ156" s="35" t="s">
        <v>25</v>
      </c>
      <c r="AK156" s="28">
        <v>1.48E-3</v>
      </c>
      <c r="AL156" s="33" t="s">
        <v>89</v>
      </c>
      <c r="AM156" s="35" t="s">
        <v>25</v>
      </c>
      <c r="AN156" s="28">
        <v>0.11334</v>
      </c>
      <c r="AO156" s="33" t="s">
        <v>89</v>
      </c>
      <c r="AP156" s="35" t="s">
        <v>25</v>
      </c>
      <c r="AQ156" s="28">
        <v>3.3E-4</v>
      </c>
    </row>
    <row r="157" spans="1:43" ht="17" thickBot="1" x14ac:dyDescent="0.25">
      <c r="A157" s="88"/>
      <c r="B157" s="33" t="s">
        <v>89</v>
      </c>
      <c r="C157" s="35" t="s">
        <v>28</v>
      </c>
      <c r="D157" s="28">
        <v>-4.249E-2</v>
      </c>
      <c r="E157" s="33" t="s">
        <v>89</v>
      </c>
      <c r="F157" s="35" t="s">
        <v>28</v>
      </c>
      <c r="G157" s="28">
        <v>-4.478E-2</v>
      </c>
      <c r="H157" s="33" t="s">
        <v>89</v>
      </c>
      <c r="I157" s="35" t="s">
        <v>28</v>
      </c>
      <c r="J157" s="28">
        <v>-0.48011999999999999</v>
      </c>
      <c r="K157" s="33" t="s">
        <v>89</v>
      </c>
      <c r="L157" s="35" t="s">
        <v>28</v>
      </c>
      <c r="M157" s="28">
        <v>0.18573000000000001</v>
      </c>
      <c r="N157" s="33" t="s">
        <v>89</v>
      </c>
      <c r="O157" s="35" t="s">
        <v>28</v>
      </c>
      <c r="P157" s="28">
        <v>0.16531999999999999</v>
      </c>
      <c r="Q157" s="33" t="s">
        <v>89</v>
      </c>
      <c r="R157" s="35" t="s">
        <v>28</v>
      </c>
      <c r="S157" s="28">
        <v>-0.15132999999999999</v>
      </c>
      <c r="T157" s="33" t="s">
        <v>89</v>
      </c>
      <c r="U157" s="35" t="s">
        <v>28</v>
      </c>
      <c r="V157" s="28">
        <v>-0.21534</v>
      </c>
      <c r="W157" s="33" t="s">
        <v>89</v>
      </c>
      <c r="X157" s="35" t="s">
        <v>28</v>
      </c>
      <c r="Y157" s="28">
        <v>0.12071</v>
      </c>
      <c r="Z157" s="33" t="s">
        <v>89</v>
      </c>
      <c r="AA157" s="35" t="s">
        <v>28</v>
      </c>
      <c r="AB157" s="28">
        <v>-3.108E-2</v>
      </c>
      <c r="AC157" s="33" t="s">
        <v>89</v>
      </c>
      <c r="AD157" s="35" t="s">
        <v>28</v>
      </c>
      <c r="AE157" s="28">
        <v>-3.8510000000000003E-2</v>
      </c>
      <c r="AF157" s="33" t="s">
        <v>89</v>
      </c>
      <c r="AG157" s="35" t="s">
        <v>28</v>
      </c>
      <c r="AH157" s="28">
        <v>0.11922000000000001</v>
      </c>
      <c r="AI157" s="33" t="s">
        <v>89</v>
      </c>
      <c r="AJ157" s="35" t="s">
        <v>28</v>
      </c>
      <c r="AK157" s="28">
        <v>-3.3899999999999998E-3</v>
      </c>
      <c r="AL157" s="33" t="s">
        <v>89</v>
      </c>
      <c r="AM157" s="35" t="s">
        <v>28</v>
      </c>
      <c r="AN157" s="28">
        <v>0.18232000000000001</v>
      </c>
      <c r="AO157" s="33" t="s">
        <v>89</v>
      </c>
      <c r="AP157" s="35" t="s">
        <v>28</v>
      </c>
      <c r="AQ157" s="28">
        <v>6.9099999999999995E-2</v>
      </c>
    </row>
    <row r="158" spans="1:43" ht="17" thickBot="1" x14ac:dyDescent="0.25">
      <c r="A158" s="88"/>
      <c r="B158" s="33" t="s">
        <v>89</v>
      </c>
      <c r="C158" s="35" t="s">
        <v>22</v>
      </c>
      <c r="D158" s="28">
        <v>-3.39E-2</v>
      </c>
      <c r="E158" s="33" t="s">
        <v>89</v>
      </c>
      <c r="F158" s="35" t="s">
        <v>22</v>
      </c>
      <c r="G158" s="28">
        <v>-9.7379999999999994E-2</v>
      </c>
      <c r="H158" s="33" t="s">
        <v>89</v>
      </c>
      <c r="I158" s="35" t="s">
        <v>22</v>
      </c>
      <c r="J158" s="28">
        <v>-0.36574000000000001</v>
      </c>
      <c r="K158" s="33" t="s">
        <v>89</v>
      </c>
      <c r="L158" s="35" t="s">
        <v>22</v>
      </c>
      <c r="M158" s="28">
        <v>0.21923000000000001</v>
      </c>
      <c r="N158" s="33" t="s">
        <v>89</v>
      </c>
      <c r="O158" s="35" t="s">
        <v>22</v>
      </c>
      <c r="P158" s="28">
        <v>0.11595999999999999</v>
      </c>
      <c r="Q158" s="33" t="s">
        <v>89</v>
      </c>
      <c r="R158" s="35" t="s">
        <v>22</v>
      </c>
      <c r="S158" s="28">
        <v>-0.12590000000000001</v>
      </c>
      <c r="T158" s="33" t="s">
        <v>89</v>
      </c>
      <c r="U158" s="35" t="s">
        <v>22</v>
      </c>
      <c r="V158" s="28">
        <v>-0.20035</v>
      </c>
      <c r="W158" s="33" t="s">
        <v>89</v>
      </c>
      <c r="X158" s="35" t="s">
        <v>22</v>
      </c>
      <c r="Y158" s="28">
        <v>9.0509999999999993E-2</v>
      </c>
      <c r="Z158" s="33" t="s">
        <v>89</v>
      </c>
      <c r="AA158" s="35" t="s">
        <v>22</v>
      </c>
      <c r="AB158" s="28">
        <v>-1.065E-2</v>
      </c>
      <c r="AC158" s="33" t="s">
        <v>89</v>
      </c>
      <c r="AD158" s="35" t="s">
        <v>22</v>
      </c>
      <c r="AE158" s="28">
        <v>-1.206E-2</v>
      </c>
      <c r="AF158" s="33" t="s">
        <v>89</v>
      </c>
      <c r="AG158" s="35" t="s">
        <v>22</v>
      </c>
      <c r="AH158" s="28">
        <v>-6.2630000000000005E-2</v>
      </c>
      <c r="AI158" s="33" t="s">
        <v>89</v>
      </c>
      <c r="AJ158" s="35" t="s">
        <v>22</v>
      </c>
      <c r="AK158" s="28">
        <v>-8.0599999999999995E-3</v>
      </c>
      <c r="AL158" s="33" t="s">
        <v>89</v>
      </c>
      <c r="AM158" s="35" t="s">
        <v>22</v>
      </c>
      <c r="AN158" s="28">
        <v>6.4979999999999996E-2</v>
      </c>
      <c r="AO158" s="33" t="s">
        <v>89</v>
      </c>
      <c r="AP158" s="35" t="s">
        <v>22</v>
      </c>
      <c r="AQ158" s="28">
        <v>0.10596</v>
      </c>
    </row>
    <row r="159" spans="1:43" ht="17" thickBot="1" x14ac:dyDescent="0.25">
      <c r="A159" s="88"/>
      <c r="B159" s="33" t="s">
        <v>89</v>
      </c>
      <c r="C159" s="35" t="s">
        <v>19</v>
      </c>
      <c r="D159" s="28">
        <v>-2.3699999999999999E-2</v>
      </c>
      <c r="E159" s="33" t="s">
        <v>89</v>
      </c>
      <c r="F159" s="35" t="s">
        <v>19</v>
      </c>
      <c r="G159" s="28">
        <v>6.6400000000000001E-3</v>
      </c>
      <c r="H159" s="33" t="s">
        <v>89</v>
      </c>
      <c r="I159" s="35" t="s">
        <v>19</v>
      </c>
      <c r="J159" s="28">
        <v>-0.27677000000000002</v>
      </c>
      <c r="K159" s="33" t="s">
        <v>89</v>
      </c>
      <c r="L159" s="35" t="s">
        <v>19</v>
      </c>
      <c r="M159" s="28">
        <v>6.719E-2</v>
      </c>
      <c r="N159" s="33" t="s">
        <v>89</v>
      </c>
      <c r="O159" s="35" t="s">
        <v>19</v>
      </c>
      <c r="P159" s="28">
        <v>0.10042</v>
      </c>
      <c r="Q159" s="33" t="s">
        <v>89</v>
      </c>
      <c r="R159" s="35" t="s">
        <v>19</v>
      </c>
      <c r="S159" s="28">
        <v>-8.1790000000000002E-2</v>
      </c>
      <c r="T159" s="33" t="s">
        <v>89</v>
      </c>
      <c r="U159" s="35" t="s">
        <v>19</v>
      </c>
      <c r="V159" s="28">
        <v>-0.10551000000000001</v>
      </c>
      <c r="W159" s="33" t="s">
        <v>89</v>
      </c>
      <c r="X159" s="35" t="s">
        <v>19</v>
      </c>
      <c r="Y159" s="28">
        <v>7.0330000000000004E-2</v>
      </c>
      <c r="Z159" s="33" t="s">
        <v>89</v>
      </c>
      <c r="AA159" s="35" t="s">
        <v>19</v>
      </c>
      <c r="AB159" s="28">
        <v>-2.46E-2</v>
      </c>
      <c r="AC159" s="33" t="s">
        <v>89</v>
      </c>
      <c r="AD159" s="35" t="s">
        <v>19</v>
      </c>
      <c r="AE159" s="28">
        <v>-3.1050000000000001E-2</v>
      </c>
      <c r="AF159" s="33" t="s">
        <v>89</v>
      </c>
      <c r="AG159" s="35" t="s">
        <v>19</v>
      </c>
      <c r="AH159" s="28">
        <v>0.14742</v>
      </c>
      <c r="AI159" s="33" t="s">
        <v>89</v>
      </c>
      <c r="AJ159" s="35" t="s">
        <v>19</v>
      </c>
      <c r="AK159" s="28">
        <v>8.5999999999999998E-4</v>
      </c>
      <c r="AL159" s="33" t="s">
        <v>89</v>
      </c>
      <c r="AM159" s="35" t="s">
        <v>19</v>
      </c>
      <c r="AN159" s="28">
        <v>0.14299999999999999</v>
      </c>
      <c r="AO159" s="33" t="s">
        <v>89</v>
      </c>
      <c r="AP159" s="35" t="s">
        <v>19</v>
      </c>
      <c r="AQ159" s="28">
        <v>1.248E-2</v>
      </c>
    </row>
    <row r="160" spans="1:43" ht="17" thickBot="1" x14ac:dyDescent="0.25">
      <c r="A160" s="88"/>
      <c r="B160" s="33" t="s">
        <v>90</v>
      </c>
      <c r="C160" s="35" t="s">
        <v>26</v>
      </c>
      <c r="D160" s="28">
        <v>5.1970000000000002E-2</v>
      </c>
      <c r="E160" s="33" t="s">
        <v>90</v>
      </c>
      <c r="F160" s="35" t="s">
        <v>26</v>
      </c>
      <c r="G160" s="28">
        <v>-3.483E-2</v>
      </c>
      <c r="H160" s="33" t="s">
        <v>90</v>
      </c>
      <c r="I160" s="35" t="s">
        <v>26</v>
      </c>
      <c r="J160" s="28">
        <v>2.7789999999999999E-2</v>
      </c>
      <c r="K160" s="33" t="s">
        <v>90</v>
      </c>
      <c r="L160" s="35" t="s">
        <v>26</v>
      </c>
      <c r="M160" s="28">
        <v>9.1350000000000001E-2</v>
      </c>
      <c r="N160" s="33" t="s">
        <v>90</v>
      </c>
      <c r="O160" s="35" t="s">
        <v>26</v>
      </c>
      <c r="P160" s="28">
        <v>-3.2489999999999998E-2</v>
      </c>
      <c r="Q160" s="33" t="s">
        <v>90</v>
      </c>
      <c r="R160" s="35" t="s">
        <v>26</v>
      </c>
      <c r="S160" s="28">
        <v>0.13069</v>
      </c>
      <c r="T160" s="33" t="s">
        <v>90</v>
      </c>
      <c r="U160" s="35" t="s">
        <v>26</v>
      </c>
      <c r="V160" s="30">
        <v>-0.15692999999999999</v>
      </c>
      <c r="W160" s="33" t="s">
        <v>90</v>
      </c>
      <c r="X160" s="35" t="s">
        <v>26</v>
      </c>
      <c r="Y160" s="28">
        <v>0.11031000000000001</v>
      </c>
      <c r="Z160" s="33" t="s">
        <v>90</v>
      </c>
      <c r="AA160" s="35" t="s">
        <v>26</v>
      </c>
      <c r="AB160" s="28">
        <v>2.9739999999999999E-2</v>
      </c>
      <c r="AC160" s="33" t="s">
        <v>90</v>
      </c>
      <c r="AD160" s="35" t="s">
        <v>26</v>
      </c>
      <c r="AE160" s="28">
        <v>2.708E-2</v>
      </c>
      <c r="AF160" s="33" t="s">
        <v>90</v>
      </c>
      <c r="AG160" s="35" t="s">
        <v>26</v>
      </c>
      <c r="AH160" s="30">
        <v>0.22342000000000001</v>
      </c>
      <c r="AI160" s="33" t="s">
        <v>90</v>
      </c>
      <c r="AJ160" s="35" t="s">
        <v>26</v>
      </c>
      <c r="AK160" s="28">
        <v>-1.98E-3</v>
      </c>
      <c r="AL160" s="33" t="s">
        <v>90</v>
      </c>
      <c r="AM160" s="35" t="s">
        <v>26</v>
      </c>
      <c r="AN160" s="28">
        <v>-5.9420000000000001E-2</v>
      </c>
      <c r="AO160" s="33" t="s">
        <v>90</v>
      </c>
      <c r="AP160" s="35" t="s">
        <v>26</v>
      </c>
      <c r="AQ160" s="28">
        <v>-8.6410000000000001E-2</v>
      </c>
    </row>
    <row r="161" spans="1:43" ht="17" thickBot="1" x14ac:dyDescent="0.25">
      <c r="A161" s="88"/>
      <c r="B161" s="33" t="s">
        <v>90</v>
      </c>
      <c r="C161" s="35" t="s">
        <v>29</v>
      </c>
      <c r="D161" s="29">
        <v>0.10759000000000001</v>
      </c>
      <c r="E161" s="33" t="s">
        <v>90</v>
      </c>
      <c r="F161" s="35" t="s">
        <v>29</v>
      </c>
      <c r="G161" s="30">
        <v>-0.25074999999999997</v>
      </c>
      <c r="H161" s="33" t="s">
        <v>90</v>
      </c>
      <c r="I161" s="35" t="s">
        <v>29</v>
      </c>
      <c r="J161" s="28">
        <v>-0.10713</v>
      </c>
      <c r="K161" s="33" t="s">
        <v>90</v>
      </c>
      <c r="L161" s="35" t="s">
        <v>29</v>
      </c>
      <c r="M161" s="28">
        <v>0.12038</v>
      </c>
      <c r="N161" s="33" t="s">
        <v>90</v>
      </c>
      <c r="O161" s="35" t="s">
        <v>29</v>
      </c>
      <c r="P161" s="28">
        <v>5.0880000000000002E-2</v>
      </c>
      <c r="Q161" s="33" t="s">
        <v>90</v>
      </c>
      <c r="R161" s="35" t="s">
        <v>29</v>
      </c>
      <c r="S161" s="28">
        <v>-0.19731000000000001</v>
      </c>
      <c r="T161" s="33" t="s">
        <v>90</v>
      </c>
      <c r="U161" s="35" t="s">
        <v>29</v>
      </c>
      <c r="V161" s="30">
        <v>-0.16439000000000001</v>
      </c>
      <c r="W161" s="33" t="s">
        <v>90</v>
      </c>
      <c r="X161" s="35" t="s">
        <v>29</v>
      </c>
      <c r="Y161" s="28">
        <v>-5.8319999999999997E-2</v>
      </c>
      <c r="Z161" s="33" t="s">
        <v>90</v>
      </c>
      <c r="AA161" s="35" t="s">
        <v>29</v>
      </c>
      <c r="AB161" s="28">
        <v>-6.4000000000000005E-4</v>
      </c>
      <c r="AC161" s="33" t="s">
        <v>90</v>
      </c>
      <c r="AD161" s="35" t="s">
        <v>29</v>
      </c>
      <c r="AE161" s="28">
        <v>-1.2619999999999999E-2</v>
      </c>
      <c r="AF161" s="33" t="s">
        <v>90</v>
      </c>
      <c r="AG161" s="35" t="s">
        <v>29</v>
      </c>
      <c r="AH161" s="28">
        <v>0.14584</v>
      </c>
      <c r="AI161" s="33" t="s">
        <v>90</v>
      </c>
      <c r="AJ161" s="35" t="s">
        <v>29</v>
      </c>
      <c r="AK161" s="28">
        <v>9.2399999999999999E-3</v>
      </c>
      <c r="AL161" s="33" t="s">
        <v>90</v>
      </c>
      <c r="AM161" s="35" t="s">
        <v>29</v>
      </c>
      <c r="AN161" s="28">
        <v>0.10098</v>
      </c>
      <c r="AO161" s="33" t="s">
        <v>90</v>
      </c>
      <c r="AP161" s="35" t="s">
        <v>29</v>
      </c>
      <c r="AQ161" s="28">
        <v>-4.317E-2</v>
      </c>
    </row>
    <row r="162" spans="1:43" ht="17" thickBot="1" x14ac:dyDescent="0.25">
      <c r="A162" s="88"/>
      <c r="B162" s="33" t="s">
        <v>90</v>
      </c>
      <c r="C162" s="35" t="s">
        <v>23</v>
      </c>
      <c r="D162" s="29">
        <v>0.10100000000000001</v>
      </c>
      <c r="E162" s="33" t="s">
        <v>90</v>
      </c>
      <c r="F162" s="35" t="s">
        <v>23</v>
      </c>
      <c r="G162" s="28">
        <v>-0.21149000000000001</v>
      </c>
      <c r="H162" s="33" t="s">
        <v>90</v>
      </c>
      <c r="I162" s="35" t="s">
        <v>23</v>
      </c>
      <c r="J162" s="28">
        <v>-0.18556</v>
      </c>
      <c r="K162" s="33" t="s">
        <v>90</v>
      </c>
      <c r="L162" s="35" t="s">
        <v>23</v>
      </c>
      <c r="M162" s="28">
        <v>0.12619</v>
      </c>
      <c r="N162" s="33" t="s">
        <v>90</v>
      </c>
      <c r="O162" s="35" t="s">
        <v>23</v>
      </c>
      <c r="P162" s="28">
        <v>3.2000000000000001E-2</v>
      </c>
      <c r="Q162" s="33" t="s">
        <v>90</v>
      </c>
      <c r="R162" s="35" t="s">
        <v>23</v>
      </c>
      <c r="S162" s="28">
        <v>-0.18001</v>
      </c>
      <c r="T162" s="33" t="s">
        <v>90</v>
      </c>
      <c r="U162" s="35" t="s">
        <v>23</v>
      </c>
      <c r="V162" s="30">
        <v>-0.16177</v>
      </c>
      <c r="W162" s="33" t="s">
        <v>90</v>
      </c>
      <c r="X162" s="35" t="s">
        <v>23</v>
      </c>
      <c r="Y162" s="28">
        <v>6.8879999999999997E-2</v>
      </c>
      <c r="Z162" s="33" t="s">
        <v>90</v>
      </c>
      <c r="AA162" s="35" t="s">
        <v>23</v>
      </c>
      <c r="AB162" s="28">
        <v>2.0670000000000001E-2</v>
      </c>
      <c r="AC162" s="33" t="s">
        <v>90</v>
      </c>
      <c r="AD162" s="35" t="s">
        <v>23</v>
      </c>
      <c r="AE162" s="28">
        <v>3.4599999999999999E-2</v>
      </c>
      <c r="AF162" s="33" t="s">
        <v>90</v>
      </c>
      <c r="AG162" s="35" t="s">
        <v>23</v>
      </c>
      <c r="AH162" s="29">
        <v>0.24753</v>
      </c>
      <c r="AI162" s="33" t="s">
        <v>90</v>
      </c>
      <c r="AJ162" s="35" t="s">
        <v>23</v>
      </c>
      <c r="AK162" s="28">
        <v>1.7000000000000001E-2</v>
      </c>
      <c r="AL162" s="33" t="s">
        <v>90</v>
      </c>
      <c r="AM162" s="35" t="s">
        <v>23</v>
      </c>
      <c r="AN162" s="28">
        <v>0.20569999999999999</v>
      </c>
      <c r="AO162" s="33" t="s">
        <v>90</v>
      </c>
      <c r="AP162" s="35" t="s">
        <v>23</v>
      </c>
      <c r="AQ162" s="28">
        <v>-8.0070000000000002E-2</v>
      </c>
    </row>
    <row r="163" spans="1:43" ht="17" thickBot="1" x14ac:dyDescent="0.25">
      <c r="A163" s="88"/>
      <c r="B163" s="33" t="s">
        <v>90</v>
      </c>
      <c r="C163" s="35" t="s">
        <v>20</v>
      </c>
      <c r="D163" s="29">
        <v>7.7210000000000001E-2</v>
      </c>
      <c r="E163" s="33" t="s">
        <v>90</v>
      </c>
      <c r="F163" s="35" t="s">
        <v>20</v>
      </c>
      <c r="G163" s="28">
        <v>-0.11934</v>
      </c>
      <c r="H163" s="33" t="s">
        <v>90</v>
      </c>
      <c r="I163" s="35" t="s">
        <v>20</v>
      </c>
      <c r="J163" s="28">
        <v>-0.15357999999999999</v>
      </c>
      <c r="K163" s="33" t="s">
        <v>90</v>
      </c>
      <c r="L163" s="35" t="s">
        <v>20</v>
      </c>
      <c r="M163" s="28">
        <v>7.7329999999999996E-2</v>
      </c>
      <c r="N163" s="33" t="s">
        <v>90</v>
      </c>
      <c r="O163" s="35" t="s">
        <v>20</v>
      </c>
      <c r="P163" s="28">
        <v>-8.3599999999999994E-3</v>
      </c>
      <c r="Q163" s="33" t="s">
        <v>90</v>
      </c>
      <c r="R163" s="35" t="s">
        <v>20</v>
      </c>
      <c r="S163" s="28">
        <v>-0.11519</v>
      </c>
      <c r="T163" s="33" t="s">
        <v>90</v>
      </c>
      <c r="U163" s="35" t="s">
        <v>20</v>
      </c>
      <c r="V163" s="28">
        <v>-0.13558000000000001</v>
      </c>
      <c r="W163" s="33" t="s">
        <v>90</v>
      </c>
      <c r="X163" s="35" t="s">
        <v>20</v>
      </c>
      <c r="Y163" s="28">
        <v>6.5659999999999996E-2</v>
      </c>
      <c r="Z163" s="33" t="s">
        <v>90</v>
      </c>
      <c r="AA163" s="35" t="s">
        <v>20</v>
      </c>
      <c r="AB163" s="28">
        <v>3.0249999999999999E-2</v>
      </c>
      <c r="AC163" s="33" t="s">
        <v>90</v>
      </c>
      <c r="AD163" s="35" t="s">
        <v>20</v>
      </c>
      <c r="AE163" s="28">
        <v>4.2389999999999997E-2</v>
      </c>
      <c r="AF163" s="33" t="s">
        <v>90</v>
      </c>
      <c r="AG163" s="35" t="s">
        <v>20</v>
      </c>
      <c r="AH163" s="29">
        <v>0.22905</v>
      </c>
      <c r="AI163" s="33" t="s">
        <v>90</v>
      </c>
      <c r="AJ163" s="35" t="s">
        <v>20</v>
      </c>
      <c r="AK163" s="28">
        <v>1.4109999999999999E-2</v>
      </c>
      <c r="AL163" s="33" t="s">
        <v>90</v>
      </c>
      <c r="AM163" s="35" t="s">
        <v>20</v>
      </c>
      <c r="AN163" s="28">
        <v>0.13889000000000001</v>
      </c>
      <c r="AO163" s="33" t="s">
        <v>90</v>
      </c>
      <c r="AP163" s="35" t="s">
        <v>20</v>
      </c>
      <c r="AQ163" s="28">
        <v>-0.10058</v>
      </c>
    </row>
    <row r="164" spans="1:43" ht="17" thickBot="1" x14ac:dyDescent="0.25">
      <c r="A164" s="88"/>
      <c r="B164" s="33" t="s">
        <v>91</v>
      </c>
      <c r="C164" s="35" t="s">
        <v>25</v>
      </c>
      <c r="D164" s="28">
        <v>-6.4589999999999995E-2</v>
      </c>
      <c r="E164" s="33" t="s">
        <v>91</v>
      </c>
      <c r="F164" s="35" t="s">
        <v>25</v>
      </c>
      <c r="G164" s="28">
        <v>-0.41848000000000002</v>
      </c>
      <c r="H164" s="33" t="s">
        <v>91</v>
      </c>
      <c r="I164" s="35" t="s">
        <v>25</v>
      </c>
      <c r="J164" s="30">
        <v>0.12164999999999999</v>
      </c>
      <c r="K164" s="33" t="s">
        <v>91</v>
      </c>
      <c r="L164" s="35" t="s">
        <v>25</v>
      </c>
      <c r="M164" s="29">
        <v>-0.36431000000000002</v>
      </c>
      <c r="N164" s="33" t="s">
        <v>91</v>
      </c>
      <c r="O164" s="35" t="s">
        <v>25</v>
      </c>
      <c r="P164" s="28">
        <v>0.16092000000000001</v>
      </c>
      <c r="Q164" s="33" t="s">
        <v>91</v>
      </c>
      <c r="R164" s="35" t="s">
        <v>25</v>
      </c>
      <c r="S164" s="28">
        <v>-0.24371000000000001</v>
      </c>
      <c r="T164" s="33" t="s">
        <v>91</v>
      </c>
      <c r="U164" s="35" t="s">
        <v>25</v>
      </c>
      <c r="V164" s="28">
        <v>-0.43340000000000001</v>
      </c>
      <c r="W164" s="33" t="s">
        <v>91</v>
      </c>
      <c r="X164" s="35" t="s">
        <v>25</v>
      </c>
      <c r="Y164" s="28">
        <v>0.20724999999999999</v>
      </c>
      <c r="Z164" s="33" t="s">
        <v>91</v>
      </c>
      <c r="AA164" s="35" t="s">
        <v>25</v>
      </c>
      <c r="AB164" s="28">
        <v>3.209E-2</v>
      </c>
      <c r="AC164" s="33" t="s">
        <v>91</v>
      </c>
      <c r="AD164" s="35" t="s">
        <v>25</v>
      </c>
      <c r="AE164" s="29">
        <v>-0.22348000000000001</v>
      </c>
      <c r="AF164" s="33" t="s">
        <v>91</v>
      </c>
      <c r="AG164" s="35" t="s">
        <v>25</v>
      </c>
      <c r="AH164" s="28">
        <v>-0.37152000000000002</v>
      </c>
      <c r="AI164" s="33" t="s">
        <v>91</v>
      </c>
      <c r="AJ164" s="35" t="s">
        <v>25</v>
      </c>
      <c r="AK164" s="28">
        <v>3.2100000000000002E-3</v>
      </c>
      <c r="AL164" s="33" t="s">
        <v>91</v>
      </c>
      <c r="AM164" s="35" t="s">
        <v>25</v>
      </c>
      <c r="AN164" s="29">
        <v>0.38949</v>
      </c>
      <c r="AO164" s="33" t="s">
        <v>91</v>
      </c>
      <c r="AP164" s="35" t="s">
        <v>25</v>
      </c>
      <c r="AQ164" s="28">
        <v>1.6230000000000001E-2</v>
      </c>
    </row>
    <row r="165" spans="1:43" ht="17" thickBot="1" x14ac:dyDescent="0.25">
      <c r="A165" s="88"/>
      <c r="B165" s="33" t="s">
        <v>91</v>
      </c>
      <c r="C165" s="35" t="s">
        <v>28</v>
      </c>
      <c r="D165" s="28">
        <v>1.9310000000000001E-2</v>
      </c>
      <c r="E165" s="33" t="s">
        <v>91</v>
      </c>
      <c r="F165" s="35" t="s">
        <v>28</v>
      </c>
      <c r="G165" s="28">
        <v>-0.23635999999999999</v>
      </c>
      <c r="H165" s="33" t="s">
        <v>91</v>
      </c>
      <c r="I165" s="35" t="s">
        <v>28</v>
      </c>
      <c r="J165" s="28">
        <v>3.2419999999999997E-2</v>
      </c>
      <c r="K165" s="33" t="s">
        <v>91</v>
      </c>
      <c r="L165" s="35" t="s">
        <v>28</v>
      </c>
      <c r="M165" s="28">
        <v>-0.10131999999999999</v>
      </c>
      <c r="N165" s="33" t="s">
        <v>91</v>
      </c>
      <c r="O165" s="35" t="s">
        <v>28</v>
      </c>
      <c r="P165" s="28">
        <v>8.0420000000000005E-2</v>
      </c>
      <c r="Q165" s="33" t="s">
        <v>91</v>
      </c>
      <c r="R165" s="35" t="s">
        <v>28</v>
      </c>
      <c r="S165" s="28">
        <v>-0.22316</v>
      </c>
      <c r="T165" s="33" t="s">
        <v>91</v>
      </c>
      <c r="U165" s="35" t="s">
        <v>28</v>
      </c>
      <c r="V165" s="28">
        <v>1.3129999999999999E-2</v>
      </c>
      <c r="W165" s="33" t="s">
        <v>91</v>
      </c>
      <c r="X165" s="35" t="s">
        <v>28</v>
      </c>
      <c r="Y165" s="28">
        <v>-6.6530000000000006E-2</v>
      </c>
      <c r="Z165" s="33" t="s">
        <v>91</v>
      </c>
      <c r="AA165" s="35" t="s">
        <v>28</v>
      </c>
      <c r="AB165" s="28">
        <v>-3.1419999999999997E-2</v>
      </c>
      <c r="AC165" s="33" t="s">
        <v>91</v>
      </c>
      <c r="AD165" s="35" t="s">
        <v>28</v>
      </c>
      <c r="AE165" s="28">
        <v>-5.7979999999999997E-2</v>
      </c>
      <c r="AF165" s="33" t="s">
        <v>91</v>
      </c>
      <c r="AG165" s="35" t="s">
        <v>28</v>
      </c>
      <c r="AH165" s="28">
        <v>-0.18201999999999999</v>
      </c>
      <c r="AI165" s="33" t="s">
        <v>91</v>
      </c>
      <c r="AJ165" s="35" t="s">
        <v>28</v>
      </c>
      <c r="AK165" s="28">
        <v>-2.5999999999999998E-4</v>
      </c>
      <c r="AL165" s="33" t="s">
        <v>91</v>
      </c>
      <c r="AM165" s="35" t="s">
        <v>28</v>
      </c>
      <c r="AN165" s="28">
        <v>0.10907</v>
      </c>
      <c r="AO165" s="33" t="s">
        <v>91</v>
      </c>
      <c r="AP165" s="35" t="s">
        <v>28</v>
      </c>
      <c r="AQ165" s="28">
        <v>-3.0030000000000001E-2</v>
      </c>
    </row>
    <row r="166" spans="1:43" ht="17" thickBot="1" x14ac:dyDescent="0.25">
      <c r="A166" s="88"/>
      <c r="B166" s="33" t="s">
        <v>91</v>
      </c>
      <c r="C166" s="35" t="s">
        <v>22</v>
      </c>
      <c r="D166" s="28">
        <v>5.4010000000000002E-2</v>
      </c>
      <c r="E166" s="33" t="s">
        <v>91</v>
      </c>
      <c r="F166" s="35" t="s">
        <v>22</v>
      </c>
      <c r="G166" s="28">
        <v>-0.90339999999999998</v>
      </c>
      <c r="H166" s="33" t="s">
        <v>91</v>
      </c>
      <c r="I166" s="35" t="s">
        <v>22</v>
      </c>
      <c r="J166" s="30">
        <v>0.1368</v>
      </c>
      <c r="K166" s="33" t="s">
        <v>91</v>
      </c>
      <c r="L166" s="35" t="s">
        <v>22</v>
      </c>
      <c r="M166" s="30">
        <v>-0.42431000000000002</v>
      </c>
      <c r="N166" s="33" t="s">
        <v>91</v>
      </c>
      <c r="O166" s="35" t="s">
        <v>22</v>
      </c>
      <c r="P166" s="28">
        <v>0.31108999999999998</v>
      </c>
      <c r="Q166" s="33" t="s">
        <v>91</v>
      </c>
      <c r="R166" s="35" t="s">
        <v>22</v>
      </c>
      <c r="S166" s="28">
        <v>-0.82259000000000004</v>
      </c>
      <c r="T166" s="33" t="s">
        <v>91</v>
      </c>
      <c r="U166" s="35" t="s">
        <v>22</v>
      </c>
      <c r="V166" s="28">
        <v>-4.1309999999999999E-2</v>
      </c>
      <c r="W166" s="33" t="s">
        <v>91</v>
      </c>
      <c r="X166" s="35" t="s">
        <v>22</v>
      </c>
      <c r="Y166" s="28">
        <v>-0.18915999999999999</v>
      </c>
      <c r="Z166" s="33" t="s">
        <v>91</v>
      </c>
      <c r="AA166" s="35" t="s">
        <v>22</v>
      </c>
      <c r="AB166" s="28">
        <v>-0.10252</v>
      </c>
      <c r="AC166" s="33" t="s">
        <v>91</v>
      </c>
      <c r="AD166" s="35" t="s">
        <v>22</v>
      </c>
      <c r="AE166" s="28">
        <v>-0.24582000000000001</v>
      </c>
      <c r="AF166" s="33" t="s">
        <v>91</v>
      </c>
      <c r="AG166" s="35" t="s">
        <v>22</v>
      </c>
      <c r="AH166" s="28">
        <v>-0.70555000000000001</v>
      </c>
      <c r="AI166" s="33" t="s">
        <v>91</v>
      </c>
      <c r="AJ166" s="35" t="s">
        <v>22</v>
      </c>
      <c r="AK166" s="28">
        <v>-2.5999999999999998E-4</v>
      </c>
      <c r="AL166" s="33" t="s">
        <v>91</v>
      </c>
      <c r="AM166" s="35" t="s">
        <v>22</v>
      </c>
      <c r="AN166" s="30">
        <v>0.45623000000000002</v>
      </c>
      <c r="AO166" s="33" t="s">
        <v>91</v>
      </c>
      <c r="AP166" s="35" t="s">
        <v>22</v>
      </c>
      <c r="AQ166" s="28">
        <v>-0.10088999999999999</v>
      </c>
    </row>
    <row r="167" spans="1:43" ht="17" thickBot="1" x14ac:dyDescent="0.25">
      <c r="A167" s="88"/>
      <c r="B167" s="33" t="s">
        <v>91</v>
      </c>
      <c r="C167" s="35" t="s">
        <v>20</v>
      </c>
      <c r="D167" s="28">
        <v>1.2370000000000001E-2</v>
      </c>
      <c r="E167" s="33" t="s">
        <v>91</v>
      </c>
      <c r="F167" s="35" t="s">
        <v>20</v>
      </c>
      <c r="G167" s="28">
        <v>-0.14654</v>
      </c>
      <c r="H167" s="33" t="s">
        <v>91</v>
      </c>
      <c r="I167" s="35" t="s">
        <v>20</v>
      </c>
      <c r="J167" s="28">
        <v>1.984E-2</v>
      </c>
      <c r="K167" s="33" t="s">
        <v>91</v>
      </c>
      <c r="L167" s="35" t="s">
        <v>20</v>
      </c>
      <c r="M167" s="28">
        <v>-6.207E-2</v>
      </c>
      <c r="N167" s="33" t="s">
        <v>91</v>
      </c>
      <c r="O167" s="35" t="s">
        <v>20</v>
      </c>
      <c r="P167" s="28">
        <v>4.9779999999999998E-2</v>
      </c>
      <c r="Q167" s="33" t="s">
        <v>91</v>
      </c>
      <c r="R167" s="35" t="s">
        <v>20</v>
      </c>
      <c r="S167" s="28">
        <v>-0.13896</v>
      </c>
      <c r="T167" s="33" t="s">
        <v>91</v>
      </c>
      <c r="U167" s="35" t="s">
        <v>20</v>
      </c>
      <c r="V167" s="28">
        <v>9.9799999999999993E-3</v>
      </c>
      <c r="W167" s="33" t="s">
        <v>91</v>
      </c>
      <c r="X167" s="35" t="s">
        <v>20</v>
      </c>
      <c r="Y167" s="28">
        <v>-4.2560000000000001E-2</v>
      </c>
      <c r="Z167" s="33" t="s">
        <v>91</v>
      </c>
      <c r="AA167" s="35" t="s">
        <v>20</v>
      </c>
      <c r="AB167" s="28">
        <v>-1.983E-2</v>
      </c>
      <c r="AC167" s="33" t="s">
        <v>91</v>
      </c>
      <c r="AD167" s="35" t="s">
        <v>20</v>
      </c>
      <c r="AE167" s="28">
        <v>-3.5459999999999998E-2</v>
      </c>
      <c r="AF167" s="33" t="s">
        <v>91</v>
      </c>
      <c r="AG167" s="35" t="s">
        <v>20</v>
      </c>
      <c r="AH167" s="28">
        <v>-0.11265</v>
      </c>
      <c r="AI167" s="33" t="s">
        <v>91</v>
      </c>
      <c r="AJ167" s="35" t="s">
        <v>20</v>
      </c>
      <c r="AK167" s="28">
        <v>-1.8000000000000001E-4</v>
      </c>
      <c r="AL167" s="33" t="s">
        <v>91</v>
      </c>
      <c r="AM167" s="35" t="s">
        <v>20</v>
      </c>
      <c r="AN167" s="28">
        <v>6.6830000000000001E-2</v>
      </c>
      <c r="AO167" s="33" t="s">
        <v>91</v>
      </c>
      <c r="AP167" s="35" t="s">
        <v>20</v>
      </c>
      <c r="AQ167" s="28">
        <v>-1.89E-2</v>
      </c>
    </row>
    <row r="168" spans="1:43" ht="17" thickBot="1" x14ac:dyDescent="0.25">
      <c r="A168" s="88"/>
      <c r="B168" s="33" t="s">
        <v>92</v>
      </c>
      <c r="C168" s="35" t="s">
        <v>25</v>
      </c>
      <c r="D168" s="28">
        <v>-1.966E-2</v>
      </c>
      <c r="E168" s="33" t="s">
        <v>92</v>
      </c>
      <c r="F168" s="35" t="s">
        <v>25</v>
      </c>
      <c r="G168" s="28">
        <v>4.7219999999999998E-2</v>
      </c>
      <c r="H168" s="33" t="s">
        <v>92</v>
      </c>
      <c r="I168" s="35" t="s">
        <v>25</v>
      </c>
      <c r="J168" s="28">
        <v>-0.28011000000000003</v>
      </c>
      <c r="K168" s="33" t="s">
        <v>92</v>
      </c>
      <c r="L168" s="35" t="s">
        <v>25</v>
      </c>
      <c r="M168" s="28">
        <v>-2.9600000000000001E-2</v>
      </c>
      <c r="N168" s="33" t="s">
        <v>92</v>
      </c>
      <c r="O168" s="35" t="s">
        <v>25</v>
      </c>
      <c r="P168" s="28">
        <v>-5.6210000000000003E-2</v>
      </c>
      <c r="Q168" s="33" t="s">
        <v>92</v>
      </c>
      <c r="R168" s="35" t="s">
        <v>25</v>
      </c>
      <c r="S168" s="28">
        <v>-1.7440000000000001E-2</v>
      </c>
      <c r="T168" s="33" t="s">
        <v>92</v>
      </c>
      <c r="U168" s="35" t="s">
        <v>25</v>
      </c>
      <c r="V168" s="28">
        <v>-7.4319999999999997E-2</v>
      </c>
      <c r="W168" s="33" t="s">
        <v>92</v>
      </c>
      <c r="X168" s="35" t="s">
        <v>25</v>
      </c>
      <c r="Y168" s="28">
        <v>2.6370000000000001E-2</v>
      </c>
      <c r="Z168" s="33" t="s">
        <v>92</v>
      </c>
      <c r="AA168" s="35" t="s">
        <v>25</v>
      </c>
      <c r="AB168" s="28">
        <v>-9.4000000000000004E-3</v>
      </c>
      <c r="AC168" s="33" t="s">
        <v>92</v>
      </c>
      <c r="AD168" s="35" t="s">
        <v>25</v>
      </c>
      <c r="AE168" s="30">
        <v>4.8680000000000001E-2</v>
      </c>
      <c r="AF168" s="33" t="s">
        <v>92</v>
      </c>
      <c r="AG168" s="35" t="s">
        <v>25</v>
      </c>
      <c r="AH168" s="30">
        <v>0.11916</v>
      </c>
      <c r="AI168" s="33" t="s">
        <v>92</v>
      </c>
      <c r="AJ168" s="35" t="s">
        <v>25</v>
      </c>
      <c r="AK168" s="28">
        <v>-6.5199999999999998E-3</v>
      </c>
      <c r="AL168" s="33" t="s">
        <v>92</v>
      </c>
      <c r="AM168" s="35" t="s">
        <v>25</v>
      </c>
      <c r="AN168" s="28">
        <v>2.5329999999999998E-2</v>
      </c>
      <c r="AO168" s="33" t="s">
        <v>92</v>
      </c>
      <c r="AP168" s="35" t="s">
        <v>25</v>
      </c>
      <c r="AQ168" s="29">
        <v>9.4390000000000002E-2</v>
      </c>
    </row>
    <row r="169" spans="1:43" ht="17" thickBot="1" x14ac:dyDescent="0.25">
      <c r="A169" s="88"/>
      <c r="B169" s="33" t="s">
        <v>92</v>
      </c>
      <c r="C169" s="35" t="s">
        <v>28</v>
      </c>
      <c r="D169" s="28">
        <v>6.7400000000000003E-3</v>
      </c>
      <c r="E169" s="33" t="s">
        <v>92</v>
      </c>
      <c r="F169" s="35" t="s">
        <v>28</v>
      </c>
      <c r="G169" s="28">
        <v>7.2499999999999995E-2</v>
      </c>
      <c r="H169" s="33" t="s">
        <v>92</v>
      </c>
      <c r="I169" s="35" t="s">
        <v>28</v>
      </c>
      <c r="J169" s="30">
        <v>-0.33516000000000001</v>
      </c>
      <c r="K169" s="33" t="s">
        <v>92</v>
      </c>
      <c r="L169" s="35" t="s">
        <v>28</v>
      </c>
      <c r="M169" s="28">
        <v>-1.001E-2</v>
      </c>
      <c r="N169" s="33" t="s">
        <v>92</v>
      </c>
      <c r="O169" s="35" t="s">
        <v>28</v>
      </c>
      <c r="P169" s="28">
        <v>-2.9530000000000001E-2</v>
      </c>
      <c r="Q169" s="33" t="s">
        <v>92</v>
      </c>
      <c r="R169" s="35" t="s">
        <v>28</v>
      </c>
      <c r="S169" s="28">
        <v>5.7200000000000001E-2</v>
      </c>
      <c r="T169" s="33" t="s">
        <v>92</v>
      </c>
      <c r="U169" s="35" t="s">
        <v>28</v>
      </c>
      <c r="V169" s="28">
        <v>-5.6299999999999996E-3</v>
      </c>
      <c r="W169" s="33" t="s">
        <v>92</v>
      </c>
      <c r="X169" s="35" t="s">
        <v>28</v>
      </c>
      <c r="Y169" s="28">
        <v>-1.966E-2</v>
      </c>
      <c r="Z169" s="33" t="s">
        <v>92</v>
      </c>
      <c r="AA169" s="35" t="s">
        <v>28</v>
      </c>
      <c r="AB169" s="28">
        <v>-1.0500000000000001E-2</v>
      </c>
      <c r="AC169" s="33" t="s">
        <v>92</v>
      </c>
      <c r="AD169" s="35" t="s">
        <v>28</v>
      </c>
      <c r="AE169" s="28">
        <v>3.9629999999999999E-2</v>
      </c>
      <c r="AF169" s="33" t="s">
        <v>92</v>
      </c>
      <c r="AG169" s="35" t="s">
        <v>28</v>
      </c>
      <c r="AH169" s="28">
        <v>8.4779999999999994E-2</v>
      </c>
      <c r="AI169" s="33" t="s">
        <v>92</v>
      </c>
      <c r="AJ169" s="35" t="s">
        <v>28</v>
      </c>
      <c r="AK169" s="29">
        <v>-1.269E-2</v>
      </c>
      <c r="AL169" s="33" t="s">
        <v>92</v>
      </c>
      <c r="AM169" s="35" t="s">
        <v>28</v>
      </c>
      <c r="AN169" s="28">
        <v>-0.14718000000000001</v>
      </c>
      <c r="AO169" s="33" t="s">
        <v>92</v>
      </c>
      <c r="AP169" s="35" t="s">
        <v>28</v>
      </c>
      <c r="AQ169" s="28">
        <v>9.6000000000000002E-4</v>
      </c>
    </row>
    <row r="170" spans="1:43" ht="17" thickBot="1" x14ac:dyDescent="0.25">
      <c r="A170" s="88"/>
      <c r="B170" s="33" t="s">
        <v>92</v>
      </c>
      <c r="C170" s="35" t="s">
        <v>23</v>
      </c>
      <c r="D170" s="28">
        <v>-3.4200000000000001E-2</v>
      </c>
      <c r="E170" s="33" t="s">
        <v>92</v>
      </c>
      <c r="F170" s="35" t="s">
        <v>23</v>
      </c>
      <c r="G170" s="28">
        <v>0.18754000000000001</v>
      </c>
      <c r="H170" s="33" t="s">
        <v>92</v>
      </c>
      <c r="I170" s="35" t="s">
        <v>23</v>
      </c>
      <c r="J170" s="28">
        <v>-0.26468000000000003</v>
      </c>
      <c r="K170" s="33" t="s">
        <v>92</v>
      </c>
      <c r="L170" s="35" t="s">
        <v>23</v>
      </c>
      <c r="M170" s="28">
        <v>3.3149999999999999E-2</v>
      </c>
      <c r="N170" s="33" t="s">
        <v>92</v>
      </c>
      <c r="O170" s="35" t="s">
        <v>23</v>
      </c>
      <c r="P170" s="28">
        <v>-5.2380000000000003E-2</v>
      </c>
      <c r="Q170" s="33" t="s">
        <v>92</v>
      </c>
      <c r="R170" s="35" t="s">
        <v>23</v>
      </c>
      <c r="S170" s="28">
        <v>8.5699999999999998E-2</v>
      </c>
      <c r="T170" s="33" t="s">
        <v>92</v>
      </c>
      <c r="U170" s="35" t="s">
        <v>23</v>
      </c>
      <c r="V170" s="28">
        <v>1.5169999999999999E-2</v>
      </c>
      <c r="W170" s="33" t="s">
        <v>92</v>
      </c>
      <c r="X170" s="35" t="s">
        <v>23</v>
      </c>
      <c r="Y170" s="28">
        <v>-1.4109999999999999E-2</v>
      </c>
      <c r="Z170" s="33" t="s">
        <v>92</v>
      </c>
      <c r="AA170" s="35" t="s">
        <v>23</v>
      </c>
      <c r="AB170" s="28">
        <v>-5.6299999999999996E-3</v>
      </c>
      <c r="AC170" s="33" t="s">
        <v>92</v>
      </c>
      <c r="AD170" s="35" t="s">
        <v>23</v>
      </c>
      <c r="AE170" s="29">
        <v>9.1090000000000004E-2</v>
      </c>
      <c r="AF170" s="33" t="s">
        <v>92</v>
      </c>
      <c r="AG170" s="35" t="s">
        <v>23</v>
      </c>
      <c r="AH170" s="30">
        <v>0.11715</v>
      </c>
      <c r="AI170" s="33" t="s">
        <v>92</v>
      </c>
      <c r="AJ170" s="35" t="s">
        <v>23</v>
      </c>
      <c r="AK170" s="29">
        <v>-1.319E-2</v>
      </c>
      <c r="AL170" s="33" t="s">
        <v>92</v>
      </c>
      <c r="AM170" s="35" t="s">
        <v>23</v>
      </c>
      <c r="AN170" s="28">
        <v>-0.11847000000000001</v>
      </c>
      <c r="AO170" s="33" t="s">
        <v>92</v>
      </c>
      <c r="AP170" s="35" t="s">
        <v>23</v>
      </c>
      <c r="AQ170" s="28">
        <v>6.8489999999999995E-2</v>
      </c>
    </row>
    <row r="171" spans="1:43" ht="17" thickBot="1" x14ac:dyDescent="0.25">
      <c r="A171" s="88"/>
      <c r="B171" s="33" t="s">
        <v>92</v>
      </c>
      <c r="C171" s="35" t="s">
        <v>20</v>
      </c>
      <c r="D171" s="28">
        <v>-1.6389999999999998E-2</v>
      </c>
      <c r="E171" s="33" t="s">
        <v>92</v>
      </c>
      <c r="F171" s="35" t="s">
        <v>20</v>
      </c>
      <c r="G171" s="28">
        <v>0.13935</v>
      </c>
      <c r="H171" s="33" t="s">
        <v>92</v>
      </c>
      <c r="I171" s="35" t="s">
        <v>20</v>
      </c>
      <c r="J171" s="30">
        <v>-0.42609000000000002</v>
      </c>
      <c r="K171" s="33" t="s">
        <v>92</v>
      </c>
      <c r="L171" s="35" t="s">
        <v>20</v>
      </c>
      <c r="M171" s="28">
        <v>-6.1500000000000001E-3</v>
      </c>
      <c r="N171" s="33" t="s">
        <v>92</v>
      </c>
      <c r="O171" s="35" t="s">
        <v>20</v>
      </c>
      <c r="P171" s="28">
        <v>-5.1409999999999997E-2</v>
      </c>
      <c r="Q171" s="33" t="s">
        <v>92</v>
      </c>
      <c r="R171" s="35" t="s">
        <v>20</v>
      </c>
      <c r="S171" s="28">
        <v>0.19025</v>
      </c>
      <c r="T171" s="33" t="s">
        <v>92</v>
      </c>
      <c r="U171" s="35" t="s">
        <v>20</v>
      </c>
      <c r="V171" s="28">
        <v>2.8119999999999999E-2</v>
      </c>
      <c r="W171" s="33" t="s">
        <v>92</v>
      </c>
      <c r="X171" s="35" t="s">
        <v>20</v>
      </c>
      <c r="Y171" s="28">
        <v>-4.0509999999999997E-2</v>
      </c>
      <c r="Z171" s="33" t="s">
        <v>92</v>
      </c>
      <c r="AA171" s="35" t="s">
        <v>20</v>
      </c>
      <c r="AB171" s="28">
        <v>-6.28E-3</v>
      </c>
      <c r="AC171" s="33" t="s">
        <v>92</v>
      </c>
      <c r="AD171" s="35" t="s">
        <v>20</v>
      </c>
      <c r="AE171" s="30">
        <v>6.2440000000000002E-2</v>
      </c>
      <c r="AF171" s="33" t="s">
        <v>92</v>
      </c>
      <c r="AG171" s="35" t="s">
        <v>20</v>
      </c>
      <c r="AH171" s="28">
        <v>0.12798999999999999</v>
      </c>
      <c r="AI171" s="33" t="s">
        <v>92</v>
      </c>
      <c r="AJ171" s="35" t="s">
        <v>20</v>
      </c>
      <c r="AK171" s="29">
        <v>-1.746E-2</v>
      </c>
      <c r="AL171" s="33" t="s">
        <v>92</v>
      </c>
      <c r="AM171" s="35" t="s">
        <v>20</v>
      </c>
      <c r="AN171" s="29">
        <v>-0.25666</v>
      </c>
      <c r="AO171" s="33" t="s">
        <v>92</v>
      </c>
      <c r="AP171" s="35" t="s">
        <v>20</v>
      </c>
      <c r="AQ171" s="28">
        <v>-2.9690000000000001E-2</v>
      </c>
    </row>
    <row r="172" spans="1:43" ht="17" thickBot="1" x14ac:dyDescent="0.25">
      <c r="A172" s="88"/>
      <c r="B172" s="33" t="s">
        <v>93</v>
      </c>
      <c r="C172" s="35" t="s">
        <v>25</v>
      </c>
      <c r="D172" s="28">
        <v>-2.223E-2</v>
      </c>
      <c r="E172" s="33" t="s">
        <v>93</v>
      </c>
      <c r="F172" s="35" t="s">
        <v>25</v>
      </c>
      <c r="G172" s="28">
        <v>8.3220000000000002E-2</v>
      </c>
      <c r="H172" s="33" t="s">
        <v>93</v>
      </c>
      <c r="I172" s="35" t="s">
        <v>25</v>
      </c>
      <c r="J172" s="28">
        <v>-0.87090000000000001</v>
      </c>
      <c r="K172" s="33" t="s">
        <v>93</v>
      </c>
      <c r="L172" s="35" t="s">
        <v>25</v>
      </c>
      <c r="M172" s="28">
        <v>-0.10663</v>
      </c>
      <c r="N172" s="33" t="s">
        <v>93</v>
      </c>
      <c r="O172" s="35" t="s">
        <v>25</v>
      </c>
      <c r="P172" s="28">
        <v>-0.12565999999999999</v>
      </c>
      <c r="Q172" s="33" t="s">
        <v>93</v>
      </c>
      <c r="R172" s="35" t="s">
        <v>25</v>
      </c>
      <c r="S172" s="28">
        <v>-1.738E-2</v>
      </c>
      <c r="T172" s="33" t="s">
        <v>93</v>
      </c>
      <c r="U172" s="35" t="s">
        <v>25</v>
      </c>
      <c r="V172" s="28">
        <v>-0.15898000000000001</v>
      </c>
      <c r="W172" s="33" t="s">
        <v>93</v>
      </c>
      <c r="X172" s="35" t="s">
        <v>25</v>
      </c>
      <c r="Y172" s="30">
        <v>-0.27302999999999999</v>
      </c>
      <c r="Z172" s="33" t="s">
        <v>93</v>
      </c>
      <c r="AA172" s="35" t="s">
        <v>25</v>
      </c>
      <c r="AB172" s="28">
        <v>-3.322E-2</v>
      </c>
      <c r="AC172" s="33" t="s">
        <v>93</v>
      </c>
      <c r="AD172" s="35" t="s">
        <v>25</v>
      </c>
      <c r="AE172" s="28">
        <v>1.299E-2</v>
      </c>
      <c r="AF172" s="33" t="s">
        <v>93</v>
      </c>
      <c r="AG172" s="35" t="s">
        <v>25</v>
      </c>
      <c r="AH172" s="28">
        <v>-3.6940000000000001E-2</v>
      </c>
      <c r="AI172" s="33" t="s">
        <v>93</v>
      </c>
      <c r="AJ172" s="35" t="s">
        <v>25</v>
      </c>
      <c r="AK172" s="28">
        <v>4.62E-3</v>
      </c>
      <c r="AL172" s="33" t="s">
        <v>93</v>
      </c>
      <c r="AM172" s="35" t="s">
        <v>25</v>
      </c>
      <c r="AN172" s="29">
        <v>-0.28604000000000002</v>
      </c>
      <c r="AO172" s="33" t="s">
        <v>93</v>
      </c>
      <c r="AP172" s="35" t="s">
        <v>25</v>
      </c>
      <c r="AQ172" s="28">
        <v>-0.18812000000000001</v>
      </c>
    </row>
    <row r="173" spans="1:43" ht="17" thickBot="1" x14ac:dyDescent="0.25">
      <c r="A173" s="88"/>
      <c r="B173" s="33" t="s">
        <v>93</v>
      </c>
      <c r="C173" s="35" t="s">
        <v>29</v>
      </c>
      <c r="D173" s="28">
        <v>-1.5499999999999999E-3</v>
      </c>
      <c r="E173" s="33" t="s">
        <v>93</v>
      </c>
      <c r="F173" s="35" t="s">
        <v>29</v>
      </c>
      <c r="G173" s="28">
        <v>4.274E-2</v>
      </c>
      <c r="H173" s="33" t="s">
        <v>93</v>
      </c>
      <c r="I173" s="35" t="s">
        <v>29</v>
      </c>
      <c r="J173" s="28">
        <v>-0.72750000000000004</v>
      </c>
      <c r="K173" s="33" t="s">
        <v>93</v>
      </c>
      <c r="L173" s="35" t="s">
        <v>29</v>
      </c>
      <c r="M173" s="28">
        <v>-6.3159999999999994E-2</v>
      </c>
      <c r="N173" s="33" t="s">
        <v>93</v>
      </c>
      <c r="O173" s="35" t="s">
        <v>29</v>
      </c>
      <c r="P173" s="28">
        <v>-4.9570000000000003E-2</v>
      </c>
      <c r="Q173" s="33" t="s">
        <v>93</v>
      </c>
      <c r="R173" s="35" t="s">
        <v>29</v>
      </c>
      <c r="S173" s="28">
        <v>-0.14854999999999999</v>
      </c>
      <c r="T173" s="33" t="s">
        <v>93</v>
      </c>
      <c r="U173" s="35" t="s">
        <v>29</v>
      </c>
      <c r="V173" s="28">
        <v>-9.5009999999999997E-2</v>
      </c>
      <c r="W173" s="33" t="s">
        <v>93</v>
      </c>
      <c r="X173" s="35" t="s">
        <v>29</v>
      </c>
      <c r="Y173" s="29">
        <v>-0.30336000000000002</v>
      </c>
      <c r="Z173" s="33" t="s">
        <v>93</v>
      </c>
      <c r="AA173" s="35" t="s">
        <v>29</v>
      </c>
      <c r="AB173" s="30">
        <v>-6.2829999999999997E-2</v>
      </c>
      <c r="AC173" s="33" t="s">
        <v>93</v>
      </c>
      <c r="AD173" s="35" t="s">
        <v>29</v>
      </c>
      <c r="AE173" s="28">
        <v>2.4209999999999999E-2</v>
      </c>
      <c r="AF173" s="33" t="s">
        <v>93</v>
      </c>
      <c r="AG173" s="35" t="s">
        <v>29</v>
      </c>
      <c r="AH173" s="28">
        <v>-3.5549999999999998E-2</v>
      </c>
      <c r="AI173" s="33" t="s">
        <v>93</v>
      </c>
      <c r="AJ173" s="35" t="s">
        <v>29</v>
      </c>
      <c r="AK173" s="28">
        <v>4.8199999999999996E-3</v>
      </c>
      <c r="AL173" s="33" t="s">
        <v>93</v>
      </c>
      <c r="AM173" s="35" t="s">
        <v>29</v>
      </c>
      <c r="AN173" s="29">
        <v>-0.22703999999999999</v>
      </c>
      <c r="AO173" s="33" t="s">
        <v>93</v>
      </c>
      <c r="AP173" s="35" t="s">
        <v>29</v>
      </c>
      <c r="AQ173" s="28">
        <v>-0.11695999999999999</v>
      </c>
    </row>
    <row r="174" spans="1:43" ht="17" thickBot="1" x14ac:dyDescent="0.25">
      <c r="A174" s="88"/>
      <c r="B174" s="33" t="s">
        <v>93</v>
      </c>
      <c r="C174" s="35" t="s">
        <v>23</v>
      </c>
      <c r="D174" s="28">
        <v>-5.9060000000000001E-2</v>
      </c>
      <c r="E174" s="33" t="s">
        <v>93</v>
      </c>
      <c r="F174" s="35" t="s">
        <v>23</v>
      </c>
      <c r="G174" s="28">
        <v>-0.11427</v>
      </c>
      <c r="H174" s="33" t="s">
        <v>93</v>
      </c>
      <c r="I174" s="35" t="s">
        <v>23</v>
      </c>
      <c r="J174" s="29">
        <v>-1.2502</v>
      </c>
      <c r="K174" s="33" t="s">
        <v>93</v>
      </c>
      <c r="L174" s="35" t="s">
        <v>23</v>
      </c>
      <c r="M174" s="28">
        <v>-9.5240000000000005E-2</v>
      </c>
      <c r="N174" s="33" t="s">
        <v>93</v>
      </c>
      <c r="O174" s="35" t="s">
        <v>23</v>
      </c>
      <c r="P174" s="28">
        <v>-0.18023</v>
      </c>
      <c r="Q174" s="33" t="s">
        <v>93</v>
      </c>
      <c r="R174" s="35" t="s">
        <v>23</v>
      </c>
      <c r="S174" s="28">
        <v>7.6850000000000002E-2</v>
      </c>
      <c r="T174" s="33" t="s">
        <v>93</v>
      </c>
      <c r="U174" s="35" t="s">
        <v>23</v>
      </c>
      <c r="V174" s="28">
        <v>-0.20685999999999999</v>
      </c>
      <c r="W174" s="33" t="s">
        <v>93</v>
      </c>
      <c r="X174" s="35" t="s">
        <v>23</v>
      </c>
      <c r="Y174" s="28">
        <v>-0.23774999999999999</v>
      </c>
      <c r="Z174" s="33" t="s">
        <v>93</v>
      </c>
      <c r="AA174" s="35" t="s">
        <v>23</v>
      </c>
      <c r="AB174" s="28">
        <v>2.0590000000000001E-2</v>
      </c>
      <c r="AC174" s="33" t="s">
        <v>93</v>
      </c>
      <c r="AD174" s="35" t="s">
        <v>23</v>
      </c>
      <c r="AE174" s="28">
        <v>-2.3019999999999999E-2</v>
      </c>
      <c r="AF174" s="33" t="s">
        <v>93</v>
      </c>
      <c r="AG174" s="35" t="s">
        <v>23</v>
      </c>
      <c r="AH174" s="28">
        <v>-7.3050000000000004E-2</v>
      </c>
      <c r="AI174" s="33" t="s">
        <v>93</v>
      </c>
      <c r="AJ174" s="35" t="s">
        <v>23</v>
      </c>
      <c r="AK174" s="28">
        <v>3.3700000000000002E-3</v>
      </c>
      <c r="AL174" s="33" t="s">
        <v>93</v>
      </c>
      <c r="AM174" s="35" t="s">
        <v>23</v>
      </c>
      <c r="AN174" s="29">
        <v>-0.39334999999999998</v>
      </c>
      <c r="AO174" s="33" t="s">
        <v>93</v>
      </c>
      <c r="AP174" s="35" t="s">
        <v>23</v>
      </c>
      <c r="AQ174" s="28">
        <v>-0.23324</v>
      </c>
    </row>
    <row r="175" spans="1:43" ht="17" thickBot="1" x14ac:dyDescent="0.25">
      <c r="A175" s="88"/>
      <c r="B175" s="33" t="s">
        <v>93</v>
      </c>
      <c r="C175" s="35" t="s">
        <v>20</v>
      </c>
      <c r="D175" s="28">
        <v>-2.3560000000000001E-2</v>
      </c>
      <c r="E175" s="33" t="s">
        <v>93</v>
      </c>
      <c r="F175" s="35" t="s">
        <v>20</v>
      </c>
      <c r="G175" s="28">
        <v>-7.6490000000000002E-2</v>
      </c>
      <c r="H175" s="33" t="s">
        <v>93</v>
      </c>
      <c r="I175" s="35" t="s">
        <v>20</v>
      </c>
      <c r="J175" s="30">
        <v>-0.70791000000000004</v>
      </c>
      <c r="K175" s="33" t="s">
        <v>93</v>
      </c>
      <c r="L175" s="35" t="s">
        <v>20</v>
      </c>
      <c r="M175" s="28">
        <v>-2.1329999999999998E-2</v>
      </c>
      <c r="N175" s="33" t="s">
        <v>93</v>
      </c>
      <c r="O175" s="35" t="s">
        <v>20</v>
      </c>
      <c r="P175" s="28">
        <v>-5.8880000000000002E-2</v>
      </c>
      <c r="Q175" s="33" t="s">
        <v>93</v>
      </c>
      <c r="R175" s="35" t="s">
        <v>20</v>
      </c>
      <c r="S175" s="28">
        <v>-0.16314000000000001</v>
      </c>
      <c r="T175" s="33" t="s">
        <v>93</v>
      </c>
      <c r="U175" s="35" t="s">
        <v>20</v>
      </c>
      <c r="V175" s="28">
        <v>-0.16475999999999999</v>
      </c>
      <c r="W175" s="33" t="s">
        <v>93</v>
      </c>
      <c r="X175" s="35" t="s">
        <v>20</v>
      </c>
      <c r="Y175" s="28">
        <v>-0.22852</v>
      </c>
      <c r="Z175" s="33" t="s">
        <v>93</v>
      </c>
      <c r="AA175" s="35" t="s">
        <v>20</v>
      </c>
      <c r="AB175" s="28">
        <v>-1.4409999999999999E-2</v>
      </c>
      <c r="AC175" s="33" t="s">
        <v>93</v>
      </c>
      <c r="AD175" s="35" t="s">
        <v>20</v>
      </c>
      <c r="AE175" s="28">
        <v>4.9699999999999996E-3</v>
      </c>
      <c r="AF175" s="33" t="s">
        <v>93</v>
      </c>
      <c r="AG175" s="35" t="s">
        <v>20</v>
      </c>
      <c r="AH175" s="28">
        <v>-1.7940000000000001E-2</v>
      </c>
      <c r="AI175" s="33" t="s">
        <v>93</v>
      </c>
      <c r="AJ175" s="35" t="s">
        <v>20</v>
      </c>
      <c r="AK175" s="28">
        <v>-2.2499999999999998E-3</v>
      </c>
      <c r="AL175" s="33" t="s">
        <v>93</v>
      </c>
      <c r="AM175" s="35" t="s">
        <v>20</v>
      </c>
      <c r="AN175" s="29">
        <v>-0.27000999999999997</v>
      </c>
      <c r="AO175" s="33" t="s">
        <v>93</v>
      </c>
      <c r="AP175" s="35" t="s">
        <v>20</v>
      </c>
      <c r="AQ175" s="28">
        <v>-0.17043</v>
      </c>
    </row>
    <row r="176" spans="1:43" ht="17" thickBot="1" x14ac:dyDescent="0.25">
      <c r="A176" s="88"/>
      <c r="B176" s="33" t="s">
        <v>94</v>
      </c>
      <c r="C176" s="35" t="s">
        <v>26</v>
      </c>
      <c r="D176" s="29">
        <v>8.1170000000000006E-2</v>
      </c>
      <c r="E176" s="33" t="s">
        <v>94</v>
      </c>
      <c r="F176" s="35" t="s">
        <v>26</v>
      </c>
      <c r="G176" s="29">
        <v>0.82123999999999997</v>
      </c>
      <c r="H176" s="33" t="s">
        <v>94</v>
      </c>
      <c r="I176" s="35" t="s">
        <v>26</v>
      </c>
      <c r="J176" s="29">
        <v>0.90446000000000004</v>
      </c>
      <c r="K176" s="33" t="s">
        <v>94</v>
      </c>
      <c r="L176" s="35" t="s">
        <v>26</v>
      </c>
      <c r="M176" s="29">
        <v>0.55911999999999995</v>
      </c>
      <c r="N176" s="33" t="s">
        <v>94</v>
      </c>
      <c r="O176" s="35" t="s">
        <v>26</v>
      </c>
      <c r="P176" s="28">
        <v>4.7969999999999999E-2</v>
      </c>
      <c r="Q176" s="33" t="s">
        <v>94</v>
      </c>
      <c r="R176" s="35" t="s">
        <v>26</v>
      </c>
      <c r="S176" s="28">
        <v>8.3970000000000003E-2</v>
      </c>
      <c r="T176" s="33" t="s">
        <v>94</v>
      </c>
      <c r="U176" s="35" t="s">
        <v>26</v>
      </c>
      <c r="V176" s="29">
        <v>0.34888999999999998</v>
      </c>
      <c r="W176" s="33" t="s">
        <v>94</v>
      </c>
      <c r="X176" s="35" t="s">
        <v>26</v>
      </c>
      <c r="Y176" s="29">
        <v>0.18661</v>
      </c>
      <c r="Z176" s="33" t="s">
        <v>94</v>
      </c>
      <c r="AA176" s="35" t="s">
        <v>26</v>
      </c>
      <c r="AB176" s="28">
        <v>2.102E-2</v>
      </c>
      <c r="AC176" s="33" t="s">
        <v>94</v>
      </c>
      <c r="AD176" s="35" t="s">
        <v>26</v>
      </c>
      <c r="AE176" s="29">
        <v>0.17705000000000001</v>
      </c>
      <c r="AF176" s="33" t="s">
        <v>94</v>
      </c>
      <c r="AG176" s="35" t="s">
        <v>26</v>
      </c>
      <c r="AH176" s="28">
        <v>1.7090000000000001E-2</v>
      </c>
      <c r="AI176" s="33" t="s">
        <v>94</v>
      </c>
      <c r="AJ176" s="35" t="s">
        <v>26</v>
      </c>
      <c r="AK176" s="28">
        <v>-2.3439999999999999E-2</v>
      </c>
      <c r="AL176" s="33" t="s">
        <v>94</v>
      </c>
      <c r="AM176" s="35" t="s">
        <v>26</v>
      </c>
      <c r="AN176" s="28">
        <v>0.11068</v>
      </c>
      <c r="AO176" s="33" t="s">
        <v>94</v>
      </c>
      <c r="AP176" s="35" t="s">
        <v>26</v>
      </c>
      <c r="AQ176" s="28">
        <v>-4.2880000000000001E-2</v>
      </c>
    </row>
    <row r="177" spans="1:43" ht="17" thickBot="1" x14ac:dyDescent="0.25">
      <c r="A177" s="88"/>
      <c r="B177" s="33" t="s">
        <v>94</v>
      </c>
      <c r="C177" s="35" t="s">
        <v>28</v>
      </c>
      <c r="D177" s="28">
        <v>4.3860000000000003E-2</v>
      </c>
      <c r="E177" s="33" t="s">
        <v>94</v>
      </c>
      <c r="F177" s="35" t="s">
        <v>28</v>
      </c>
      <c r="G177" s="29">
        <v>0.41410999999999998</v>
      </c>
      <c r="H177" s="33" t="s">
        <v>94</v>
      </c>
      <c r="I177" s="35" t="s">
        <v>28</v>
      </c>
      <c r="J177" s="30">
        <v>0.47017999999999999</v>
      </c>
      <c r="K177" s="33" t="s">
        <v>94</v>
      </c>
      <c r="L177" s="35" t="s">
        <v>28</v>
      </c>
      <c r="M177" s="29">
        <v>0.31613000000000002</v>
      </c>
      <c r="N177" s="33" t="s">
        <v>94</v>
      </c>
      <c r="O177" s="35" t="s">
        <v>28</v>
      </c>
      <c r="P177" s="28">
        <v>3.092E-2</v>
      </c>
      <c r="Q177" s="33" t="s">
        <v>94</v>
      </c>
      <c r="R177" s="35" t="s">
        <v>28</v>
      </c>
      <c r="S177" s="28">
        <v>1.417E-2</v>
      </c>
      <c r="T177" s="33" t="s">
        <v>94</v>
      </c>
      <c r="U177" s="35" t="s">
        <v>28</v>
      </c>
      <c r="V177" s="28">
        <v>0.15984000000000001</v>
      </c>
      <c r="W177" s="33" t="s">
        <v>94</v>
      </c>
      <c r="X177" s="35" t="s">
        <v>28</v>
      </c>
      <c r="Y177" s="30">
        <v>0.11167000000000001</v>
      </c>
      <c r="Z177" s="33" t="s">
        <v>94</v>
      </c>
      <c r="AA177" s="35" t="s">
        <v>28</v>
      </c>
      <c r="AB177" s="28">
        <v>3.1620000000000002E-2</v>
      </c>
      <c r="AC177" s="33" t="s">
        <v>94</v>
      </c>
      <c r="AD177" s="35" t="s">
        <v>28</v>
      </c>
      <c r="AE177" s="29">
        <v>0.11731</v>
      </c>
      <c r="AF177" s="33" t="s">
        <v>94</v>
      </c>
      <c r="AG177" s="35" t="s">
        <v>28</v>
      </c>
      <c r="AH177" s="28">
        <v>-2.138E-2</v>
      </c>
      <c r="AI177" s="33" t="s">
        <v>94</v>
      </c>
      <c r="AJ177" s="35" t="s">
        <v>28</v>
      </c>
      <c r="AK177" s="28">
        <v>-1.7749999999999998E-2</v>
      </c>
      <c r="AL177" s="33" t="s">
        <v>94</v>
      </c>
      <c r="AM177" s="35" t="s">
        <v>28</v>
      </c>
      <c r="AN177" s="28">
        <v>9.3630000000000005E-2</v>
      </c>
      <c r="AO177" s="33" t="s">
        <v>94</v>
      </c>
      <c r="AP177" s="35" t="s">
        <v>28</v>
      </c>
      <c r="AQ177" s="28">
        <v>-2.427E-2</v>
      </c>
    </row>
    <row r="178" spans="1:43" ht="17" thickBot="1" x14ac:dyDescent="0.25">
      <c r="A178" s="88"/>
      <c r="B178" s="33" t="s">
        <v>94</v>
      </c>
      <c r="C178" s="35" t="s">
        <v>22</v>
      </c>
      <c r="D178" s="28">
        <v>6.1000000000000004E-3</v>
      </c>
      <c r="E178" s="33" t="s">
        <v>94</v>
      </c>
      <c r="F178" s="35" t="s">
        <v>22</v>
      </c>
      <c r="G178" s="28">
        <v>0.19508</v>
      </c>
      <c r="H178" s="33" t="s">
        <v>94</v>
      </c>
      <c r="I178" s="35" t="s">
        <v>22</v>
      </c>
      <c r="J178" s="28">
        <v>9.7890000000000005E-2</v>
      </c>
      <c r="K178" s="33" t="s">
        <v>94</v>
      </c>
      <c r="L178" s="35" t="s">
        <v>22</v>
      </c>
      <c r="M178" s="28">
        <v>0.12411</v>
      </c>
      <c r="N178" s="33" t="s">
        <v>94</v>
      </c>
      <c r="O178" s="35" t="s">
        <v>22</v>
      </c>
      <c r="P178" s="28">
        <v>-5.577E-2</v>
      </c>
      <c r="Q178" s="33" t="s">
        <v>94</v>
      </c>
      <c r="R178" s="35" t="s">
        <v>22</v>
      </c>
      <c r="S178" s="28">
        <v>7.79E-3</v>
      </c>
      <c r="T178" s="33" t="s">
        <v>94</v>
      </c>
      <c r="U178" s="35" t="s">
        <v>22</v>
      </c>
      <c r="V178" s="28">
        <v>0.13039000000000001</v>
      </c>
      <c r="W178" s="33" t="s">
        <v>94</v>
      </c>
      <c r="X178" s="35" t="s">
        <v>22</v>
      </c>
      <c r="Y178" s="29">
        <v>0.20049</v>
      </c>
      <c r="Z178" s="33" t="s">
        <v>94</v>
      </c>
      <c r="AA178" s="35" t="s">
        <v>22</v>
      </c>
      <c r="AB178" s="28">
        <v>5.2470000000000003E-2</v>
      </c>
      <c r="AC178" s="33" t="s">
        <v>94</v>
      </c>
      <c r="AD178" s="35" t="s">
        <v>22</v>
      </c>
      <c r="AE178" s="28">
        <v>7.5200000000000003E-2</v>
      </c>
      <c r="AF178" s="33" t="s">
        <v>94</v>
      </c>
      <c r="AG178" s="35" t="s">
        <v>22</v>
      </c>
      <c r="AH178" s="28">
        <v>8.9529999999999998E-2</v>
      </c>
      <c r="AI178" s="33" t="s">
        <v>94</v>
      </c>
      <c r="AJ178" s="35" t="s">
        <v>22</v>
      </c>
      <c r="AK178" s="28">
        <v>2.8E-3</v>
      </c>
      <c r="AL178" s="33" t="s">
        <v>94</v>
      </c>
      <c r="AM178" s="35" t="s">
        <v>22</v>
      </c>
      <c r="AN178" s="28">
        <v>-5.6800000000000002E-3</v>
      </c>
      <c r="AO178" s="33" t="s">
        <v>94</v>
      </c>
      <c r="AP178" s="35" t="s">
        <v>22</v>
      </c>
      <c r="AQ178" s="28">
        <v>-7.8520000000000006E-2</v>
      </c>
    </row>
    <row r="179" spans="1:43" ht="17" thickBot="1" x14ac:dyDescent="0.25">
      <c r="A179" s="88"/>
      <c r="B179" s="33" t="s">
        <v>94</v>
      </c>
      <c r="C179" s="35" t="s">
        <v>19</v>
      </c>
      <c r="D179" s="28">
        <v>4.0000000000000001E-3</v>
      </c>
      <c r="E179" s="33" t="s">
        <v>94</v>
      </c>
      <c r="F179" s="35" t="s">
        <v>19</v>
      </c>
      <c r="G179" s="28">
        <v>9.2480000000000007E-2</v>
      </c>
      <c r="H179" s="33" t="s">
        <v>94</v>
      </c>
      <c r="I179" s="35" t="s">
        <v>19</v>
      </c>
      <c r="J179" s="28">
        <v>6.7600000000000004E-3</v>
      </c>
      <c r="K179" s="33" t="s">
        <v>94</v>
      </c>
      <c r="L179" s="35" t="s">
        <v>19</v>
      </c>
      <c r="M179" s="28">
        <v>6.0159999999999998E-2</v>
      </c>
      <c r="N179" s="33" t="s">
        <v>94</v>
      </c>
      <c r="O179" s="35" t="s">
        <v>19</v>
      </c>
      <c r="P179" s="28">
        <v>-3.7999999999999999E-2</v>
      </c>
      <c r="Q179" s="33" t="s">
        <v>94</v>
      </c>
      <c r="R179" s="35" t="s">
        <v>19</v>
      </c>
      <c r="S179" s="28">
        <v>-5.1339999999999997E-2</v>
      </c>
      <c r="T179" s="33" t="s">
        <v>94</v>
      </c>
      <c r="U179" s="35" t="s">
        <v>19</v>
      </c>
      <c r="V179" s="28">
        <v>0.11286</v>
      </c>
      <c r="W179" s="33" t="s">
        <v>94</v>
      </c>
      <c r="X179" s="35" t="s">
        <v>19</v>
      </c>
      <c r="Y179" s="28">
        <v>8.5070000000000007E-2</v>
      </c>
      <c r="Z179" s="33" t="s">
        <v>94</v>
      </c>
      <c r="AA179" s="35" t="s">
        <v>19</v>
      </c>
      <c r="AB179" s="28">
        <v>2.3449999999999999E-2</v>
      </c>
      <c r="AC179" s="33" t="s">
        <v>94</v>
      </c>
      <c r="AD179" s="35" t="s">
        <v>19</v>
      </c>
      <c r="AE179" s="28">
        <v>3.5200000000000002E-2</v>
      </c>
      <c r="AF179" s="33" t="s">
        <v>94</v>
      </c>
      <c r="AG179" s="35" t="s">
        <v>19</v>
      </c>
      <c r="AH179" s="28">
        <v>6.8650000000000003E-2</v>
      </c>
      <c r="AI179" s="33" t="s">
        <v>94</v>
      </c>
      <c r="AJ179" s="35" t="s">
        <v>19</v>
      </c>
      <c r="AK179" s="28">
        <v>5.6899999999999997E-3</v>
      </c>
      <c r="AL179" s="33" t="s">
        <v>94</v>
      </c>
      <c r="AM179" s="35" t="s">
        <v>19</v>
      </c>
      <c r="AN179" s="28">
        <v>-1.609E-2</v>
      </c>
      <c r="AO179" s="33" t="s">
        <v>94</v>
      </c>
      <c r="AP179" s="35" t="s">
        <v>19</v>
      </c>
      <c r="AQ179" s="28">
        <v>-3.4419999999999999E-2</v>
      </c>
    </row>
    <row r="180" spans="1:43" ht="17" thickBot="1" x14ac:dyDescent="0.25">
      <c r="A180" s="88"/>
      <c r="B180" s="23" t="s">
        <v>95</v>
      </c>
      <c r="C180" s="24" t="s">
        <v>26</v>
      </c>
      <c r="D180" s="28">
        <v>6.5500000000000003E-3</v>
      </c>
      <c r="E180" s="23" t="s">
        <v>95</v>
      </c>
      <c r="F180" s="24" t="s">
        <v>26</v>
      </c>
      <c r="G180" s="28">
        <v>-0.20529</v>
      </c>
      <c r="H180" s="23" t="s">
        <v>95</v>
      </c>
      <c r="I180" s="24" t="s">
        <v>26</v>
      </c>
      <c r="J180" s="28">
        <v>8.7069999999999995E-2</v>
      </c>
      <c r="K180" s="23" t="s">
        <v>95</v>
      </c>
      <c r="L180" s="24" t="s">
        <v>26</v>
      </c>
      <c r="M180" s="28">
        <v>-7.3400000000000007E-2</v>
      </c>
      <c r="N180" s="23" t="s">
        <v>95</v>
      </c>
      <c r="O180" s="24" t="s">
        <v>26</v>
      </c>
      <c r="P180" s="28">
        <v>9.3340000000000006E-2</v>
      </c>
      <c r="Q180" s="23" t="s">
        <v>95</v>
      </c>
      <c r="R180" s="24" t="s">
        <v>26</v>
      </c>
      <c r="S180" s="28">
        <v>6.2039999999999998E-2</v>
      </c>
      <c r="T180" s="23" t="s">
        <v>95</v>
      </c>
      <c r="U180" s="24" t="s">
        <v>26</v>
      </c>
      <c r="V180" s="28">
        <v>-8.1210000000000004E-2</v>
      </c>
      <c r="W180" s="23" t="s">
        <v>95</v>
      </c>
      <c r="X180" s="24" t="s">
        <v>26</v>
      </c>
      <c r="Y180" s="28">
        <v>0.15881000000000001</v>
      </c>
      <c r="Z180" s="23" t="s">
        <v>95</v>
      </c>
      <c r="AA180" s="24" t="s">
        <v>26</v>
      </c>
      <c r="AB180" s="28">
        <v>2.8369999999999999E-2</v>
      </c>
      <c r="AC180" s="23" t="s">
        <v>95</v>
      </c>
      <c r="AD180" s="24" t="s">
        <v>26</v>
      </c>
      <c r="AE180" s="28">
        <v>-0.13994999999999999</v>
      </c>
      <c r="AF180" s="23" t="s">
        <v>95</v>
      </c>
      <c r="AG180" s="24" t="s">
        <v>26</v>
      </c>
      <c r="AH180" s="28">
        <v>-0.30343999999999999</v>
      </c>
      <c r="AI180" s="23" t="s">
        <v>95</v>
      </c>
      <c r="AJ180" s="24" t="s">
        <v>26</v>
      </c>
      <c r="AK180" s="28">
        <v>-1.217E-2</v>
      </c>
      <c r="AL180" s="23" t="s">
        <v>95</v>
      </c>
      <c r="AM180" s="24" t="s">
        <v>26</v>
      </c>
      <c r="AN180" s="28">
        <v>1.142E-2</v>
      </c>
      <c r="AO180" s="23" t="s">
        <v>95</v>
      </c>
      <c r="AP180" s="24" t="s">
        <v>26</v>
      </c>
      <c r="AQ180" s="28">
        <v>9.1889999999999999E-2</v>
      </c>
    </row>
    <row r="181" spans="1:43" ht="17" thickBot="1" x14ac:dyDescent="0.25">
      <c r="A181" s="88"/>
      <c r="B181" s="23" t="s">
        <v>95</v>
      </c>
      <c r="C181" s="24" t="s">
        <v>29</v>
      </c>
      <c r="D181" s="28">
        <v>1.2999999999999999E-3</v>
      </c>
      <c r="E181" s="23" t="s">
        <v>95</v>
      </c>
      <c r="F181" s="24" t="s">
        <v>29</v>
      </c>
      <c r="G181" s="28">
        <v>-5.0270000000000002E-2</v>
      </c>
      <c r="H181" s="23" t="s">
        <v>95</v>
      </c>
      <c r="I181" s="24" t="s">
        <v>29</v>
      </c>
      <c r="J181" s="28">
        <v>2.1139999999999999E-2</v>
      </c>
      <c r="K181" s="23" t="s">
        <v>95</v>
      </c>
      <c r="L181" s="24" t="s">
        <v>29</v>
      </c>
      <c r="M181" s="28">
        <v>-1.413E-2</v>
      </c>
      <c r="N181" s="23" t="s">
        <v>95</v>
      </c>
      <c r="O181" s="24" t="s">
        <v>29</v>
      </c>
      <c r="P181" s="28">
        <v>1.9800000000000002E-2</v>
      </c>
      <c r="Q181" s="23" t="s">
        <v>95</v>
      </c>
      <c r="R181" s="24" t="s">
        <v>29</v>
      </c>
      <c r="S181" s="28">
        <v>5.4200000000000003E-3</v>
      </c>
      <c r="T181" s="23" t="s">
        <v>95</v>
      </c>
      <c r="U181" s="24" t="s">
        <v>29</v>
      </c>
      <c r="V181" s="28">
        <v>-2.6710000000000001E-2</v>
      </c>
      <c r="W181" s="23" t="s">
        <v>95</v>
      </c>
      <c r="X181" s="24" t="s">
        <v>29</v>
      </c>
      <c r="Y181" s="28">
        <v>4.0939999999999997E-2</v>
      </c>
      <c r="Z181" s="23" t="s">
        <v>95</v>
      </c>
      <c r="AA181" s="24" t="s">
        <v>29</v>
      </c>
      <c r="AB181" s="28">
        <v>8.5299999999999994E-3</v>
      </c>
      <c r="AC181" s="23" t="s">
        <v>95</v>
      </c>
      <c r="AD181" s="24" t="s">
        <v>29</v>
      </c>
      <c r="AE181" s="28">
        <v>-2.8910000000000002E-2</v>
      </c>
      <c r="AF181" s="23" t="s">
        <v>95</v>
      </c>
      <c r="AG181" s="24" t="s">
        <v>29</v>
      </c>
      <c r="AH181" s="28">
        <v>-7.0290000000000005E-2</v>
      </c>
      <c r="AI181" s="23" t="s">
        <v>95</v>
      </c>
      <c r="AJ181" s="24" t="s">
        <v>29</v>
      </c>
      <c r="AK181" s="28">
        <v>-2E-3</v>
      </c>
      <c r="AL181" s="23" t="s">
        <v>95</v>
      </c>
      <c r="AM181" s="24" t="s">
        <v>29</v>
      </c>
      <c r="AN181" s="28">
        <v>1.2999999999999999E-3</v>
      </c>
      <c r="AO181" s="23" t="s">
        <v>95</v>
      </c>
      <c r="AP181" s="24" t="s">
        <v>29</v>
      </c>
      <c r="AQ181" s="28">
        <v>2.8070000000000001E-2</v>
      </c>
    </row>
    <row r="182" spans="1:43" ht="17" thickBot="1" x14ac:dyDescent="0.25">
      <c r="A182" s="88"/>
      <c r="B182" s="23" t="s">
        <v>95</v>
      </c>
      <c r="C182" s="24" t="s">
        <v>22</v>
      </c>
      <c r="D182" s="28">
        <v>3.47E-3</v>
      </c>
      <c r="E182" s="23" t="s">
        <v>95</v>
      </c>
      <c r="F182" s="24" t="s">
        <v>22</v>
      </c>
      <c r="G182" s="28">
        <v>-1.7770000000000001E-2</v>
      </c>
      <c r="H182" s="23" t="s">
        <v>95</v>
      </c>
      <c r="I182" s="24" t="s">
        <v>22</v>
      </c>
      <c r="J182" s="28">
        <v>9.2999999999999992E-3</v>
      </c>
      <c r="K182" s="23" t="s">
        <v>95</v>
      </c>
      <c r="L182" s="24" t="s">
        <v>22</v>
      </c>
      <c r="M182" s="28">
        <v>-4.3430000000000003E-2</v>
      </c>
      <c r="N182" s="23" t="s">
        <v>95</v>
      </c>
      <c r="O182" s="24" t="s">
        <v>22</v>
      </c>
      <c r="P182" s="28">
        <v>3.7539999999999997E-2</v>
      </c>
      <c r="Q182" s="23" t="s">
        <v>95</v>
      </c>
      <c r="R182" s="24" t="s">
        <v>22</v>
      </c>
      <c r="S182" s="28">
        <v>9.9640000000000006E-2</v>
      </c>
      <c r="T182" s="23" t="s">
        <v>95</v>
      </c>
      <c r="U182" s="24" t="s">
        <v>22</v>
      </c>
      <c r="V182" s="28">
        <v>5.8779999999999999E-2</v>
      </c>
      <c r="W182" s="23" t="s">
        <v>95</v>
      </c>
      <c r="X182" s="24" t="s">
        <v>22</v>
      </c>
      <c r="Y182" s="28">
        <v>-6.0699999999999999E-3</v>
      </c>
      <c r="Z182" s="23" t="s">
        <v>95</v>
      </c>
      <c r="AA182" s="24" t="s">
        <v>22</v>
      </c>
      <c r="AB182" s="28">
        <v>-1.285E-2</v>
      </c>
      <c r="AC182" s="23" t="s">
        <v>95</v>
      </c>
      <c r="AD182" s="24" t="s">
        <v>22</v>
      </c>
      <c r="AE182" s="28">
        <v>-6.3829999999999998E-2</v>
      </c>
      <c r="AF182" s="23" t="s">
        <v>95</v>
      </c>
      <c r="AG182" s="24" t="s">
        <v>22</v>
      </c>
      <c r="AH182" s="28">
        <v>-6.4939999999999998E-2</v>
      </c>
      <c r="AI182" s="23" t="s">
        <v>95</v>
      </c>
      <c r="AJ182" s="24" t="s">
        <v>22</v>
      </c>
      <c r="AK182" s="28">
        <v>-1.051E-2</v>
      </c>
      <c r="AL182" s="23" t="s">
        <v>95</v>
      </c>
      <c r="AM182" s="24" t="s">
        <v>22</v>
      </c>
      <c r="AN182" s="28">
        <v>1.5389999999999999E-2</v>
      </c>
      <c r="AO182" s="23" t="s">
        <v>95</v>
      </c>
      <c r="AP182" s="24" t="s">
        <v>22</v>
      </c>
      <c r="AQ182" s="28">
        <v>-4.5760000000000002E-2</v>
      </c>
    </row>
    <row r="183" spans="1:43" ht="17" thickBot="1" x14ac:dyDescent="0.25">
      <c r="A183" s="88"/>
      <c r="B183" s="23" t="s">
        <v>95</v>
      </c>
      <c r="C183" s="24" t="s">
        <v>19</v>
      </c>
      <c r="D183" s="28">
        <v>1.48E-3</v>
      </c>
      <c r="E183" s="23" t="s">
        <v>95</v>
      </c>
      <c r="F183" s="24" t="s">
        <v>19</v>
      </c>
      <c r="G183" s="28">
        <v>-6.6659999999999997E-2</v>
      </c>
      <c r="H183" s="23" t="s">
        <v>95</v>
      </c>
      <c r="I183" s="24" t="s">
        <v>19</v>
      </c>
      <c r="J183" s="28">
        <v>2.7879999999999999E-2</v>
      </c>
      <c r="K183" s="23" t="s">
        <v>95</v>
      </c>
      <c r="L183" s="24" t="s">
        <v>19</v>
      </c>
      <c r="M183" s="28">
        <v>-1.5520000000000001E-2</v>
      </c>
      <c r="N183" s="23" t="s">
        <v>95</v>
      </c>
      <c r="O183" s="24" t="s">
        <v>19</v>
      </c>
      <c r="P183" s="28">
        <v>2.3699999999999999E-2</v>
      </c>
      <c r="Q183" s="23" t="s">
        <v>95</v>
      </c>
      <c r="R183" s="24" t="s">
        <v>19</v>
      </c>
      <c r="S183" s="28">
        <v>-1.01E-3</v>
      </c>
      <c r="T183" s="23" t="s">
        <v>95</v>
      </c>
      <c r="U183" s="24" t="s">
        <v>19</v>
      </c>
      <c r="V183" s="28">
        <v>-4.1140000000000003E-2</v>
      </c>
      <c r="W183" s="23" t="s">
        <v>95</v>
      </c>
      <c r="X183" s="24" t="s">
        <v>19</v>
      </c>
      <c r="Y183" s="28">
        <v>5.6009999999999997E-2</v>
      </c>
      <c r="Z183" s="23" t="s">
        <v>95</v>
      </c>
      <c r="AA183" s="24" t="s">
        <v>19</v>
      </c>
      <c r="AB183" s="28">
        <v>1.265E-2</v>
      </c>
      <c r="AC183" s="23" t="s">
        <v>95</v>
      </c>
      <c r="AD183" s="24" t="s">
        <v>19</v>
      </c>
      <c r="AE183" s="28">
        <v>-3.3840000000000002E-2</v>
      </c>
      <c r="AF183" s="23" t="s">
        <v>95</v>
      </c>
      <c r="AG183" s="24" t="s">
        <v>19</v>
      </c>
      <c r="AH183" s="28">
        <v>-8.9849999999999999E-2</v>
      </c>
      <c r="AI183" s="23" t="s">
        <v>95</v>
      </c>
      <c r="AJ183" s="24" t="s">
        <v>19</v>
      </c>
      <c r="AK183" s="28">
        <v>-1.83E-3</v>
      </c>
      <c r="AL183" s="23" t="s">
        <v>95</v>
      </c>
      <c r="AM183" s="24" t="s">
        <v>19</v>
      </c>
      <c r="AN183" s="28">
        <v>4.8000000000000001E-4</v>
      </c>
      <c r="AO183" s="23" t="s">
        <v>95</v>
      </c>
      <c r="AP183" s="24" t="s">
        <v>19</v>
      </c>
      <c r="AQ183" s="28">
        <v>4.1889999999999997E-2</v>
      </c>
    </row>
    <row r="184" spans="1:43" ht="17" thickBot="1" x14ac:dyDescent="0.25">
      <c r="A184" s="88"/>
      <c r="B184" s="33" t="s">
        <v>96</v>
      </c>
      <c r="C184" s="35" t="s">
        <v>26</v>
      </c>
      <c r="D184" s="28">
        <v>-1.1089999999999999E-2</v>
      </c>
      <c r="E184" s="33" t="s">
        <v>96</v>
      </c>
      <c r="F184" s="35" t="s">
        <v>26</v>
      </c>
      <c r="G184" s="28">
        <v>0.25358999999999998</v>
      </c>
      <c r="H184" s="33" t="s">
        <v>96</v>
      </c>
      <c r="I184" s="35" t="s">
        <v>26</v>
      </c>
      <c r="J184" s="28">
        <v>0.29666999999999999</v>
      </c>
      <c r="K184" s="33" t="s">
        <v>96</v>
      </c>
      <c r="L184" s="35" t="s">
        <v>26</v>
      </c>
      <c r="M184" s="28">
        <v>0.10027999999999999</v>
      </c>
      <c r="N184" s="33" t="s">
        <v>96</v>
      </c>
      <c r="O184" s="35" t="s">
        <v>26</v>
      </c>
      <c r="P184" s="28">
        <v>4.1140000000000003E-2</v>
      </c>
      <c r="Q184" s="33" t="s">
        <v>96</v>
      </c>
      <c r="R184" s="35" t="s">
        <v>26</v>
      </c>
      <c r="S184" s="28">
        <v>-0.17380999999999999</v>
      </c>
      <c r="T184" s="33" t="s">
        <v>96</v>
      </c>
      <c r="U184" s="35" t="s">
        <v>26</v>
      </c>
      <c r="V184" s="28">
        <v>0.15622</v>
      </c>
      <c r="W184" s="33" t="s">
        <v>96</v>
      </c>
      <c r="X184" s="35" t="s">
        <v>26</v>
      </c>
      <c r="Y184" s="28">
        <v>6.1030000000000001E-2</v>
      </c>
      <c r="Z184" s="33" t="s">
        <v>96</v>
      </c>
      <c r="AA184" s="35" t="s">
        <v>26</v>
      </c>
      <c r="AB184" s="28">
        <v>6.0440000000000001E-2</v>
      </c>
      <c r="AC184" s="33" t="s">
        <v>96</v>
      </c>
      <c r="AD184" s="35" t="s">
        <v>26</v>
      </c>
      <c r="AE184" s="28">
        <v>0.10786999999999999</v>
      </c>
      <c r="AF184" s="33" t="s">
        <v>96</v>
      </c>
      <c r="AG184" s="35" t="s">
        <v>26</v>
      </c>
      <c r="AH184" s="28">
        <v>-2.3359999999999999E-2</v>
      </c>
      <c r="AI184" s="33" t="s">
        <v>96</v>
      </c>
      <c r="AJ184" s="35" t="s">
        <v>26</v>
      </c>
      <c r="AK184" s="29">
        <v>-3.814E-2</v>
      </c>
      <c r="AL184" s="33" t="s">
        <v>96</v>
      </c>
      <c r="AM184" s="35" t="s">
        <v>26</v>
      </c>
      <c r="AN184" s="28">
        <v>0.15451999999999999</v>
      </c>
      <c r="AO184" s="33" t="s">
        <v>96</v>
      </c>
      <c r="AP184" s="35" t="s">
        <v>26</v>
      </c>
      <c r="AQ184" s="30">
        <v>0.11269999999999999</v>
      </c>
    </row>
    <row r="185" spans="1:43" ht="17" thickBot="1" x14ac:dyDescent="0.25">
      <c r="A185" s="88"/>
      <c r="B185" s="33" t="s">
        <v>96</v>
      </c>
      <c r="C185" s="35" t="s">
        <v>29</v>
      </c>
      <c r="D185" s="28">
        <v>-3.143E-2</v>
      </c>
      <c r="E185" s="33" t="s">
        <v>96</v>
      </c>
      <c r="F185" s="35" t="s">
        <v>29</v>
      </c>
      <c r="G185" s="28">
        <v>0.14426</v>
      </c>
      <c r="H185" s="33" t="s">
        <v>96</v>
      </c>
      <c r="I185" s="35" t="s">
        <v>29</v>
      </c>
      <c r="J185" s="28">
        <v>0.12917999999999999</v>
      </c>
      <c r="K185" s="33" t="s">
        <v>96</v>
      </c>
      <c r="L185" s="35" t="s">
        <v>29</v>
      </c>
      <c r="M185" s="28">
        <v>0.15601000000000001</v>
      </c>
      <c r="N185" s="33" t="s">
        <v>96</v>
      </c>
      <c r="O185" s="35" t="s">
        <v>29</v>
      </c>
      <c r="P185" s="28">
        <v>6.0359999999999997E-2</v>
      </c>
      <c r="Q185" s="33" t="s">
        <v>96</v>
      </c>
      <c r="R185" s="35" t="s">
        <v>29</v>
      </c>
      <c r="S185" s="28">
        <v>-0.24698999999999999</v>
      </c>
      <c r="T185" s="33" t="s">
        <v>96</v>
      </c>
      <c r="U185" s="35" t="s">
        <v>29</v>
      </c>
      <c r="V185" s="28">
        <v>0.23810000000000001</v>
      </c>
      <c r="W185" s="33" t="s">
        <v>96</v>
      </c>
      <c r="X185" s="35" t="s">
        <v>29</v>
      </c>
      <c r="Y185" s="28">
        <v>0.11139</v>
      </c>
      <c r="Z185" s="33" t="s">
        <v>96</v>
      </c>
      <c r="AA185" s="35" t="s">
        <v>29</v>
      </c>
      <c r="AB185" s="28">
        <v>0.14729999999999999</v>
      </c>
      <c r="AC185" s="33" t="s">
        <v>96</v>
      </c>
      <c r="AD185" s="35" t="s">
        <v>29</v>
      </c>
      <c r="AE185" s="28">
        <v>0.23893</v>
      </c>
      <c r="AF185" s="33" t="s">
        <v>96</v>
      </c>
      <c r="AG185" s="35" t="s">
        <v>29</v>
      </c>
      <c r="AH185" s="28">
        <v>-0.11031000000000001</v>
      </c>
      <c r="AI185" s="33" t="s">
        <v>96</v>
      </c>
      <c r="AJ185" s="35" t="s">
        <v>29</v>
      </c>
      <c r="AK185" s="30">
        <v>-5.7860000000000002E-2</v>
      </c>
      <c r="AL185" s="33" t="s">
        <v>96</v>
      </c>
      <c r="AM185" s="35" t="s">
        <v>29</v>
      </c>
      <c r="AN185" s="28">
        <v>0.15106</v>
      </c>
      <c r="AO185" s="33" t="s">
        <v>96</v>
      </c>
      <c r="AP185" s="35" t="s">
        <v>29</v>
      </c>
      <c r="AQ185" s="30">
        <v>0.20608000000000001</v>
      </c>
    </row>
    <row r="186" spans="1:43" ht="17" thickBot="1" x14ac:dyDescent="0.25">
      <c r="A186" s="88"/>
      <c r="B186" s="33" t="s">
        <v>96</v>
      </c>
      <c r="C186" s="35" t="s">
        <v>23</v>
      </c>
      <c r="D186" s="28">
        <v>-1.091E-2</v>
      </c>
      <c r="E186" s="33" t="s">
        <v>96</v>
      </c>
      <c r="F186" s="35" t="s">
        <v>23</v>
      </c>
      <c r="G186" s="28">
        <v>0.38062000000000001</v>
      </c>
      <c r="H186" s="33" t="s">
        <v>96</v>
      </c>
      <c r="I186" s="35" t="s">
        <v>23</v>
      </c>
      <c r="J186" s="28">
        <v>0.35991000000000001</v>
      </c>
      <c r="K186" s="33" t="s">
        <v>96</v>
      </c>
      <c r="L186" s="35" t="s">
        <v>23</v>
      </c>
      <c r="M186" s="28">
        <v>-2.9659999999999999E-2</v>
      </c>
      <c r="N186" s="33" t="s">
        <v>96</v>
      </c>
      <c r="O186" s="35" t="s">
        <v>23</v>
      </c>
      <c r="P186" s="28">
        <v>3.7599999999999999E-3</v>
      </c>
      <c r="Q186" s="33" t="s">
        <v>96</v>
      </c>
      <c r="R186" s="35" t="s">
        <v>23</v>
      </c>
      <c r="S186" s="29">
        <v>-0.29260999999999998</v>
      </c>
      <c r="T186" s="33" t="s">
        <v>96</v>
      </c>
      <c r="U186" s="35" t="s">
        <v>23</v>
      </c>
      <c r="V186" s="28">
        <v>-0.12076000000000001</v>
      </c>
      <c r="W186" s="33" t="s">
        <v>96</v>
      </c>
      <c r="X186" s="35" t="s">
        <v>23</v>
      </c>
      <c r="Y186" s="28">
        <v>0.18351999999999999</v>
      </c>
      <c r="Z186" s="33" t="s">
        <v>96</v>
      </c>
      <c r="AA186" s="35" t="s">
        <v>23</v>
      </c>
      <c r="AB186" s="28">
        <v>1.7430000000000001E-2</v>
      </c>
      <c r="AC186" s="33" t="s">
        <v>96</v>
      </c>
      <c r="AD186" s="35" t="s">
        <v>23</v>
      </c>
      <c r="AE186" s="28">
        <v>-2.7179999999999999E-2</v>
      </c>
      <c r="AF186" s="33" t="s">
        <v>96</v>
      </c>
      <c r="AG186" s="35" t="s">
        <v>23</v>
      </c>
      <c r="AH186" s="28">
        <v>4.7710000000000002E-2</v>
      </c>
      <c r="AI186" s="33" t="s">
        <v>96</v>
      </c>
      <c r="AJ186" s="35" t="s">
        <v>23</v>
      </c>
      <c r="AK186" s="30">
        <v>-2.615E-2</v>
      </c>
      <c r="AL186" s="33" t="s">
        <v>96</v>
      </c>
      <c r="AM186" s="35" t="s">
        <v>23</v>
      </c>
      <c r="AN186" s="28">
        <v>-1.4250000000000001E-2</v>
      </c>
      <c r="AO186" s="33" t="s">
        <v>96</v>
      </c>
      <c r="AP186" s="35" t="s">
        <v>23</v>
      </c>
      <c r="AQ186" s="28">
        <v>2.0740000000000001E-2</v>
      </c>
    </row>
    <row r="187" spans="1:43" ht="17" thickBot="1" x14ac:dyDescent="0.25">
      <c r="A187" s="88"/>
      <c r="B187" s="33" t="s">
        <v>96</v>
      </c>
      <c r="C187" s="35" t="s">
        <v>19</v>
      </c>
      <c r="D187" s="28">
        <v>-3.039E-2</v>
      </c>
      <c r="E187" s="33" t="s">
        <v>96</v>
      </c>
      <c r="F187" s="35" t="s">
        <v>19</v>
      </c>
      <c r="G187" s="28">
        <v>-0.12284</v>
      </c>
      <c r="H187" s="33" t="s">
        <v>96</v>
      </c>
      <c r="I187" s="35" t="s">
        <v>19</v>
      </c>
      <c r="J187" s="28">
        <v>4.4060000000000002E-2</v>
      </c>
      <c r="K187" s="33" t="s">
        <v>96</v>
      </c>
      <c r="L187" s="35" t="s">
        <v>19</v>
      </c>
      <c r="M187" s="28">
        <v>0.12698999999999999</v>
      </c>
      <c r="N187" s="33" t="s">
        <v>96</v>
      </c>
      <c r="O187" s="35" t="s">
        <v>19</v>
      </c>
      <c r="P187" s="28">
        <v>4.4900000000000002E-2</v>
      </c>
      <c r="Q187" s="33" t="s">
        <v>96</v>
      </c>
      <c r="R187" s="35" t="s">
        <v>19</v>
      </c>
      <c r="S187" s="28">
        <v>-6.7799999999999996E-3</v>
      </c>
      <c r="T187" s="33" t="s">
        <v>96</v>
      </c>
      <c r="U187" s="35" t="s">
        <v>19</v>
      </c>
      <c r="V187" s="28">
        <v>0.19122</v>
      </c>
      <c r="W187" s="33" t="s">
        <v>96</v>
      </c>
      <c r="X187" s="35" t="s">
        <v>19</v>
      </c>
      <c r="Y187" s="28">
        <v>1.3799999999999999E-3</v>
      </c>
      <c r="Z187" s="33" t="s">
        <v>96</v>
      </c>
      <c r="AA187" s="35" t="s">
        <v>19</v>
      </c>
      <c r="AB187" s="28">
        <v>2.7709999999999999E-2</v>
      </c>
      <c r="AC187" s="33" t="s">
        <v>96</v>
      </c>
      <c r="AD187" s="35" t="s">
        <v>19</v>
      </c>
      <c r="AE187" s="28">
        <v>5.6529999999999997E-2</v>
      </c>
      <c r="AF187" s="33" t="s">
        <v>96</v>
      </c>
      <c r="AG187" s="35" t="s">
        <v>19</v>
      </c>
      <c r="AH187" s="28">
        <v>-0.12831000000000001</v>
      </c>
      <c r="AI187" s="33" t="s">
        <v>96</v>
      </c>
      <c r="AJ187" s="35" t="s">
        <v>19</v>
      </c>
      <c r="AK187" s="29">
        <v>-2.597E-2</v>
      </c>
      <c r="AL187" s="33" t="s">
        <v>96</v>
      </c>
      <c r="AM187" s="35" t="s">
        <v>19</v>
      </c>
      <c r="AN187" s="28">
        <v>0.13081000000000001</v>
      </c>
      <c r="AO187" s="33" t="s">
        <v>96</v>
      </c>
      <c r="AP187" s="35" t="s">
        <v>19</v>
      </c>
      <c r="AQ187" s="28">
        <v>8.3500000000000005E-2</v>
      </c>
    </row>
    <row r="188" spans="1:43" ht="17" thickBot="1" x14ac:dyDescent="0.25">
      <c r="A188" s="88"/>
      <c r="B188" s="33" t="s">
        <v>97</v>
      </c>
      <c r="C188" s="35" t="s">
        <v>25</v>
      </c>
      <c r="D188" s="29">
        <v>-0.11031000000000001</v>
      </c>
      <c r="E188" s="33" t="s">
        <v>97</v>
      </c>
      <c r="F188" s="35" t="s">
        <v>25</v>
      </c>
      <c r="G188" s="28">
        <v>0.11601</v>
      </c>
      <c r="H188" s="33" t="s">
        <v>97</v>
      </c>
      <c r="I188" s="35" t="s">
        <v>25</v>
      </c>
      <c r="J188" s="28">
        <v>7.8009999999999996E-2</v>
      </c>
      <c r="K188" s="33" t="s">
        <v>97</v>
      </c>
      <c r="L188" s="35" t="s">
        <v>25</v>
      </c>
      <c r="M188" s="29">
        <v>-0.20369000000000001</v>
      </c>
      <c r="N188" s="33" t="s">
        <v>97</v>
      </c>
      <c r="O188" s="35" t="s">
        <v>25</v>
      </c>
      <c r="P188" s="28">
        <v>3.7339999999999998E-2</v>
      </c>
      <c r="Q188" s="33" t="s">
        <v>97</v>
      </c>
      <c r="R188" s="35" t="s">
        <v>25</v>
      </c>
      <c r="S188" s="28">
        <v>3.7839999999999999E-2</v>
      </c>
      <c r="T188" s="33" t="s">
        <v>97</v>
      </c>
      <c r="U188" s="35" t="s">
        <v>25</v>
      </c>
      <c r="V188" s="28">
        <v>0.11330999999999999</v>
      </c>
      <c r="W188" s="33" t="s">
        <v>97</v>
      </c>
      <c r="X188" s="35" t="s">
        <v>25</v>
      </c>
      <c r="Y188" s="30">
        <v>-0.21893000000000001</v>
      </c>
      <c r="Z188" s="33" t="s">
        <v>97</v>
      </c>
      <c r="AA188" s="35" t="s">
        <v>25</v>
      </c>
      <c r="AB188" s="28">
        <v>-4.7419999999999997E-2</v>
      </c>
      <c r="AC188" s="33" t="s">
        <v>97</v>
      </c>
      <c r="AD188" s="35" t="s">
        <v>25</v>
      </c>
      <c r="AE188" s="28">
        <v>-0.10647</v>
      </c>
      <c r="AF188" s="33" t="s">
        <v>97</v>
      </c>
      <c r="AG188" s="35" t="s">
        <v>25</v>
      </c>
      <c r="AH188" s="28">
        <v>0.10542</v>
      </c>
      <c r="AI188" s="33" t="s">
        <v>97</v>
      </c>
      <c r="AJ188" s="35" t="s">
        <v>25</v>
      </c>
      <c r="AK188" s="28">
        <v>5.2399999999999999E-3</v>
      </c>
      <c r="AL188" s="33" t="s">
        <v>97</v>
      </c>
      <c r="AM188" s="35" t="s">
        <v>25</v>
      </c>
      <c r="AN188" s="29">
        <v>0.34344000000000002</v>
      </c>
      <c r="AO188" s="33" t="s">
        <v>97</v>
      </c>
      <c r="AP188" s="35" t="s">
        <v>25</v>
      </c>
      <c r="AQ188" s="30">
        <v>0.16803000000000001</v>
      </c>
    </row>
    <row r="189" spans="1:43" ht="17" thickBot="1" x14ac:dyDescent="0.25">
      <c r="A189" s="88"/>
      <c r="B189" s="33" t="s">
        <v>97</v>
      </c>
      <c r="C189" s="35" t="s">
        <v>29</v>
      </c>
      <c r="D189" s="29">
        <v>-0.11215</v>
      </c>
      <c r="E189" s="33" t="s">
        <v>97</v>
      </c>
      <c r="F189" s="35" t="s">
        <v>29</v>
      </c>
      <c r="G189" s="28">
        <v>9.8970000000000002E-2</v>
      </c>
      <c r="H189" s="33" t="s">
        <v>97</v>
      </c>
      <c r="I189" s="35" t="s">
        <v>29</v>
      </c>
      <c r="J189" s="28">
        <v>0.15012</v>
      </c>
      <c r="K189" s="33" t="s">
        <v>97</v>
      </c>
      <c r="L189" s="35" t="s">
        <v>29</v>
      </c>
      <c r="M189" s="28">
        <v>-0.11337</v>
      </c>
      <c r="N189" s="33" t="s">
        <v>97</v>
      </c>
      <c r="O189" s="35" t="s">
        <v>29</v>
      </c>
      <c r="P189" s="28">
        <v>2.673E-2</v>
      </c>
      <c r="Q189" s="33" t="s">
        <v>97</v>
      </c>
      <c r="R189" s="35" t="s">
        <v>29</v>
      </c>
      <c r="S189" s="28">
        <v>0.13477</v>
      </c>
      <c r="T189" s="33" t="s">
        <v>97</v>
      </c>
      <c r="U189" s="35" t="s">
        <v>29</v>
      </c>
      <c r="V189" s="29">
        <v>0.25418000000000002</v>
      </c>
      <c r="W189" s="33" t="s">
        <v>97</v>
      </c>
      <c r="X189" s="35" t="s">
        <v>29</v>
      </c>
      <c r="Y189" s="29">
        <v>-0.30884</v>
      </c>
      <c r="Z189" s="33" t="s">
        <v>97</v>
      </c>
      <c r="AA189" s="35" t="s">
        <v>29</v>
      </c>
      <c r="AB189" s="28">
        <v>-3.5049999999999998E-2</v>
      </c>
      <c r="AC189" s="33" t="s">
        <v>97</v>
      </c>
      <c r="AD189" s="35" t="s">
        <v>29</v>
      </c>
      <c r="AE189" s="28">
        <v>-4.7809999999999998E-2</v>
      </c>
      <c r="AF189" s="33" t="s">
        <v>97</v>
      </c>
      <c r="AG189" s="35" t="s">
        <v>29</v>
      </c>
      <c r="AH189" s="29">
        <v>0.19492000000000001</v>
      </c>
      <c r="AI189" s="33" t="s">
        <v>97</v>
      </c>
      <c r="AJ189" s="35" t="s">
        <v>29</v>
      </c>
      <c r="AK189" s="28">
        <v>-8.7399999999999995E-3</v>
      </c>
      <c r="AL189" s="33" t="s">
        <v>97</v>
      </c>
      <c r="AM189" s="35" t="s">
        <v>29</v>
      </c>
      <c r="AN189" s="30">
        <v>0.19378999999999999</v>
      </c>
      <c r="AO189" s="33" t="s">
        <v>97</v>
      </c>
      <c r="AP189" s="35" t="s">
        <v>29</v>
      </c>
      <c r="AQ189" s="28">
        <v>0.12841</v>
      </c>
    </row>
    <row r="190" spans="1:43" ht="17" thickBot="1" x14ac:dyDescent="0.25">
      <c r="A190" s="88"/>
      <c r="B190" s="33" t="s">
        <v>97</v>
      </c>
      <c r="C190" s="35" t="s">
        <v>22</v>
      </c>
      <c r="D190" s="29">
        <v>-7.2910000000000003E-2</v>
      </c>
      <c r="E190" s="33" t="s">
        <v>97</v>
      </c>
      <c r="F190" s="35" t="s">
        <v>22</v>
      </c>
      <c r="G190" s="28">
        <v>1.2E-4</v>
      </c>
      <c r="H190" s="33" t="s">
        <v>97</v>
      </c>
      <c r="I190" s="35" t="s">
        <v>22</v>
      </c>
      <c r="J190" s="28">
        <v>-0.10546999999999999</v>
      </c>
      <c r="K190" s="33" t="s">
        <v>97</v>
      </c>
      <c r="L190" s="35" t="s">
        <v>22</v>
      </c>
      <c r="M190" s="28">
        <v>-8.5360000000000005E-2</v>
      </c>
      <c r="N190" s="33" t="s">
        <v>97</v>
      </c>
      <c r="O190" s="35" t="s">
        <v>22</v>
      </c>
      <c r="P190" s="28">
        <v>2.0570000000000001E-2</v>
      </c>
      <c r="Q190" s="33" t="s">
        <v>97</v>
      </c>
      <c r="R190" s="35" t="s">
        <v>22</v>
      </c>
      <c r="S190" s="30">
        <v>0.2535</v>
      </c>
      <c r="T190" s="33" t="s">
        <v>97</v>
      </c>
      <c r="U190" s="35" t="s">
        <v>22</v>
      </c>
      <c r="V190" s="28">
        <v>0.15673999999999999</v>
      </c>
      <c r="W190" s="33" t="s">
        <v>97</v>
      </c>
      <c r="X190" s="35" t="s">
        <v>22</v>
      </c>
      <c r="Y190" s="30">
        <v>-0.15656</v>
      </c>
      <c r="Z190" s="33" t="s">
        <v>97</v>
      </c>
      <c r="AA190" s="35" t="s">
        <v>22</v>
      </c>
      <c r="AB190" s="28">
        <v>-6.8999999999999999E-3</v>
      </c>
      <c r="AC190" s="33" t="s">
        <v>97</v>
      </c>
      <c r="AD190" s="35" t="s">
        <v>22</v>
      </c>
      <c r="AE190" s="28">
        <v>-6.2100000000000002E-3</v>
      </c>
      <c r="AF190" s="33" t="s">
        <v>97</v>
      </c>
      <c r="AG190" s="35" t="s">
        <v>22</v>
      </c>
      <c r="AH190" s="28">
        <v>2.5600000000000001E-2</v>
      </c>
      <c r="AI190" s="33" t="s">
        <v>97</v>
      </c>
      <c r="AJ190" s="35" t="s">
        <v>22</v>
      </c>
      <c r="AK190" s="28">
        <v>3.0899999999999999E-3</v>
      </c>
      <c r="AL190" s="33" t="s">
        <v>97</v>
      </c>
      <c r="AM190" s="35" t="s">
        <v>22</v>
      </c>
      <c r="AN190" s="28">
        <v>0.127</v>
      </c>
      <c r="AO190" s="33" t="s">
        <v>97</v>
      </c>
      <c r="AP190" s="35" t="s">
        <v>22</v>
      </c>
      <c r="AQ190" s="28">
        <v>6.241E-2</v>
      </c>
    </row>
    <row r="191" spans="1:43" ht="17" thickBot="1" x14ac:dyDescent="0.25">
      <c r="A191" s="88"/>
      <c r="B191" s="33" t="s">
        <v>97</v>
      </c>
      <c r="C191" s="35" t="s">
        <v>19</v>
      </c>
      <c r="D191" s="29">
        <v>-0.11566</v>
      </c>
      <c r="E191" s="33" t="s">
        <v>97</v>
      </c>
      <c r="F191" s="35" t="s">
        <v>19</v>
      </c>
      <c r="G191" s="28">
        <v>0.12</v>
      </c>
      <c r="H191" s="33" t="s">
        <v>97</v>
      </c>
      <c r="I191" s="35" t="s">
        <v>19</v>
      </c>
      <c r="J191" s="28">
        <v>0.15789</v>
      </c>
      <c r="K191" s="33" t="s">
        <v>97</v>
      </c>
      <c r="L191" s="35" t="s">
        <v>19</v>
      </c>
      <c r="M191" s="29">
        <v>-0.18145</v>
      </c>
      <c r="N191" s="33" t="s">
        <v>97</v>
      </c>
      <c r="O191" s="35" t="s">
        <v>19</v>
      </c>
      <c r="P191" s="28">
        <v>5.9610000000000003E-2</v>
      </c>
      <c r="Q191" s="33" t="s">
        <v>97</v>
      </c>
      <c r="R191" s="35" t="s">
        <v>19</v>
      </c>
      <c r="S191" s="28">
        <v>1.043E-2</v>
      </c>
      <c r="T191" s="33" t="s">
        <v>97</v>
      </c>
      <c r="U191" s="35" t="s">
        <v>19</v>
      </c>
      <c r="V191" s="28">
        <v>0.19181999999999999</v>
      </c>
      <c r="W191" s="33" t="s">
        <v>97</v>
      </c>
      <c r="X191" s="35" t="s">
        <v>19</v>
      </c>
      <c r="Y191" s="30">
        <v>-0.21289</v>
      </c>
      <c r="Z191" s="33" t="s">
        <v>97</v>
      </c>
      <c r="AA191" s="35" t="s">
        <v>19</v>
      </c>
      <c r="AB191" s="28">
        <v>-4.3279999999999999E-2</v>
      </c>
      <c r="AC191" s="33" t="s">
        <v>97</v>
      </c>
      <c r="AD191" s="35" t="s">
        <v>19</v>
      </c>
      <c r="AE191" s="29">
        <v>-0.12945999999999999</v>
      </c>
      <c r="AF191" s="33" t="s">
        <v>97</v>
      </c>
      <c r="AG191" s="35" t="s">
        <v>19</v>
      </c>
      <c r="AH191" s="30">
        <v>0.12986</v>
      </c>
      <c r="AI191" s="33" t="s">
        <v>97</v>
      </c>
      <c r="AJ191" s="35" t="s">
        <v>19</v>
      </c>
      <c r="AK191" s="28">
        <v>3.8899999999999998E-3</v>
      </c>
      <c r="AL191" s="33" t="s">
        <v>97</v>
      </c>
      <c r="AM191" s="35" t="s">
        <v>19</v>
      </c>
      <c r="AN191" s="29">
        <v>0.31739000000000001</v>
      </c>
      <c r="AO191" s="33" t="s">
        <v>97</v>
      </c>
      <c r="AP191" s="35" t="s">
        <v>19</v>
      </c>
      <c r="AQ191" s="29">
        <v>0.18346999999999999</v>
      </c>
    </row>
    <row r="192" spans="1:43" ht="17" thickBot="1" x14ac:dyDescent="0.25">
      <c r="A192" s="88"/>
      <c r="B192" s="33" t="s">
        <v>98</v>
      </c>
      <c r="C192" s="35" t="s">
        <v>25</v>
      </c>
      <c r="D192" s="28">
        <v>-3.517E-2</v>
      </c>
      <c r="E192" s="33" t="s">
        <v>98</v>
      </c>
      <c r="F192" s="35" t="s">
        <v>25</v>
      </c>
      <c r="G192" s="29">
        <v>-0.24575</v>
      </c>
      <c r="H192" s="33" t="s">
        <v>98</v>
      </c>
      <c r="I192" s="35" t="s">
        <v>25</v>
      </c>
      <c r="J192" s="28">
        <v>0.26927000000000001</v>
      </c>
      <c r="K192" s="33" t="s">
        <v>98</v>
      </c>
      <c r="L192" s="35" t="s">
        <v>25</v>
      </c>
      <c r="M192" s="28">
        <v>-4.2560000000000001E-2</v>
      </c>
      <c r="N192" s="33" t="s">
        <v>98</v>
      </c>
      <c r="O192" s="35" t="s">
        <v>25</v>
      </c>
      <c r="P192" s="28">
        <v>6.3089999999999993E-2</v>
      </c>
      <c r="Q192" s="33" t="s">
        <v>98</v>
      </c>
      <c r="R192" s="35" t="s">
        <v>25</v>
      </c>
      <c r="S192" s="28">
        <v>1.83E-2</v>
      </c>
      <c r="T192" s="33" t="s">
        <v>98</v>
      </c>
      <c r="U192" s="35" t="s">
        <v>25</v>
      </c>
      <c r="V192" s="28">
        <v>0.19016</v>
      </c>
      <c r="W192" s="33" t="s">
        <v>98</v>
      </c>
      <c r="X192" s="35" t="s">
        <v>25</v>
      </c>
      <c r="Y192" s="28">
        <v>-6.6909999999999997E-2</v>
      </c>
      <c r="Z192" s="33" t="s">
        <v>98</v>
      </c>
      <c r="AA192" s="35" t="s">
        <v>25</v>
      </c>
      <c r="AB192" s="29">
        <v>-3.755E-2</v>
      </c>
      <c r="AC192" s="33" t="s">
        <v>98</v>
      </c>
      <c r="AD192" s="35" t="s">
        <v>25</v>
      </c>
      <c r="AE192" s="28">
        <v>-2.785E-2</v>
      </c>
      <c r="AF192" s="33" t="s">
        <v>98</v>
      </c>
      <c r="AG192" s="35" t="s">
        <v>25</v>
      </c>
      <c r="AH192" s="28">
        <v>-5.1490000000000001E-2</v>
      </c>
      <c r="AI192" s="33" t="s">
        <v>98</v>
      </c>
      <c r="AJ192" s="35" t="s">
        <v>25</v>
      </c>
      <c r="AK192" s="28">
        <v>1.11E-2</v>
      </c>
      <c r="AL192" s="33" t="s">
        <v>98</v>
      </c>
      <c r="AM192" s="35" t="s">
        <v>25</v>
      </c>
      <c r="AN192" s="29">
        <v>0.36574000000000001</v>
      </c>
      <c r="AO192" s="33" t="s">
        <v>98</v>
      </c>
      <c r="AP192" s="35" t="s">
        <v>25</v>
      </c>
      <c r="AQ192" s="29">
        <v>0.25707999999999998</v>
      </c>
    </row>
    <row r="193" spans="1:43" ht="17" thickBot="1" x14ac:dyDescent="0.25">
      <c r="A193" s="88"/>
      <c r="B193" s="33" t="s">
        <v>98</v>
      </c>
      <c r="C193" s="35" t="s">
        <v>28</v>
      </c>
      <c r="D193" s="28">
        <v>-1.473E-2</v>
      </c>
      <c r="E193" s="33" t="s">
        <v>98</v>
      </c>
      <c r="F193" s="35" t="s">
        <v>28</v>
      </c>
      <c r="G193" s="28">
        <v>-8.5760000000000003E-2</v>
      </c>
      <c r="H193" s="33" t="s">
        <v>98</v>
      </c>
      <c r="I193" s="35" t="s">
        <v>28</v>
      </c>
      <c r="J193" s="28">
        <v>0.16047</v>
      </c>
      <c r="K193" s="33" t="s">
        <v>98</v>
      </c>
      <c r="L193" s="35" t="s">
        <v>28</v>
      </c>
      <c r="M193" s="28">
        <v>-4.2700000000000002E-2</v>
      </c>
      <c r="N193" s="33" t="s">
        <v>98</v>
      </c>
      <c r="O193" s="35" t="s">
        <v>28</v>
      </c>
      <c r="P193" s="28">
        <v>9.4850000000000004E-2</v>
      </c>
      <c r="Q193" s="33" t="s">
        <v>98</v>
      </c>
      <c r="R193" s="35" t="s">
        <v>28</v>
      </c>
      <c r="S193" s="28">
        <v>-0.24851999999999999</v>
      </c>
      <c r="T193" s="33" t="s">
        <v>98</v>
      </c>
      <c r="U193" s="35" t="s">
        <v>28</v>
      </c>
      <c r="V193" s="30">
        <v>0.19794</v>
      </c>
      <c r="W193" s="33" t="s">
        <v>98</v>
      </c>
      <c r="X193" s="35" t="s">
        <v>28</v>
      </c>
      <c r="Y193" s="28">
        <v>-4.4580000000000002E-2</v>
      </c>
      <c r="Z193" s="33" t="s">
        <v>98</v>
      </c>
      <c r="AA193" s="35" t="s">
        <v>28</v>
      </c>
      <c r="AB193" s="29">
        <v>-6.9089999999999999E-2</v>
      </c>
      <c r="AC193" s="33" t="s">
        <v>98</v>
      </c>
      <c r="AD193" s="35" t="s">
        <v>28</v>
      </c>
      <c r="AE193" s="28">
        <v>-3.6409999999999998E-2</v>
      </c>
      <c r="AF193" s="33" t="s">
        <v>98</v>
      </c>
      <c r="AG193" s="35" t="s">
        <v>28</v>
      </c>
      <c r="AH193" s="28">
        <v>-8.4720000000000004E-2</v>
      </c>
      <c r="AI193" s="33" t="s">
        <v>98</v>
      </c>
      <c r="AJ193" s="35" t="s">
        <v>28</v>
      </c>
      <c r="AK193" s="28">
        <v>9.9799999999999993E-3</v>
      </c>
      <c r="AL193" s="33" t="s">
        <v>98</v>
      </c>
      <c r="AM193" s="35" t="s">
        <v>28</v>
      </c>
      <c r="AN193" s="29">
        <v>0.44868000000000002</v>
      </c>
      <c r="AO193" s="33" t="s">
        <v>98</v>
      </c>
      <c r="AP193" s="35" t="s">
        <v>28</v>
      </c>
      <c r="AQ193" s="29">
        <v>0.23100000000000001</v>
      </c>
    </row>
    <row r="194" spans="1:43" ht="17" thickBot="1" x14ac:dyDescent="0.25">
      <c r="A194" s="88"/>
      <c r="B194" s="33" t="s">
        <v>98</v>
      </c>
      <c r="C194" s="35" t="s">
        <v>23</v>
      </c>
      <c r="D194" s="30">
        <v>-4.8349999999999997E-2</v>
      </c>
      <c r="E194" s="33" t="s">
        <v>98</v>
      </c>
      <c r="F194" s="35" t="s">
        <v>23</v>
      </c>
      <c r="G194" s="28">
        <v>-0.10549</v>
      </c>
      <c r="H194" s="33" t="s">
        <v>98</v>
      </c>
      <c r="I194" s="35" t="s">
        <v>23</v>
      </c>
      <c r="J194" s="28">
        <v>0.27167999999999998</v>
      </c>
      <c r="K194" s="33" t="s">
        <v>98</v>
      </c>
      <c r="L194" s="35" t="s">
        <v>23</v>
      </c>
      <c r="M194" s="28">
        <v>8.4000000000000003E-4</v>
      </c>
      <c r="N194" s="33" t="s">
        <v>98</v>
      </c>
      <c r="O194" s="35" t="s">
        <v>23</v>
      </c>
      <c r="P194" s="28">
        <v>8.4080000000000002E-2</v>
      </c>
      <c r="Q194" s="33" t="s">
        <v>98</v>
      </c>
      <c r="R194" s="35" t="s">
        <v>23</v>
      </c>
      <c r="S194" s="28">
        <v>-0.12416000000000001</v>
      </c>
      <c r="T194" s="33" t="s">
        <v>98</v>
      </c>
      <c r="U194" s="35" t="s">
        <v>23</v>
      </c>
      <c r="V194" s="29">
        <v>0.28882999999999998</v>
      </c>
      <c r="W194" s="33" t="s">
        <v>98</v>
      </c>
      <c r="X194" s="35" t="s">
        <v>23</v>
      </c>
      <c r="Y194" s="28">
        <v>-4.1849999999999998E-2</v>
      </c>
      <c r="Z194" s="33" t="s">
        <v>98</v>
      </c>
      <c r="AA194" s="35" t="s">
        <v>23</v>
      </c>
      <c r="AB194" s="29">
        <v>-6.003E-2</v>
      </c>
      <c r="AC194" s="33" t="s">
        <v>98</v>
      </c>
      <c r="AD194" s="35" t="s">
        <v>23</v>
      </c>
      <c r="AE194" s="28">
        <v>-4.1029999999999997E-2</v>
      </c>
      <c r="AF194" s="33" t="s">
        <v>98</v>
      </c>
      <c r="AG194" s="35" t="s">
        <v>23</v>
      </c>
      <c r="AH194" s="28">
        <v>-2.2429999999999999E-2</v>
      </c>
      <c r="AI194" s="33" t="s">
        <v>98</v>
      </c>
      <c r="AJ194" s="35" t="s">
        <v>23</v>
      </c>
      <c r="AK194" s="28">
        <v>4.9899999999999996E-3</v>
      </c>
      <c r="AL194" s="33" t="s">
        <v>98</v>
      </c>
      <c r="AM194" s="35" t="s">
        <v>23</v>
      </c>
      <c r="AN194" s="29">
        <v>0.41047</v>
      </c>
      <c r="AO194" s="33" t="s">
        <v>98</v>
      </c>
      <c r="AP194" s="35" t="s">
        <v>23</v>
      </c>
      <c r="AQ194" s="29">
        <v>0.26804</v>
      </c>
    </row>
    <row r="195" spans="1:43" ht="17" thickBot="1" x14ac:dyDescent="0.25">
      <c r="A195" s="88"/>
      <c r="B195" s="33" t="s">
        <v>98</v>
      </c>
      <c r="C195" s="35" t="s">
        <v>19</v>
      </c>
      <c r="D195" s="28">
        <v>-5.772E-2</v>
      </c>
      <c r="E195" s="33" t="s">
        <v>98</v>
      </c>
      <c r="F195" s="35" t="s">
        <v>19</v>
      </c>
      <c r="G195" s="30">
        <v>-0.27289999999999998</v>
      </c>
      <c r="H195" s="33" t="s">
        <v>98</v>
      </c>
      <c r="I195" s="35" t="s">
        <v>19</v>
      </c>
      <c r="J195" s="30">
        <v>0.59047000000000005</v>
      </c>
      <c r="K195" s="33" t="s">
        <v>98</v>
      </c>
      <c r="L195" s="35" t="s">
        <v>19</v>
      </c>
      <c r="M195" s="28">
        <v>-1.489E-2</v>
      </c>
      <c r="N195" s="33" t="s">
        <v>98</v>
      </c>
      <c r="O195" s="35" t="s">
        <v>19</v>
      </c>
      <c r="P195" s="28">
        <v>0.14005999999999999</v>
      </c>
      <c r="Q195" s="33" t="s">
        <v>98</v>
      </c>
      <c r="R195" s="35" t="s">
        <v>19</v>
      </c>
      <c r="S195" s="28">
        <v>-0.12180000000000001</v>
      </c>
      <c r="T195" s="33" t="s">
        <v>98</v>
      </c>
      <c r="U195" s="35" t="s">
        <v>19</v>
      </c>
      <c r="V195" s="30">
        <v>0.31280000000000002</v>
      </c>
      <c r="W195" s="33" t="s">
        <v>98</v>
      </c>
      <c r="X195" s="35" t="s">
        <v>19</v>
      </c>
      <c r="Y195" s="28">
        <v>-5.9400000000000001E-2</v>
      </c>
      <c r="Z195" s="33" t="s">
        <v>98</v>
      </c>
      <c r="AA195" s="35" t="s">
        <v>19</v>
      </c>
      <c r="AB195" s="29">
        <v>-7.7090000000000006E-2</v>
      </c>
      <c r="AC195" s="33" t="s">
        <v>98</v>
      </c>
      <c r="AD195" s="35" t="s">
        <v>19</v>
      </c>
      <c r="AE195" s="28">
        <v>-3.2649999999999998E-2</v>
      </c>
      <c r="AF195" s="33" t="s">
        <v>98</v>
      </c>
      <c r="AG195" s="35" t="s">
        <v>19</v>
      </c>
      <c r="AH195" s="28">
        <v>-7.7640000000000001E-2</v>
      </c>
      <c r="AI195" s="33" t="s">
        <v>98</v>
      </c>
      <c r="AJ195" s="35" t="s">
        <v>19</v>
      </c>
      <c r="AK195" s="28">
        <v>1.6889999999999999E-2</v>
      </c>
      <c r="AL195" s="33" t="s">
        <v>98</v>
      </c>
      <c r="AM195" s="35" t="s">
        <v>19</v>
      </c>
      <c r="AN195" s="29">
        <v>0.75439000000000001</v>
      </c>
      <c r="AO195" s="33" t="s">
        <v>98</v>
      </c>
      <c r="AP195" s="35" t="s">
        <v>19</v>
      </c>
      <c r="AQ195" s="29">
        <v>0.42992000000000002</v>
      </c>
    </row>
    <row r="196" spans="1:43" ht="17" thickBot="1" x14ac:dyDescent="0.25">
      <c r="A196" s="88"/>
      <c r="B196" s="33" t="s">
        <v>99</v>
      </c>
      <c r="C196" s="35" t="s">
        <v>25</v>
      </c>
      <c r="D196" s="29">
        <v>-5.2729999999999999E-2</v>
      </c>
      <c r="E196" s="33" t="s">
        <v>99</v>
      </c>
      <c r="F196" s="35" t="s">
        <v>25</v>
      </c>
      <c r="G196" s="28">
        <v>-0.27056999999999998</v>
      </c>
      <c r="H196" s="33" t="s">
        <v>99</v>
      </c>
      <c r="I196" s="35" t="s">
        <v>25</v>
      </c>
      <c r="J196" s="30">
        <v>-0.38185999999999998</v>
      </c>
      <c r="K196" s="33" t="s">
        <v>99</v>
      </c>
      <c r="L196" s="35" t="s">
        <v>25</v>
      </c>
      <c r="M196" s="29">
        <v>-0.35193999999999998</v>
      </c>
      <c r="N196" s="33" t="s">
        <v>99</v>
      </c>
      <c r="O196" s="35" t="s">
        <v>25</v>
      </c>
      <c r="P196" s="28">
        <v>5.4330000000000003E-2</v>
      </c>
      <c r="Q196" s="33" t="s">
        <v>99</v>
      </c>
      <c r="R196" s="35" t="s">
        <v>25</v>
      </c>
      <c r="S196" s="28">
        <v>-6.5280000000000005E-2</v>
      </c>
      <c r="T196" s="33" t="s">
        <v>99</v>
      </c>
      <c r="U196" s="35" t="s">
        <v>25</v>
      </c>
      <c r="V196" s="28">
        <v>0.15947</v>
      </c>
      <c r="W196" s="33" t="s">
        <v>99</v>
      </c>
      <c r="X196" s="35" t="s">
        <v>25</v>
      </c>
      <c r="Y196" s="29">
        <v>-0.25996000000000002</v>
      </c>
      <c r="Z196" s="33" t="s">
        <v>99</v>
      </c>
      <c r="AA196" s="35" t="s">
        <v>25</v>
      </c>
      <c r="AB196" s="29">
        <v>-4.5589999999999999E-2</v>
      </c>
      <c r="AC196" s="33" t="s">
        <v>99</v>
      </c>
      <c r="AD196" s="35" t="s">
        <v>25</v>
      </c>
      <c r="AE196" s="28">
        <v>-4.0079999999999998E-2</v>
      </c>
      <c r="AF196" s="33" t="s">
        <v>99</v>
      </c>
      <c r="AG196" s="35" t="s">
        <v>25</v>
      </c>
      <c r="AH196" s="30">
        <v>0.22458</v>
      </c>
      <c r="AI196" s="33" t="s">
        <v>99</v>
      </c>
      <c r="AJ196" s="35" t="s">
        <v>25</v>
      </c>
      <c r="AK196" s="28">
        <v>7.1300000000000001E-3</v>
      </c>
      <c r="AL196" s="33" t="s">
        <v>99</v>
      </c>
      <c r="AM196" s="35" t="s">
        <v>25</v>
      </c>
      <c r="AN196" s="28">
        <v>0.11926</v>
      </c>
      <c r="AO196" s="33" t="s">
        <v>99</v>
      </c>
      <c r="AP196" s="35" t="s">
        <v>25</v>
      </c>
      <c r="AQ196" s="28">
        <v>5.6500000000000002E-2</v>
      </c>
    </row>
    <row r="197" spans="1:43" ht="17" thickBot="1" x14ac:dyDescent="0.25">
      <c r="A197" s="88"/>
      <c r="B197" s="33" t="s">
        <v>99</v>
      </c>
      <c r="C197" s="35" t="s">
        <v>29</v>
      </c>
      <c r="D197" s="29">
        <v>-5.4609999999999999E-2</v>
      </c>
      <c r="E197" s="33" t="s">
        <v>99</v>
      </c>
      <c r="F197" s="35" t="s">
        <v>29</v>
      </c>
      <c r="G197" s="28">
        <v>-0.26772000000000001</v>
      </c>
      <c r="H197" s="33" t="s">
        <v>99</v>
      </c>
      <c r="I197" s="35" t="s">
        <v>29</v>
      </c>
      <c r="J197" s="29">
        <v>-0.40371000000000001</v>
      </c>
      <c r="K197" s="33" t="s">
        <v>99</v>
      </c>
      <c r="L197" s="35" t="s">
        <v>29</v>
      </c>
      <c r="M197" s="29">
        <v>-0.32056000000000001</v>
      </c>
      <c r="N197" s="33" t="s">
        <v>99</v>
      </c>
      <c r="O197" s="35" t="s">
        <v>29</v>
      </c>
      <c r="P197" s="28">
        <v>2.9760000000000002E-2</v>
      </c>
      <c r="Q197" s="33" t="s">
        <v>99</v>
      </c>
      <c r="R197" s="35" t="s">
        <v>29</v>
      </c>
      <c r="S197" s="28">
        <v>-0.10196</v>
      </c>
      <c r="T197" s="33" t="s">
        <v>99</v>
      </c>
      <c r="U197" s="35" t="s">
        <v>29</v>
      </c>
      <c r="V197" s="28">
        <v>7.9070000000000001E-2</v>
      </c>
      <c r="W197" s="33" t="s">
        <v>99</v>
      </c>
      <c r="X197" s="35" t="s">
        <v>29</v>
      </c>
      <c r="Y197" s="29">
        <v>-0.21026</v>
      </c>
      <c r="Z197" s="33" t="s">
        <v>99</v>
      </c>
      <c r="AA197" s="35" t="s">
        <v>29</v>
      </c>
      <c r="AB197" s="29">
        <v>-4.181E-2</v>
      </c>
      <c r="AC197" s="33" t="s">
        <v>99</v>
      </c>
      <c r="AD197" s="35" t="s">
        <v>29</v>
      </c>
      <c r="AE197" s="28">
        <v>1.0410000000000001E-2</v>
      </c>
      <c r="AF197" s="33" t="s">
        <v>99</v>
      </c>
      <c r="AG197" s="35" t="s">
        <v>29</v>
      </c>
      <c r="AH197" s="30">
        <v>0.22964999999999999</v>
      </c>
      <c r="AI197" s="33" t="s">
        <v>99</v>
      </c>
      <c r="AJ197" s="35" t="s">
        <v>29</v>
      </c>
      <c r="AK197" s="28">
        <v>5.4599999999999996E-3</v>
      </c>
      <c r="AL197" s="33" t="s">
        <v>99</v>
      </c>
      <c r="AM197" s="35" t="s">
        <v>29</v>
      </c>
      <c r="AN197" s="28">
        <v>0.12298000000000001</v>
      </c>
      <c r="AO197" s="33" t="s">
        <v>99</v>
      </c>
      <c r="AP197" s="35" t="s">
        <v>29</v>
      </c>
      <c r="AQ197" s="28">
        <v>5.5239999999999997E-2</v>
      </c>
    </row>
    <row r="198" spans="1:43" ht="17" thickBot="1" x14ac:dyDescent="0.25">
      <c r="A198" s="88"/>
      <c r="B198" s="33" t="s">
        <v>99</v>
      </c>
      <c r="C198" s="35" t="s">
        <v>23</v>
      </c>
      <c r="D198" s="28">
        <v>-1.217E-2</v>
      </c>
      <c r="E198" s="33" t="s">
        <v>99</v>
      </c>
      <c r="F198" s="35" t="s">
        <v>23</v>
      </c>
      <c r="G198" s="28">
        <v>-0.11844</v>
      </c>
      <c r="H198" s="33" t="s">
        <v>99</v>
      </c>
      <c r="I198" s="35" t="s">
        <v>23</v>
      </c>
      <c r="J198" s="28">
        <v>7.7100000000000002E-2</v>
      </c>
      <c r="K198" s="33" t="s">
        <v>99</v>
      </c>
      <c r="L198" s="35" t="s">
        <v>23</v>
      </c>
      <c r="M198" s="29">
        <v>-0.18720000000000001</v>
      </c>
      <c r="N198" s="33" t="s">
        <v>99</v>
      </c>
      <c r="O198" s="35" t="s">
        <v>23</v>
      </c>
      <c r="P198" s="28">
        <v>7.1510000000000004E-2</v>
      </c>
      <c r="Q198" s="33" t="s">
        <v>99</v>
      </c>
      <c r="R198" s="35" t="s">
        <v>23</v>
      </c>
      <c r="S198" s="28">
        <v>-0.32952999999999999</v>
      </c>
      <c r="T198" s="33" t="s">
        <v>99</v>
      </c>
      <c r="U198" s="35" t="s">
        <v>23</v>
      </c>
      <c r="V198" s="28">
        <v>-0.13239999999999999</v>
      </c>
      <c r="W198" s="33" t="s">
        <v>99</v>
      </c>
      <c r="X198" s="35" t="s">
        <v>23</v>
      </c>
      <c r="Y198" s="29">
        <v>-0.20376</v>
      </c>
      <c r="Z198" s="33" t="s">
        <v>99</v>
      </c>
      <c r="AA198" s="35" t="s">
        <v>23</v>
      </c>
      <c r="AB198" s="29">
        <v>-5.9490000000000001E-2</v>
      </c>
      <c r="AC198" s="33" t="s">
        <v>99</v>
      </c>
      <c r="AD198" s="35" t="s">
        <v>23</v>
      </c>
      <c r="AE198" s="28">
        <v>-5.4420000000000003E-2</v>
      </c>
      <c r="AF198" s="33" t="s">
        <v>99</v>
      </c>
      <c r="AG198" s="35" t="s">
        <v>23</v>
      </c>
      <c r="AH198" s="28">
        <v>7.6200000000000004E-2</v>
      </c>
      <c r="AI198" s="33" t="s">
        <v>99</v>
      </c>
      <c r="AJ198" s="35" t="s">
        <v>23</v>
      </c>
      <c r="AK198" s="28">
        <v>1.111E-2</v>
      </c>
      <c r="AL198" s="33" t="s">
        <v>99</v>
      </c>
      <c r="AM198" s="35" t="s">
        <v>23</v>
      </c>
      <c r="AN198" s="28">
        <v>6.6500000000000004E-2</v>
      </c>
      <c r="AO198" s="33" t="s">
        <v>99</v>
      </c>
      <c r="AP198" s="35" t="s">
        <v>23</v>
      </c>
      <c r="AQ198" s="28">
        <v>4.1209999999999997E-2</v>
      </c>
    </row>
    <row r="199" spans="1:43" ht="17" thickBot="1" x14ac:dyDescent="0.25">
      <c r="A199" s="88"/>
      <c r="B199" s="33" t="s">
        <v>99</v>
      </c>
      <c r="C199" s="35" t="s">
        <v>19</v>
      </c>
      <c r="D199" s="28">
        <v>-3.0460000000000001E-2</v>
      </c>
      <c r="E199" s="33" t="s">
        <v>99</v>
      </c>
      <c r="F199" s="35" t="s">
        <v>19</v>
      </c>
      <c r="G199" s="28">
        <v>-0.20102</v>
      </c>
      <c r="H199" s="33" t="s">
        <v>99</v>
      </c>
      <c r="I199" s="35" t="s">
        <v>19</v>
      </c>
      <c r="J199" s="28">
        <v>-2.9870000000000001E-2</v>
      </c>
      <c r="K199" s="33" t="s">
        <v>99</v>
      </c>
      <c r="L199" s="35" t="s">
        <v>19</v>
      </c>
      <c r="M199" s="30">
        <v>-0.16891999999999999</v>
      </c>
      <c r="N199" s="33" t="s">
        <v>99</v>
      </c>
      <c r="O199" s="35" t="s">
        <v>19</v>
      </c>
      <c r="P199" s="29">
        <v>0.11999</v>
      </c>
      <c r="Q199" s="33" t="s">
        <v>99</v>
      </c>
      <c r="R199" s="35" t="s">
        <v>19</v>
      </c>
      <c r="S199" s="28">
        <v>-0.10952000000000001</v>
      </c>
      <c r="T199" s="33" t="s">
        <v>99</v>
      </c>
      <c r="U199" s="35" t="s">
        <v>19</v>
      </c>
      <c r="V199" s="28">
        <v>0.10542</v>
      </c>
      <c r="W199" s="33" t="s">
        <v>99</v>
      </c>
      <c r="X199" s="35" t="s">
        <v>19</v>
      </c>
      <c r="Y199" s="29">
        <v>-0.25369000000000003</v>
      </c>
      <c r="Z199" s="33" t="s">
        <v>99</v>
      </c>
      <c r="AA199" s="35" t="s">
        <v>19</v>
      </c>
      <c r="AB199" s="29">
        <v>-6.5860000000000002E-2</v>
      </c>
      <c r="AC199" s="33" t="s">
        <v>99</v>
      </c>
      <c r="AD199" s="35" t="s">
        <v>19</v>
      </c>
      <c r="AE199" s="29">
        <v>-9.7489999999999993E-2</v>
      </c>
      <c r="AF199" s="33" t="s">
        <v>99</v>
      </c>
      <c r="AG199" s="35" t="s">
        <v>19</v>
      </c>
      <c r="AH199" s="28">
        <v>1.635E-2</v>
      </c>
      <c r="AI199" s="33" t="s">
        <v>99</v>
      </c>
      <c r="AJ199" s="35" t="s">
        <v>19</v>
      </c>
      <c r="AK199" s="28">
        <v>-5.8E-4</v>
      </c>
      <c r="AL199" s="33" t="s">
        <v>99</v>
      </c>
      <c r="AM199" s="35" t="s">
        <v>19</v>
      </c>
      <c r="AN199" s="28">
        <v>0.12249</v>
      </c>
      <c r="AO199" s="33" t="s">
        <v>99</v>
      </c>
      <c r="AP199" s="35" t="s">
        <v>19</v>
      </c>
      <c r="AQ199" s="28">
        <v>9.8530000000000006E-2</v>
      </c>
    </row>
    <row r="200" spans="1:43" ht="17" thickBot="1" x14ac:dyDescent="0.25">
      <c r="A200" s="88"/>
      <c r="B200" s="33" t="s">
        <v>100</v>
      </c>
      <c r="C200" s="35" t="s">
        <v>26</v>
      </c>
      <c r="D200" s="28">
        <v>3.2989999999999998E-2</v>
      </c>
      <c r="E200" s="33" t="s">
        <v>100</v>
      </c>
      <c r="F200" s="35" t="s">
        <v>26</v>
      </c>
      <c r="G200" s="28">
        <v>-4.4049999999999999E-2</v>
      </c>
      <c r="H200" s="33" t="s">
        <v>100</v>
      </c>
      <c r="I200" s="35" t="s">
        <v>26</v>
      </c>
      <c r="J200" s="28">
        <v>7.4639999999999998E-2</v>
      </c>
      <c r="K200" s="33" t="s">
        <v>100</v>
      </c>
      <c r="L200" s="35" t="s">
        <v>26</v>
      </c>
      <c r="M200" s="28">
        <v>4.1149999999999999E-2</v>
      </c>
      <c r="N200" s="33" t="s">
        <v>100</v>
      </c>
      <c r="O200" s="35" t="s">
        <v>26</v>
      </c>
      <c r="P200" s="30">
        <v>-5.262E-2</v>
      </c>
      <c r="Q200" s="33" t="s">
        <v>100</v>
      </c>
      <c r="R200" s="35" t="s">
        <v>26</v>
      </c>
      <c r="S200" s="28">
        <v>2.5219999999999999E-2</v>
      </c>
      <c r="T200" s="33" t="s">
        <v>100</v>
      </c>
      <c r="U200" s="35" t="s">
        <v>26</v>
      </c>
      <c r="V200" s="28">
        <v>-8.0320000000000003E-2</v>
      </c>
      <c r="W200" s="33" t="s">
        <v>100</v>
      </c>
      <c r="X200" s="35" t="s">
        <v>26</v>
      </c>
      <c r="Y200" s="28">
        <v>8.788E-2</v>
      </c>
      <c r="Z200" s="33" t="s">
        <v>100</v>
      </c>
      <c r="AA200" s="35" t="s">
        <v>26</v>
      </c>
      <c r="AB200" s="28">
        <v>3.6459999999999999E-2</v>
      </c>
      <c r="AC200" s="33" t="s">
        <v>100</v>
      </c>
      <c r="AD200" s="35" t="s">
        <v>26</v>
      </c>
      <c r="AE200" s="28">
        <v>-2.3029999999999998E-2</v>
      </c>
      <c r="AF200" s="33" t="s">
        <v>100</v>
      </c>
      <c r="AG200" s="35" t="s">
        <v>26</v>
      </c>
      <c r="AH200" s="29">
        <v>-0.19053999999999999</v>
      </c>
      <c r="AI200" s="33" t="s">
        <v>100</v>
      </c>
      <c r="AJ200" s="35" t="s">
        <v>26</v>
      </c>
      <c r="AK200" s="28">
        <v>-2.5799999999999998E-3</v>
      </c>
      <c r="AL200" s="33" t="s">
        <v>100</v>
      </c>
      <c r="AM200" s="35" t="s">
        <v>26</v>
      </c>
      <c r="AN200" s="29">
        <v>-0.15476000000000001</v>
      </c>
      <c r="AO200" s="33" t="s">
        <v>100</v>
      </c>
      <c r="AP200" s="35" t="s">
        <v>26</v>
      </c>
      <c r="AQ200" s="29">
        <v>-9.7269999999999995E-2</v>
      </c>
    </row>
    <row r="201" spans="1:43" ht="17" thickBot="1" x14ac:dyDescent="0.25">
      <c r="A201" s="88"/>
      <c r="B201" s="33" t="s">
        <v>100</v>
      </c>
      <c r="C201" s="35" t="s">
        <v>28</v>
      </c>
      <c r="D201" s="30">
        <v>3.8030000000000001E-2</v>
      </c>
      <c r="E201" s="33" t="s">
        <v>100</v>
      </c>
      <c r="F201" s="35" t="s">
        <v>28</v>
      </c>
      <c r="G201" s="28">
        <v>-0.1409</v>
      </c>
      <c r="H201" s="33" t="s">
        <v>100</v>
      </c>
      <c r="I201" s="35" t="s">
        <v>28</v>
      </c>
      <c r="J201" s="28">
        <v>-5.8659999999999997E-2</v>
      </c>
      <c r="K201" s="33" t="s">
        <v>100</v>
      </c>
      <c r="L201" s="35" t="s">
        <v>28</v>
      </c>
      <c r="M201" s="28">
        <v>2.734E-2</v>
      </c>
      <c r="N201" s="33" t="s">
        <v>100</v>
      </c>
      <c r="O201" s="35" t="s">
        <v>28</v>
      </c>
      <c r="P201" s="28">
        <v>-1.472E-2</v>
      </c>
      <c r="Q201" s="33" t="s">
        <v>100</v>
      </c>
      <c r="R201" s="35" t="s">
        <v>28</v>
      </c>
      <c r="S201" s="28">
        <v>-4.7980000000000002E-2</v>
      </c>
      <c r="T201" s="33" t="s">
        <v>100</v>
      </c>
      <c r="U201" s="35" t="s">
        <v>28</v>
      </c>
      <c r="V201" s="28">
        <v>-8.7069999999999995E-2</v>
      </c>
      <c r="W201" s="33" t="s">
        <v>100</v>
      </c>
      <c r="X201" s="35" t="s">
        <v>28</v>
      </c>
      <c r="Y201" s="28">
        <v>-9.41E-3</v>
      </c>
      <c r="Z201" s="33" t="s">
        <v>100</v>
      </c>
      <c r="AA201" s="35" t="s">
        <v>28</v>
      </c>
      <c r="AB201" s="28">
        <v>1.3500000000000001E-3</v>
      </c>
      <c r="AC201" s="33" t="s">
        <v>100</v>
      </c>
      <c r="AD201" s="35" t="s">
        <v>28</v>
      </c>
      <c r="AE201" s="28">
        <v>-3.9989999999999998E-2</v>
      </c>
      <c r="AF201" s="33" t="s">
        <v>100</v>
      </c>
      <c r="AG201" s="35" t="s">
        <v>28</v>
      </c>
      <c r="AH201" s="29">
        <v>-0.23455999999999999</v>
      </c>
      <c r="AI201" s="33" t="s">
        <v>100</v>
      </c>
      <c r="AJ201" s="35" t="s">
        <v>28</v>
      </c>
      <c r="AK201" s="28">
        <v>2.4000000000000001E-4</v>
      </c>
      <c r="AL201" s="33" t="s">
        <v>100</v>
      </c>
      <c r="AM201" s="35" t="s">
        <v>28</v>
      </c>
      <c r="AN201" s="28">
        <v>-6.9150000000000003E-2</v>
      </c>
      <c r="AO201" s="33" t="s">
        <v>100</v>
      </c>
      <c r="AP201" s="35" t="s">
        <v>28</v>
      </c>
      <c r="AQ201" s="30">
        <v>-7.4859999999999996E-2</v>
      </c>
    </row>
    <row r="202" spans="1:43" ht="17" thickBot="1" x14ac:dyDescent="0.25">
      <c r="A202" s="88"/>
      <c r="B202" s="33" t="s">
        <v>100</v>
      </c>
      <c r="C202" s="35" t="s">
        <v>23</v>
      </c>
      <c r="D202" s="28">
        <v>-7.1799999999999998E-3</v>
      </c>
      <c r="E202" s="33" t="s">
        <v>100</v>
      </c>
      <c r="F202" s="35" t="s">
        <v>23</v>
      </c>
      <c r="G202" s="28">
        <v>4.3959999999999999E-2</v>
      </c>
      <c r="H202" s="33" t="s">
        <v>100</v>
      </c>
      <c r="I202" s="35" t="s">
        <v>23</v>
      </c>
      <c r="J202" s="28">
        <v>0.11032</v>
      </c>
      <c r="K202" s="33" t="s">
        <v>100</v>
      </c>
      <c r="L202" s="35" t="s">
        <v>23</v>
      </c>
      <c r="M202" s="28">
        <v>4.453E-2</v>
      </c>
      <c r="N202" s="33" t="s">
        <v>100</v>
      </c>
      <c r="O202" s="35" t="s">
        <v>23</v>
      </c>
      <c r="P202" s="29">
        <v>-8.3460000000000006E-2</v>
      </c>
      <c r="Q202" s="33" t="s">
        <v>100</v>
      </c>
      <c r="R202" s="35" t="s">
        <v>23</v>
      </c>
      <c r="S202" s="30">
        <v>0.24512</v>
      </c>
      <c r="T202" s="33" t="s">
        <v>100</v>
      </c>
      <c r="U202" s="35" t="s">
        <v>23</v>
      </c>
      <c r="V202" s="28">
        <v>-0.14899999999999999</v>
      </c>
      <c r="W202" s="33" t="s">
        <v>100</v>
      </c>
      <c r="X202" s="35" t="s">
        <v>23</v>
      </c>
      <c r="Y202" s="30">
        <v>0.16975999999999999</v>
      </c>
      <c r="Z202" s="33" t="s">
        <v>100</v>
      </c>
      <c r="AA202" s="35" t="s">
        <v>23</v>
      </c>
      <c r="AB202" s="29">
        <v>5.858E-2</v>
      </c>
      <c r="AC202" s="33" t="s">
        <v>100</v>
      </c>
      <c r="AD202" s="35" t="s">
        <v>23</v>
      </c>
      <c r="AE202" s="28">
        <v>-1.2330000000000001E-2</v>
      </c>
      <c r="AF202" s="33" t="s">
        <v>100</v>
      </c>
      <c r="AG202" s="35" t="s">
        <v>23</v>
      </c>
      <c r="AH202" s="30">
        <v>-0.16128999999999999</v>
      </c>
      <c r="AI202" s="33" t="s">
        <v>100</v>
      </c>
      <c r="AJ202" s="35" t="s">
        <v>23</v>
      </c>
      <c r="AK202" s="28">
        <v>4.4299999999999999E-3</v>
      </c>
      <c r="AL202" s="33" t="s">
        <v>100</v>
      </c>
      <c r="AM202" s="35" t="s">
        <v>23</v>
      </c>
      <c r="AN202" s="29">
        <v>-0.20512</v>
      </c>
      <c r="AO202" s="33" t="s">
        <v>100</v>
      </c>
      <c r="AP202" s="35" t="s">
        <v>23</v>
      </c>
      <c r="AQ202" s="29">
        <v>-0.10237</v>
      </c>
    </row>
    <row r="203" spans="1:43" ht="17" thickBot="1" x14ac:dyDescent="0.25">
      <c r="A203" s="88"/>
      <c r="B203" s="33" t="s">
        <v>100</v>
      </c>
      <c r="C203" s="35" t="s">
        <v>20</v>
      </c>
      <c r="D203" s="28">
        <v>1.464E-2</v>
      </c>
      <c r="E203" s="33" t="s">
        <v>100</v>
      </c>
      <c r="F203" s="35" t="s">
        <v>20</v>
      </c>
      <c r="G203" s="28">
        <v>2.3349999999999999E-2</v>
      </c>
      <c r="H203" s="33" t="s">
        <v>100</v>
      </c>
      <c r="I203" s="35" t="s">
        <v>20</v>
      </c>
      <c r="J203" s="28">
        <v>-8.8500000000000002E-3</v>
      </c>
      <c r="K203" s="33" t="s">
        <v>100</v>
      </c>
      <c r="L203" s="35" t="s">
        <v>20</v>
      </c>
      <c r="M203" s="28">
        <v>6.2059999999999997E-2</v>
      </c>
      <c r="N203" s="33" t="s">
        <v>100</v>
      </c>
      <c r="O203" s="35" t="s">
        <v>20</v>
      </c>
      <c r="P203" s="28">
        <v>-5.6750000000000002E-2</v>
      </c>
      <c r="Q203" s="33" t="s">
        <v>100</v>
      </c>
      <c r="R203" s="35" t="s">
        <v>20</v>
      </c>
      <c r="S203" s="28">
        <v>7.8299999999999995E-2</v>
      </c>
      <c r="T203" s="33" t="s">
        <v>100</v>
      </c>
      <c r="U203" s="35" t="s">
        <v>20</v>
      </c>
      <c r="V203" s="29">
        <v>-0.16966000000000001</v>
      </c>
      <c r="W203" s="33" t="s">
        <v>100</v>
      </c>
      <c r="X203" s="35" t="s">
        <v>20</v>
      </c>
      <c r="Y203" s="28">
        <v>0.12705</v>
      </c>
      <c r="Z203" s="33" t="s">
        <v>100</v>
      </c>
      <c r="AA203" s="35" t="s">
        <v>20</v>
      </c>
      <c r="AB203" s="30">
        <v>4.3700000000000003E-2</v>
      </c>
      <c r="AC203" s="33" t="s">
        <v>100</v>
      </c>
      <c r="AD203" s="35" t="s">
        <v>20</v>
      </c>
      <c r="AE203" s="28">
        <v>-6.1199999999999996E-3</v>
      </c>
      <c r="AF203" s="33" t="s">
        <v>100</v>
      </c>
      <c r="AG203" s="35" t="s">
        <v>20</v>
      </c>
      <c r="AH203" s="28">
        <v>-0.10773000000000001</v>
      </c>
      <c r="AI203" s="33" t="s">
        <v>100</v>
      </c>
      <c r="AJ203" s="35" t="s">
        <v>20</v>
      </c>
      <c r="AK203" s="28">
        <v>7.9000000000000001E-4</v>
      </c>
      <c r="AL203" s="33" t="s">
        <v>100</v>
      </c>
      <c r="AM203" s="35" t="s">
        <v>20</v>
      </c>
      <c r="AN203" s="29">
        <v>-0.17477999999999999</v>
      </c>
      <c r="AO203" s="33" t="s">
        <v>100</v>
      </c>
      <c r="AP203" s="35" t="s">
        <v>20</v>
      </c>
      <c r="AQ203" s="29">
        <v>-8.2070000000000004E-2</v>
      </c>
    </row>
    <row r="204" spans="1:43" ht="17" thickBot="1" x14ac:dyDescent="0.25">
      <c r="A204" s="88"/>
      <c r="B204" s="33" t="s">
        <v>101</v>
      </c>
      <c r="C204" s="35" t="s">
        <v>26</v>
      </c>
      <c r="D204" s="28">
        <v>3.125E-2</v>
      </c>
      <c r="E204" s="33" t="s">
        <v>101</v>
      </c>
      <c r="F204" s="35" t="s">
        <v>26</v>
      </c>
      <c r="G204" s="28">
        <v>-0.12690000000000001</v>
      </c>
      <c r="H204" s="33" t="s">
        <v>101</v>
      </c>
      <c r="I204" s="35" t="s">
        <v>26</v>
      </c>
      <c r="J204" s="28">
        <v>0.18598000000000001</v>
      </c>
      <c r="K204" s="33" t="s">
        <v>101</v>
      </c>
      <c r="L204" s="35" t="s">
        <v>26</v>
      </c>
      <c r="M204" s="28">
        <v>5.6980000000000003E-2</v>
      </c>
      <c r="N204" s="33" t="s">
        <v>101</v>
      </c>
      <c r="O204" s="35" t="s">
        <v>26</v>
      </c>
      <c r="P204" s="28">
        <v>-1.226E-2</v>
      </c>
      <c r="Q204" s="33" t="s">
        <v>101</v>
      </c>
      <c r="R204" s="35" t="s">
        <v>26</v>
      </c>
      <c r="S204" s="28">
        <v>9.4210000000000002E-2</v>
      </c>
      <c r="T204" s="33" t="s">
        <v>101</v>
      </c>
      <c r="U204" s="35" t="s">
        <v>26</v>
      </c>
      <c r="V204" s="28">
        <v>-2.5430000000000001E-2</v>
      </c>
      <c r="W204" s="33" t="s">
        <v>101</v>
      </c>
      <c r="X204" s="35" t="s">
        <v>26</v>
      </c>
      <c r="Y204" s="28">
        <v>6.9190000000000002E-2</v>
      </c>
      <c r="Z204" s="33" t="s">
        <v>101</v>
      </c>
      <c r="AA204" s="35" t="s">
        <v>26</v>
      </c>
      <c r="AB204" s="28">
        <v>6.7790000000000003E-2</v>
      </c>
      <c r="AC204" s="33" t="s">
        <v>101</v>
      </c>
      <c r="AD204" s="35" t="s">
        <v>26</v>
      </c>
      <c r="AE204" s="28">
        <v>4.829E-2</v>
      </c>
      <c r="AF204" s="33" t="s">
        <v>101</v>
      </c>
      <c r="AG204" s="35" t="s">
        <v>26</v>
      </c>
      <c r="AH204" s="28">
        <v>6.5089999999999995E-2</v>
      </c>
      <c r="AI204" s="33" t="s">
        <v>101</v>
      </c>
      <c r="AJ204" s="35" t="s">
        <v>26</v>
      </c>
      <c r="AK204" s="28">
        <v>3.5599999999999998E-3</v>
      </c>
      <c r="AL204" s="33" t="s">
        <v>101</v>
      </c>
      <c r="AM204" s="35" t="s">
        <v>26</v>
      </c>
      <c r="AN204" s="28">
        <v>-9.3560000000000004E-2</v>
      </c>
      <c r="AO204" s="33" t="s">
        <v>101</v>
      </c>
      <c r="AP204" s="35" t="s">
        <v>26</v>
      </c>
      <c r="AQ204" s="30">
        <v>-0.12391000000000001</v>
      </c>
    </row>
    <row r="205" spans="1:43" ht="17" thickBot="1" x14ac:dyDescent="0.25">
      <c r="A205" s="88"/>
      <c r="B205" s="33" t="s">
        <v>101</v>
      </c>
      <c r="C205" s="35" t="s">
        <v>29</v>
      </c>
      <c r="D205" s="28">
        <v>3.058E-2</v>
      </c>
      <c r="E205" s="33" t="s">
        <v>101</v>
      </c>
      <c r="F205" s="35" t="s">
        <v>29</v>
      </c>
      <c r="G205" s="28">
        <v>-3.5699999999999998E-3</v>
      </c>
      <c r="H205" s="33" t="s">
        <v>101</v>
      </c>
      <c r="I205" s="35" t="s">
        <v>29</v>
      </c>
      <c r="J205" s="28">
        <v>0.17236000000000001</v>
      </c>
      <c r="K205" s="33" t="s">
        <v>101</v>
      </c>
      <c r="L205" s="35" t="s">
        <v>29</v>
      </c>
      <c r="M205" s="28">
        <v>4.9599999999999998E-2</v>
      </c>
      <c r="N205" s="33" t="s">
        <v>101</v>
      </c>
      <c r="O205" s="35" t="s">
        <v>29</v>
      </c>
      <c r="P205" s="28">
        <v>-3.832E-2</v>
      </c>
      <c r="Q205" s="33" t="s">
        <v>101</v>
      </c>
      <c r="R205" s="35" t="s">
        <v>29</v>
      </c>
      <c r="S205" s="28">
        <v>0.13733000000000001</v>
      </c>
      <c r="T205" s="33" t="s">
        <v>101</v>
      </c>
      <c r="U205" s="35" t="s">
        <v>29</v>
      </c>
      <c r="V205" s="28">
        <v>-4.265E-2</v>
      </c>
      <c r="W205" s="33" t="s">
        <v>101</v>
      </c>
      <c r="X205" s="35" t="s">
        <v>29</v>
      </c>
      <c r="Y205" s="28">
        <v>8.9560000000000001E-2</v>
      </c>
      <c r="Z205" s="33" t="s">
        <v>101</v>
      </c>
      <c r="AA205" s="35" t="s">
        <v>29</v>
      </c>
      <c r="AB205" s="28">
        <v>6.1089999999999998E-2</v>
      </c>
      <c r="AC205" s="33" t="s">
        <v>101</v>
      </c>
      <c r="AD205" s="35" t="s">
        <v>29</v>
      </c>
      <c r="AE205" s="28">
        <v>3.3349999999999998E-2</v>
      </c>
      <c r="AF205" s="33" t="s">
        <v>101</v>
      </c>
      <c r="AG205" s="35" t="s">
        <v>29</v>
      </c>
      <c r="AH205" s="28">
        <v>8.1079999999999999E-2</v>
      </c>
      <c r="AI205" s="33" t="s">
        <v>101</v>
      </c>
      <c r="AJ205" s="35" t="s">
        <v>29</v>
      </c>
      <c r="AK205" s="28">
        <v>7.8799999999999999E-3</v>
      </c>
      <c r="AL205" s="33" t="s">
        <v>101</v>
      </c>
      <c r="AM205" s="35" t="s">
        <v>29</v>
      </c>
      <c r="AN205" s="29">
        <v>-0.22770000000000001</v>
      </c>
      <c r="AO205" s="33" t="s">
        <v>101</v>
      </c>
      <c r="AP205" s="35" t="s">
        <v>29</v>
      </c>
      <c r="AQ205" s="29">
        <v>-0.14444000000000001</v>
      </c>
    </row>
    <row r="206" spans="1:43" ht="17" thickBot="1" x14ac:dyDescent="0.25">
      <c r="A206" s="88"/>
      <c r="B206" s="33" t="s">
        <v>101</v>
      </c>
      <c r="C206" s="35" t="s">
        <v>22</v>
      </c>
      <c r="D206" s="28">
        <v>1.3089999999999999E-2</v>
      </c>
      <c r="E206" s="33" t="s">
        <v>101</v>
      </c>
      <c r="F206" s="35" t="s">
        <v>22</v>
      </c>
      <c r="G206" s="28">
        <v>-4.7010000000000003E-2</v>
      </c>
      <c r="H206" s="33" t="s">
        <v>101</v>
      </c>
      <c r="I206" s="35" t="s">
        <v>22</v>
      </c>
      <c r="J206" s="28">
        <v>0.22872999999999999</v>
      </c>
      <c r="K206" s="33" t="s">
        <v>101</v>
      </c>
      <c r="L206" s="35" t="s">
        <v>22</v>
      </c>
      <c r="M206" s="28">
        <v>4.6870000000000002E-2</v>
      </c>
      <c r="N206" s="33" t="s">
        <v>101</v>
      </c>
      <c r="O206" s="35" t="s">
        <v>22</v>
      </c>
      <c r="P206" s="28">
        <v>-1.338E-2</v>
      </c>
      <c r="Q206" s="33" t="s">
        <v>101</v>
      </c>
      <c r="R206" s="35" t="s">
        <v>22</v>
      </c>
      <c r="S206" s="28">
        <v>0.15168000000000001</v>
      </c>
      <c r="T206" s="33" t="s">
        <v>101</v>
      </c>
      <c r="U206" s="35" t="s">
        <v>22</v>
      </c>
      <c r="V206" s="28">
        <v>-3.4479999999999997E-2</v>
      </c>
      <c r="W206" s="33" t="s">
        <v>101</v>
      </c>
      <c r="X206" s="35" t="s">
        <v>22</v>
      </c>
      <c r="Y206" s="28">
        <v>9.7409999999999997E-2</v>
      </c>
      <c r="Z206" s="33" t="s">
        <v>101</v>
      </c>
      <c r="AA206" s="35" t="s">
        <v>22</v>
      </c>
      <c r="AB206" s="28">
        <v>5.9670000000000001E-2</v>
      </c>
      <c r="AC206" s="33" t="s">
        <v>101</v>
      </c>
      <c r="AD206" s="35" t="s">
        <v>22</v>
      </c>
      <c r="AE206" s="28">
        <v>3.6240000000000001E-2</v>
      </c>
      <c r="AF206" s="33" t="s">
        <v>101</v>
      </c>
      <c r="AG206" s="35" t="s">
        <v>22</v>
      </c>
      <c r="AH206" s="28">
        <v>4.8460000000000003E-2</v>
      </c>
      <c r="AI206" s="33" t="s">
        <v>101</v>
      </c>
      <c r="AJ206" s="35" t="s">
        <v>22</v>
      </c>
      <c r="AK206" s="28">
        <v>7.28E-3</v>
      </c>
      <c r="AL206" s="33" t="s">
        <v>101</v>
      </c>
      <c r="AM206" s="35" t="s">
        <v>22</v>
      </c>
      <c r="AN206" s="30">
        <v>-0.16952</v>
      </c>
      <c r="AO206" s="33" t="s">
        <v>101</v>
      </c>
      <c r="AP206" s="35" t="s">
        <v>22</v>
      </c>
      <c r="AQ206" s="30">
        <v>-0.11172</v>
      </c>
    </row>
    <row r="207" spans="1:43" ht="17" thickBot="1" x14ac:dyDescent="0.25">
      <c r="A207" s="88"/>
      <c r="B207" s="33" t="s">
        <v>101</v>
      </c>
      <c r="C207" s="35" t="s">
        <v>102</v>
      </c>
      <c r="D207" s="28">
        <v>4.0730000000000002E-2</v>
      </c>
      <c r="E207" s="33" t="s">
        <v>101</v>
      </c>
      <c r="F207" s="35" t="s">
        <v>102</v>
      </c>
      <c r="G207" s="28">
        <v>4.3959999999999999E-2</v>
      </c>
      <c r="H207" s="33" t="s">
        <v>101</v>
      </c>
      <c r="I207" s="35" t="s">
        <v>102</v>
      </c>
      <c r="J207" s="28">
        <v>-0.17932999999999999</v>
      </c>
      <c r="K207" s="33" t="s">
        <v>101</v>
      </c>
      <c r="L207" s="35" t="s">
        <v>102</v>
      </c>
      <c r="M207" s="28">
        <v>1.308E-2</v>
      </c>
      <c r="N207" s="33" t="s">
        <v>101</v>
      </c>
      <c r="O207" s="35" t="s">
        <v>102</v>
      </c>
      <c r="P207" s="30">
        <v>-7.0910000000000001E-2</v>
      </c>
      <c r="Q207" s="33" t="s">
        <v>101</v>
      </c>
      <c r="R207" s="35" t="s">
        <v>102</v>
      </c>
      <c r="S207" s="28">
        <v>0.24407999999999999</v>
      </c>
      <c r="T207" s="33" t="s">
        <v>101</v>
      </c>
      <c r="U207" s="35" t="s">
        <v>102</v>
      </c>
      <c r="V207" s="28">
        <v>-1.1299999999999999E-3</v>
      </c>
      <c r="W207" s="33" t="s">
        <v>101</v>
      </c>
      <c r="X207" s="35" t="s">
        <v>102</v>
      </c>
      <c r="Y207" s="30">
        <v>0.15306</v>
      </c>
      <c r="Z207" s="33" t="s">
        <v>101</v>
      </c>
      <c r="AA207" s="35" t="s">
        <v>102</v>
      </c>
      <c r="AB207" s="29">
        <v>0.10334</v>
      </c>
      <c r="AC207" s="33" t="s">
        <v>101</v>
      </c>
      <c r="AD207" s="35" t="s">
        <v>102</v>
      </c>
      <c r="AE207" s="30">
        <v>5.9290000000000002E-2</v>
      </c>
      <c r="AF207" s="33" t="s">
        <v>101</v>
      </c>
      <c r="AG207" s="35" t="s">
        <v>102</v>
      </c>
      <c r="AH207" s="29">
        <v>0.14568999999999999</v>
      </c>
      <c r="AI207" s="33" t="s">
        <v>101</v>
      </c>
      <c r="AJ207" s="35" t="s">
        <v>102</v>
      </c>
      <c r="AK207" s="30">
        <v>1.907E-2</v>
      </c>
      <c r="AL207" s="33" t="s">
        <v>101</v>
      </c>
      <c r="AM207" s="35" t="s">
        <v>102</v>
      </c>
      <c r="AN207" s="29">
        <v>-0.30482999999999999</v>
      </c>
      <c r="AO207" s="33" t="s">
        <v>101</v>
      </c>
      <c r="AP207" s="35" t="s">
        <v>102</v>
      </c>
      <c r="AQ207" s="29">
        <v>-0.24906</v>
      </c>
    </row>
    <row r="208" spans="1:43" ht="17" thickBot="1" x14ac:dyDescent="0.25">
      <c r="A208" s="88"/>
      <c r="B208" s="33" t="s">
        <v>103</v>
      </c>
      <c r="C208" s="35" t="s">
        <v>26</v>
      </c>
      <c r="D208" s="28">
        <v>6.9529999999999995E-2</v>
      </c>
      <c r="E208" s="33" t="s">
        <v>103</v>
      </c>
      <c r="F208" s="35" t="s">
        <v>26</v>
      </c>
      <c r="G208" s="30">
        <v>0.25108999999999998</v>
      </c>
      <c r="H208" s="33" t="s">
        <v>103</v>
      </c>
      <c r="I208" s="35" t="s">
        <v>26</v>
      </c>
      <c r="J208" s="30">
        <v>0.72624</v>
      </c>
      <c r="K208" s="33" t="s">
        <v>103</v>
      </c>
      <c r="L208" s="35" t="s">
        <v>26</v>
      </c>
      <c r="M208" s="29">
        <v>0.47358</v>
      </c>
      <c r="N208" s="33" t="s">
        <v>103</v>
      </c>
      <c r="O208" s="35" t="s">
        <v>26</v>
      </c>
      <c r="P208" s="28">
        <v>9.5210000000000003E-2</v>
      </c>
      <c r="Q208" s="33" t="s">
        <v>103</v>
      </c>
      <c r="R208" s="35" t="s">
        <v>26</v>
      </c>
      <c r="S208" s="28">
        <v>4.3249999999999997E-2</v>
      </c>
      <c r="T208" s="33" t="s">
        <v>103</v>
      </c>
      <c r="U208" s="35" t="s">
        <v>26</v>
      </c>
      <c r="V208" s="28">
        <v>6.8890000000000007E-2</v>
      </c>
      <c r="W208" s="33" t="s">
        <v>103</v>
      </c>
      <c r="X208" s="35" t="s">
        <v>26</v>
      </c>
      <c r="Y208" s="29">
        <v>0.21365000000000001</v>
      </c>
      <c r="Z208" s="33" t="s">
        <v>103</v>
      </c>
      <c r="AA208" s="35" t="s">
        <v>26</v>
      </c>
      <c r="AB208" s="29">
        <v>5.3870000000000001E-2</v>
      </c>
      <c r="AC208" s="33" t="s">
        <v>103</v>
      </c>
      <c r="AD208" s="35" t="s">
        <v>26</v>
      </c>
      <c r="AE208" s="29">
        <v>9.0950000000000003E-2</v>
      </c>
      <c r="AF208" s="33" t="s">
        <v>103</v>
      </c>
      <c r="AG208" s="35" t="s">
        <v>26</v>
      </c>
      <c r="AH208" s="29">
        <v>-0.13847000000000001</v>
      </c>
      <c r="AI208" s="33" t="s">
        <v>103</v>
      </c>
      <c r="AJ208" s="35" t="s">
        <v>26</v>
      </c>
      <c r="AK208" s="30">
        <v>2.291E-2</v>
      </c>
      <c r="AL208" s="33" t="s">
        <v>103</v>
      </c>
      <c r="AM208" s="35" t="s">
        <v>26</v>
      </c>
      <c r="AN208" s="30">
        <v>-0.13533000000000001</v>
      </c>
      <c r="AO208" s="33" t="s">
        <v>103</v>
      </c>
      <c r="AP208" s="35" t="s">
        <v>26</v>
      </c>
      <c r="AQ208" s="28">
        <v>-4.8129999999999999E-2</v>
      </c>
    </row>
    <row r="209" spans="1:43" ht="17" thickBot="1" x14ac:dyDescent="0.25">
      <c r="A209" s="88"/>
      <c r="B209" s="33" t="s">
        <v>103</v>
      </c>
      <c r="C209" s="35" t="s">
        <v>28</v>
      </c>
      <c r="D209" s="28">
        <v>1.21E-2</v>
      </c>
      <c r="E209" s="33" t="s">
        <v>103</v>
      </c>
      <c r="F209" s="35" t="s">
        <v>28</v>
      </c>
      <c r="G209" s="28">
        <v>0.10148</v>
      </c>
      <c r="H209" s="33" t="s">
        <v>103</v>
      </c>
      <c r="I209" s="35" t="s">
        <v>28</v>
      </c>
      <c r="J209" s="28">
        <v>0.19617999999999999</v>
      </c>
      <c r="K209" s="33" t="s">
        <v>103</v>
      </c>
      <c r="L209" s="35" t="s">
        <v>28</v>
      </c>
      <c r="M209" s="28">
        <v>0.15057000000000001</v>
      </c>
      <c r="N209" s="33" t="s">
        <v>103</v>
      </c>
      <c r="O209" s="35" t="s">
        <v>28</v>
      </c>
      <c r="P209" s="28">
        <v>9.5200000000000007E-3</v>
      </c>
      <c r="Q209" s="33" t="s">
        <v>103</v>
      </c>
      <c r="R209" s="35" t="s">
        <v>28</v>
      </c>
      <c r="S209" s="28">
        <v>0.10234</v>
      </c>
      <c r="T209" s="33" t="s">
        <v>103</v>
      </c>
      <c r="U209" s="35" t="s">
        <v>28</v>
      </c>
      <c r="V209" s="28">
        <v>3.09E-2</v>
      </c>
      <c r="W209" s="33" t="s">
        <v>103</v>
      </c>
      <c r="X209" s="35" t="s">
        <v>28</v>
      </c>
      <c r="Y209" s="28">
        <v>8.4419999999999995E-2</v>
      </c>
      <c r="Z209" s="33" t="s">
        <v>103</v>
      </c>
      <c r="AA209" s="35" t="s">
        <v>28</v>
      </c>
      <c r="AB209" s="28">
        <v>4.4999999999999999E-4</v>
      </c>
      <c r="AC209" s="33" t="s">
        <v>103</v>
      </c>
      <c r="AD209" s="35" t="s">
        <v>28</v>
      </c>
      <c r="AE209" s="29">
        <v>5.3120000000000001E-2</v>
      </c>
      <c r="AF209" s="33" t="s">
        <v>103</v>
      </c>
      <c r="AG209" s="35" t="s">
        <v>28</v>
      </c>
      <c r="AH209" s="28">
        <v>-6.7369999999999999E-2</v>
      </c>
      <c r="AI209" s="33" t="s">
        <v>103</v>
      </c>
      <c r="AJ209" s="35" t="s">
        <v>28</v>
      </c>
      <c r="AK209" s="28">
        <v>1.8500000000000001E-3</v>
      </c>
      <c r="AL209" s="33" t="s">
        <v>103</v>
      </c>
      <c r="AM209" s="35" t="s">
        <v>28</v>
      </c>
      <c r="AN209" s="29">
        <v>-0.16699</v>
      </c>
      <c r="AO209" s="33" t="s">
        <v>103</v>
      </c>
      <c r="AP209" s="35" t="s">
        <v>28</v>
      </c>
      <c r="AQ209" s="28">
        <v>-2.9510000000000002E-2</v>
      </c>
    </row>
    <row r="210" spans="1:43" ht="17" thickBot="1" x14ac:dyDescent="0.25">
      <c r="A210" s="88"/>
      <c r="B210" s="33" t="s">
        <v>103</v>
      </c>
      <c r="C210" s="35" t="s">
        <v>22</v>
      </c>
      <c r="D210" s="28">
        <v>1.14E-2</v>
      </c>
      <c r="E210" s="33" t="s">
        <v>103</v>
      </c>
      <c r="F210" s="35" t="s">
        <v>22</v>
      </c>
      <c r="G210" s="28">
        <v>-1.8149999999999999E-2</v>
      </c>
      <c r="H210" s="33" t="s">
        <v>103</v>
      </c>
      <c r="I210" s="35" t="s">
        <v>22</v>
      </c>
      <c r="J210" s="28">
        <v>0.32796999999999998</v>
      </c>
      <c r="K210" s="33" t="s">
        <v>103</v>
      </c>
      <c r="L210" s="35" t="s">
        <v>22</v>
      </c>
      <c r="M210" s="30">
        <v>0.16261</v>
      </c>
      <c r="N210" s="33" t="s">
        <v>103</v>
      </c>
      <c r="O210" s="35" t="s">
        <v>22</v>
      </c>
      <c r="P210" s="28">
        <v>-1.4E-2</v>
      </c>
      <c r="Q210" s="33" t="s">
        <v>103</v>
      </c>
      <c r="R210" s="35" t="s">
        <v>22</v>
      </c>
      <c r="S210" s="28">
        <v>4.7660000000000001E-2</v>
      </c>
      <c r="T210" s="33" t="s">
        <v>103</v>
      </c>
      <c r="U210" s="35" t="s">
        <v>22</v>
      </c>
      <c r="V210" s="28">
        <v>6.2100000000000002E-3</v>
      </c>
      <c r="W210" s="33" t="s">
        <v>103</v>
      </c>
      <c r="X210" s="35" t="s">
        <v>22</v>
      </c>
      <c r="Y210" s="28">
        <v>0.13899</v>
      </c>
      <c r="Z210" s="33" t="s">
        <v>103</v>
      </c>
      <c r="AA210" s="35" t="s">
        <v>22</v>
      </c>
      <c r="AB210" s="28">
        <v>1.9369999999999998E-2</v>
      </c>
      <c r="AC210" s="33" t="s">
        <v>103</v>
      </c>
      <c r="AD210" s="35" t="s">
        <v>22</v>
      </c>
      <c r="AE210" s="30">
        <v>5.357E-2</v>
      </c>
      <c r="AF210" s="33" t="s">
        <v>103</v>
      </c>
      <c r="AG210" s="35" t="s">
        <v>22</v>
      </c>
      <c r="AH210" s="28">
        <v>-0.10851</v>
      </c>
      <c r="AI210" s="33" t="s">
        <v>103</v>
      </c>
      <c r="AJ210" s="35" t="s">
        <v>22</v>
      </c>
      <c r="AK210" s="28">
        <v>8.7200000000000003E-3</v>
      </c>
      <c r="AL210" s="33" t="s">
        <v>103</v>
      </c>
      <c r="AM210" s="35" t="s">
        <v>22</v>
      </c>
      <c r="AN210" s="29">
        <v>-0.19778000000000001</v>
      </c>
      <c r="AO210" s="33" t="s">
        <v>103</v>
      </c>
      <c r="AP210" s="35" t="s">
        <v>22</v>
      </c>
      <c r="AQ210" s="28">
        <v>-1.584E-2</v>
      </c>
    </row>
    <row r="211" spans="1:43" ht="17" thickBot="1" x14ac:dyDescent="0.25">
      <c r="A211" s="88"/>
      <c r="B211" s="33" t="s">
        <v>103</v>
      </c>
      <c r="C211" s="35" t="s">
        <v>20</v>
      </c>
      <c r="D211" s="28">
        <v>-3.1449999999999999E-2</v>
      </c>
      <c r="E211" s="33" t="s">
        <v>103</v>
      </c>
      <c r="F211" s="35" t="s">
        <v>20</v>
      </c>
      <c r="G211" s="28">
        <v>0.28828999999999999</v>
      </c>
      <c r="H211" s="33" t="s">
        <v>103</v>
      </c>
      <c r="I211" s="35" t="s">
        <v>20</v>
      </c>
      <c r="J211" s="28">
        <v>2.2030000000000001E-2</v>
      </c>
      <c r="K211" s="33" t="s">
        <v>103</v>
      </c>
      <c r="L211" s="35" t="s">
        <v>20</v>
      </c>
      <c r="M211" s="29">
        <v>0.40444999999999998</v>
      </c>
      <c r="N211" s="33" t="s">
        <v>103</v>
      </c>
      <c r="O211" s="35" t="s">
        <v>20</v>
      </c>
      <c r="P211" s="28">
        <v>-6.9739999999999996E-2</v>
      </c>
      <c r="Q211" s="33" t="s">
        <v>103</v>
      </c>
      <c r="R211" s="35" t="s">
        <v>20</v>
      </c>
      <c r="S211" s="30">
        <v>0.31770999999999999</v>
      </c>
      <c r="T211" s="33" t="s">
        <v>103</v>
      </c>
      <c r="U211" s="35" t="s">
        <v>20</v>
      </c>
      <c r="V211" s="28">
        <v>2.0799999999999998E-3</v>
      </c>
      <c r="W211" s="33" t="s">
        <v>103</v>
      </c>
      <c r="X211" s="35" t="s">
        <v>20</v>
      </c>
      <c r="Y211" s="30">
        <v>0.21090999999999999</v>
      </c>
      <c r="Z211" s="33" t="s">
        <v>103</v>
      </c>
      <c r="AA211" s="35" t="s">
        <v>20</v>
      </c>
      <c r="AB211" s="28">
        <v>3.4529999999999998E-2</v>
      </c>
      <c r="AC211" s="33" t="s">
        <v>103</v>
      </c>
      <c r="AD211" s="35" t="s">
        <v>20</v>
      </c>
      <c r="AE211" s="29">
        <v>0.13281999999999999</v>
      </c>
      <c r="AF211" s="33" t="s">
        <v>103</v>
      </c>
      <c r="AG211" s="35" t="s">
        <v>20</v>
      </c>
      <c r="AH211" s="28">
        <v>-0.13411999999999999</v>
      </c>
      <c r="AI211" s="33" t="s">
        <v>103</v>
      </c>
      <c r="AJ211" s="35" t="s">
        <v>20</v>
      </c>
      <c r="AK211" s="28">
        <v>-3.0599999999999998E-3</v>
      </c>
      <c r="AL211" s="33" t="s">
        <v>103</v>
      </c>
      <c r="AM211" s="35" t="s">
        <v>20</v>
      </c>
      <c r="AN211" s="29">
        <v>-0.33411999999999997</v>
      </c>
      <c r="AO211" s="33" t="s">
        <v>103</v>
      </c>
      <c r="AP211" s="35" t="s">
        <v>20</v>
      </c>
      <c r="AQ211" s="28">
        <v>-0.14915999999999999</v>
      </c>
    </row>
    <row r="212" spans="1:43" ht="17" thickBot="1" x14ac:dyDescent="0.25">
      <c r="A212" s="88"/>
      <c r="B212" s="33" t="s">
        <v>104</v>
      </c>
      <c r="C212" s="35" t="s">
        <v>26</v>
      </c>
      <c r="D212" s="28">
        <v>5.4210000000000001E-2</v>
      </c>
      <c r="E212" s="33" t="s">
        <v>104</v>
      </c>
      <c r="F212" s="35" t="s">
        <v>26</v>
      </c>
      <c r="G212" s="28">
        <v>-1.2699999999999999E-2</v>
      </c>
      <c r="H212" s="33" t="s">
        <v>104</v>
      </c>
      <c r="I212" s="35" t="s">
        <v>26</v>
      </c>
      <c r="J212" s="28">
        <v>0.22925999999999999</v>
      </c>
      <c r="K212" s="33" t="s">
        <v>104</v>
      </c>
      <c r="L212" s="35" t="s">
        <v>26</v>
      </c>
      <c r="M212" s="28">
        <v>5.645E-2</v>
      </c>
      <c r="N212" s="33" t="s">
        <v>104</v>
      </c>
      <c r="O212" s="35" t="s">
        <v>26</v>
      </c>
      <c r="P212" s="28">
        <v>3.9230000000000001E-2</v>
      </c>
      <c r="Q212" s="33" t="s">
        <v>104</v>
      </c>
      <c r="R212" s="35" t="s">
        <v>26</v>
      </c>
      <c r="S212" s="28">
        <v>-0.17863000000000001</v>
      </c>
      <c r="T212" s="33" t="s">
        <v>104</v>
      </c>
      <c r="U212" s="35" t="s">
        <v>26</v>
      </c>
      <c r="V212" s="28">
        <v>-5.1000000000000004E-3</v>
      </c>
      <c r="W212" s="33" t="s">
        <v>104</v>
      </c>
      <c r="X212" s="35" t="s">
        <v>26</v>
      </c>
      <c r="Y212" s="28">
        <v>-2.1499999999999998E-2</v>
      </c>
      <c r="Z212" s="33" t="s">
        <v>104</v>
      </c>
      <c r="AA212" s="35" t="s">
        <v>26</v>
      </c>
      <c r="AB212" s="28">
        <v>-2.196E-2</v>
      </c>
      <c r="AC212" s="33" t="s">
        <v>104</v>
      </c>
      <c r="AD212" s="35" t="s">
        <v>26</v>
      </c>
      <c r="AE212" s="28">
        <v>-5.67E-2</v>
      </c>
      <c r="AF212" s="33" t="s">
        <v>104</v>
      </c>
      <c r="AG212" s="35" t="s">
        <v>26</v>
      </c>
      <c r="AH212" s="28">
        <v>-9.7589999999999996E-2</v>
      </c>
      <c r="AI212" s="33" t="s">
        <v>104</v>
      </c>
      <c r="AJ212" s="35" t="s">
        <v>26</v>
      </c>
      <c r="AK212" s="28">
        <v>8.3000000000000001E-3</v>
      </c>
      <c r="AL212" s="33" t="s">
        <v>104</v>
      </c>
      <c r="AM212" s="35" t="s">
        <v>26</v>
      </c>
      <c r="AN212" s="28">
        <v>7.3800000000000004E-2</v>
      </c>
      <c r="AO212" s="33" t="s">
        <v>104</v>
      </c>
      <c r="AP212" s="35" t="s">
        <v>26</v>
      </c>
      <c r="AQ212" s="28">
        <v>3.0589999999999999E-2</v>
      </c>
    </row>
    <row r="213" spans="1:43" ht="17" thickBot="1" x14ac:dyDescent="0.25">
      <c r="A213" s="88"/>
      <c r="B213" s="33" t="s">
        <v>104</v>
      </c>
      <c r="C213" s="35" t="s">
        <v>28</v>
      </c>
      <c r="D213" s="29">
        <v>0.1593</v>
      </c>
      <c r="E213" s="33" t="s">
        <v>104</v>
      </c>
      <c r="F213" s="35" t="s">
        <v>28</v>
      </c>
      <c r="G213" s="28">
        <v>6.5140000000000003E-2</v>
      </c>
      <c r="H213" s="33" t="s">
        <v>104</v>
      </c>
      <c r="I213" s="35" t="s">
        <v>28</v>
      </c>
      <c r="J213" s="28">
        <v>0.55772999999999995</v>
      </c>
      <c r="K213" s="33" t="s">
        <v>104</v>
      </c>
      <c r="L213" s="35" t="s">
        <v>28</v>
      </c>
      <c r="M213" s="28">
        <v>5.8970000000000002E-2</v>
      </c>
      <c r="N213" s="33" t="s">
        <v>104</v>
      </c>
      <c r="O213" s="35" t="s">
        <v>28</v>
      </c>
      <c r="P213" s="28">
        <v>0.17771000000000001</v>
      </c>
      <c r="Q213" s="33" t="s">
        <v>104</v>
      </c>
      <c r="R213" s="35" t="s">
        <v>28</v>
      </c>
      <c r="S213" s="28">
        <v>-0.40142</v>
      </c>
      <c r="T213" s="33" t="s">
        <v>104</v>
      </c>
      <c r="U213" s="35" t="s">
        <v>28</v>
      </c>
      <c r="V213" s="28">
        <v>0.26601999999999998</v>
      </c>
      <c r="W213" s="33" t="s">
        <v>104</v>
      </c>
      <c r="X213" s="35" t="s">
        <v>28</v>
      </c>
      <c r="Y213" s="28">
        <v>-0.19239000000000001</v>
      </c>
      <c r="Z213" s="33" t="s">
        <v>104</v>
      </c>
      <c r="AA213" s="35" t="s">
        <v>28</v>
      </c>
      <c r="AB213" s="28">
        <v>-6.8449999999999997E-2</v>
      </c>
      <c r="AC213" s="33" t="s">
        <v>104</v>
      </c>
      <c r="AD213" s="35" t="s">
        <v>28</v>
      </c>
      <c r="AE213" s="30">
        <v>-0.16023000000000001</v>
      </c>
      <c r="AF213" s="33" t="s">
        <v>104</v>
      </c>
      <c r="AG213" s="35" t="s">
        <v>28</v>
      </c>
      <c r="AH213" s="30">
        <v>-0.29721999999999998</v>
      </c>
      <c r="AI213" s="33" t="s">
        <v>104</v>
      </c>
      <c r="AJ213" s="35" t="s">
        <v>28</v>
      </c>
      <c r="AK213" s="28">
        <v>7.6299999999999996E-3</v>
      </c>
      <c r="AL213" s="33" t="s">
        <v>104</v>
      </c>
      <c r="AM213" s="35" t="s">
        <v>28</v>
      </c>
      <c r="AN213" s="29">
        <v>0.22456000000000001</v>
      </c>
      <c r="AO213" s="33" t="s">
        <v>104</v>
      </c>
      <c r="AP213" s="35" t="s">
        <v>28</v>
      </c>
      <c r="AQ213" s="28">
        <v>4.4799999999999996E-3</v>
      </c>
    </row>
    <row r="214" spans="1:43" ht="17" thickBot="1" x14ac:dyDescent="0.25">
      <c r="A214" s="88"/>
      <c r="B214" s="33" t="s">
        <v>104</v>
      </c>
      <c r="C214" s="35" t="s">
        <v>23</v>
      </c>
      <c r="D214" s="29">
        <v>0.13580999999999999</v>
      </c>
      <c r="E214" s="33" t="s">
        <v>104</v>
      </c>
      <c r="F214" s="35" t="s">
        <v>23</v>
      </c>
      <c r="G214" s="28">
        <v>-0.15606999999999999</v>
      </c>
      <c r="H214" s="33" t="s">
        <v>104</v>
      </c>
      <c r="I214" s="35" t="s">
        <v>23</v>
      </c>
      <c r="J214" s="28">
        <v>0.25652000000000003</v>
      </c>
      <c r="K214" s="33" t="s">
        <v>104</v>
      </c>
      <c r="L214" s="35" t="s">
        <v>23</v>
      </c>
      <c r="M214" s="28">
        <v>-0.11176</v>
      </c>
      <c r="N214" s="33" t="s">
        <v>104</v>
      </c>
      <c r="O214" s="35" t="s">
        <v>23</v>
      </c>
      <c r="P214" s="28">
        <v>3.6040000000000003E-2</v>
      </c>
      <c r="Q214" s="33" t="s">
        <v>104</v>
      </c>
      <c r="R214" s="35" t="s">
        <v>23</v>
      </c>
      <c r="S214" s="29">
        <v>-0.52776000000000001</v>
      </c>
      <c r="T214" s="33" t="s">
        <v>104</v>
      </c>
      <c r="U214" s="35" t="s">
        <v>23</v>
      </c>
      <c r="V214" s="28">
        <v>5.9339999999999997E-2</v>
      </c>
      <c r="W214" s="33" t="s">
        <v>104</v>
      </c>
      <c r="X214" s="35" t="s">
        <v>23</v>
      </c>
      <c r="Y214" s="28">
        <v>-8.6349999999999996E-2</v>
      </c>
      <c r="Z214" s="33" t="s">
        <v>104</v>
      </c>
      <c r="AA214" s="35" t="s">
        <v>23</v>
      </c>
      <c r="AB214" s="28">
        <v>-1.6039999999999999E-2</v>
      </c>
      <c r="AC214" s="33" t="s">
        <v>104</v>
      </c>
      <c r="AD214" s="35" t="s">
        <v>23</v>
      </c>
      <c r="AE214" s="29">
        <v>-0.17818999999999999</v>
      </c>
      <c r="AF214" s="33" t="s">
        <v>104</v>
      </c>
      <c r="AG214" s="35" t="s">
        <v>23</v>
      </c>
      <c r="AH214" s="29">
        <v>-0.25377</v>
      </c>
      <c r="AI214" s="33" t="s">
        <v>104</v>
      </c>
      <c r="AJ214" s="35" t="s">
        <v>23</v>
      </c>
      <c r="AK214" s="28">
        <v>1.4400000000000001E-3</v>
      </c>
      <c r="AL214" s="33" t="s">
        <v>104</v>
      </c>
      <c r="AM214" s="35" t="s">
        <v>23</v>
      </c>
      <c r="AN214" s="28">
        <v>0.1069</v>
      </c>
      <c r="AO214" s="33" t="s">
        <v>104</v>
      </c>
      <c r="AP214" s="35" t="s">
        <v>23</v>
      </c>
      <c r="AQ214" s="28">
        <v>-2.3179999999999999E-2</v>
      </c>
    </row>
    <row r="215" spans="1:43" ht="17" thickBot="1" x14ac:dyDescent="0.25">
      <c r="A215" s="88"/>
      <c r="B215" s="33" t="s">
        <v>104</v>
      </c>
      <c r="C215" s="35" t="s">
        <v>19</v>
      </c>
      <c r="D215" s="28">
        <v>3.6760000000000001E-2</v>
      </c>
      <c r="E215" s="33" t="s">
        <v>104</v>
      </c>
      <c r="F215" s="35" t="s">
        <v>19</v>
      </c>
      <c r="G215" s="28">
        <v>0.19131000000000001</v>
      </c>
      <c r="H215" s="33" t="s">
        <v>104</v>
      </c>
      <c r="I215" s="35" t="s">
        <v>19</v>
      </c>
      <c r="J215" s="28">
        <v>0.34067999999999998</v>
      </c>
      <c r="K215" s="33" t="s">
        <v>104</v>
      </c>
      <c r="L215" s="35" t="s">
        <v>19</v>
      </c>
      <c r="M215" s="28">
        <v>4.2520000000000002E-2</v>
      </c>
      <c r="N215" s="33" t="s">
        <v>104</v>
      </c>
      <c r="O215" s="35" t="s">
        <v>19</v>
      </c>
      <c r="P215" s="28">
        <v>6.7900000000000002E-2</v>
      </c>
      <c r="Q215" s="33" t="s">
        <v>104</v>
      </c>
      <c r="R215" s="35" t="s">
        <v>19</v>
      </c>
      <c r="S215" s="28">
        <v>-0.11414000000000001</v>
      </c>
      <c r="T215" s="33" t="s">
        <v>104</v>
      </c>
      <c r="U215" s="35" t="s">
        <v>19</v>
      </c>
      <c r="V215" s="28">
        <v>-7.5520000000000004E-2</v>
      </c>
      <c r="W215" s="33" t="s">
        <v>104</v>
      </c>
      <c r="X215" s="35" t="s">
        <v>19</v>
      </c>
      <c r="Y215" s="28">
        <v>-7.7259999999999995E-2</v>
      </c>
      <c r="Z215" s="33" t="s">
        <v>104</v>
      </c>
      <c r="AA215" s="35" t="s">
        <v>19</v>
      </c>
      <c r="AB215" s="28">
        <v>-2.0590000000000001E-2</v>
      </c>
      <c r="AC215" s="33" t="s">
        <v>104</v>
      </c>
      <c r="AD215" s="35" t="s">
        <v>19</v>
      </c>
      <c r="AE215" s="28">
        <v>-4.122E-2</v>
      </c>
      <c r="AF215" s="33" t="s">
        <v>104</v>
      </c>
      <c r="AG215" s="35" t="s">
        <v>19</v>
      </c>
      <c r="AH215" s="28">
        <v>-6.3140000000000002E-2</v>
      </c>
      <c r="AI215" s="33" t="s">
        <v>104</v>
      </c>
      <c r="AJ215" s="35" t="s">
        <v>19</v>
      </c>
      <c r="AK215" s="28">
        <v>3.2799999999999999E-3</v>
      </c>
      <c r="AL215" s="33" t="s">
        <v>104</v>
      </c>
      <c r="AM215" s="35" t="s">
        <v>19</v>
      </c>
      <c r="AN215" s="28">
        <v>0.10176</v>
      </c>
      <c r="AO215" s="33" t="s">
        <v>104</v>
      </c>
      <c r="AP215" s="35" t="s">
        <v>19</v>
      </c>
      <c r="AQ215" s="28">
        <v>-2.3700000000000001E-3</v>
      </c>
    </row>
    <row r="216" spans="1:43" ht="17" thickBot="1" x14ac:dyDescent="0.25">
      <c r="A216" s="88"/>
      <c r="B216" s="33" t="s">
        <v>105</v>
      </c>
      <c r="C216" s="35" t="s">
        <v>25</v>
      </c>
      <c r="D216" s="28">
        <v>1.8890000000000001E-2</v>
      </c>
      <c r="E216" s="33" t="s">
        <v>105</v>
      </c>
      <c r="F216" s="35" t="s">
        <v>25</v>
      </c>
      <c r="G216" s="28">
        <v>1.259E-2</v>
      </c>
      <c r="H216" s="33" t="s">
        <v>105</v>
      </c>
      <c r="I216" s="35" t="s">
        <v>25</v>
      </c>
      <c r="J216" s="28">
        <v>-0.17402000000000001</v>
      </c>
      <c r="K216" s="33" t="s">
        <v>105</v>
      </c>
      <c r="L216" s="35" t="s">
        <v>25</v>
      </c>
      <c r="M216" s="28">
        <v>-0.14976</v>
      </c>
      <c r="N216" s="33" t="s">
        <v>105</v>
      </c>
      <c r="O216" s="35" t="s">
        <v>25</v>
      </c>
      <c r="P216" s="28">
        <v>-3.0710000000000001E-2</v>
      </c>
      <c r="Q216" s="33" t="s">
        <v>105</v>
      </c>
      <c r="R216" s="35" t="s">
        <v>25</v>
      </c>
      <c r="S216" s="28">
        <v>-0.10193000000000001</v>
      </c>
      <c r="T216" s="33" t="s">
        <v>105</v>
      </c>
      <c r="U216" s="35" t="s">
        <v>25</v>
      </c>
      <c r="V216" s="28">
        <v>-6.5060000000000007E-2</v>
      </c>
      <c r="W216" s="33" t="s">
        <v>105</v>
      </c>
      <c r="X216" s="35" t="s">
        <v>25</v>
      </c>
      <c r="Y216" s="28">
        <v>-2.7349999999999999E-2</v>
      </c>
      <c r="Z216" s="33" t="s">
        <v>105</v>
      </c>
      <c r="AA216" s="35" t="s">
        <v>25</v>
      </c>
      <c r="AB216" s="28">
        <v>1.0120000000000001E-2</v>
      </c>
      <c r="AC216" s="33" t="s">
        <v>105</v>
      </c>
      <c r="AD216" s="35" t="s">
        <v>25</v>
      </c>
      <c r="AE216" s="28">
        <v>4.8559999999999999E-2</v>
      </c>
      <c r="AF216" s="33" t="s">
        <v>105</v>
      </c>
      <c r="AG216" s="35" t="s">
        <v>25</v>
      </c>
      <c r="AH216" s="28">
        <v>0.13274</v>
      </c>
      <c r="AI216" s="33" t="s">
        <v>105</v>
      </c>
      <c r="AJ216" s="35" t="s">
        <v>25</v>
      </c>
      <c r="AK216" s="28">
        <v>1.5689999999999999E-2</v>
      </c>
      <c r="AL216" s="33" t="s">
        <v>105</v>
      </c>
      <c r="AM216" s="35" t="s">
        <v>25</v>
      </c>
      <c r="AN216" s="28">
        <v>-5.9810000000000002E-2</v>
      </c>
      <c r="AO216" s="33" t="s">
        <v>105</v>
      </c>
      <c r="AP216" s="35" t="s">
        <v>25</v>
      </c>
      <c r="AQ216" s="29">
        <v>-0.1263</v>
      </c>
    </row>
    <row r="217" spans="1:43" ht="17" thickBot="1" x14ac:dyDescent="0.25">
      <c r="A217" s="88"/>
      <c r="B217" s="33" t="s">
        <v>105</v>
      </c>
      <c r="C217" s="35" t="s">
        <v>29</v>
      </c>
      <c r="D217" s="30">
        <v>4.1079999999999998E-2</v>
      </c>
      <c r="E217" s="33" t="s">
        <v>105</v>
      </c>
      <c r="F217" s="35" t="s">
        <v>29</v>
      </c>
      <c r="G217" s="28">
        <v>6.2399999999999997E-2</v>
      </c>
      <c r="H217" s="33" t="s">
        <v>105</v>
      </c>
      <c r="I217" s="35" t="s">
        <v>29</v>
      </c>
      <c r="J217" s="28">
        <v>-0.35091</v>
      </c>
      <c r="K217" s="33" t="s">
        <v>105</v>
      </c>
      <c r="L217" s="35" t="s">
        <v>29</v>
      </c>
      <c r="M217" s="28">
        <v>-0.26021</v>
      </c>
      <c r="N217" s="33" t="s">
        <v>105</v>
      </c>
      <c r="O217" s="35" t="s">
        <v>29</v>
      </c>
      <c r="P217" s="28">
        <v>-6.232E-2</v>
      </c>
      <c r="Q217" s="33" t="s">
        <v>105</v>
      </c>
      <c r="R217" s="35" t="s">
        <v>29</v>
      </c>
      <c r="S217" s="28">
        <v>-0.15196000000000001</v>
      </c>
      <c r="T217" s="33" t="s">
        <v>105</v>
      </c>
      <c r="U217" s="35" t="s">
        <v>29</v>
      </c>
      <c r="V217" s="28">
        <v>-7.886E-2</v>
      </c>
      <c r="W217" s="33" t="s">
        <v>105</v>
      </c>
      <c r="X217" s="35" t="s">
        <v>29</v>
      </c>
      <c r="Y217" s="28">
        <v>-1.355E-2</v>
      </c>
      <c r="Z217" s="33" t="s">
        <v>105</v>
      </c>
      <c r="AA217" s="35" t="s">
        <v>29</v>
      </c>
      <c r="AB217" s="28">
        <v>2.445E-2</v>
      </c>
      <c r="AC217" s="33" t="s">
        <v>105</v>
      </c>
      <c r="AD217" s="35" t="s">
        <v>29</v>
      </c>
      <c r="AE217" s="28">
        <v>0.10238999999999999</v>
      </c>
      <c r="AF217" s="33" t="s">
        <v>105</v>
      </c>
      <c r="AG217" s="35" t="s">
        <v>29</v>
      </c>
      <c r="AH217" s="30">
        <v>0.24404999999999999</v>
      </c>
      <c r="AI217" s="33" t="s">
        <v>105</v>
      </c>
      <c r="AJ217" s="35" t="s">
        <v>29</v>
      </c>
      <c r="AK217" s="28">
        <v>3.5069999999999997E-2</v>
      </c>
      <c r="AL217" s="33" t="s">
        <v>105</v>
      </c>
      <c r="AM217" s="35" t="s">
        <v>29</v>
      </c>
      <c r="AN217" s="28">
        <v>-8.6790000000000006E-2</v>
      </c>
      <c r="AO217" s="33" t="s">
        <v>105</v>
      </c>
      <c r="AP217" s="35" t="s">
        <v>29</v>
      </c>
      <c r="AQ217" s="29">
        <v>-0.23455000000000001</v>
      </c>
    </row>
    <row r="218" spans="1:43" ht="17" thickBot="1" x14ac:dyDescent="0.25">
      <c r="A218" s="88"/>
      <c r="B218" s="33" t="s">
        <v>105</v>
      </c>
      <c r="C218" s="35" t="s">
        <v>22</v>
      </c>
      <c r="D218" s="28">
        <v>2.462E-2</v>
      </c>
      <c r="E218" s="33" t="s">
        <v>105</v>
      </c>
      <c r="F218" s="35" t="s">
        <v>22</v>
      </c>
      <c r="G218" s="28">
        <v>6.1249999999999999E-2</v>
      </c>
      <c r="H218" s="33" t="s">
        <v>105</v>
      </c>
      <c r="I218" s="35" t="s">
        <v>22</v>
      </c>
      <c r="J218" s="28">
        <v>-0.16327</v>
      </c>
      <c r="K218" s="33" t="s">
        <v>105</v>
      </c>
      <c r="L218" s="35" t="s">
        <v>22</v>
      </c>
      <c r="M218" s="28">
        <v>-0.20100999999999999</v>
      </c>
      <c r="N218" s="33" t="s">
        <v>105</v>
      </c>
      <c r="O218" s="35" t="s">
        <v>22</v>
      </c>
      <c r="P218" s="28">
        <v>1.026E-2</v>
      </c>
      <c r="Q218" s="33" t="s">
        <v>105</v>
      </c>
      <c r="R218" s="35" t="s">
        <v>22</v>
      </c>
      <c r="S218" s="28">
        <v>-0.21690000000000001</v>
      </c>
      <c r="T218" s="33" t="s">
        <v>105</v>
      </c>
      <c r="U218" s="35" t="s">
        <v>22</v>
      </c>
      <c r="V218" s="28">
        <v>-0.13020000000000001</v>
      </c>
      <c r="W218" s="33" t="s">
        <v>105</v>
      </c>
      <c r="X218" s="35" t="s">
        <v>22</v>
      </c>
      <c r="Y218" s="28">
        <v>-0.12081</v>
      </c>
      <c r="Z218" s="33" t="s">
        <v>105</v>
      </c>
      <c r="AA218" s="35" t="s">
        <v>22</v>
      </c>
      <c r="AB218" s="28">
        <v>-1.91E-3</v>
      </c>
      <c r="AC218" s="33" t="s">
        <v>105</v>
      </c>
      <c r="AD218" s="35" t="s">
        <v>22</v>
      </c>
      <c r="AE218" s="28">
        <v>7.0699999999999999E-2</v>
      </c>
      <c r="AF218" s="33" t="s">
        <v>105</v>
      </c>
      <c r="AG218" s="35" t="s">
        <v>22</v>
      </c>
      <c r="AH218" s="28">
        <v>0.18479000000000001</v>
      </c>
      <c r="AI218" s="33" t="s">
        <v>105</v>
      </c>
      <c r="AJ218" s="35" t="s">
        <v>22</v>
      </c>
      <c r="AK218" s="28">
        <v>1.354E-2</v>
      </c>
      <c r="AL218" s="33" t="s">
        <v>105</v>
      </c>
      <c r="AM218" s="35" t="s">
        <v>22</v>
      </c>
      <c r="AN218" s="28">
        <v>-8.0019999999999994E-2</v>
      </c>
      <c r="AO218" s="33" t="s">
        <v>105</v>
      </c>
      <c r="AP218" s="35" t="s">
        <v>22</v>
      </c>
      <c r="AQ218" s="29">
        <v>-0.21906</v>
      </c>
    </row>
    <row r="219" spans="1:43" ht="17" thickBot="1" x14ac:dyDescent="0.25">
      <c r="A219" s="89"/>
      <c r="B219" s="34" t="s">
        <v>105</v>
      </c>
      <c r="C219" s="36" t="s">
        <v>20</v>
      </c>
      <c r="D219" s="28">
        <v>1.643E-2</v>
      </c>
      <c r="E219" s="34" t="s">
        <v>105</v>
      </c>
      <c r="F219" s="36" t="s">
        <v>20</v>
      </c>
      <c r="G219" s="28">
        <v>6.7710000000000006E-2</v>
      </c>
      <c r="H219" s="34" t="s">
        <v>105</v>
      </c>
      <c r="I219" s="36" t="s">
        <v>20</v>
      </c>
      <c r="J219" s="28">
        <v>-0.20044999999999999</v>
      </c>
      <c r="K219" s="34" t="s">
        <v>105</v>
      </c>
      <c r="L219" s="36" t="s">
        <v>20</v>
      </c>
      <c r="M219" s="28">
        <v>-0.13952000000000001</v>
      </c>
      <c r="N219" s="34" t="s">
        <v>105</v>
      </c>
      <c r="O219" s="36" t="s">
        <v>20</v>
      </c>
      <c r="P219" s="28">
        <v>-0.10995000000000001</v>
      </c>
      <c r="Q219" s="34" t="s">
        <v>105</v>
      </c>
      <c r="R219" s="36" t="s">
        <v>20</v>
      </c>
      <c r="S219" s="28">
        <v>0.25673000000000001</v>
      </c>
      <c r="T219" s="34" t="s">
        <v>105</v>
      </c>
      <c r="U219" s="36" t="s">
        <v>20</v>
      </c>
      <c r="V219" s="28">
        <v>-8.9899999999999997E-3</v>
      </c>
      <c r="W219" s="34" t="s">
        <v>105</v>
      </c>
      <c r="X219" s="36" t="s">
        <v>20</v>
      </c>
      <c r="Y219" s="28">
        <v>-3.4599999999999999E-2</v>
      </c>
      <c r="Z219" s="34" t="s">
        <v>105</v>
      </c>
      <c r="AA219" s="36" t="s">
        <v>20</v>
      </c>
      <c r="AB219" s="28">
        <v>-2.3000000000000001E-4</v>
      </c>
      <c r="AC219" s="34" t="s">
        <v>105</v>
      </c>
      <c r="AD219" s="36" t="s">
        <v>20</v>
      </c>
      <c r="AE219" s="28">
        <v>0.11341</v>
      </c>
      <c r="AF219" s="34" t="s">
        <v>105</v>
      </c>
      <c r="AG219" s="36" t="s">
        <v>20</v>
      </c>
      <c r="AH219" s="30">
        <v>0.23794000000000001</v>
      </c>
      <c r="AI219" s="34" t="s">
        <v>105</v>
      </c>
      <c r="AJ219" s="36" t="s">
        <v>20</v>
      </c>
      <c r="AK219" s="28">
        <v>2.47E-3</v>
      </c>
      <c r="AL219" s="34" t="s">
        <v>105</v>
      </c>
      <c r="AM219" s="36" t="s">
        <v>20</v>
      </c>
      <c r="AN219" s="30">
        <v>-0.20591000000000001</v>
      </c>
      <c r="AO219" s="34" t="s">
        <v>105</v>
      </c>
      <c r="AP219" s="36" t="s">
        <v>20</v>
      </c>
      <c r="AQ219" s="28">
        <v>-7.9130000000000006E-2</v>
      </c>
    </row>
    <row r="220" spans="1:43" ht="17" thickTop="1" x14ac:dyDescent="0.2"/>
  </sheetData>
  <mergeCells count="8">
    <mergeCell ref="A60:A155"/>
    <mergeCell ref="A156:A219"/>
    <mergeCell ref="B1:C1"/>
    <mergeCell ref="D1:J1"/>
    <mergeCell ref="K1:O1"/>
    <mergeCell ref="P1:Q1"/>
    <mergeCell ref="A4:A11"/>
    <mergeCell ref="A12:A59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0"/>
  <sheetViews>
    <sheetView topLeftCell="AD212" zoomScale="120" zoomScaleNormal="120" workbookViewId="0">
      <selection activeCell="AO96" sqref="AO96:AQ219"/>
    </sheetView>
  </sheetViews>
  <sheetFormatPr baseColWidth="10" defaultRowHeight="16" x14ac:dyDescent="0.2"/>
  <sheetData>
    <row r="1" spans="1:43" ht="18" thickTop="1" thickBot="1" x14ac:dyDescent="0.25">
      <c r="A1" s="16"/>
      <c r="B1" s="91" t="s">
        <v>0</v>
      </c>
      <c r="C1" s="92"/>
      <c r="D1" s="93" t="s">
        <v>1</v>
      </c>
      <c r="E1" s="95"/>
      <c r="F1" s="95"/>
      <c r="G1" s="95"/>
      <c r="H1" s="95"/>
      <c r="I1" s="95"/>
      <c r="J1" s="96"/>
      <c r="K1" s="93" t="s">
        <v>2</v>
      </c>
      <c r="L1" s="95"/>
      <c r="M1" s="95"/>
      <c r="N1" s="95"/>
      <c r="O1" s="96"/>
      <c r="P1" s="93" t="s">
        <v>3</v>
      </c>
      <c r="Q1" s="94"/>
    </row>
    <row r="2" spans="1:43" ht="33" thickBot="1" x14ac:dyDescent="0.25">
      <c r="A2" s="20"/>
      <c r="B2" s="17"/>
      <c r="C2" s="18"/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2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2" t="s">
        <v>15</v>
      </c>
      <c r="P2" s="21" t="s">
        <v>15</v>
      </c>
      <c r="Q2" s="22" t="s">
        <v>16</v>
      </c>
    </row>
    <row r="3" spans="1:43" ht="33" thickBot="1" x14ac:dyDescent="0.25">
      <c r="A3" s="37"/>
      <c r="B3" s="17"/>
      <c r="C3" s="17" t="s">
        <v>4</v>
      </c>
      <c r="D3" s="21"/>
      <c r="E3" s="21"/>
      <c r="F3" s="38" t="s">
        <v>5</v>
      </c>
      <c r="G3" s="21"/>
      <c r="H3" s="21"/>
      <c r="I3" s="38" t="s">
        <v>6</v>
      </c>
      <c r="J3" s="38"/>
      <c r="K3" s="21"/>
      <c r="L3" s="38" t="s">
        <v>7</v>
      </c>
      <c r="M3" s="21"/>
      <c r="N3" s="21"/>
      <c r="O3" s="22" t="s">
        <v>8</v>
      </c>
      <c r="P3" s="21"/>
      <c r="Q3" s="38"/>
      <c r="R3" t="s">
        <v>9</v>
      </c>
      <c r="U3" t="s">
        <v>10</v>
      </c>
      <c r="X3" t="s">
        <v>11</v>
      </c>
      <c r="AA3" t="s">
        <v>12</v>
      </c>
      <c r="AD3" t="s">
        <v>13</v>
      </c>
      <c r="AG3" t="s">
        <v>106</v>
      </c>
      <c r="AJ3" t="s">
        <v>15</v>
      </c>
      <c r="AM3" t="s">
        <v>15</v>
      </c>
      <c r="AP3" t="s">
        <v>16</v>
      </c>
    </row>
    <row r="4" spans="1:43" ht="17" thickBot="1" x14ac:dyDescent="0.25">
      <c r="A4" s="97" t="s">
        <v>17</v>
      </c>
      <c r="B4" s="33" t="s">
        <v>104</v>
      </c>
      <c r="C4" s="35" t="s">
        <v>28</v>
      </c>
      <c r="D4" s="25">
        <v>0.1593</v>
      </c>
      <c r="E4" s="33" t="s">
        <v>94</v>
      </c>
      <c r="F4" s="35" t="s">
        <v>26</v>
      </c>
      <c r="G4" s="25">
        <v>0.82123999999999997</v>
      </c>
      <c r="H4" s="33" t="s">
        <v>94</v>
      </c>
      <c r="I4" s="35" t="s">
        <v>26</v>
      </c>
      <c r="J4" s="25">
        <v>0.90446000000000004</v>
      </c>
      <c r="K4" s="33" t="s">
        <v>94</v>
      </c>
      <c r="L4" s="35" t="s">
        <v>26</v>
      </c>
      <c r="M4" s="25">
        <v>0.55911999999999995</v>
      </c>
      <c r="N4" s="33" t="s">
        <v>91</v>
      </c>
      <c r="O4" s="35" t="s">
        <v>22</v>
      </c>
      <c r="P4" s="26">
        <v>0.31108999999999998</v>
      </c>
      <c r="Q4" s="33" t="s">
        <v>103</v>
      </c>
      <c r="R4" s="35" t="s">
        <v>20</v>
      </c>
      <c r="S4" s="27">
        <v>0.31770999999999999</v>
      </c>
      <c r="T4" s="33" t="s">
        <v>94</v>
      </c>
      <c r="U4" s="35" t="s">
        <v>26</v>
      </c>
      <c r="V4" s="25">
        <v>0.34888999999999998</v>
      </c>
      <c r="W4" s="33" t="s">
        <v>103</v>
      </c>
      <c r="X4" s="35" t="s">
        <v>26</v>
      </c>
      <c r="Y4" s="25">
        <v>0.21365000000000001</v>
      </c>
      <c r="Z4" s="33" t="s">
        <v>96</v>
      </c>
      <c r="AA4" s="35" t="s">
        <v>29</v>
      </c>
      <c r="AB4" s="26">
        <v>0.14729999999999999</v>
      </c>
      <c r="AC4" s="33" t="s">
        <v>96</v>
      </c>
      <c r="AD4" s="35" t="s">
        <v>29</v>
      </c>
      <c r="AE4" s="26">
        <v>0.23893</v>
      </c>
      <c r="AF4" s="33" t="s">
        <v>90</v>
      </c>
      <c r="AG4" s="35" t="s">
        <v>23</v>
      </c>
      <c r="AH4" s="25">
        <v>0.24753</v>
      </c>
      <c r="AI4" s="33" t="s">
        <v>105</v>
      </c>
      <c r="AJ4" s="35" t="s">
        <v>29</v>
      </c>
      <c r="AK4" s="26">
        <v>3.5069999999999997E-2</v>
      </c>
      <c r="AL4" s="33" t="s">
        <v>98</v>
      </c>
      <c r="AM4" s="35" t="s">
        <v>19</v>
      </c>
      <c r="AN4" s="25">
        <v>0.75439000000000001</v>
      </c>
      <c r="AO4" s="33" t="s">
        <v>98</v>
      </c>
      <c r="AP4" s="35" t="s">
        <v>19</v>
      </c>
      <c r="AQ4" s="25">
        <v>0.42992000000000002</v>
      </c>
    </row>
    <row r="5" spans="1:43" ht="17" thickBot="1" x14ac:dyDescent="0.25">
      <c r="A5" s="88"/>
      <c r="B5" s="33" t="s">
        <v>104</v>
      </c>
      <c r="C5" s="35" t="s">
        <v>23</v>
      </c>
      <c r="D5" s="29">
        <v>0.13580999999999999</v>
      </c>
      <c r="E5" s="33" t="s">
        <v>60</v>
      </c>
      <c r="F5" s="24" t="s">
        <v>26</v>
      </c>
      <c r="G5" s="29">
        <v>0.56460999999999995</v>
      </c>
      <c r="H5" s="33" t="s">
        <v>76</v>
      </c>
      <c r="I5" s="24" t="s">
        <v>26</v>
      </c>
      <c r="J5" s="29">
        <v>0.80262</v>
      </c>
      <c r="K5" s="33" t="s">
        <v>76</v>
      </c>
      <c r="L5" s="24" t="s">
        <v>26</v>
      </c>
      <c r="M5" s="29">
        <v>0.51024000000000003</v>
      </c>
      <c r="N5" s="33" t="s">
        <v>72</v>
      </c>
      <c r="O5" s="24" t="s">
        <v>22</v>
      </c>
      <c r="P5" s="29">
        <v>0.21351999999999999</v>
      </c>
      <c r="Q5" s="33" t="s">
        <v>63</v>
      </c>
      <c r="R5" s="24" t="s">
        <v>20</v>
      </c>
      <c r="S5" s="30">
        <v>0.28089999999999998</v>
      </c>
      <c r="T5" s="33" t="s">
        <v>98</v>
      </c>
      <c r="U5" s="35" t="s">
        <v>19</v>
      </c>
      <c r="V5" s="30">
        <v>0.31280000000000002</v>
      </c>
      <c r="W5" s="33" t="s">
        <v>103</v>
      </c>
      <c r="X5" s="35" t="s">
        <v>20</v>
      </c>
      <c r="Y5" s="30">
        <v>0.21090999999999999</v>
      </c>
      <c r="Z5" s="33" t="s">
        <v>85</v>
      </c>
      <c r="AA5" s="24" t="s">
        <v>29</v>
      </c>
      <c r="AB5" s="29">
        <v>0.10765</v>
      </c>
      <c r="AC5" s="33" t="s">
        <v>94</v>
      </c>
      <c r="AD5" s="35" t="s">
        <v>26</v>
      </c>
      <c r="AE5" s="29">
        <v>0.17705000000000001</v>
      </c>
      <c r="AF5" s="33" t="s">
        <v>105</v>
      </c>
      <c r="AG5" s="35" t="s">
        <v>29</v>
      </c>
      <c r="AH5" s="30">
        <v>0.24404999999999999</v>
      </c>
      <c r="AI5" s="33" t="s">
        <v>103</v>
      </c>
      <c r="AJ5" s="35" t="s">
        <v>26</v>
      </c>
      <c r="AK5" s="30">
        <v>2.291E-2</v>
      </c>
      <c r="AL5" s="33" t="s">
        <v>80</v>
      </c>
      <c r="AM5" s="24" t="s">
        <v>19</v>
      </c>
      <c r="AN5" s="29">
        <v>0.64322999999999997</v>
      </c>
      <c r="AO5" s="33" t="s">
        <v>80</v>
      </c>
      <c r="AP5" s="24" t="s">
        <v>19</v>
      </c>
      <c r="AQ5" s="29">
        <v>0.35402</v>
      </c>
    </row>
    <row r="6" spans="1:43" ht="17" thickBot="1" x14ac:dyDescent="0.25">
      <c r="A6" s="88"/>
      <c r="B6" s="33" t="s">
        <v>90</v>
      </c>
      <c r="C6" s="35" t="s">
        <v>29</v>
      </c>
      <c r="D6" s="29">
        <v>0.10759000000000001</v>
      </c>
      <c r="E6" s="33" t="s">
        <v>76</v>
      </c>
      <c r="F6" s="24" t="s">
        <v>26</v>
      </c>
      <c r="G6" s="29">
        <v>0.49543999999999999</v>
      </c>
      <c r="H6" s="33" t="s">
        <v>103</v>
      </c>
      <c r="I6" s="35" t="s">
        <v>26</v>
      </c>
      <c r="J6" s="30">
        <v>0.72624</v>
      </c>
      <c r="K6" s="33" t="s">
        <v>103</v>
      </c>
      <c r="L6" s="35" t="s">
        <v>26</v>
      </c>
      <c r="M6" s="29">
        <v>0.47358</v>
      </c>
      <c r="N6" s="33" t="s">
        <v>104</v>
      </c>
      <c r="O6" s="35" t="s">
        <v>28</v>
      </c>
      <c r="P6" s="28">
        <v>0.17771000000000001</v>
      </c>
      <c r="Q6" s="33" t="s">
        <v>68</v>
      </c>
      <c r="R6" s="24" t="s">
        <v>22</v>
      </c>
      <c r="S6" s="29">
        <v>0.26718999999999998</v>
      </c>
      <c r="T6" s="33" t="s">
        <v>98</v>
      </c>
      <c r="U6" s="35" t="s">
        <v>23</v>
      </c>
      <c r="V6" s="29">
        <v>0.28882999999999998</v>
      </c>
      <c r="W6" s="33" t="s">
        <v>91</v>
      </c>
      <c r="X6" s="35" t="s">
        <v>25</v>
      </c>
      <c r="Y6" s="28">
        <v>0.20724999999999999</v>
      </c>
      <c r="Z6" s="33" t="s">
        <v>101</v>
      </c>
      <c r="AA6" s="35" t="s">
        <v>102</v>
      </c>
      <c r="AB6" s="29">
        <v>0.10334</v>
      </c>
      <c r="AC6" s="33" t="s">
        <v>85</v>
      </c>
      <c r="AD6" s="24" t="s">
        <v>29</v>
      </c>
      <c r="AE6" s="28">
        <v>0.16241</v>
      </c>
      <c r="AF6" s="33" t="s">
        <v>105</v>
      </c>
      <c r="AG6" s="35" t="s">
        <v>20</v>
      </c>
      <c r="AH6" s="30">
        <v>0.23794000000000001</v>
      </c>
      <c r="AI6" s="33" t="s">
        <v>83</v>
      </c>
      <c r="AJ6" s="24" t="s">
        <v>29</v>
      </c>
      <c r="AK6" s="28">
        <v>2.162E-2</v>
      </c>
      <c r="AL6" s="33" t="s">
        <v>70</v>
      </c>
      <c r="AM6" s="24" t="s">
        <v>19</v>
      </c>
      <c r="AN6" s="29">
        <v>0.49334</v>
      </c>
      <c r="AO6" s="33" t="s">
        <v>98</v>
      </c>
      <c r="AP6" s="35" t="s">
        <v>23</v>
      </c>
      <c r="AQ6" s="29">
        <v>0.26804</v>
      </c>
    </row>
    <row r="7" spans="1:43" ht="17" thickBot="1" x14ac:dyDescent="0.25">
      <c r="A7" s="88"/>
      <c r="B7" s="33" t="s">
        <v>84</v>
      </c>
      <c r="C7" s="24" t="s">
        <v>28</v>
      </c>
      <c r="D7" s="29">
        <v>0.10158</v>
      </c>
      <c r="E7" s="33" t="s">
        <v>94</v>
      </c>
      <c r="F7" s="35" t="s">
        <v>28</v>
      </c>
      <c r="G7" s="29">
        <v>0.41410999999999998</v>
      </c>
      <c r="H7" s="33" t="s">
        <v>60</v>
      </c>
      <c r="I7" s="24" t="s">
        <v>26</v>
      </c>
      <c r="J7" s="29">
        <v>0.70011000000000001</v>
      </c>
      <c r="K7" s="33" t="s">
        <v>103</v>
      </c>
      <c r="L7" s="35" t="s">
        <v>20</v>
      </c>
      <c r="M7" s="29">
        <v>0.40444999999999998</v>
      </c>
      <c r="N7" s="33" t="s">
        <v>89</v>
      </c>
      <c r="O7" s="35" t="s">
        <v>28</v>
      </c>
      <c r="P7" s="28">
        <v>0.16531999999999999</v>
      </c>
      <c r="Q7" s="33" t="s">
        <v>105</v>
      </c>
      <c r="R7" s="35" t="s">
        <v>20</v>
      </c>
      <c r="S7" s="28">
        <v>0.25673000000000001</v>
      </c>
      <c r="T7" s="33" t="s">
        <v>104</v>
      </c>
      <c r="U7" s="35" t="s">
        <v>28</v>
      </c>
      <c r="V7" s="28">
        <v>0.26601999999999998</v>
      </c>
      <c r="W7" s="33" t="s">
        <v>76</v>
      </c>
      <c r="X7" s="24" t="s">
        <v>26</v>
      </c>
      <c r="Y7" s="29">
        <v>0.20205999999999999</v>
      </c>
      <c r="Z7" s="33" t="s">
        <v>81</v>
      </c>
      <c r="AA7" s="24" t="s">
        <v>20</v>
      </c>
      <c r="AB7" s="29">
        <v>6.923E-2</v>
      </c>
      <c r="AC7" s="33" t="s">
        <v>103</v>
      </c>
      <c r="AD7" s="35" t="s">
        <v>20</v>
      </c>
      <c r="AE7" s="29">
        <v>0.13281999999999999</v>
      </c>
      <c r="AF7" s="33" t="s">
        <v>99</v>
      </c>
      <c r="AG7" s="35" t="s">
        <v>29</v>
      </c>
      <c r="AH7" s="30">
        <v>0.22964999999999999</v>
      </c>
      <c r="AI7" s="33" t="s">
        <v>101</v>
      </c>
      <c r="AJ7" s="35" t="s">
        <v>102</v>
      </c>
      <c r="AK7" s="30">
        <v>1.907E-2</v>
      </c>
      <c r="AL7" s="33" t="s">
        <v>91</v>
      </c>
      <c r="AM7" s="35" t="s">
        <v>22</v>
      </c>
      <c r="AN7" s="30">
        <v>0.45623000000000002</v>
      </c>
      <c r="AO7" s="33" t="s">
        <v>98</v>
      </c>
      <c r="AP7" s="35" t="s">
        <v>25</v>
      </c>
      <c r="AQ7" s="29">
        <v>0.25707999999999998</v>
      </c>
    </row>
    <row r="8" spans="1:43" ht="17" thickBot="1" x14ac:dyDescent="0.25">
      <c r="A8" s="88"/>
      <c r="B8" s="33" t="s">
        <v>90</v>
      </c>
      <c r="C8" s="35" t="s">
        <v>23</v>
      </c>
      <c r="D8" s="29">
        <v>0.10100000000000001</v>
      </c>
      <c r="E8" s="33" t="s">
        <v>84</v>
      </c>
      <c r="F8" s="24" t="s">
        <v>26</v>
      </c>
      <c r="G8" s="29">
        <v>0.40427000000000002</v>
      </c>
      <c r="H8" s="33" t="s">
        <v>98</v>
      </c>
      <c r="I8" s="35" t="s">
        <v>19</v>
      </c>
      <c r="J8" s="30">
        <v>0.59047000000000005</v>
      </c>
      <c r="K8" s="33" t="s">
        <v>60</v>
      </c>
      <c r="L8" s="24" t="s">
        <v>26</v>
      </c>
      <c r="M8" s="29">
        <v>0.40099000000000001</v>
      </c>
      <c r="N8" s="33" t="s">
        <v>91</v>
      </c>
      <c r="O8" s="35" t="s">
        <v>25</v>
      </c>
      <c r="P8" s="28">
        <v>0.16092000000000001</v>
      </c>
      <c r="Q8" s="33" t="s">
        <v>97</v>
      </c>
      <c r="R8" s="35" t="s">
        <v>22</v>
      </c>
      <c r="S8" s="30">
        <v>0.2535</v>
      </c>
      <c r="T8" s="33" t="s">
        <v>97</v>
      </c>
      <c r="U8" s="35" t="s">
        <v>29</v>
      </c>
      <c r="V8" s="29">
        <v>0.25418000000000002</v>
      </c>
      <c r="W8" s="33" t="s">
        <v>94</v>
      </c>
      <c r="X8" s="35" t="s">
        <v>22</v>
      </c>
      <c r="Y8" s="29">
        <v>0.20049</v>
      </c>
      <c r="Z8" s="33" t="s">
        <v>63</v>
      </c>
      <c r="AA8" s="24" t="s">
        <v>20</v>
      </c>
      <c r="AB8" s="29">
        <v>6.8930000000000005E-2</v>
      </c>
      <c r="AC8" s="33" t="s">
        <v>76</v>
      </c>
      <c r="AD8" s="24" t="s">
        <v>26</v>
      </c>
      <c r="AE8" s="29">
        <v>0.12784999999999999</v>
      </c>
      <c r="AF8" s="33" t="s">
        <v>90</v>
      </c>
      <c r="AG8" s="35" t="s">
        <v>20</v>
      </c>
      <c r="AH8" s="29">
        <v>0.22905</v>
      </c>
      <c r="AI8" s="33" t="s">
        <v>71</v>
      </c>
      <c r="AJ8" s="24" t="s">
        <v>29</v>
      </c>
      <c r="AK8" s="30">
        <v>1.8329999999999999E-2</v>
      </c>
      <c r="AL8" s="33" t="s">
        <v>98</v>
      </c>
      <c r="AM8" s="35" t="s">
        <v>28</v>
      </c>
      <c r="AN8" s="29">
        <v>0.44868000000000002</v>
      </c>
      <c r="AO8" s="33" t="s">
        <v>70</v>
      </c>
      <c r="AP8" s="24" t="s">
        <v>19</v>
      </c>
      <c r="AQ8" s="29">
        <v>0.25701000000000002</v>
      </c>
    </row>
    <row r="9" spans="1:43" ht="17" thickBot="1" x14ac:dyDescent="0.25">
      <c r="A9" s="88"/>
      <c r="B9" s="33" t="s">
        <v>94</v>
      </c>
      <c r="C9" s="35" t="s">
        <v>26</v>
      </c>
      <c r="D9" s="29">
        <v>8.1170000000000006E-2</v>
      </c>
      <c r="E9" s="33" t="s">
        <v>96</v>
      </c>
      <c r="F9" s="35" t="s">
        <v>23</v>
      </c>
      <c r="G9" s="28">
        <v>0.38062000000000001</v>
      </c>
      <c r="H9" s="33" t="s">
        <v>84</v>
      </c>
      <c r="I9" s="24" t="s">
        <v>26</v>
      </c>
      <c r="J9" s="29">
        <v>0.56686000000000003</v>
      </c>
      <c r="K9" s="33" t="s">
        <v>94</v>
      </c>
      <c r="L9" s="35" t="s">
        <v>28</v>
      </c>
      <c r="M9" s="29">
        <v>0.31613000000000002</v>
      </c>
      <c r="N9" s="33" t="s">
        <v>98</v>
      </c>
      <c r="O9" s="35" t="s">
        <v>19</v>
      </c>
      <c r="P9" s="28">
        <v>0.14005999999999999</v>
      </c>
      <c r="Q9" s="33" t="s">
        <v>71</v>
      </c>
      <c r="R9" s="24" t="s">
        <v>20</v>
      </c>
      <c r="S9" s="28">
        <v>0.24895</v>
      </c>
      <c r="T9" s="33" t="s">
        <v>60</v>
      </c>
      <c r="U9" s="24" t="s">
        <v>26</v>
      </c>
      <c r="V9" s="30">
        <v>0.24137</v>
      </c>
      <c r="W9" s="33" t="s">
        <v>94</v>
      </c>
      <c r="X9" s="35" t="s">
        <v>26</v>
      </c>
      <c r="Y9" s="29">
        <v>0.18661</v>
      </c>
      <c r="Z9" s="33" t="s">
        <v>101</v>
      </c>
      <c r="AA9" s="35" t="s">
        <v>26</v>
      </c>
      <c r="AB9" s="28">
        <v>6.7790000000000003E-2</v>
      </c>
      <c r="AC9" s="33" t="s">
        <v>94</v>
      </c>
      <c r="AD9" s="35" t="s">
        <v>28</v>
      </c>
      <c r="AE9" s="29">
        <v>0.11731</v>
      </c>
      <c r="AF9" s="33" t="s">
        <v>99</v>
      </c>
      <c r="AG9" s="35" t="s">
        <v>25</v>
      </c>
      <c r="AH9" s="30">
        <v>0.22458</v>
      </c>
      <c r="AI9" s="33" t="s">
        <v>90</v>
      </c>
      <c r="AJ9" s="35" t="s">
        <v>23</v>
      </c>
      <c r="AK9" s="28">
        <v>1.7000000000000001E-2</v>
      </c>
      <c r="AL9" s="33" t="s">
        <v>98</v>
      </c>
      <c r="AM9" s="35" t="s">
        <v>23</v>
      </c>
      <c r="AN9" s="29">
        <v>0.41047</v>
      </c>
      <c r="AO9" s="33" t="s">
        <v>62</v>
      </c>
      <c r="AP9" s="24" t="s">
        <v>19</v>
      </c>
      <c r="AQ9" s="29">
        <v>0.24056</v>
      </c>
    </row>
    <row r="10" spans="1:43" ht="17" thickBot="1" x14ac:dyDescent="0.25">
      <c r="A10" s="88"/>
      <c r="B10" s="33" t="s">
        <v>90</v>
      </c>
      <c r="C10" s="35" t="s">
        <v>20</v>
      </c>
      <c r="D10" s="29">
        <v>7.7210000000000001E-2</v>
      </c>
      <c r="E10" s="33" t="s">
        <v>34</v>
      </c>
      <c r="F10" s="24" t="s">
        <v>26</v>
      </c>
      <c r="G10" s="29">
        <v>0.30044999999999999</v>
      </c>
      <c r="H10" s="33" t="s">
        <v>104</v>
      </c>
      <c r="I10" s="35" t="s">
        <v>28</v>
      </c>
      <c r="J10" s="28">
        <v>0.55772999999999995</v>
      </c>
      <c r="K10" s="33" t="s">
        <v>66</v>
      </c>
      <c r="L10" s="24" t="s">
        <v>20</v>
      </c>
      <c r="M10" s="29">
        <v>0.31114999999999998</v>
      </c>
      <c r="N10" s="33" t="s">
        <v>80</v>
      </c>
      <c r="O10" s="24" t="s">
        <v>19</v>
      </c>
      <c r="P10" s="30">
        <v>0.13285</v>
      </c>
      <c r="Q10" s="33" t="s">
        <v>100</v>
      </c>
      <c r="R10" s="35" t="s">
        <v>23</v>
      </c>
      <c r="S10" s="30">
        <v>0.24512</v>
      </c>
      <c r="T10" s="33" t="s">
        <v>96</v>
      </c>
      <c r="U10" s="35" t="s">
        <v>29</v>
      </c>
      <c r="V10" s="28">
        <v>0.23810000000000001</v>
      </c>
      <c r="W10" s="33" t="s">
        <v>96</v>
      </c>
      <c r="X10" s="35" t="s">
        <v>23</v>
      </c>
      <c r="Y10" s="28">
        <v>0.18351999999999999</v>
      </c>
      <c r="Z10" s="33" t="s">
        <v>71</v>
      </c>
      <c r="AA10" s="24" t="s">
        <v>20</v>
      </c>
      <c r="AB10" s="29">
        <v>6.3500000000000001E-2</v>
      </c>
      <c r="AC10" s="33" t="s">
        <v>105</v>
      </c>
      <c r="AD10" s="35" t="s">
        <v>20</v>
      </c>
      <c r="AE10" s="28">
        <v>0.11341</v>
      </c>
      <c r="AF10" s="33" t="s">
        <v>90</v>
      </c>
      <c r="AG10" s="35" t="s">
        <v>26</v>
      </c>
      <c r="AH10" s="30">
        <v>0.22342000000000001</v>
      </c>
      <c r="AI10" s="33" t="s">
        <v>98</v>
      </c>
      <c r="AJ10" s="35" t="s">
        <v>19</v>
      </c>
      <c r="AK10" s="28">
        <v>1.6889999999999999E-2</v>
      </c>
      <c r="AL10" s="33" t="s">
        <v>80</v>
      </c>
      <c r="AM10" s="24" t="s">
        <v>28</v>
      </c>
      <c r="AN10" s="29">
        <v>0.40024999999999999</v>
      </c>
      <c r="AO10" s="33" t="s">
        <v>98</v>
      </c>
      <c r="AP10" s="35" t="s">
        <v>28</v>
      </c>
      <c r="AQ10" s="29">
        <v>0.23100000000000001</v>
      </c>
    </row>
    <row r="11" spans="1:43" ht="17" thickBot="1" x14ac:dyDescent="0.25">
      <c r="A11" s="98"/>
      <c r="B11" s="34" t="s">
        <v>76</v>
      </c>
      <c r="C11" s="32" t="s">
        <v>26</v>
      </c>
      <c r="D11" s="29">
        <v>7.4520000000000003E-2</v>
      </c>
      <c r="E11" s="34" t="s">
        <v>64</v>
      </c>
      <c r="F11" s="32" t="s">
        <v>28</v>
      </c>
      <c r="G11" s="30">
        <v>0.29938999999999999</v>
      </c>
      <c r="H11" s="34" t="s">
        <v>38</v>
      </c>
      <c r="I11" s="32" t="s">
        <v>26</v>
      </c>
      <c r="J11" s="29">
        <v>0.53744000000000003</v>
      </c>
      <c r="K11" s="34" t="s">
        <v>38</v>
      </c>
      <c r="L11" s="32" t="s">
        <v>26</v>
      </c>
      <c r="M11" s="29">
        <v>0.31052000000000002</v>
      </c>
      <c r="N11" s="34" t="s">
        <v>62</v>
      </c>
      <c r="O11" s="32" t="s">
        <v>19</v>
      </c>
      <c r="P11" s="29">
        <v>0.12859000000000001</v>
      </c>
      <c r="Q11" s="34" t="s">
        <v>101</v>
      </c>
      <c r="R11" s="36" t="s">
        <v>102</v>
      </c>
      <c r="S11" s="28">
        <v>0.24407999999999999</v>
      </c>
      <c r="T11" s="34" t="s">
        <v>80</v>
      </c>
      <c r="U11" s="32" t="s">
        <v>19</v>
      </c>
      <c r="V11" s="28">
        <v>0.23674000000000001</v>
      </c>
      <c r="W11" s="34" t="s">
        <v>63</v>
      </c>
      <c r="X11" s="32" t="s">
        <v>20</v>
      </c>
      <c r="Y11" s="29">
        <v>0.18198</v>
      </c>
      <c r="Z11" s="34" t="s">
        <v>101</v>
      </c>
      <c r="AA11" s="36" t="s">
        <v>29</v>
      </c>
      <c r="AB11" s="28">
        <v>6.1089999999999998E-2</v>
      </c>
      <c r="AC11" s="34" t="s">
        <v>96</v>
      </c>
      <c r="AD11" s="36" t="s">
        <v>26</v>
      </c>
      <c r="AE11" s="28">
        <v>0.10786999999999999</v>
      </c>
      <c r="AF11" s="34" t="s">
        <v>97</v>
      </c>
      <c r="AG11" s="36" t="s">
        <v>29</v>
      </c>
      <c r="AH11" s="29">
        <v>0.19492000000000001</v>
      </c>
      <c r="AI11" s="34" t="s">
        <v>81</v>
      </c>
      <c r="AJ11" s="32" t="s">
        <v>20</v>
      </c>
      <c r="AK11" s="29">
        <v>1.6760000000000001E-2</v>
      </c>
      <c r="AL11" s="34" t="s">
        <v>62</v>
      </c>
      <c r="AM11" s="32" t="s">
        <v>19</v>
      </c>
      <c r="AN11" s="29">
        <v>0.39329999999999998</v>
      </c>
      <c r="AO11" s="34" t="s">
        <v>31</v>
      </c>
      <c r="AP11" s="32" t="s">
        <v>19</v>
      </c>
      <c r="AQ11" s="29">
        <v>0.21806</v>
      </c>
    </row>
    <row r="12" spans="1:43" ht="17" thickBot="1" x14ac:dyDescent="0.25">
      <c r="A12" s="87" t="s">
        <v>30</v>
      </c>
      <c r="B12" s="33" t="s">
        <v>103</v>
      </c>
      <c r="C12" s="35" t="s">
        <v>26</v>
      </c>
      <c r="D12" s="28">
        <v>6.9529999999999995E-2</v>
      </c>
      <c r="E12" s="33" t="s">
        <v>103</v>
      </c>
      <c r="F12" s="35" t="s">
        <v>20</v>
      </c>
      <c r="G12" s="28">
        <v>0.28828999999999999</v>
      </c>
      <c r="H12" s="33" t="s">
        <v>84</v>
      </c>
      <c r="I12" s="24" t="s">
        <v>28</v>
      </c>
      <c r="J12" s="29">
        <v>0.51395000000000002</v>
      </c>
      <c r="K12" s="33" t="s">
        <v>84</v>
      </c>
      <c r="L12" s="24" t="s">
        <v>26</v>
      </c>
      <c r="M12" s="29">
        <v>0.30778</v>
      </c>
      <c r="N12" s="33" t="s">
        <v>70</v>
      </c>
      <c r="O12" s="24" t="s">
        <v>28</v>
      </c>
      <c r="P12" s="29">
        <v>0.128</v>
      </c>
      <c r="Q12" s="33" t="s">
        <v>46</v>
      </c>
      <c r="R12" s="24" t="s">
        <v>20</v>
      </c>
      <c r="S12" s="30">
        <v>0.23913000000000001</v>
      </c>
      <c r="T12" s="33" t="s">
        <v>70</v>
      </c>
      <c r="U12" s="24" t="s">
        <v>28</v>
      </c>
      <c r="V12" s="28">
        <v>0.22517000000000001</v>
      </c>
      <c r="W12" s="33" t="s">
        <v>60</v>
      </c>
      <c r="X12" s="24" t="s">
        <v>26</v>
      </c>
      <c r="Y12" s="29">
        <v>0.17965999999999999</v>
      </c>
      <c r="Z12" s="33" t="s">
        <v>73</v>
      </c>
      <c r="AA12" s="24" t="s">
        <v>29</v>
      </c>
      <c r="AB12" s="28">
        <v>6.0999999999999999E-2</v>
      </c>
      <c r="AC12" s="33" t="s">
        <v>105</v>
      </c>
      <c r="AD12" s="35" t="s">
        <v>29</v>
      </c>
      <c r="AE12" s="28">
        <v>0.10238999999999999</v>
      </c>
      <c r="AF12" s="33" t="s">
        <v>105</v>
      </c>
      <c r="AG12" s="35" t="s">
        <v>22</v>
      </c>
      <c r="AH12" s="28">
        <v>0.18479000000000001</v>
      </c>
      <c r="AI12" s="33" t="s">
        <v>105</v>
      </c>
      <c r="AJ12" s="35" t="s">
        <v>25</v>
      </c>
      <c r="AK12" s="28">
        <v>1.5689999999999999E-2</v>
      </c>
      <c r="AL12" s="33" t="s">
        <v>91</v>
      </c>
      <c r="AM12" s="35" t="s">
        <v>25</v>
      </c>
      <c r="AN12" s="29">
        <v>0.38949</v>
      </c>
      <c r="AO12" s="33" t="s">
        <v>80</v>
      </c>
      <c r="AP12" s="24" t="s">
        <v>25</v>
      </c>
      <c r="AQ12" s="29">
        <v>0.2104</v>
      </c>
    </row>
    <row r="13" spans="1:43" ht="17" thickBot="1" x14ac:dyDescent="0.25">
      <c r="A13" s="88"/>
      <c r="B13" s="33" t="s">
        <v>61</v>
      </c>
      <c r="C13" s="24" t="s">
        <v>23</v>
      </c>
      <c r="D13" s="30">
        <v>6.9120000000000001E-2</v>
      </c>
      <c r="E13" s="33" t="s">
        <v>96</v>
      </c>
      <c r="F13" s="35" t="s">
        <v>26</v>
      </c>
      <c r="G13" s="28">
        <v>0.25358999999999998</v>
      </c>
      <c r="H13" s="33" t="s">
        <v>70</v>
      </c>
      <c r="I13" s="24" t="s">
        <v>19</v>
      </c>
      <c r="J13" s="29">
        <v>0.49056</v>
      </c>
      <c r="K13" s="33" t="s">
        <v>64</v>
      </c>
      <c r="L13" s="24" t="s">
        <v>28</v>
      </c>
      <c r="M13" s="29">
        <v>0.28353</v>
      </c>
      <c r="N13" s="33" t="s">
        <v>72</v>
      </c>
      <c r="O13" s="24" t="s">
        <v>28</v>
      </c>
      <c r="P13" s="30">
        <v>0.12286999999999999</v>
      </c>
      <c r="Q13" s="33" t="s">
        <v>68</v>
      </c>
      <c r="R13" s="24" t="s">
        <v>29</v>
      </c>
      <c r="S13" s="30">
        <v>0.22935</v>
      </c>
      <c r="T13" s="33" t="s">
        <v>84</v>
      </c>
      <c r="U13" s="24" t="s">
        <v>28</v>
      </c>
      <c r="V13" s="28">
        <v>0.21293000000000001</v>
      </c>
      <c r="W13" s="33" t="s">
        <v>64</v>
      </c>
      <c r="X13" s="24" t="s">
        <v>22</v>
      </c>
      <c r="Y13" s="29">
        <v>0.17299</v>
      </c>
      <c r="Z13" s="33" t="s">
        <v>63</v>
      </c>
      <c r="AA13" s="24" t="s">
        <v>26</v>
      </c>
      <c r="AB13" s="29">
        <v>6.0830000000000002E-2</v>
      </c>
      <c r="AC13" s="33" t="s">
        <v>66</v>
      </c>
      <c r="AD13" s="24" t="s">
        <v>20</v>
      </c>
      <c r="AE13" s="29">
        <v>9.9159999999999998E-2</v>
      </c>
      <c r="AF13" s="33" t="s">
        <v>81</v>
      </c>
      <c r="AG13" s="24" t="s">
        <v>20</v>
      </c>
      <c r="AH13" s="29">
        <v>0.18459</v>
      </c>
      <c r="AI13" s="33" t="s">
        <v>90</v>
      </c>
      <c r="AJ13" s="35" t="s">
        <v>20</v>
      </c>
      <c r="AK13" s="28">
        <v>1.4109999999999999E-2</v>
      </c>
      <c r="AL13" s="33" t="s">
        <v>98</v>
      </c>
      <c r="AM13" s="35" t="s">
        <v>25</v>
      </c>
      <c r="AN13" s="29">
        <v>0.36574000000000001</v>
      </c>
      <c r="AO13" s="33" t="s">
        <v>96</v>
      </c>
      <c r="AP13" s="35" t="s">
        <v>29</v>
      </c>
      <c r="AQ13" s="30">
        <v>0.20608000000000001</v>
      </c>
    </row>
    <row r="14" spans="1:43" ht="17" thickBot="1" x14ac:dyDescent="0.25">
      <c r="A14" s="88"/>
      <c r="B14" s="5" t="s">
        <v>79</v>
      </c>
      <c r="C14" s="6" t="s">
        <v>29</v>
      </c>
      <c r="D14" s="29">
        <v>6.8349999999999994E-2</v>
      </c>
      <c r="E14" s="33" t="s">
        <v>103</v>
      </c>
      <c r="F14" s="35" t="s">
        <v>26</v>
      </c>
      <c r="G14" s="30">
        <v>0.25108999999999998</v>
      </c>
      <c r="H14" s="33" t="s">
        <v>94</v>
      </c>
      <c r="I14" s="35" t="s">
        <v>28</v>
      </c>
      <c r="J14" s="30">
        <v>0.47017999999999999</v>
      </c>
      <c r="K14" s="33" t="s">
        <v>63</v>
      </c>
      <c r="L14" s="24" t="s">
        <v>26</v>
      </c>
      <c r="M14" s="29">
        <v>0.26528000000000002</v>
      </c>
      <c r="N14" s="33" t="s">
        <v>99</v>
      </c>
      <c r="O14" s="35" t="s">
        <v>19</v>
      </c>
      <c r="P14" s="29">
        <v>0.11999</v>
      </c>
      <c r="Q14" s="33" t="s">
        <v>66</v>
      </c>
      <c r="R14" s="24" t="s">
        <v>20</v>
      </c>
      <c r="S14" s="28">
        <v>0.22638</v>
      </c>
      <c r="T14" s="33" t="s">
        <v>98</v>
      </c>
      <c r="U14" s="35" t="s">
        <v>28</v>
      </c>
      <c r="V14" s="30">
        <v>0.19794</v>
      </c>
      <c r="W14" s="33" t="s">
        <v>100</v>
      </c>
      <c r="X14" s="35" t="s">
        <v>23</v>
      </c>
      <c r="Y14" s="30">
        <v>0.16975999999999999</v>
      </c>
      <c r="Z14" s="33" t="s">
        <v>96</v>
      </c>
      <c r="AA14" s="35" t="s">
        <v>26</v>
      </c>
      <c r="AB14" s="28">
        <v>6.0440000000000001E-2</v>
      </c>
      <c r="AC14" s="33" t="s">
        <v>60</v>
      </c>
      <c r="AD14" s="24" t="s">
        <v>26</v>
      </c>
      <c r="AE14" s="28">
        <v>9.7799999999999998E-2</v>
      </c>
      <c r="AF14" s="33" t="s">
        <v>71</v>
      </c>
      <c r="AG14" s="24" t="s">
        <v>20</v>
      </c>
      <c r="AH14" s="29">
        <v>0.18117</v>
      </c>
      <c r="AI14" s="33" t="s">
        <v>80</v>
      </c>
      <c r="AJ14" s="24" t="s">
        <v>19</v>
      </c>
      <c r="AK14" s="28">
        <v>1.397E-2</v>
      </c>
      <c r="AL14" s="33" t="s">
        <v>70</v>
      </c>
      <c r="AM14" s="24" t="s">
        <v>28</v>
      </c>
      <c r="AN14" s="29">
        <v>0.35903000000000002</v>
      </c>
      <c r="AO14" s="33" t="s">
        <v>80</v>
      </c>
      <c r="AP14" s="24" t="s">
        <v>28</v>
      </c>
      <c r="AQ14" s="29">
        <v>0.20157</v>
      </c>
    </row>
    <row r="15" spans="1:43" ht="17" thickBot="1" x14ac:dyDescent="0.25">
      <c r="A15" s="88"/>
      <c r="B15" s="33" t="s">
        <v>65</v>
      </c>
      <c r="C15" s="24" t="s">
        <v>29</v>
      </c>
      <c r="D15" s="30">
        <v>6.7900000000000002E-2</v>
      </c>
      <c r="E15" s="33" t="s">
        <v>84</v>
      </c>
      <c r="F15" s="24" t="s">
        <v>28</v>
      </c>
      <c r="G15" s="28">
        <v>0.23963000000000001</v>
      </c>
      <c r="H15" s="33" t="s">
        <v>63</v>
      </c>
      <c r="I15" s="24" t="s">
        <v>26</v>
      </c>
      <c r="J15" s="29">
        <v>0.45611000000000002</v>
      </c>
      <c r="K15" s="33" t="s">
        <v>76</v>
      </c>
      <c r="L15" s="24" t="s">
        <v>28</v>
      </c>
      <c r="M15" s="29">
        <v>0.22151999999999999</v>
      </c>
      <c r="N15" s="33" t="s">
        <v>72</v>
      </c>
      <c r="O15" s="24" t="s">
        <v>25</v>
      </c>
      <c r="P15" s="29">
        <v>0.1169</v>
      </c>
      <c r="Q15" s="33" t="s">
        <v>56</v>
      </c>
      <c r="R15" s="24" t="s">
        <v>22</v>
      </c>
      <c r="S15" s="28">
        <v>0.2145</v>
      </c>
      <c r="T15" s="33" t="s">
        <v>70</v>
      </c>
      <c r="U15" s="24" t="s">
        <v>23</v>
      </c>
      <c r="V15" s="28">
        <v>0.19703000000000001</v>
      </c>
      <c r="W15" s="33" t="s">
        <v>76</v>
      </c>
      <c r="X15" s="24" t="s">
        <v>22</v>
      </c>
      <c r="Y15" s="29">
        <v>0.16535</v>
      </c>
      <c r="Z15" s="33" t="s">
        <v>77</v>
      </c>
      <c r="AA15" s="24" t="s">
        <v>26</v>
      </c>
      <c r="AB15" s="30">
        <v>5.9900000000000002E-2</v>
      </c>
      <c r="AC15" s="33" t="s">
        <v>63</v>
      </c>
      <c r="AD15" s="24" t="s">
        <v>20</v>
      </c>
      <c r="AE15" s="29">
        <v>9.6049999999999996E-2</v>
      </c>
      <c r="AF15" s="33" t="s">
        <v>73</v>
      </c>
      <c r="AG15" s="24" t="s">
        <v>23</v>
      </c>
      <c r="AH15" s="29">
        <v>0.16427</v>
      </c>
      <c r="AI15" s="33" t="s">
        <v>105</v>
      </c>
      <c r="AJ15" s="35" t="s">
        <v>22</v>
      </c>
      <c r="AK15" s="28">
        <v>1.354E-2</v>
      </c>
      <c r="AL15" s="33" t="s">
        <v>31</v>
      </c>
      <c r="AM15" s="24" t="s">
        <v>19</v>
      </c>
      <c r="AN15" s="29">
        <v>0.35696</v>
      </c>
      <c r="AO15" s="33" t="s">
        <v>97</v>
      </c>
      <c r="AP15" s="35" t="s">
        <v>19</v>
      </c>
      <c r="AQ15" s="29">
        <v>0.18346999999999999</v>
      </c>
    </row>
    <row r="16" spans="1:43" ht="17" thickBot="1" x14ac:dyDescent="0.25">
      <c r="A16" s="88"/>
      <c r="B16" s="33" t="s">
        <v>84</v>
      </c>
      <c r="C16" s="24" t="s">
        <v>26</v>
      </c>
      <c r="D16" s="29">
        <v>6.769E-2</v>
      </c>
      <c r="E16" s="33" t="s">
        <v>76</v>
      </c>
      <c r="F16" s="24" t="s">
        <v>28</v>
      </c>
      <c r="G16" s="29">
        <v>0.23547000000000001</v>
      </c>
      <c r="H16" s="33" t="s">
        <v>34</v>
      </c>
      <c r="I16" s="24" t="s">
        <v>26</v>
      </c>
      <c r="J16" s="29">
        <v>0.44524999999999998</v>
      </c>
      <c r="K16" s="33" t="s">
        <v>89</v>
      </c>
      <c r="L16" s="35" t="s">
        <v>22</v>
      </c>
      <c r="M16" s="28">
        <v>0.21923000000000001</v>
      </c>
      <c r="N16" s="33" t="s">
        <v>89</v>
      </c>
      <c r="O16" s="35" t="s">
        <v>22</v>
      </c>
      <c r="P16" s="28">
        <v>0.11595999999999999</v>
      </c>
      <c r="Q16" s="33" t="s">
        <v>67</v>
      </c>
      <c r="R16" s="24" t="s">
        <v>23</v>
      </c>
      <c r="S16" s="30">
        <v>0.19198000000000001</v>
      </c>
      <c r="T16" s="33" t="s">
        <v>62</v>
      </c>
      <c r="U16" s="24" t="s">
        <v>19</v>
      </c>
      <c r="V16" s="28">
        <v>0.1943</v>
      </c>
      <c r="W16" s="33" t="s">
        <v>66</v>
      </c>
      <c r="X16" s="24" t="s">
        <v>20</v>
      </c>
      <c r="Y16" s="30">
        <v>0.16020999999999999</v>
      </c>
      <c r="Z16" s="33" t="s">
        <v>101</v>
      </c>
      <c r="AA16" s="35" t="s">
        <v>22</v>
      </c>
      <c r="AB16" s="28">
        <v>5.9670000000000001E-2</v>
      </c>
      <c r="AC16" s="33" t="s">
        <v>73</v>
      </c>
      <c r="AD16" s="24" t="s">
        <v>29</v>
      </c>
      <c r="AE16" s="28">
        <v>9.2189999999999994E-2</v>
      </c>
      <c r="AF16" s="33" t="s">
        <v>75</v>
      </c>
      <c r="AG16" s="24" t="s">
        <v>29</v>
      </c>
      <c r="AH16" s="30">
        <v>0.16335</v>
      </c>
      <c r="AI16" s="33" t="s">
        <v>48</v>
      </c>
      <c r="AJ16" s="24" t="s">
        <v>29</v>
      </c>
      <c r="AK16" s="30">
        <v>1.3429999999999999E-2</v>
      </c>
      <c r="AL16" s="33" t="s">
        <v>97</v>
      </c>
      <c r="AM16" s="35" t="s">
        <v>25</v>
      </c>
      <c r="AN16" s="29">
        <v>0.34344000000000002</v>
      </c>
      <c r="AO16" s="33" t="s">
        <v>56</v>
      </c>
      <c r="AP16" s="24" t="s">
        <v>19</v>
      </c>
      <c r="AQ16" s="29">
        <v>0.18171000000000001</v>
      </c>
    </row>
    <row r="17" spans="1:43" ht="17" thickBot="1" x14ac:dyDescent="0.25">
      <c r="A17" s="88"/>
      <c r="B17" s="33" t="s">
        <v>81</v>
      </c>
      <c r="C17" s="24" t="s">
        <v>29</v>
      </c>
      <c r="D17" s="29">
        <v>6.651E-2</v>
      </c>
      <c r="E17" s="33" t="s">
        <v>38</v>
      </c>
      <c r="F17" s="24" t="s">
        <v>26</v>
      </c>
      <c r="G17" s="29">
        <v>0.2296</v>
      </c>
      <c r="H17" s="33" t="s">
        <v>80</v>
      </c>
      <c r="I17" s="24" t="s">
        <v>19</v>
      </c>
      <c r="J17" s="28">
        <v>0.43279000000000001</v>
      </c>
      <c r="K17" s="33" t="s">
        <v>42</v>
      </c>
      <c r="L17" s="24" t="s">
        <v>26</v>
      </c>
      <c r="M17" s="29">
        <v>0.21639</v>
      </c>
      <c r="N17" s="33" t="s">
        <v>70</v>
      </c>
      <c r="O17" s="24" t="s">
        <v>19</v>
      </c>
      <c r="P17" s="30">
        <v>0.11119999999999999</v>
      </c>
      <c r="Q17" s="33" t="s">
        <v>92</v>
      </c>
      <c r="R17" s="35" t="s">
        <v>20</v>
      </c>
      <c r="S17" s="28">
        <v>0.19025</v>
      </c>
      <c r="T17" s="33" t="s">
        <v>97</v>
      </c>
      <c r="U17" s="35" t="s">
        <v>19</v>
      </c>
      <c r="V17" s="28">
        <v>0.19181999999999999</v>
      </c>
      <c r="W17" s="23" t="s">
        <v>95</v>
      </c>
      <c r="X17" s="24" t="s">
        <v>26</v>
      </c>
      <c r="Y17" s="28">
        <v>0.15881000000000001</v>
      </c>
      <c r="Z17" s="33" t="s">
        <v>100</v>
      </c>
      <c r="AA17" s="35" t="s">
        <v>23</v>
      </c>
      <c r="AB17" s="29">
        <v>5.858E-2</v>
      </c>
      <c r="AC17" s="33" t="s">
        <v>92</v>
      </c>
      <c r="AD17" s="35" t="s">
        <v>23</v>
      </c>
      <c r="AE17" s="29">
        <v>9.1090000000000004E-2</v>
      </c>
      <c r="AF17" s="33" t="s">
        <v>48</v>
      </c>
      <c r="AG17" s="24" t="s">
        <v>20</v>
      </c>
      <c r="AH17" s="29">
        <v>0.16195000000000001</v>
      </c>
      <c r="AI17" s="33" t="s">
        <v>63</v>
      </c>
      <c r="AJ17" s="24" t="s">
        <v>26</v>
      </c>
      <c r="AK17" s="30">
        <v>1.324E-2</v>
      </c>
      <c r="AL17" s="33" t="s">
        <v>47</v>
      </c>
      <c r="AM17" s="24" t="s">
        <v>19</v>
      </c>
      <c r="AN17" s="29">
        <v>0.32998</v>
      </c>
      <c r="AO17" s="33" t="s">
        <v>74</v>
      </c>
      <c r="AP17" s="24" t="s">
        <v>25</v>
      </c>
      <c r="AQ17" s="29">
        <v>0.17574000000000001</v>
      </c>
    </row>
    <row r="18" spans="1:43" ht="17" thickBot="1" x14ac:dyDescent="0.25">
      <c r="A18" s="88"/>
      <c r="B18" s="33" t="s">
        <v>60</v>
      </c>
      <c r="C18" s="24" t="s">
        <v>26</v>
      </c>
      <c r="D18" s="29">
        <v>6.2520000000000006E-2</v>
      </c>
      <c r="E18" s="33" t="s">
        <v>66</v>
      </c>
      <c r="F18" s="24" t="s">
        <v>20</v>
      </c>
      <c r="G18" s="28">
        <v>0.20133000000000001</v>
      </c>
      <c r="H18" s="33" t="s">
        <v>42</v>
      </c>
      <c r="I18" s="24" t="s">
        <v>26</v>
      </c>
      <c r="J18" s="29">
        <v>0.36725999999999998</v>
      </c>
      <c r="K18" s="33" t="s">
        <v>34</v>
      </c>
      <c r="L18" s="24" t="s">
        <v>26</v>
      </c>
      <c r="M18" s="29">
        <v>0.21304999999999999</v>
      </c>
      <c r="N18" s="33" t="s">
        <v>80</v>
      </c>
      <c r="O18" s="24" t="s">
        <v>28</v>
      </c>
      <c r="P18" s="30">
        <v>0.10766000000000001</v>
      </c>
      <c r="Q18" s="23" t="s">
        <v>86</v>
      </c>
      <c r="R18" s="24" t="s">
        <v>20</v>
      </c>
      <c r="S18" s="28">
        <v>0.15196999999999999</v>
      </c>
      <c r="T18" s="33" t="s">
        <v>96</v>
      </c>
      <c r="U18" s="35" t="s">
        <v>19</v>
      </c>
      <c r="V18" s="28">
        <v>0.19122</v>
      </c>
      <c r="W18" s="33" t="s">
        <v>38</v>
      </c>
      <c r="X18" s="24" t="s">
        <v>26</v>
      </c>
      <c r="Y18" s="29">
        <v>0.15417</v>
      </c>
      <c r="Z18" s="33" t="s">
        <v>40</v>
      </c>
      <c r="AA18" s="24" t="s">
        <v>29</v>
      </c>
      <c r="AB18" s="29">
        <v>5.6259999999999998E-2</v>
      </c>
      <c r="AC18" s="33" t="s">
        <v>103</v>
      </c>
      <c r="AD18" s="35" t="s">
        <v>26</v>
      </c>
      <c r="AE18" s="29">
        <v>9.0950000000000003E-2</v>
      </c>
      <c r="AF18" s="33" t="s">
        <v>54</v>
      </c>
      <c r="AG18" s="24" t="s">
        <v>29</v>
      </c>
      <c r="AH18" s="29">
        <v>0.16095999999999999</v>
      </c>
      <c r="AI18" s="33" t="s">
        <v>71</v>
      </c>
      <c r="AJ18" s="24" t="s">
        <v>20</v>
      </c>
      <c r="AK18" s="28">
        <v>1.269E-2</v>
      </c>
      <c r="AL18" s="33" t="s">
        <v>56</v>
      </c>
      <c r="AM18" s="24" t="s">
        <v>25</v>
      </c>
      <c r="AN18" s="29">
        <v>0.32071</v>
      </c>
      <c r="AO18" s="33" t="s">
        <v>45</v>
      </c>
      <c r="AP18" s="24" t="s">
        <v>19</v>
      </c>
      <c r="AQ18" s="29">
        <v>0.17047000000000001</v>
      </c>
    </row>
    <row r="19" spans="1:43" ht="17" thickBot="1" x14ac:dyDescent="0.25">
      <c r="A19" s="88"/>
      <c r="B19" s="33" t="s">
        <v>81</v>
      </c>
      <c r="C19" s="24" t="s">
        <v>20</v>
      </c>
      <c r="D19" s="29">
        <v>5.7759999999999999E-2</v>
      </c>
      <c r="E19" s="33" t="s">
        <v>94</v>
      </c>
      <c r="F19" s="35" t="s">
        <v>22</v>
      </c>
      <c r="G19" s="28">
        <v>0.19508</v>
      </c>
      <c r="H19" s="33" t="s">
        <v>96</v>
      </c>
      <c r="I19" s="35" t="s">
        <v>23</v>
      </c>
      <c r="J19" s="28">
        <v>0.35991000000000001</v>
      </c>
      <c r="K19" s="33" t="s">
        <v>63</v>
      </c>
      <c r="L19" s="24" t="s">
        <v>20</v>
      </c>
      <c r="M19" s="29">
        <v>0.20877000000000001</v>
      </c>
      <c r="N19" s="33" t="s">
        <v>47</v>
      </c>
      <c r="O19" s="24" t="s">
        <v>28</v>
      </c>
      <c r="P19" s="29">
        <v>0.10592</v>
      </c>
      <c r="Q19" s="33" t="s">
        <v>101</v>
      </c>
      <c r="R19" s="35" t="s">
        <v>22</v>
      </c>
      <c r="S19" s="28">
        <v>0.15168000000000001</v>
      </c>
      <c r="T19" s="33" t="s">
        <v>98</v>
      </c>
      <c r="U19" s="35" t="s">
        <v>25</v>
      </c>
      <c r="V19" s="28">
        <v>0.19016</v>
      </c>
      <c r="W19" s="33" t="s">
        <v>101</v>
      </c>
      <c r="X19" s="35" t="s">
        <v>102</v>
      </c>
      <c r="Y19" s="30">
        <v>0.15306</v>
      </c>
      <c r="Z19" s="33" t="s">
        <v>103</v>
      </c>
      <c r="AA19" s="35" t="s">
        <v>26</v>
      </c>
      <c r="AB19" s="29">
        <v>5.3870000000000001E-2</v>
      </c>
      <c r="AC19" s="33" t="s">
        <v>46</v>
      </c>
      <c r="AD19" s="24" t="s">
        <v>20</v>
      </c>
      <c r="AE19" s="29">
        <v>8.8389999999999996E-2</v>
      </c>
      <c r="AF19" s="23" t="s">
        <v>87</v>
      </c>
      <c r="AG19" s="24" t="s">
        <v>29</v>
      </c>
      <c r="AH19" s="29">
        <v>0.16078999999999999</v>
      </c>
      <c r="AI19" s="33" t="s">
        <v>58</v>
      </c>
      <c r="AJ19" s="24" t="s">
        <v>25</v>
      </c>
      <c r="AK19" s="28">
        <v>1.2120000000000001E-2</v>
      </c>
      <c r="AL19" s="33" t="s">
        <v>80</v>
      </c>
      <c r="AM19" s="24" t="s">
        <v>25</v>
      </c>
      <c r="AN19" s="29">
        <v>0.31985000000000002</v>
      </c>
      <c r="AO19" s="33" t="s">
        <v>74</v>
      </c>
      <c r="AP19" s="24" t="s">
        <v>23</v>
      </c>
      <c r="AQ19" s="29">
        <v>0.16825999999999999</v>
      </c>
    </row>
    <row r="20" spans="1:43" ht="17" thickBot="1" x14ac:dyDescent="0.25">
      <c r="A20" s="88"/>
      <c r="B20" s="33" t="s">
        <v>70</v>
      </c>
      <c r="C20" s="24" t="s">
        <v>28</v>
      </c>
      <c r="D20" s="30">
        <v>5.4890000000000001E-2</v>
      </c>
      <c r="E20" s="33" t="s">
        <v>104</v>
      </c>
      <c r="F20" s="35" t="s">
        <v>19</v>
      </c>
      <c r="G20" s="28">
        <v>0.19131000000000001</v>
      </c>
      <c r="H20" s="33" t="s">
        <v>104</v>
      </c>
      <c r="I20" s="35" t="s">
        <v>19</v>
      </c>
      <c r="J20" s="28">
        <v>0.34067999999999998</v>
      </c>
      <c r="K20" s="33" t="s">
        <v>84</v>
      </c>
      <c r="L20" s="24" t="s">
        <v>28</v>
      </c>
      <c r="M20" s="30">
        <v>0.18754999999999999</v>
      </c>
      <c r="N20" s="33" t="s">
        <v>31</v>
      </c>
      <c r="O20" s="24" t="s">
        <v>19</v>
      </c>
      <c r="P20" s="29">
        <v>0.10507</v>
      </c>
      <c r="Q20" s="33" t="s">
        <v>49</v>
      </c>
      <c r="R20" s="24" t="s">
        <v>20</v>
      </c>
      <c r="S20" s="30">
        <v>0.14555000000000001</v>
      </c>
      <c r="T20" s="33" t="s">
        <v>76</v>
      </c>
      <c r="U20" s="24" t="s">
        <v>26</v>
      </c>
      <c r="V20" s="29">
        <v>0.18889</v>
      </c>
      <c r="W20" s="23" t="s">
        <v>86</v>
      </c>
      <c r="X20" s="24" t="s">
        <v>20</v>
      </c>
      <c r="Y20" s="29">
        <v>0.15285000000000001</v>
      </c>
      <c r="Z20" s="33" t="s">
        <v>94</v>
      </c>
      <c r="AA20" s="35" t="s">
        <v>22</v>
      </c>
      <c r="AB20" s="28">
        <v>5.2470000000000003E-2</v>
      </c>
      <c r="AC20" s="33" t="s">
        <v>76</v>
      </c>
      <c r="AD20" s="24" t="s">
        <v>28</v>
      </c>
      <c r="AE20" s="29">
        <v>8.0629999999999993E-2</v>
      </c>
      <c r="AF20" s="33" t="s">
        <v>75</v>
      </c>
      <c r="AG20" s="24" t="s">
        <v>25</v>
      </c>
      <c r="AH20" s="30">
        <v>0.15920000000000001</v>
      </c>
      <c r="AI20" s="33" t="s">
        <v>65</v>
      </c>
      <c r="AJ20" s="24" t="s">
        <v>23</v>
      </c>
      <c r="AK20" s="28">
        <v>1.205E-2</v>
      </c>
      <c r="AL20" s="33" t="s">
        <v>97</v>
      </c>
      <c r="AM20" s="35" t="s">
        <v>19</v>
      </c>
      <c r="AN20" s="29">
        <v>0.31739000000000001</v>
      </c>
      <c r="AO20" s="33" t="s">
        <v>97</v>
      </c>
      <c r="AP20" s="35" t="s">
        <v>25</v>
      </c>
      <c r="AQ20" s="30">
        <v>0.16803000000000001</v>
      </c>
    </row>
    <row r="21" spans="1:43" ht="17" thickBot="1" x14ac:dyDescent="0.25">
      <c r="A21" s="88"/>
      <c r="B21" s="33" t="s">
        <v>38</v>
      </c>
      <c r="C21" s="24" t="s">
        <v>26</v>
      </c>
      <c r="D21" s="29">
        <v>5.4429999999999999E-2</v>
      </c>
      <c r="E21" s="33" t="s">
        <v>92</v>
      </c>
      <c r="F21" s="35" t="s">
        <v>23</v>
      </c>
      <c r="G21" s="28">
        <v>0.18754000000000001</v>
      </c>
      <c r="H21" s="33" t="s">
        <v>103</v>
      </c>
      <c r="I21" s="35" t="s">
        <v>22</v>
      </c>
      <c r="J21" s="28">
        <v>0.32796999999999998</v>
      </c>
      <c r="K21" s="33" t="s">
        <v>89</v>
      </c>
      <c r="L21" s="35" t="s">
        <v>28</v>
      </c>
      <c r="M21" s="28">
        <v>0.18573000000000001</v>
      </c>
      <c r="N21" s="33" t="s">
        <v>84</v>
      </c>
      <c r="O21" s="24" t="s">
        <v>28</v>
      </c>
      <c r="P21" s="30">
        <v>0.10432</v>
      </c>
      <c r="Q21" s="33" t="s">
        <v>43</v>
      </c>
      <c r="R21" s="24" t="s">
        <v>22</v>
      </c>
      <c r="S21" s="28">
        <v>0.14449999999999999</v>
      </c>
      <c r="T21" s="33" t="s">
        <v>31</v>
      </c>
      <c r="U21" s="24" t="s">
        <v>19</v>
      </c>
      <c r="V21" s="30">
        <v>0.17931</v>
      </c>
      <c r="W21" s="33" t="s">
        <v>60</v>
      </c>
      <c r="X21" s="24" t="s">
        <v>22</v>
      </c>
      <c r="Y21" s="30">
        <v>0.14885000000000001</v>
      </c>
      <c r="Z21" s="33" t="s">
        <v>85</v>
      </c>
      <c r="AA21" s="24" t="s">
        <v>26</v>
      </c>
      <c r="AB21" s="28">
        <v>5.1279999999999999E-2</v>
      </c>
      <c r="AC21" s="33" t="s">
        <v>71</v>
      </c>
      <c r="AD21" s="24" t="s">
        <v>20</v>
      </c>
      <c r="AE21" s="29">
        <v>8.0110000000000001E-2</v>
      </c>
      <c r="AF21" s="33" t="s">
        <v>41</v>
      </c>
      <c r="AG21" s="24" t="s">
        <v>29</v>
      </c>
      <c r="AH21" s="29">
        <v>0.14924999999999999</v>
      </c>
      <c r="AI21" s="5" t="s">
        <v>78</v>
      </c>
      <c r="AJ21" s="6" t="s">
        <v>26</v>
      </c>
      <c r="AK21" s="28">
        <v>1.166E-2</v>
      </c>
      <c r="AL21" s="33" t="s">
        <v>56</v>
      </c>
      <c r="AM21" s="24" t="s">
        <v>19</v>
      </c>
      <c r="AN21" s="29">
        <v>0.29825000000000002</v>
      </c>
      <c r="AO21" s="33" t="s">
        <v>56</v>
      </c>
      <c r="AP21" s="24" t="s">
        <v>25</v>
      </c>
      <c r="AQ21" s="30">
        <v>0.16372999999999999</v>
      </c>
    </row>
    <row r="22" spans="1:43" ht="17" thickBot="1" x14ac:dyDescent="0.25">
      <c r="A22" s="88"/>
      <c r="B22" s="33" t="s">
        <v>73</v>
      </c>
      <c r="C22" s="24" t="s">
        <v>23</v>
      </c>
      <c r="D22" s="30">
        <v>5.4370000000000002E-2</v>
      </c>
      <c r="E22" s="33" t="s">
        <v>63</v>
      </c>
      <c r="F22" s="24" t="s">
        <v>20</v>
      </c>
      <c r="G22" s="28">
        <v>0.16613</v>
      </c>
      <c r="H22" s="33" t="s">
        <v>70</v>
      </c>
      <c r="I22" s="24" t="s">
        <v>28</v>
      </c>
      <c r="J22" s="30">
        <v>0.31936999999999999</v>
      </c>
      <c r="K22" s="33" t="s">
        <v>51</v>
      </c>
      <c r="L22" s="24" t="s">
        <v>28</v>
      </c>
      <c r="M22" s="29">
        <v>0.18167</v>
      </c>
      <c r="N22" s="33" t="s">
        <v>45</v>
      </c>
      <c r="O22" s="24" t="s">
        <v>19</v>
      </c>
      <c r="P22" s="29">
        <v>0.10413</v>
      </c>
      <c r="Q22" s="33" t="s">
        <v>58</v>
      </c>
      <c r="R22" s="24" t="s">
        <v>20</v>
      </c>
      <c r="S22" s="28">
        <v>0.14368</v>
      </c>
      <c r="T22" s="33" t="s">
        <v>62</v>
      </c>
      <c r="U22" s="24" t="s">
        <v>25</v>
      </c>
      <c r="V22" s="28">
        <v>0.17262</v>
      </c>
      <c r="W22" s="33" t="s">
        <v>57</v>
      </c>
      <c r="X22" s="24" t="s">
        <v>23</v>
      </c>
      <c r="Y22" s="30">
        <v>0.14151</v>
      </c>
      <c r="Z22" s="33" t="s">
        <v>32</v>
      </c>
      <c r="AA22" s="24" t="s">
        <v>20</v>
      </c>
      <c r="AB22" s="29">
        <v>5.1249999999999997E-2</v>
      </c>
      <c r="AC22" s="33" t="s">
        <v>38</v>
      </c>
      <c r="AD22" s="24" t="s">
        <v>26</v>
      </c>
      <c r="AE22" s="29">
        <v>7.9009999999999997E-2</v>
      </c>
      <c r="AF22" s="33" t="s">
        <v>89</v>
      </c>
      <c r="AG22" s="35" t="s">
        <v>19</v>
      </c>
      <c r="AH22" s="28">
        <v>0.14742</v>
      </c>
      <c r="AI22" s="33" t="s">
        <v>70</v>
      </c>
      <c r="AJ22" s="24" t="s">
        <v>19</v>
      </c>
      <c r="AK22" s="28">
        <v>1.145E-2</v>
      </c>
      <c r="AL22" s="33" t="s">
        <v>45</v>
      </c>
      <c r="AM22" s="24" t="s">
        <v>19</v>
      </c>
      <c r="AN22" s="29">
        <v>0.29762</v>
      </c>
      <c r="AO22" s="33" t="s">
        <v>47</v>
      </c>
      <c r="AP22" s="24" t="s">
        <v>19</v>
      </c>
      <c r="AQ22" s="29">
        <v>0.15972</v>
      </c>
    </row>
    <row r="23" spans="1:43" ht="17" thickBot="1" x14ac:dyDescent="0.25">
      <c r="A23" s="88"/>
      <c r="B23" s="33" t="s">
        <v>104</v>
      </c>
      <c r="C23" s="35" t="s">
        <v>26</v>
      </c>
      <c r="D23" s="28">
        <v>5.4210000000000001E-2</v>
      </c>
      <c r="E23" s="33" t="s">
        <v>42</v>
      </c>
      <c r="F23" s="24" t="s">
        <v>26</v>
      </c>
      <c r="G23" s="29">
        <v>0.15966</v>
      </c>
      <c r="H23" s="33" t="s">
        <v>76</v>
      </c>
      <c r="I23" s="24" t="s">
        <v>28</v>
      </c>
      <c r="J23" s="30">
        <v>0.31361</v>
      </c>
      <c r="K23" s="23" t="s">
        <v>86</v>
      </c>
      <c r="L23" s="24" t="s">
        <v>26</v>
      </c>
      <c r="M23" s="29">
        <v>0.17419999999999999</v>
      </c>
      <c r="N23" s="33" t="s">
        <v>89</v>
      </c>
      <c r="O23" s="35" t="s">
        <v>19</v>
      </c>
      <c r="P23" s="28">
        <v>0.10042</v>
      </c>
      <c r="Q23" s="33" t="s">
        <v>54</v>
      </c>
      <c r="R23" s="24" t="s">
        <v>22</v>
      </c>
      <c r="S23" s="28">
        <v>0.14157</v>
      </c>
      <c r="T23" s="33" t="s">
        <v>84</v>
      </c>
      <c r="U23" s="24" t="s">
        <v>26</v>
      </c>
      <c r="V23" s="28">
        <v>0.17188999999999999</v>
      </c>
      <c r="W23" s="33" t="s">
        <v>63</v>
      </c>
      <c r="X23" s="24" t="s">
        <v>26</v>
      </c>
      <c r="Y23" s="29">
        <v>0.14141999999999999</v>
      </c>
      <c r="Z23" s="33" t="s">
        <v>77</v>
      </c>
      <c r="AA23" s="24" t="s">
        <v>29</v>
      </c>
      <c r="AB23" s="28">
        <v>5.058E-2</v>
      </c>
      <c r="AC23" s="33" t="s">
        <v>64</v>
      </c>
      <c r="AD23" s="24" t="s">
        <v>28</v>
      </c>
      <c r="AE23" s="30">
        <v>7.8359999999999999E-2</v>
      </c>
      <c r="AF23" s="33" t="s">
        <v>90</v>
      </c>
      <c r="AG23" s="35" t="s">
        <v>29</v>
      </c>
      <c r="AH23" s="28">
        <v>0.14584</v>
      </c>
      <c r="AI23" s="33" t="s">
        <v>99</v>
      </c>
      <c r="AJ23" s="35" t="s">
        <v>23</v>
      </c>
      <c r="AK23" s="28">
        <v>1.111E-2</v>
      </c>
      <c r="AL23" s="33" t="s">
        <v>70</v>
      </c>
      <c r="AM23" s="24" t="s">
        <v>23</v>
      </c>
      <c r="AN23" s="29">
        <v>0.28904000000000002</v>
      </c>
      <c r="AO23" s="33" t="s">
        <v>85</v>
      </c>
      <c r="AP23" s="24" t="s">
        <v>29</v>
      </c>
      <c r="AQ23" s="29">
        <v>0.15522</v>
      </c>
    </row>
    <row r="24" spans="1:43" ht="17" thickBot="1" x14ac:dyDescent="0.25">
      <c r="A24" s="88"/>
      <c r="B24" s="33" t="s">
        <v>91</v>
      </c>
      <c r="C24" s="35" t="s">
        <v>22</v>
      </c>
      <c r="D24" s="28">
        <v>5.4010000000000002E-2</v>
      </c>
      <c r="E24" s="33" t="s">
        <v>51</v>
      </c>
      <c r="F24" s="24" t="s">
        <v>28</v>
      </c>
      <c r="G24" s="28">
        <v>0.15190000000000001</v>
      </c>
      <c r="H24" s="33" t="s">
        <v>61</v>
      </c>
      <c r="I24" s="24" t="s">
        <v>23</v>
      </c>
      <c r="J24" s="28">
        <v>0.30352000000000001</v>
      </c>
      <c r="K24" s="23" t="s">
        <v>86</v>
      </c>
      <c r="L24" s="24" t="s">
        <v>20</v>
      </c>
      <c r="M24" s="29">
        <v>0.16741</v>
      </c>
      <c r="N24" s="33" t="s">
        <v>69</v>
      </c>
      <c r="O24" s="24" t="s">
        <v>19</v>
      </c>
      <c r="P24" s="29">
        <v>9.7900000000000001E-2</v>
      </c>
      <c r="Q24" s="33" t="s">
        <v>77</v>
      </c>
      <c r="R24" s="24" t="s">
        <v>22</v>
      </c>
      <c r="S24" s="28">
        <v>0.14127000000000001</v>
      </c>
      <c r="T24" s="33" t="s">
        <v>47</v>
      </c>
      <c r="U24" s="24" t="s">
        <v>28</v>
      </c>
      <c r="V24" s="28">
        <v>0.16983000000000001</v>
      </c>
      <c r="W24" s="33" t="s">
        <v>103</v>
      </c>
      <c r="X24" s="35" t="s">
        <v>22</v>
      </c>
      <c r="Y24" s="28">
        <v>0.13899</v>
      </c>
      <c r="Z24" s="33" t="s">
        <v>40</v>
      </c>
      <c r="AA24" s="24" t="s">
        <v>26</v>
      </c>
      <c r="AB24" s="29">
        <v>5.0430000000000003E-2</v>
      </c>
      <c r="AC24" s="33" t="s">
        <v>69</v>
      </c>
      <c r="AD24" s="24" t="s">
        <v>29</v>
      </c>
      <c r="AE24" s="28">
        <v>7.7619999999999995E-2</v>
      </c>
      <c r="AF24" s="33" t="s">
        <v>101</v>
      </c>
      <c r="AG24" s="35" t="s">
        <v>102</v>
      </c>
      <c r="AH24" s="29">
        <v>0.14568999999999999</v>
      </c>
      <c r="AI24" s="33" t="s">
        <v>98</v>
      </c>
      <c r="AJ24" s="35" t="s">
        <v>25</v>
      </c>
      <c r="AK24" s="28">
        <v>1.11E-2</v>
      </c>
      <c r="AL24" s="33" t="s">
        <v>47</v>
      </c>
      <c r="AM24" s="24" t="s">
        <v>28</v>
      </c>
      <c r="AN24" s="29">
        <v>0.27443000000000001</v>
      </c>
      <c r="AO24" s="33" t="s">
        <v>70</v>
      </c>
      <c r="AP24" s="24" t="s">
        <v>23</v>
      </c>
      <c r="AQ24" s="29">
        <v>0.15154999999999999</v>
      </c>
    </row>
    <row r="25" spans="1:43" ht="17" thickBot="1" x14ac:dyDescent="0.25">
      <c r="A25" s="88"/>
      <c r="B25" s="33" t="s">
        <v>42</v>
      </c>
      <c r="C25" s="24" t="s">
        <v>28</v>
      </c>
      <c r="D25" s="29">
        <v>5.2639999999999999E-2</v>
      </c>
      <c r="E25" s="33" t="s">
        <v>96</v>
      </c>
      <c r="F25" s="35" t="s">
        <v>29</v>
      </c>
      <c r="G25" s="28">
        <v>0.14426</v>
      </c>
      <c r="H25" s="33" t="s">
        <v>47</v>
      </c>
      <c r="I25" s="24" t="s">
        <v>19</v>
      </c>
      <c r="J25" s="29">
        <v>0.29763000000000001</v>
      </c>
      <c r="K25" s="33" t="s">
        <v>103</v>
      </c>
      <c r="L25" s="35" t="s">
        <v>22</v>
      </c>
      <c r="M25" s="30">
        <v>0.16261</v>
      </c>
      <c r="N25" s="33" t="s">
        <v>58</v>
      </c>
      <c r="O25" s="24" t="s">
        <v>22</v>
      </c>
      <c r="P25" s="28">
        <v>9.6210000000000004E-2</v>
      </c>
      <c r="Q25" s="5" t="s">
        <v>78</v>
      </c>
      <c r="R25" s="6" t="s">
        <v>28</v>
      </c>
      <c r="S25" s="28">
        <v>0.13818</v>
      </c>
      <c r="T25" s="33" t="s">
        <v>85</v>
      </c>
      <c r="U25" s="24" t="s">
        <v>29</v>
      </c>
      <c r="V25" s="28">
        <v>0.16244</v>
      </c>
      <c r="W25" s="33" t="s">
        <v>32</v>
      </c>
      <c r="X25" s="24" t="s">
        <v>20</v>
      </c>
      <c r="Y25" s="29">
        <v>0.13800999999999999</v>
      </c>
      <c r="Z25" s="33" t="s">
        <v>81</v>
      </c>
      <c r="AA25" s="24" t="s">
        <v>26</v>
      </c>
      <c r="AB25" s="30">
        <v>5.0029999999999998E-2</v>
      </c>
      <c r="AC25" s="33" t="s">
        <v>94</v>
      </c>
      <c r="AD25" s="35" t="s">
        <v>22</v>
      </c>
      <c r="AE25" s="28">
        <v>7.5200000000000003E-2</v>
      </c>
      <c r="AF25" s="33" t="s">
        <v>71</v>
      </c>
      <c r="AG25" s="24" t="s">
        <v>29</v>
      </c>
      <c r="AH25" s="29">
        <v>0.14376</v>
      </c>
      <c r="AI25" s="33" t="s">
        <v>83</v>
      </c>
      <c r="AJ25" s="24" t="s">
        <v>25</v>
      </c>
      <c r="AK25" s="28">
        <v>1.077E-2</v>
      </c>
      <c r="AL25" s="33" t="s">
        <v>31</v>
      </c>
      <c r="AM25" s="24" t="s">
        <v>25</v>
      </c>
      <c r="AN25" s="29">
        <v>0.26152999999999998</v>
      </c>
      <c r="AO25" s="33" t="s">
        <v>31</v>
      </c>
      <c r="AP25" s="24" t="s">
        <v>25</v>
      </c>
      <c r="AQ25" s="29">
        <v>0.15059</v>
      </c>
    </row>
    <row r="26" spans="1:43" ht="17" thickBot="1" x14ac:dyDescent="0.25">
      <c r="A26" s="88"/>
      <c r="B26" s="33" t="s">
        <v>90</v>
      </c>
      <c r="C26" s="35" t="s">
        <v>26</v>
      </c>
      <c r="D26" s="28">
        <v>5.1970000000000002E-2</v>
      </c>
      <c r="E26" s="33" t="s">
        <v>84</v>
      </c>
      <c r="F26" s="24" t="s">
        <v>19</v>
      </c>
      <c r="G26" s="28">
        <v>0.1419</v>
      </c>
      <c r="H26" s="33" t="s">
        <v>96</v>
      </c>
      <c r="I26" s="35" t="s">
        <v>26</v>
      </c>
      <c r="J26" s="28">
        <v>0.29666999999999999</v>
      </c>
      <c r="K26" s="33" t="s">
        <v>24</v>
      </c>
      <c r="L26" s="24" t="s">
        <v>26</v>
      </c>
      <c r="M26" s="29">
        <v>0.16120999999999999</v>
      </c>
      <c r="N26" s="33" t="s">
        <v>103</v>
      </c>
      <c r="O26" s="35" t="s">
        <v>26</v>
      </c>
      <c r="P26" s="28">
        <v>9.5210000000000003E-2</v>
      </c>
      <c r="Q26" s="33" t="s">
        <v>101</v>
      </c>
      <c r="R26" s="35" t="s">
        <v>29</v>
      </c>
      <c r="S26" s="28">
        <v>0.13733000000000001</v>
      </c>
      <c r="T26" s="33" t="s">
        <v>94</v>
      </c>
      <c r="U26" s="35" t="s">
        <v>28</v>
      </c>
      <c r="V26" s="28">
        <v>0.15984000000000001</v>
      </c>
      <c r="W26" s="33" t="s">
        <v>72</v>
      </c>
      <c r="X26" s="24" t="s">
        <v>25</v>
      </c>
      <c r="Y26" s="28">
        <v>0.12870000000000001</v>
      </c>
      <c r="Z26" s="33" t="s">
        <v>38</v>
      </c>
      <c r="AA26" s="24" t="s">
        <v>26</v>
      </c>
      <c r="AB26" s="29">
        <v>4.8169999999999998E-2</v>
      </c>
      <c r="AC26" s="33" t="s">
        <v>58</v>
      </c>
      <c r="AD26" s="24" t="s">
        <v>20</v>
      </c>
      <c r="AE26" s="28">
        <v>7.0870000000000002E-2</v>
      </c>
      <c r="AF26" s="33" t="s">
        <v>65</v>
      </c>
      <c r="AG26" s="24" t="s">
        <v>20</v>
      </c>
      <c r="AH26" s="29">
        <v>0.13924</v>
      </c>
      <c r="AI26" s="33" t="s">
        <v>48</v>
      </c>
      <c r="AJ26" s="24" t="s">
        <v>20</v>
      </c>
      <c r="AK26" s="30">
        <v>1.061E-2</v>
      </c>
      <c r="AL26" s="33" t="s">
        <v>72</v>
      </c>
      <c r="AM26" s="24" t="s">
        <v>22</v>
      </c>
      <c r="AN26" s="29">
        <v>0.26061000000000001</v>
      </c>
      <c r="AO26" s="33" t="s">
        <v>39</v>
      </c>
      <c r="AP26" s="24" t="s">
        <v>25</v>
      </c>
      <c r="AQ26" s="29">
        <v>0.14529</v>
      </c>
    </row>
    <row r="27" spans="1:43" ht="17" thickBot="1" x14ac:dyDescent="0.25">
      <c r="A27" s="88"/>
      <c r="B27" s="33" t="s">
        <v>42</v>
      </c>
      <c r="C27" s="24" t="s">
        <v>26</v>
      </c>
      <c r="D27" s="29">
        <v>5.1639999999999998E-2</v>
      </c>
      <c r="E27" s="33" t="s">
        <v>60</v>
      </c>
      <c r="F27" s="24" t="s">
        <v>22</v>
      </c>
      <c r="G27" s="28">
        <v>0.14186000000000001</v>
      </c>
      <c r="H27" s="33" t="s">
        <v>66</v>
      </c>
      <c r="I27" s="24" t="s">
        <v>22</v>
      </c>
      <c r="J27" s="28">
        <v>0.28974</v>
      </c>
      <c r="K27" s="33" t="s">
        <v>96</v>
      </c>
      <c r="L27" s="35" t="s">
        <v>29</v>
      </c>
      <c r="M27" s="28">
        <v>0.15601000000000001</v>
      </c>
      <c r="N27" s="33" t="s">
        <v>98</v>
      </c>
      <c r="O27" s="35" t="s">
        <v>28</v>
      </c>
      <c r="P27" s="28">
        <v>9.4850000000000004E-2</v>
      </c>
      <c r="Q27" s="5" t="s">
        <v>78</v>
      </c>
      <c r="R27" s="6" t="s">
        <v>23</v>
      </c>
      <c r="S27" s="28">
        <v>0.13686000000000001</v>
      </c>
      <c r="T27" s="33" t="s">
        <v>99</v>
      </c>
      <c r="U27" s="35" t="s">
        <v>25</v>
      </c>
      <c r="V27" s="28">
        <v>0.15947</v>
      </c>
      <c r="W27" s="33" t="s">
        <v>38</v>
      </c>
      <c r="X27" s="24" t="s">
        <v>22</v>
      </c>
      <c r="Y27" s="29">
        <v>0.12842000000000001</v>
      </c>
      <c r="Z27" s="33" t="s">
        <v>57</v>
      </c>
      <c r="AA27" s="24" t="s">
        <v>23</v>
      </c>
      <c r="AB27" s="29">
        <v>4.7969999999999999E-2</v>
      </c>
      <c r="AC27" s="33" t="s">
        <v>105</v>
      </c>
      <c r="AD27" s="35" t="s">
        <v>22</v>
      </c>
      <c r="AE27" s="28">
        <v>7.0699999999999999E-2</v>
      </c>
      <c r="AF27" s="33" t="s">
        <v>81</v>
      </c>
      <c r="AG27" s="24" t="s">
        <v>26</v>
      </c>
      <c r="AH27" s="29">
        <v>0.13897999999999999</v>
      </c>
      <c r="AI27" s="33" t="s">
        <v>98</v>
      </c>
      <c r="AJ27" s="35" t="s">
        <v>28</v>
      </c>
      <c r="AK27" s="28">
        <v>9.9799999999999993E-3</v>
      </c>
      <c r="AL27" s="33" t="s">
        <v>68</v>
      </c>
      <c r="AM27" s="24" t="s">
        <v>19</v>
      </c>
      <c r="AN27" s="29">
        <v>0.25917000000000001</v>
      </c>
      <c r="AO27" s="33" t="s">
        <v>62</v>
      </c>
      <c r="AP27" s="24" t="s">
        <v>25</v>
      </c>
      <c r="AQ27" s="29">
        <v>0.14246</v>
      </c>
    </row>
    <row r="28" spans="1:43" ht="17" thickBot="1" x14ac:dyDescent="0.25">
      <c r="A28" s="88"/>
      <c r="B28" s="33" t="s">
        <v>63</v>
      </c>
      <c r="C28" s="24" t="s">
        <v>26</v>
      </c>
      <c r="D28" s="30">
        <v>5.0389999999999997E-2</v>
      </c>
      <c r="E28" s="33" t="s">
        <v>92</v>
      </c>
      <c r="F28" s="35" t="s">
        <v>20</v>
      </c>
      <c r="G28" s="28">
        <v>0.13935</v>
      </c>
      <c r="H28" s="33" t="s">
        <v>47</v>
      </c>
      <c r="I28" s="24" t="s">
        <v>28</v>
      </c>
      <c r="J28" s="30">
        <v>0.28919</v>
      </c>
      <c r="K28" s="33" t="s">
        <v>103</v>
      </c>
      <c r="L28" s="35" t="s">
        <v>28</v>
      </c>
      <c r="M28" s="28">
        <v>0.15057000000000001</v>
      </c>
      <c r="N28" s="23" t="s">
        <v>95</v>
      </c>
      <c r="O28" s="24" t="s">
        <v>26</v>
      </c>
      <c r="P28" s="28">
        <v>9.3340000000000006E-2</v>
      </c>
      <c r="Q28" s="33" t="s">
        <v>97</v>
      </c>
      <c r="R28" s="35" t="s">
        <v>29</v>
      </c>
      <c r="S28" s="28">
        <v>0.13477</v>
      </c>
      <c r="T28" s="33" t="s">
        <v>70</v>
      </c>
      <c r="U28" s="24" t="s">
        <v>19</v>
      </c>
      <c r="V28" s="28">
        <v>0.15747</v>
      </c>
      <c r="W28" s="33" t="s">
        <v>100</v>
      </c>
      <c r="X28" s="35" t="s">
        <v>20</v>
      </c>
      <c r="Y28" s="28">
        <v>0.12705</v>
      </c>
      <c r="Z28" s="33" t="s">
        <v>71</v>
      </c>
      <c r="AA28" s="24" t="s">
        <v>29</v>
      </c>
      <c r="AB28" s="28">
        <v>4.7E-2</v>
      </c>
      <c r="AC28" s="33" t="s">
        <v>63</v>
      </c>
      <c r="AD28" s="24" t="s">
        <v>26</v>
      </c>
      <c r="AE28" s="29">
        <v>6.9620000000000001E-2</v>
      </c>
      <c r="AF28" s="33" t="s">
        <v>58</v>
      </c>
      <c r="AG28" s="24" t="s">
        <v>20</v>
      </c>
      <c r="AH28" s="28">
        <v>0.13778000000000001</v>
      </c>
      <c r="AI28" s="33" t="s">
        <v>71</v>
      </c>
      <c r="AJ28" s="24" t="s">
        <v>22</v>
      </c>
      <c r="AK28" s="28">
        <v>9.6900000000000007E-3</v>
      </c>
      <c r="AL28" s="33" t="s">
        <v>72</v>
      </c>
      <c r="AM28" s="24" t="s">
        <v>25</v>
      </c>
      <c r="AN28" s="29">
        <v>0.25141999999999998</v>
      </c>
      <c r="AO28" s="33" t="s">
        <v>70</v>
      </c>
      <c r="AP28" s="24" t="s">
        <v>28</v>
      </c>
      <c r="AQ28" s="30">
        <v>0.1404</v>
      </c>
    </row>
    <row r="29" spans="1:43" ht="17" thickBot="1" x14ac:dyDescent="0.25">
      <c r="A29" s="88"/>
      <c r="B29" s="33" t="s">
        <v>48</v>
      </c>
      <c r="C29" s="24" t="s">
        <v>29</v>
      </c>
      <c r="D29" s="29">
        <v>4.9869999999999998E-2</v>
      </c>
      <c r="E29" s="33" t="s">
        <v>85</v>
      </c>
      <c r="F29" s="24" t="s">
        <v>26</v>
      </c>
      <c r="G29" s="28">
        <v>0.12248000000000001</v>
      </c>
      <c r="H29" s="33" t="s">
        <v>24</v>
      </c>
      <c r="I29" s="24" t="s">
        <v>26</v>
      </c>
      <c r="J29" s="29">
        <v>0.28826000000000002</v>
      </c>
      <c r="K29" s="33" t="s">
        <v>64</v>
      </c>
      <c r="L29" s="24" t="s">
        <v>22</v>
      </c>
      <c r="M29" s="28">
        <v>0.14788999999999999</v>
      </c>
      <c r="N29" s="33" t="s">
        <v>98</v>
      </c>
      <c r="O29" s="35" t="s">
        <v>23</v>
      </c>
      <c r="P29" s="28">
        <v>8.4080000000000002E-2</v>
      </c>
      <c r="Q29" s="33" t="s">
        <v>90</v>
      </c>
      <c r="R29" s="35" t="s">
        <v>26</v>
      </c>
      <c r="S29" s="28">
        <v>0.13069</v>
      </c>
      <c r="T29" s="33" t="s">
        <v>97</v>
      </c>
      <c r="U29" s="35" t="s">
        <v>22</v>
      </c>
      <c r="V29" s="28">
        <v>0.15673999999999999</v>
      </c>
      <c r="W29" s="23" t="s">
        <v>86</v>
      </c>
      <c r="X29" s="24" t="s">
        <v>26</v>
      </c>
      <c r="Y29" s="30">
        <v>0.12658</v>
      </c>
      <c r="Z29" s="33" t="s">
        <v>46</v>
      </c>
      <c r="AA29" s="24" t="s">
        <v>20</v>
      </c>
      <c r="AB29" s="29">
        <v>4.6179999999999999E-2</v>
      </c>
      <c r="AC29" s="33" t="s">
        <v>83</v>
      </c>
      <c r="AD29" s="24" t="s">
        <v>29</v>
      </c>
      <c r="AE29" s="28">
        <v>6.7640000000000006E-2</v>
      </c>
      <c r="AF29" s="5" t="s">
        <v>78</v>
      </c>
      <c r="AG29" s="6" t="s">
        <v>28</v>
      </c>
      <c r="AH29" s="29">
        <v>0.13516</v>
      </c>
      <c r="AI29" s="33" t="s">
        <v>58</v>
      </c>
      <c r="AJ29" s="24" t="s">
        <v>22</v>
      </c>
      <c r="AK29" s="28">
        <v>9.5999999999999992E-3</v>
      </c>
      <c r="AL29" s="33" t="s">
        <v>18</v>
      </c>
      <c r="AM29" s="24" t="s">
        <v>19</v>
      </c>
      <c r="AN29" s="29">
        <v>0.25042999999999999</v>
      </c>
      <c r="AO29" s="33" t="s">
        <v>18</v>
      </c>
      <c r="AP29" s="24" t="s">
        <v>19</v>
      </c>
      <c r="AQ29" s="29">
        <v>0.13997999999999999</v>
      </c>
    </row>
    <row r="30" spans="1:43" ht="17" thickBot="1" x14ac:dyDescent="0.25">
      <c r="A30" s="88"/>
      <c r="B30" s="33" t="s">
        <v>73</v>
      </c>
      <c r="C30" s="24" t="s">
        <v>29</v>
      </c>
      <c r="D30" s="28">
        <v>4.9660000000000003E-2</v>
      </c>
      <c r="E30" s="33" t="s">
        <v>64</v>
      </c>
      <c r="F30" s="24" t="s">
        <v>22</v>
      </c>
      <c r="G30" s="28">
        <v>0.12196</v>
      </c>
      <c r="H30" s="33" t="s">
        <v>63</v>
      </c>
      <c r="I30" s="24" t="s">
        <v>22</v>
      </c>
      <c r="J30" s="28">
        <v>0.27834999999999999</v>
      </c>
      <c r="K30" s="33" t="s">
        <v>76</v>
      </c>
      <c r="L30" s="24" t="s">
        <v>22</v>
      </c>
      <c r="M30" s="30">
        <v>0.14610999999999999</v>
      </c>
      <c r="N30" s="33" t="s">
        <v>91</v>
      </c>
      <c r="O30" s="35" t="s">
        <v>28</v>
      </c>
      <c r="P30" s="28">
        <v>8.0420000000000005E-2</v>
      </c>
      <c r="Q30" s="33" t="s">
        <v>82</v>
      </c>
      <c r="R30" s="24" t="s">
        <v>20</v>
      </c>
      <c r="S30" s="28">
        <v>0.13039000000000001</v>
      </c>
      <c r="T30" s="33" t="s">
        <v>96</v>
      </c>
      <c r="U30" s="35" t="s">
        <v>26</v>
      </c>
      <c r="V30" s="28">
        <v>0.15622</v>
      </c>
      <c r="W30" s="33" t="s">
        <v>89</v>
      </c>
      <c r="X30" s="35" t="s">
        <v>28</v>
      </c>
      <c r="Y30" s="28">
        <v>0.12071</v>
      </c>
      <c r="Z30" s="33" t="s">
        <v>77</v>
      </c>
      <c r="AA30" s="24" t="s">
        <v>22</v>
      </c>
      <c r="AB30" s="28">
        <v>4.5170000000000002E-2</v>
      </c>
      <c r="AC30" s="33" t="s">
        <v>83</v>
      </c>
      <c r="AD30" s="24" t="s">
        <v>20</v>
      </c>
      <c r="AE30" s="28">
        <v>6.5210000000000004E-2</v>
      </c>
      <c r="AF30" s="23" t="s">
        <v>87</v>
      </c>
      <c r="AG30" s="24" t="s">
        <v>25</v>
      </c>
      <c r="AH30" s="30">
        <v>0.13483000000000001</v>
      </c>
      <c r="AI30" s="33" t="s">
        <v>80</v>
      </c>
      <c r="AJ30" s="24" t="s">
        <v>25</v>
      </c>
      <c r="AK30" s="28">
        <v>9.3500000000000007E-3</v>
      </c>
      <c r="AL30" s="33" t="s">
        <v>35</v>
      </c>
      <c r="AM30" s="24" t="s">
        <v>25</v>
      </c>
      <c r="AN30" s="29">
        <v>0.23246</v>
      </c>
      <c r="AO30" s="33" t="s">
        <v>62</v>
      </c>
      <c r="AP30" s="24" t="s">
        <v>23</v>
      </c>
      <c r="AQ30" s="29">
        <v>0.13841999999999999</v>
      </c>
    </row>
    <row r="31" spans="1:43" ht="17" thickBot="1" x14ac:dyDescent="0.25">
      <c r="A31" s="88"/>
      <c r="B31" s="23" t="s">
        <v>86</v>
      </c>
      <c r="C31" s="24" t="s">
        <v>26</v>
      </c>
      <c r="D31" s="29">
        <v>4.4240000000000002E-2</v>
      </c>
      <c r="E31" s="33" t="s">
        <v>97</v>
      </c>
      <c r="F31" s="35" t="s">
        <v>19</v>
      </c>
      <c r="G31" s="28">
        <v>0.12</v>
      </c>
      <c r="H31" s="23" t="s">
        <v>86</v>
      </c>
      <c r="I31" s="24" t="s">
        <v>26</v>
      </c>
      <c r="J31" s="30">
        <v>0.27514</v>
      </c>
      <c r="K31" s="33" t="s">
        <v>32</v>
      </c>
      <c r="L31" s="24" t="s">
        <v>26</v>
      </c>
      <c r="M31" s="29">
        <v>0.13719000000000001</v>
      </c>
      <c r="N31" s="23" t="s">
        <v>87</v>
      </c>
      <c r="O31" s="24" t="s">
        <v>19</v>
      </c>
      <c r="P31" s="29">
        <v>7.782E-2</v>
      </c>
      <c r="Q31" s="33" t="s">
        <v>57</v>
      </c>
      <c r="R31" s="24" t="s">
        <v>23</v>
      </c>
      <c r="S31" s="28">
        <v>0.12608</v>
      </c>
      <c r="T31" s="33" t="s">
        <v>56</v>
      </c>
      <c r="U31" s="24" t="s">
        <v>19</v>
      </c>
      <c r="V31" s="28">
        <v>0.15509999999999999</v>
      </c>
      <c r="W31" s="33" t="s">
        <v>63</v>
      </c>
      <c r="X31" s="24" t="s">
        <v>22</v>
      </c>
      <c r="Y31" s="29">
        <v>0.1182</v>
      </c>
      <c r="Z31" s="33" t="s">
        <v>32</v>
      </c>
      <c r="AA31" s="24" t="s">
        <v>26</v>
      </c>
      <c r="AB31" s="29">
        <v>4.4819999999999999E-2</v>
      </c>
      <c r="AC31" s="33" t="s">
        <v>76</v>
      </c>
      <c r="AD31" s="24" t="s">
        <v>22</v>
      </c>
      <c r="AE31" s="29">
        <v>6.2839999999999993E-2</v>
      </c>
      <c r="AF31" s="33" t="s">
        <v>105</v>
      </c>
      <c r="AG31" s="35" t="s">
        <v>25</v>
      </c>
      <c r="AH31" s="28">
        <v>0.13274</v>
      </c>
      <c r="AI31" s="33" t="s">
        <v>90</v>
      </c>
      <c r="AJ31" s="35" t="s">
        <v>29</v>
      </c>
      <c r="AK31" s="28">
        <v>9.2399999999999999E-3</v>
      </c>
      <c r="AL31" s="33" t="s">
        <v>62</v>
      </c>
      <c r="AM31" s="24" t="s">
        <v>25</v>
      </c>
      <c r="AN31" s="29">
        <v>0.22489000000000001</v>
      </c>
      <c r="AO31" s="33" t="s">
        <v>97</v>
      </c>
      <c r="AP31" s="35" t="s">
        <v>29</v>
      </c>
      <c r="AQ31" s="28">
        <v>0.12841</v>
      </c>
    </row>
    <row r="32" spans="1:43" ht="17" thickBot="1" x14ac:dyDescent="0.25">
      <c r="A32" s="88"/>
      <c r="B32" s="33" t="s">
        <v>94</v>
      </c>
      <c r="C32" s="35" t="s">
        <v>28</v>
      </c>
      <c r="D32" s="28">
        <v>4.3860000000000003E-2</v>
      </c>
      <c r="E32" s="33" t="s">
        <v>46</v>
      </c>
      <c r="F32" s="24" t="s">
        <v>20</v>
      </c>
      <c r="G32" s="28">
        <v>0.11754000000000001</v>
      </c>
      <c r="H32" s="33" t="s">
        <v>98</v>
      </c>
      <c r="I32" s="35" t="s">
        <v>23</v>
      </c>
      <c r="J32" s="28">
        <v>0.27167999999999998</v>
      </c>
      <c r="K32" s="33" t="s">
        <v>73</v>
      </c>
      <c r="L32" s="24" t="s">
        <v>29</v>
      </c>
      <c r="M32" s="28">
        <v>0.13522000000000001</v>
      </c>
      <c r="N32" s="33" t="s">
        <v>62</v>
      </c>
      <c r="O32" s="24" t="s">
        <v>23</v>
      </c>
      <c r="P32" s="29">
        <v>7.6899999999999996E-2</v>
      </c>
      <c r="Q32" s="33" t="s">
        <v>32</v>
      </c>
      <c r="R32" s="24" t="s">
        <v>20</v>
      </c>
      <c r="S32" s="28">
        <v>0.12433</v>
      </c>
      <c r="T32" s="33" t="s">
        <v>74</v>
      </c>
      <c r="U32" s="24" t="s">
        <v>23</v>
      </c>
      <c r="V32" s="30">
        <v>0.152</v>
      </c>
      <c r="W32" s="33" t="s">
        <v>51</v>
      </c>
      <c r="X32" s="24" t="s">
        <v>22</v>
      </c>
      <c r="Y32" s="30">
        <v>0.11763999999999999</v>
      </c>
      <c r="Z32" s="33" t="s">
        <v>100</v>
      </c>
      <c r="AA32" s="35" t="s">
        <v>20</v>
      </c>
      <c r="AB32" s="30">
        <v>4.3700000000000003E-2</v>
      </c>
      <c r="AC32" s="33" t="s">
        <v>92</v>
      </c>
      <c r="AD32" s="35" t="s">
        <v>20</v>
      </c>
      <c r="AE32" s="30">
        <v>6.2440000000000002E-2</v>
      </c>
      <c r="AF32" s="33" t="s">
        <v>65</v>
      </c>
      <c r="AG32" s="24" t="s">
        <v>23</v>
      </c>
      <c r="AH32" s="30">
        <v>0.13095000000000001</v>
      </c>
      <c r="AI32" s="33" t="s">
        <v>75</v>
      </c>
      <c r="AJ32" s="24" t="s">
        <v>23</v>
      </c>
      <c r="AK32" s="28">
        <v>9.1800000000000007E-3</v>
      </c>
      <c r="AL32" s="33" t="s">
        <v>104</v>
      </c>
      <c r="AM32" s="35" t="s">
        <v>28</v>
      </c>
      <c r="AN32" s="29">
        <v>0.22456000000000001</v>
      </c>
      <c r="AO32" s="33" t="s">
        <v>68</v>
      </c>
      <c r="AP32" s="24" t="s">
        <v>19</v>
      </c>
      <c r="AQ32" s="28">
        <v>0.12235</v>
      </c>
    </row>
    <row r="33" spans="1:43" ht="17" thickBot="1" x14ac:dyDescent="0.25">
      <c r="A33" s="88"/>
      <c r="B33" s="33" t="s">
        <v>47</v>
      </c>
      <c r="C33" s="24" t="s">
        <v>28</v>
      </c>
      <c r="D33" s="30">
        <v>4.3540000000000002E-2</v>
      </c>
      <c r="E33" s="33" t="s">
        <v>97</v>
      </c>
      <c r="F33" s="35" t="s">
        <v>25</v>
      </c>
      <c r="G33" s="28">
        <v>0.11601</v>
      </c>
      <c r="H33" s="33" t="s">
        <v>98</v>
      </c>
      <c r="I33" s="35" t="s">
        <v>25</v>
      </c>
      <c r="J33" s="28">
        <v>0.26927000000000001</v>
      </c>
      <c r="K33" s="33" t="s">
        <v>96</v>
      </c>
      <c r="L33" s="35" t="s">
        <v>19</v>
      </c>
      <c r="M33" s="28">
        <v>0.12698999999999999</v>
      </c>
      <c r="N33" s="33" t="s">
        <v>18</v>
      </c>
      <c r="O33" s="24" t="s">
        <v>19</v>
      </c>
      <c r="P33" s="29">
        <v>7.5329999999999994E-2</v>
      </c>
      <c r="Q33" s="33" t="s">
        <v>18</v>
      </c>
      <c r="R33" s="24" t="s">
        <v>20</v>
      </c>
      <c r="S33" s="28">
        <v>0.11742</v>
      </c>
      <c r="T33" s="33" t="s">
        <v>45</v>
      </c>
      <c r="U33" s="24" t="s">
        <v>19</v>
      </c>
      <c r="V33" s="28">
        <v>0.14323</v>
      </c>
      <c r="W33" s="33" t="s">
        <v>73</v>
      </c>
      <c r="X33" s="24" t="s">
        <v>23</v>
      </c>
      <c r="Y33" s="28">
        <v>0.11665</v>
      </c>
      <c r="Z33" s="33" t="s">
        <v>73</v>
      </c>
      <c r="AA33" s="24" t="s">
        <v>26</v>
      </c>
      <c r="AB33" s="28">
        <v>4.2529999999999998E-2</v>
      </c>
      <c r="AC33" s="33" t="s">
        <v>73</v>
      </c>
      <c r="AD33" s="24" t="s">
        <v>26</v>
      </c>
      <c r="AE33" s="28">
        <v>6.0749999999999998E-2</v>
      </c>
      <c r="AF33" s="33" t="s">
        <v>27</v>
      </c>
      <c r="AG33" s="24" t="s">
        <v>29</v>
      </c>
      <c r="AH33" s="29">
        <v>0.13</v>
      </c>
      <c r="AI33" s="33" t="s">
        <v>41</v>
      </c>
      <c r="AJ33" s="24" t="s">
        <v>25</v>
      </c>
      <c r="AK33" s="28">
        <v>9.0799999999999995E-3</v>
      </c>
      <c r="AL33" s="23" t="s">
        <v>87</v>
      </c>
      <c r="AM33" s="24" t="s">
        <v>25</v>
      </c>
      <c r="AN33" s="29">
        <v>0.21931999999999999</v>
      </c>
      <c r="AO33" s="23" t="s">
        <v>87</v>
      </c>
      <c r="AP33" s="24" t="s">
        <v>19</v>
      </c>
      <c r="AQ33" s="29">
        <v>0.11692</v>
      </c>
    </row>
    <row r="34" spans="1:43" ht="17" thickBot="1" x14ac:dyDescent="0.25">
      <c r="A34" s="88"/>
      <c r="B34" s="33" t="s">
        <v>32</v>
      </c>
      <c r="C34" s="24" t="s">
        <v>26</v>
      </c>
      <c r="D34" s="29">
        <v>4.3020000000000003E-2</v>
      </c>
      <c r="E34" s="33" t="s">
        <v>61</v>
      </c>
      <c r="F34" s="24" t="s">
        <v>26</v>
      </c>
      <c r="G34" s="28">
        <v>0.10834000000000001</v>
      </c>
      <c r="H34" s="33" t="s">
        <v>70</v>
      </c>
      <c r="I34" s="24" t="s">
        <v>23</v>
      </c>
      <c r="J34" s="28">
        <v>0.26562000000000002</v>
      </c>
      <c r="K34" s="33" t="s">
        <v>90</v>
      </c>
      <c r="L34" s="35" t="s">
        <v>23</v>
      </c>
      <c r="M34" s="28">
        <v>0.12619</v>
      </c>
      <c r="N34" s="33" t="s">
        <v>76</v>
      </c>
      <c r="O34" s="24" t="s">
        <v>26</v>
      </c>
      <c r="P34" s="28">
        <v>7.4969999999999995E-2</v>
      </c>
      <c r="Q34" s="33" t="s">
        <v>67</v>
      </c>
      <c r="R34" s="24" t="s">
        <v>20</v>
      </c>
      <c r="S34" s="28">
        <v>0.11561</v>
      </c>
      <c r="T34" s="33" t="s">
        <v>80</v>
      </c>
      <c r="U34" s="24" t="s">
        <v>25</v>
      </c>
      <c r="V34" s="28">
        <v>0.14302999999999999</v>
      </c>
      <c r="W34" s="33" t="s">
        <v>46</v>
      </c>
      <c r="X34" s="24" t="s">
        <v>20</v>
      </c>
      <c r="Y34" s="29">
        <v>0.11537</v>
      </c>
      <c r="Z34" s="23" t="s">
        <v>86</v>
      </c>
      <c r="AA34" s="24" t="s">
        <v>26</v>
      </c>
      <c r="AB34" s="29">
        <v>4.1820000000000003E-2</v>
      </c>
      <c r="AC34" s="33" t="s">
        <v>84</v>
      </c>
      <c r="AD34" s="24" t="s">
        <v>26</v>
      </c>
      <c r="AE34" s="28">
        <v>6.0170000000000001E-2</v>
      </c>
      <c r="AF34" s="33" t="s">
        <v>97</v>
      </c>
      <c r="AG34" s="35" t="s">
        <v>19</v>
      </c>
      <c r="AH34" s="30">
        <v>0.12986</v>
      </c>
      <c r="AI34" s="33" t="s">
        <v>70</v>
      </c>
      <c r="AJ34" s="24" t="s">
        <v>28</v>
      </c>
      <c r="AK34" s="28">
        <v>9.0399999999999994E-3</v>
      </c>
      <c r="AL34" s="33" t="s">
        <v>62</v>
      </c>
      <c r="AM34" s="24" t="s">
        <v>23</v>
      </c>
      <c r="AN34" s="29">
        <v>0.21392</v>
      </c>
      <c r="AO34" s="33" t="s">
        <v>74</v>
      </c>
      <c r="AP34" s="24" t="s">
        <v>28</v>
      </c>
      <c r="AQ34" s="29">
        <v>0.11598</v>
      </c>
    </row>
    <row r="35" spans="1:43" ht="17" thickBot="1" x14ac:dyDescent="0.25">
      <c r="A35" s="88"/>
      <c r="B35" s="33" t="s">
        <v>65</v>
      </c>
      <c r="C35" s="24" t="s">
        <v>23</v>
      </c>
      <c r="D35" s="28">
        <v>4.2799999999999998E-2</v>
      </c>
      <c r="E35" s="23" t="s">
        <v>86</v>
      </c>
      <c r="F35" s="24" t="s">
        <v>20</v>
      </c>
      <c r="G35" s="28">
        <v>0.10487</v>
      </c>
      <c r="H35" s="33" t="s">
        <v>61</v>
      </c>
      <c r="I35" s="24" t="s">
        <v>26</v>
      </c>
      <c r="J35" s="28">
        <v>0.25990000000000002</v>
      </c>
      <c r="K35" s="33" t="s">
        <v>94</v>
      </c>
      <c r="L35" s="35" t="s">
        <v>22</v>
      </c>
      <c r="M35" s="28">
        <v>0.12411</v>
      </c>
      <c r="N35" s="33" t="s">
        <v>89</v>
      </c>
      <c r="O35" s="35" t="s">
        <v>25</v>
      </c>
      <c r="P35" s="28">
        <v>7.288E-2</v>
      </c>
      <c r="Q35" s="33" t="s">
        <v>44</v>
      </c>
      <c r="R35" s="24" t="s">
        <v>23</v>
      </c>
      <c r="S35" s="28">
        <v>0.11133999999999999</v>
      </c>
      <c r="T35" s="33" t="s">
        <v>34</v>
      </c>
      <c r="U35" s="24" t="s">
        <v>26</v>
      </c>
      <c r="V35" s="28">
        <v>0.14113000000000001</v>
      </c>
      <c r="W35" s="33" t="s">
        <v>64</v>
      </c>
      <c r="X35" s="24" t="s">
        <v>28</v>
      </c>
      <c r="Y35" s="29">
        <v>0.11393</v>
      </c>
      <c r="Z35" s="23" t="s">
        <v>86</v>
      </c>
      <c r="AA35" s="24" t="s">
        <v>20</v>
      </c>
      <c r="AB35" s="29">
        <v>4.088E-2</v>
      </c>
      <c r="AC35" s="33" t="s">
        <v>71</v>
      </c>
      <c r="AD35" s="24" t="s">
        <v>29</v>
      </c>
      <c r="AE35" s="30">
        <v>5.9900000000000002E-2</v>
      </c>
      <c r="AF35" s="33" t="s">
        <v>69</v>
      </c>
      <c r="AG35" s="24" t="s">
        <v>29</v>
      </c>
      <c r="AH35" s="28">
        <v>0.12966</v>
      </c>
      <c r="AI35" s="33" t="s">
        <v>47</v>
      </c>
      <c r="AJ35" s="24" t="s">
        <v>19</v>
      </c>
      <c r="AK35" s="28">
        <v>9.0200000000000002E-3</v>
      </c>
      <c r="AL35" s="23" t="s">
        <v>87</v>
      </c>
      <c r="AM35" s="24" t="s">
        <v>19</v>
      </c>
      <c r="AN35" s="29">
        <v>0.21035000000000001</v>
      </c>
      <c r="AO35" s="33" t="s">
        <v>96</v>
      </c>
      <c r="AP35" s="35" t="s">
        <v>26</v>
      </c>
      <c r="AQ35" s="30">
        <v>0.11269999999999999</v>
      </c>
    </row>
    <row r="36" spans="1:43" ht="17" thickBot="1" x14ac:dyDescent="0.25">
      <c r="A36" s="88"/>
      <c r="B36" s="33" t="s">
        <v>24</v>
      </c>
      <c r="C36" s="24" t="s">
        <v>26</v>
      </c>
      <c r="D36" s="29">
        <v>4.2229999999999997E-2</v>
      </c>
      <c r="E36" s="33" t="s">
        <v>103</v>
      </c>
      <c r="F36" s="35" t="s">
        <v>28</v>
      </c>
      <c r="G36" s="28">
        <v>0.10148</v>
      </c>
      <c r="H36" s="33" t="s">
        <v>104</v>
      </c>
      <c r="I36" s="35" t="s">
        <v>23</v>
      </c>
      <c r="J36" s="28">
        <v>0.25652000000000003</v>
      </c>
      <c r="K36" s="33" t="s">
        <v>32</v>
      </c>
      <c r="L36" s="24" t="s">
        <v>20</v>
      </c>
      <c r="M36" s="29">
        <v>0.12192</v>
      </c>
      <c r="N36" s="33" t="s">
        <v>99</v>
      </c>
      <c r="O36" s="35" t="s">
        <v>23</v>
      </c>
      <c r="P36" s="28">
        <v>7.1510000000000004E-2</v>
      </c>
      <c r="Q36" s="33" t="s">
        <v>81</v>
      </c>
      <c r="R36" s="24" t="s">
        <v>26</v>
      </c>
      <c r="S36" s="28">
        <v>0.11123</v>
      </c>
      <c r="T36" s="33" t="s">
        <v>31</v>
      </c>
      <c r="U36" s="24" t="s">
        <v>25</v>
      </c>
      <c r="V36" s="28">
        <v>0.14074</v>
      </c>
      <c r="W36" s="33" t="s">
        <v>42</v>
      </c>
      <c r="X36" s="24" t="s">
        <v>26</v>
      </c>
      <c r="Y36" s="29">
        <v>0.11267000000000001</v>
      </c>
      <c r="Z36" s="33" t="s">
        <v>48</v>
      </c>
      <c r="AA36" s="24" t="s">
        <v>20</v>
      </c>
      <c r="AB36" s="30">
        <v>4.0820000000000002E-2</v>
      </c>
      <c r="AC36" s="33" t="s">
        <v>40</v>
      </c>
      <c r="AD36" s="24" t="s">
        <v>29</v>
      </c>
      <c r="AE36" s="28">
        <v>5.9790000000000003E-2</v>
      </c>
      <c r="AF36" s="33" t="s">
        <v>89</v>
      </c>
      <c r="AG36" s="35" t="s">
        <v>25</v>
      </c>
      <c r="AH36" s="28">
        <v>0.12920000000000001</v>
      </c>
      <c r="AI36" s="5" t="s">
        <v>78</v>
      </c>
      <c r="AJ36" s="6" t="s">
        <v>28</v>
      </c>
      <c r="AK36" s="28">
        <v>8.9999999999999993E-3</v>
      </c>
      <c r="AL36" s="5" t="s">
        <v>78</v>
      </c>
      <c r="AM36" s="6" t="s">
        <v>26</v>
      </c>
      <c r="AN36" s="30">
        <v>0.20713999999999999</v>
      </c>
      <c r="AO36" s="33" t="s">
        <v>85</v>
      </c>
      <c r="AP36" s="24" t="s">
        <v>26</v>
      </c>
      <c r="AQ36" s="30">
        <v>0.10675</v>
      </c>
    </row>
    <row r="37" spans="1:43" ht="17" thickBot="1" x14ac:dyDescent="0.25">
      <c r="A37" s="88"/>
      <c r="B37" s="33" t="s">
        <v>105</v>
      </c>
      <c r="C37" s="35" t="s">
        <v>29</v>
      </c>
      <c r="D37" s="30">
        <v>4.1079999999999998E-2</v>
      </c>
      <c r="E37" s="33" t="s">
        <v>49</v>
      </c>
      <c r="F37" s="24" t="s">
        <v>20</v>
      </c>
      <c r="G37" s="28">
        <v>9.9669999999999995E-2</v>
      </c>
      <c r="H37" s="33" t="s">
        <v>85</v>
      </c>
      <c r="I37" s="24" t="s">
        <v>26</v>
      </c>
      <c r="J37" s="28">
        <v>0.23677999999999999</v>
      </c>
      <c r="K37" s="33" t="s">
        <v>90</v>
      </c>
      <c r="L37" s="35" t="s">
        <v>29</v>
      </c>
      <c r="M37" s="28">
        <v>0.12038</v>
      </c>
      <c r="N37" s="33" t="s">
        <v>47</v>
      </c>
      <c r="O37" s="24" t="s">
        <v>19</v>
      </c>
      <c r="P37" s="30">
        <v>7.1340000000000001E-2</v>
      </c>
      <c r="Q37" s="33" t="s">
        <v>77</v>
      </c>
      <c r="R37" s="24" t="s">
        <v>29</v>
      </c>
      <c r="S37" s="28">
        <v>0.11094999999999999</v>
      </c>
      <c r="T37" s="33" t="s">
        <v>68</v>
      </c>
      <c r="U37" s="24" t="s">
        <v>22</v>
      </c>
      <c r="V37" s="28">
        <v>0.13658000000000001</v>
      </c>
      <c r="W37" s="33" t="s">
        <v>32</v>
      </c>
      <c r="X37" s="24" t="s">
        <v>26</v>
      </c>
      <c r="Y37" s="29">
        <v>0.11260000000000001</v>
      </c>
      <c r="Z37" s="33" t="s">
        <v>57</v>
      </c>
      <c r="AA37" s="24" t="s">
        <v>20</v>
      </c>
      <c r="AB37" s="30">
        <v>3.9940000000000003E-2</v>
      </c>
      <c r="AC37" s="33" t="s">
        <v>101</v>
      </c>
      <c r="AD37" s="35" t="s">
        <v>102</v>
      </c>
      <c r="AE37" s="30">
        <v>5.9290000000000002E-2</v>
      </c>
      <c r="AF37" s="33" t="s">
        <v>92</v>
      </c>
      <c r="AG37" s="35" t="s">
        <v>20</v>
      </c>
      <c r="AH37" s="28">
        <v>0.12798999999999999</v>
      </c>
      <c r="AI37" s="33" t="s">
        <v>62</v>
      </c>
      <c r="AJ37" s="24" t="s">
        <v>25</v>
      </c>
      <c r="AK37" s="28">
        <v>8.8299999999999993E-3</v>
      </c>
      <c r="AL37" s="33" t="s">
        <v>39</v>
      </c>
      <c r="AM37" s="24" t="s">
        <v>25</v>
      </c>
      <c r="AN37" s="29">
        <v>0.20569999999999999</v>
      </c>
      <c r="AO37" s="33" t="s">
        <v>43</v>
      </c>
      <c r="AP37" s="24" t="s">
        <v>19</v>
      </c>
      <c r="AQ37" s="30">
        <v>0.10664</v>
      </c>
    </row>
    <row r="38" spans="1:43" ht="17" thickBot="1" x14ac:dyDescent="0.25">
      <c r="A38" s="88"/>
      <c r="B38" s="33" t="s">
        <v>81</v>
      </c>
      <c r="C38" s="24" t="s">
        <v>26</v>
      </c>
      <c r="D38" s="30">
        <v>4.0919999999999998E-2</v>
      </c>
      <c r="E38" s="33" t="s">
        <v>56</v>
      </c>
      <c r="F38" s="24" t="s">
        <v>19</v>
      </c>
      <c r="G38" s="28">
        <v>9.9110000000000004E-2</v>
      </c>
      <c r="H38" s="33" t="s">
        <v>62</v>
      </c>
      <c r="I38" s="24" t="s">
        <v>19</v>
      </c>
      <c r="J38" s="28">
        <v>0.23599000000000001</v>
      </c>
      <c r="K38" s="33" t="s">
        <v>49</v>
      </c>
      <c r="L38" s="24" t="s">
        <v>20</v>
      </c>
      <c r="M38" s="29">
        <v>0.11279</v>
      </c>
      <c r="N38" s="33" t="s">
        <v>50</v>
      </c>
      <c r="O38" s="24" t="s">
        <v>19</v>
      </c>
      <c r="P38" s="29">
        <v>6.8720000000000003E-2</v>
      </c>
      <c r="Q38" s="33" t="s">
        <v>33</v>
      </c>
      <c r="R38" s="24" t="s">
        <v>20</v>
      </c>
      <c r="S38" s="28">
        <v>0.10327</v>
      </c>
      <c r="T38" s="33" t="s">
        <v>18</v>
      </c>
      <c r="U38" s="24" t="s">
        <v>19</v>
      </c>
      <c r="V38" s="30">
        <v>0.13461000000000001</v>
      </c>
      <c r="W38" s="33" t="s">
        <v>81</v>
      </c>
      <c r="X38" s="24" t="s">
        <v>20</v>
      </c>
      <c r="Y38" s="28">
        <v>0.11228</v>
      </c>
      <c r="Z38" s="5" t="s">
        <v>79</v>
      </c>
      <c r="AA38" s="6" t="s">
        <v>22</v>
      </c>
      <c r="AB38" s="30">
        <v>3.9919999999999997E-2</v>
      </c>
      <c r="AC38" s="33" t="s">
        <v>48</v>
      </c>
      <c r="AD38" s="24" t="s">
        <v>20</v>
      </c>
      <c r="AE38" s="29">
        <v>5.6579999999999998E-2</v>
      </c>
      <c r="AF38" s="33" t="s">
        <v>83</v>
      </c>
      <c r="AG38" s="24" t="s">
        <v>20</v>
      </c>
      <c r="AH38" s="28">
        <v>0.12422</v>
      </c>
      <c r="AI38" s="33" t="s">
        <v>103</v>
      </c>
      <c r="AJ38" s="35" t="s">
        <v>22</v>
      </c>
      <c r="AK38" s="28">
        <v>8.7200000000000003E-3</v>
      </c>
      <c r="AL38" s="33" t="s">
        <v>90</v>
      </c>
      <c r="AM38" s="35" t="s">
        <v>23</v>
      </c>
      <c r="AN38" s="28">
        <v>0.20569999999999999</v>
      </c>
      <c r="AO38" s="33" t="s">
        <v>50</v>
      </c>
      <c r="AP38" s="24" t="s">
        <v>19</v>
      </c>
      <c r="AQ38" s="29">
        <v>0.10635</v>
      </c>
    </row>
    <row r="39" spans="1:43" ht="17" thickBot="1" x14ac:dyDescent="0.25">
      <c r="A39" s="88"/>
      <c r="B39" s="33" t="s">
        <v>101</v>
      </c>
      <c r="C39" s="35" t="s">
        <v>102</v>
      </c>
      <c r="D39" s="28">
        <v>4.0730000000000002E-2</v>
      </c>
      <c r="E39" s="33" t="s">
        <v>97</v>
      </c>
      <c r="F39" s="35" t="s">
        <v>29</v>
      </c>
      <c r="G39" s="28">
        <v>9.8970000000000002E-2</v>
      </c>
      <c r="H39" s="33" t="s">
        <v>64</v>
      </c>
      <c r="I39" s="24" t="s">
        <v>28</v>
      </c>
      <c r="J39" s="28">
        <v>0.2326</v>
      </c>
      <c r="K39" s="33" t="s">
        <v>46</v>
      </c>
      <c r="L39" s="24" t="s">
        <v>20</v>
      </c>
      <c r="M39" s="28">
        <v>0.1095</v>
      </c>
      <c r="N39" s="33" t="s">
        <v>104</v>
      </c>
      <c r="O39" s="35" t="s">
        <v>19</v>
      </c>
      <c r="P39" s="28">
        <v>6.7900000000000002E-2</v>
      </c>
      <c r="Q39" s="33" t="s">
        <v>103</v>
      </c>
      <c r="R39" s="35" t="s">
        <v>28</v>
      </c>
      <c r="S39" s="28">
        <v>0.10234</v>
      </c>
      <c r="T39" s="33" t="s">
        <v>69</v>
      </c>
      <c r="U39" s="24" t="s">
        <v>19</v>
      </c>
      <c r="V39" s="28">
        <v>0.13064999999999999</v>
      </c>
      <c r="W39" s="33" t="s">
        <v>94</v>
      </c>
      <c r="X39" s="35" t="s">
        <v>28</v>
      </c>
      <c r="Y39" s="30">
        <v>0.11167000000000001</v>
      </c>
      <c r="Z39" s="33" t="s">
        <v>76</v>
      </c>
      <c r="AA39" s="24" t="s">
        <v>26</v>
      </c>
      <c r="AB39" s="29">
        <v>3.9789999999999999E-2</v>
      </c>
      <c r="AC39" s="33" t="s">
        <v>96</v>
      </c>
      <c r="AD39" s="35" t="s">
        <v>19</v>
      </c>
      <c r="AE39" s="28">
        <v>5.6529999999999997E-2</v>
      </c>
      <c r="AF39" s="33" t="s">
        <v>73</v>
      </c>
      <c r="AG39" s="24" t="s">
        <v>26</v>
      </c>
      <c r="AH39" s="28">
        <v>0.1206</v>
      </c>
      <c r="AI39" s="33" t="s">
        <v>81</v>
      </c>
      <c r="AJ39" s="24" t="s">
        <v>29</v>
      </c>
      <c r="AK39" s="28">
        <v>8.5100000000000002E-3</v>
      </c>
      <c r="AL39" s="33" t="s">
        <v>74</v>
      </c>
      <c r="AM39" s="24" t="s">
        <v>25</v>
      </c>
      <c r="AN39" s="30">
        <v>0.19553999999999999</v>
      </c>
      <c r="AO39" s="33" t="s">
        <v>89</v>
      </c>
      <c r="AP39" s="35" t="s">
        <v>22</v>
      </c>
      <c r="AQ39" s="28">
        <v>0.10596</v>
      </c>
    </row>
    <row r="40" spans="1:43" ht="17" thickBot="1" x14ac:dyDescent="0.25">
      <c r="A40" s="88"/>
      <c r="B40" s="33" t="s">
        <v>65</v>
      </c>
      <c r="C40" s="24" t="s">
        <v>20</v>
      </c>
      <c r="D40" s="28">
        <v>4.0570000000000002E-2</v>
      </c>
      <c r="E40" s="33" t="s">
        <v>56</v>
      </c>
      <c r="F40" s="24" t="s">
        <v>25</v>
      </c>
      <c r="G40" s="28">
        <v>9.894E-2</v>
      </c>
      <c r="H40" s="33" t="s">
        <v>76</v>
      </c>
      <c r="I40" s="24" t="s">
        <v>22</v>
      </c>
      <c r="J40" s="28">
        <v>0.22936000000000001</v>
      </c>
      <c r="K40" s="33" t="s">
        <v>85</v>
      </c>
      <c r="L40" s="24" t="s">
        <v>29</v>
      </c>
      <c r="M40" s="28">
        <v>0.1074</v>
      </c>
      <c r="N40" s="33" t="s">
        <v>56</v>
      </c>
      <c r="O40" s="24" t="s">
        <v>19</v>
      </c>
      <c r="P40" s="28">
        <v>6.7070000000000005E-2</v>
      </c>
      <c r="Q40" s="33" t="s">
        <v>63</v>
      </c>
      <c r="R40" s="24" t="s">
        <v>22</v>
      </c>
      <c r="S40" s="28">
        <v>9.9669999999999995E-2</v>
      </c>
      <c r="T40" s="33" t="s">
        <v>68</v>
      </c>
      <c r="U40" s="24" t="s">
        <v>29</v>
      </c>
      <c r="V40" s="28">
        <v>0.13053000000000001</v>
      </c>
      <c r="W40" s="33" t="s">
        <v>96</v>
      </c>
      <c r="X40" s="35" t="s">
        <v>29</v>
      </c>
      <c r="Y40" s="28">
        <v>0.11139</v>
      </c>
      <c r="Z40" s="33" t="s">
        <v>63</v>
      </c>
      <c r="AA40" s="24" t="s">
        <v>22</v>
      </c>
      <c r="AB40" s="28">
        <v>3.952E-2</v>
      </c>
      <c r="AC40" s="33" t="s">
        <v>59</v>
      </c>
      <c r="AD40" s="24" t="s">
        <v>23</v>
      </c>
      <c r="AE40" s="30">
        <v>5.5980000000000002E-2</v>
      </c>
      <c r="AF40" s="33" t="s">
        <v>83</v>
      </c>
      <c r="AG40" s="24" t="s">
        <v>29</v>
      </c>
      <c r="AH40" s="28">
        <v>0.11978</v>
      </c>
      <c r="AI40" s="33" t="s">
        <v>46</v>
      </c>
      <c r="AJ40" s="24" t="s">
        <v>22</v>
      </c>
      <c r="AK40" s="28">
        <v>8.4899999999999993E-3</v>
      </c>
      <c r="AL40" s="33" t="s">
        <v>97</v>
      </c>
      <c r="AM40" s="35" t="s">
        <v>29</v>
      </c>
      <c r="AN40" s="30">
        <v>0.19378999999999999</v>
      </c>
      <c r="AO40" s="33" t="s">
        <v>69</v>
      </c>
      <c r="AP40" s="24" t="s">
        <v>29</v>
      </c>
      <c r="AQ40" s="30">
        <v>9.9599999999999994E-2</v>
      </c>
    </row>
    <row r="41" spans="1:43" ht="17" thickBot="1" x14ac:dyDescent="0.25">
      <c r="A41" s="88"/>
      <c r="B41" s="33" t="s">
        <v>34</v>
      </c>
      <c r="C41" s="24" t="s">
        <v>26</v>
      </c>
      <c r="D41" s="29">
        <v>4.052E-2</v>
      </c>
      <c r="E41" s="33" t="s">
        <v>59</v>
      </c>
      <c r="F41" s="24" t="s">
        <v>23</v>
      </c>
      <c r="G41" s="28">
        <v>9.468E-2</v>
      </c>
      <c r="H41" s="33" t="s">
        <v>104</v>
      </c>
      <c r="I41" s="35" t="s">
        <v>26</v>
      </c>
      <c r="J41" s="28">
        <v>0.22925999999999999</v>
      </c>
      <c r="K41" s="33" t="s">
        <v>63</v>
      </c>
      <c r="L41" s="24" t="s">
        <v>22</v>
      </c>
      <c r="M41" s="28">
        <v>0.10474</v>
      </c>
      <c r="N41" s="33" t="s">
        <v>80</v>
      </c>
      <c r="O41" s="24" t="s">
        <v>25</v>
      </c>
      <c r="P41" s="28">
        <v>6.4869999999999997E-2</v>
      </c>
      <c r="Q41" s="23" t="s">
        <v>95</v>
      </c>
      <c r="R41" s="24" t="s">
        <v>22</v>
      </c>
      <c r="S41" s="28">
        <v>9.9640000000000006E-2</v>
      </c>
      <c r="T41" s="33" t="s">
        <v>94</v>
      </c>
      <c r="U41" s="35" t="s">
        <v>22</v>
      </c>
      <c r="V41" s="28">
        <v>0.13039000000000001</v>
      </c>
      <c r="W41" s="33" t="s">
        <v>90</v>
      </c>
      <c r="X41" s="35" t="s">
        <v>26</v>
      </c>
      <c r="Y41" s="28">
        <v>0.11031000000000001</v>
      </c>
      <c r="Z41" s="33" t="s">
        <v>38</v>
      </c>
      <c r="AA41" s="24" t="s">
        <v>22</v>
      </c>
      <c r="AB41" s="29">
        <v>3.8390000000000001E-2</v>
      </c>
      <c r="AC41" s="33" t="s">
        <v>33</v>
      </c>
      <c r="AD41" s="24" t="s">
        <v>20</v>
      </c>
      <c r="AE41" s="30">
        <v>5.3900000000000003E-2</v>
      </c>
      <c r="AF41" s="33" t="s">
        <v>89</v>
      </c>
      <c r="AG41" s="35" t="s">
        <v>28</v>
      </c>
      <c r="AH41" s="28">
        <v>0.11922000000000001</v>
      </c>
      <c r="AI41" s="33" t="s">
        <v>62</v>
      </c>
      <c r="AJ41" s="24" t="s">
        <v>23</v>
      </c>
      <c r="AK41" s="28">
        <v>8.4899999999999993E-3</v>
      </c>
      <c r="AL41" s="33" t="s">
        <v>50</v>
      </c>
      <c r="AM41" s="24" t="s">
        <v>19</v>
      </c>
      <c r="AN41" s="29">
        <v>0.18310999999999999</v>
      </c>
      <c r="AO41" s="33" t="s">
        <v>99</v>
      </c>
      <c r="AP41" s="35" t="s">
        <v>19</v>
      </c>
      <c r="AQ41" s="28">
        <v>9.8530000000000006E-2</v>
      </c>
    </row>
    <row r="42" spans="1:43" ht="17" thickBot="1" x14ac:dyDescent="0.25">
      <c r="A42" s="88"/>
      <c r="B42" s="33" t="s">
        <v>40</v>
      </c>
      <c r="C42" s="24" t="s">
        <v>29</v>
      </c>
      <c r="D42" s="28">
        <v>3.8330000000000003E-2</v>
      </c>
      <c r="E42" s="33" t="s">
        <v>24</v>
      </c>
      <c r="F42" s="24" t="s">
        <v>26</v>
      </c>
      <c r="G42" s="28">
        <v>9.4420000000000004E-2</v>
      </c>
      <c r="H42" s="33" t="s">
        <v>101</v>
      </c>
      <c r="I42" s="35" t="s">
        <v>22</v>
      </c>
      <c r="J42" s="28">
        <v>0.22872999999999999</v>
      </c>
      <c r="K42" s="33" t="s">
        <v>42</v>
      </c>
      <c r="L42" s="24" t="s">
        <v>28</v>
      </c>
      <c r="M42" s="29">
        <v>0.10387</v>
      </c>
      <c r="N42" s="33" t="s">
        <v>70</v>
      </c>
      <c r="O42" s="24" t="s">
        <v>23</v>
      </c>
      <c r="P42" s="28">
        <v>6.4860000000000001E-2</v>
      </c>
      <c r="Q42" s="33" t="s">
        <v>54</v>
      </c>
      <c r="R42" s="24" t="s">
        <v>29</v>
      </c>
      <c r="S42" s="28">
        <v>9.4390000000000002E-2</v>
      </c>
      <c r="T42" s="33" t="s">
        <v>50</v>
      </c>
      <c r="U42" s="24" t="s">
        <v>29</v>
      </c>
      <c r="V42" s="28">
        <v>0.12787000000000001</v>
      </c>
      <c r="W42" s="33" t="s">
        <v>57</v>
      </c>
      <c r="X42" s="24" t="s">
        <v>20</v>
      </c>
      <c r="Y42" s="28">
        <v>0.10986</v>
      </c>
      <c r="Z42" s="33" t="s">
        <v>67</v>
      </c>
      <c r="AA42" s="24" t="s">
        <v>23</v>
      </c>
      <c r="AB42" s="29">
        <v>3.7179999999999998E-2</v>
      </c>
      <c r="AC42" s="33" t="s">
        <v>103</v>
      </c>
      <c r="AD42" s="35" t="s">
        <v>22</v>
      </c>
      <c r="AE42" s="30">
        <v>5.357E-2</v>
      </c>
      <c r="AF42" s="33" t="s">
        <v>92</v>
      </c>
      <c r="AG42" s="35" t="s">
        <v>25</v>
      </c>
      <c r="AH42" s="30">
        <v>0.11916</v>
      </c>
      <c r="AI42" s="23" t="s">
        <v>87</v>
      </c>
      <c r="AJ42" s="24" t="s">
        <v>25</v>
      </c>
      <c r="AK42" s="28">
        <v>8.4200000000000004E-3</v>
      </c>
      <c r="AL42" s="33" t="s">
        <v>89</v>
      </c>
      <c r="AM42" s="35" t="s">
        <v>28</v>
      </c>
      <c r="AN42" s="28">
        <v>0.18232000000000001</v>
      </c>
      <c r="AO42" s="33" t="s">
        <v>39</v>
      </c>
      <c r="AP42" s="24" t="s">
        <v>28</v>
      </c>
      <c r="AQ42" s="30">
        <v>9.8449999999999996E-2</v>
      </c>
    </row>
    <row r="43" spans="1:43" ht="17" thickBot="1" x14ac:dyDescent="0.25">
      <c r="A43" s="88"/>
      <c r="B43" s="33" t="s">
        <v>57</v>
      </c>
      <c r="C43" s="24" t="s">
        <v>26</v>
      </c>
      <c r="D43" s="29">
        <v>3.8309999999999997E-2</v>
      </c>
      <c r="E43" s="33" t="s">
        <v>94</v>
      </c>
      <c r="F43" s="35" t="s">
        <v>19</v>
      </c>
      <c r="G43" s="28">
        <v>9.2480000000000007E-2</v>
      </c>
      <c r="H43" s="33" t="s">
        <v>45</v>
      </c>
      <c r="I43" s="24" t="s">
        <v>19</v>
      </c>
      <c r="J43" s="28">
        <v>0.22563</v>
      </c>
      <c r="K43" s="33" t="s">
        <v>96</v>
      </c>
      <c r="L43" s="35" t="s">
        <v>26</v>
      </c>
      <c r="M43" s="28">
        <v>0.10027999999999999</v>
      </c>
      <c r="N43" s="33" t="s">
        <v>64</v>
      </c>
      <c r="O43" s="24" t="s">
        <v>28</v>
      </c>
      <c r="P43" s="28">
        <v>6.4519999999999994E-2</v>
      </c>
      <c r="Q43" s="33" t="s">
        <v>101</v>
      </c>
      <c r="R43" s="35" t="s">
        <v>26</v>
      </c>
      <c r="S43" s="28">
        <v>9.4210000000000002E-2</v>
      </c>
      <c r="T43" s="33" t="s">
        <v>69</v>
      </c>
      <c r="U43" s="24" t="s">
        <v>29</v>
      </c>
      <c r="V43" s="28">
        <v>0.12584000000000001</v>
      </c>
      <c r="W43" s="33" t="s">
        <v>36</v>
      </c>
      <c r="X43" s="24" t="s">
        <v>23</v>
      </c>
      <c r="Y43" s="30">
        <v>0.10936999999999999</v>
      </c>
      <c r="Z43" s="33" t="s">
        <v>64</v>
      </c>
      <c r="AA43" s="24" t="s">
        <v>22</v>
      </c>
      <c r="AB43" s="28">
        <v>3.669E-2</v>
      </c>
      <c r="AC43" s="33" t="s">
        <v>64</v>
      </c>
      <c r="AD43" s="24" t="s">
        <v>22</v>
      </c>
      <c r="AE43" s="28">
        <v>5.3379999999999997E-2</v>
      </c>
      <c r="AF43" s="33" t="s">
        <v>92</v>
      </c>
      <c r="AG43" s="35" t="s">
        <v>23</v>
      </c>
      <c r="AH43" s="30">
        <v>0.11715</v>
      </c>
      <c r="AI43" s="33" t="s">
        <v>104</v>
      </c>
      <c r="AJ43" s="35" t="s">
        <v>26</v>
      </c>
      <c r="AK43" s="28">
        <v>8.3000000000000001E-3</v>
      </c>
      <c r="AL43" s="33" t="s">
        <v>43</v>
      </c>
      <c r="AM43" s="24" t="s">
        <v>19</v>
      </c>
      <c r="AN43" s="29">
        <v>0.18007999999999999</v>
      </c>
      <c r="AO43" s="33" t="s">
        <v>92</v>
      </c>
      <c r="AP43" s="35" t="s">
        <v>25</v>
      </c>
      <c r="AQ43" s="29">
        <v>9.4390000000000002E-2</v>
      </c>
    </row>
    <row r="44" spans="1:43" ht="17" thickBot="1" x14ac:dyDescent="0.25">
      <c r="A44" s="88"/>
      <c r="B44" s="5" t="s">
        <v>79</v>
      </c>
      <c r="C44" s="6" t="s">
        <v>25</v>
      </c>
      <c r="D44" s="29">
        <v>3.8300000000000001E-2</v>
      </c>
      <c r="E44" s="33" t="s">
        <v>67</v>
      </c>
      <c r="F44" s="24" t="s">
        <v>23</v>
      </c>
      <c r="G44" s="28">
        <v>9.1819999999999999E-2</v>
      </c>
      <c r="H44" s="33" t="s">
        <v>32</v>
      </c>
      <c r="I44" s="24" t="s">
        <v>26</v>
      </c>
      <c r="J44" s="30">
        <v>0.21551000000000001</v>
      </c>
      <c r="K44" s="33" t="s">
        <v>66</v>
      </c>
      <c r="L44" s="24" t="s">
        <v>28</v>
      </c>
      <c r="M44" s="28">
        <v>0.10019</v>
      </c>
      <c r="N44" s="33" t="s">
        <v>98</v>
      </c>
      <c r="O44" s="35" t="s">
        <v>25</v>
      </c>
      <c r="P44" s="28">
        <v>6.3089999999999993E-2</v>
      </c>
      <c r="Q44" s="33" t="s">
        <v>77</v>
      </c>
      <c r="R44" s="24" t="s">
        <v>26</v>
      </c>
      <c r="S44" s="28">
        <v>8.7779999999999997E-2</v>
      </c>
      <c r="T44" s="23" t="s">
        <v>87</v>
      </c>
      <c r="U44" s="24" t="s">
        <v>19</v>
      </c>
      <c r="V44" s="28">
        <v>0.12495000000000001</v>
      </c>
      <c r="W44" s="33" t="s">
        <v>67</v>
      </c>
      <c r="X44" s="24" t="s">
        <v>23</v>
      </c>
      <c r="Y44" s="28">
        <v>0.10847</v>
      </c>
      <c r="Z44" s="33" t="s">
        <v>24</v>
      </c>
      <c r="AA44" s="24" t="s">
        <v>26</v>
      </c>
      <c r="AB44" s="29">
        <v>3.6519999999999997E-2</v>
      </c>
      <c r="AC44" s="33" t="s">
        <v>103</v>
      </c>
      <c r="AD44" s="35" t="s">
        <v>28</v>
      </c>
      <c r="AE44" s="29">
        <v>5.3120000000000001E-2</v>
      </c>
      <c r="AF44" s="33" t="s">
        <v>48</v>
      </c>
      <c r="AG44" s="24" t="s">
        <v>29</v>
      </c>
      <c r="AH44" s="29">
        <v>0.11448</v>
      </c>
      <c r="AI44" s="33" t="s">
        <v>65</v>
      </c>
      <c r="AJ44" s="24" t="s">
        <v>20</v>
      </c>
      <c r="AK44" s="28">
        <v>8.1600000000000006E-3</v>
      </c>
      <c r="AL44" s="33" t="s">
        <v>84</v>
      </c>
      <c r="AM44" s="24" t="s">
        <v>28</v>
      </c>
      <c r="AN44" s="29">
        <v>0.15909999999999999</v>
      </c>
      <c r="AO44" s="33" t="s">
        <v>69</v>
      </c>
      <c r="AP44" s="24" t="s">
        <v>19</v>
      </c>
      <c r="AQ44" s="30">
        <v>9.4109999999999999E-2</v>
      </c>
    </row>
    <row r="45" spans="1:43" ht="17" thickBot="1" x14ac:dyDescent="0.25">
      <c r="A45" s="88"/>
      <c r="B45" s="33" t="s">
        <v>100</v>
      </c>
      <c r="C45" s="35" t="s">
        <v>28</v>
      </c>
      <c r="D45" s="30">
        <v>3.8030000000000001E-2</v>
      </c>
      <c r="E45" s="33" t="s">
        <v>85</v>
      </c>
      <c r="F45" s="24" t="s">
        <v>29</v>
      </c>
      <c r="G45" s="28">
        <v>8.8679999999999995E-2</v>
      </c>
      <c r="H45" s="33" t="s">
        <v>38</v>
      </c>
      <c r="I45" s="24" t="s">
        <v>22</v>
      </c>
      <c r="J45" s="28">
        <v>0.21081</v>
      </c>
      <c r="K45" s="33" t="s">
        <v>47</v>
      </c>
      <c r="L45" s="24" t="s">
        <v>28</v>
      </c>
      <c r="M45" s="28">
        <v>9.7290000000000001E-2</v>
      </c>
      <c r="N45" s="33" t="s">
        <v>96</v>
      </c>
      <c r="O45" s="35" t="s">
        <v>29</v>
      </c>
      <c r="P45" s="28">
        <v>6.0359999999999997E-2</v>
      </c>
      <c r="Q45" s="33" t="s">
        <v>92</v>
      </c>
      <c r="R45" s="35" t="s">
        <v>23</v>
      </c>
      <c r="S45" s="28">
        <v>8.5699999999999998E-2</v>
      </c>
      <c r="T45" s="33" t="s">
        <v>50</v>
      </c>
      <c r="U45" s="24" t="s">
        <v>19</v>
      </c>
      <c r="V45" s="28">
        <v>0.12492</v>
      </c>
      <c r="W45" s="5" t="s">
        <v>79</v>
      </c>
      <c r="X45" s="6" t="s">
        <v>22</v>
      </c>
      <c r="Y45" s="28">
        <v>0.10573</v>
      </c>
      <c r="Z45" s="33" t="s">
        <v>100</v>
      </c>
      <c r="AA45" s="35" t="s">
        <v>26</v>
      </c>
      <c r="AB45" s="28">
        <v>3.6459999999999999E-2</v>
      </c>
      <c r="AC45" s="33" t="s">
        <v>51</v>
      </c>
      <c r="AD45" s="24" t="s">
        <v>28</v>
      </c>
      <c r="AE45" s="30">
        <v>5.1990000000000001E-2</v>
      </c>
      <c r="AF45" s="33" t="s">
        <v>41</v>
      </c>
      <c r="AG45" s="24" t="s">
        <v>25</v>
      </c>
      <c r="AH45" s="29">
        <v>0.11303000000000001</v>
      </c>
      <c r="AI45" s="33" t="s">
        <v>63</v>
      </c>
      <c r="AJ45" s="24" t="s">
        <v>22</v>
      </c>
      <c r="AK45" s="28">
        <v>8.0000000000000002E-3</v>
      </c>
      <c r="AL45" s="33" t="s">
        <v>45</v>
      </c>
      <c r="AM45" s="24" t="s">
        <v>23</v>
      </c>
      <c r="AN45" s="29">
        <v>0.15820000000000001</v>
      </c>
      <c r="AO45" s="23" t="s">
        <v>95</v>
      </c>
      <c r="AP45" s="24" t="s">
        <v>26</v>
      </c>
      <c r="AQ45" s="28">
        <v>9.1889999999999999E-2</v>
      </c>
    </row>
    <row r="46" spans="1:43" ht="17" thickBot="1" x14ac:dyDescent="0.25">
      <c r="A46" s="88"/>
      <c r="B46" s="33" t="s">
        <v>53</v>
      </c>
      <c r="C46" s="24" t="s">
        <v>28</v>
      </c>
      <c r="D46" s="29">
        <v>3.7350000000000001E-2</v>
      </c>
      <c r="E46" s="33" t="s">
        <v>61</v>
      </c>
      <c r="F46" s="24" t="s">
        <v>23</v>
      </c>
      <c r="G46" s="28">
        <v>8.788E-2</v>
      </c>
      <c r="H46" s="33" t="s">
        <v>45</v>
      </c>
      <c r="I46" s="24" t="s">
        <v>23</v>
      </c>
      <c r="J46" s="28">
        <v>0.20966000000000001</v>
      </c>
      <c r="K46" s="33" t="s">
        <v>38</v>
      </c>
      <c r="L46" s="24" t="s">
        <v>22</v>
      </c>
      <c r="M46" s="30">
        <v>9.7229999999999997E-2</v>
      </c>
      <c r="N46" s="33" t="s">
        <v>97</v>
      </c>
      <c r="O46" s="35" t="s">
        <v>19</v>
      </c>
      <c r="P46" s="28">
        <v>5.9610000000000003E-2</v>
      </c>
      <c r="Q46" s="33" t="s">
        <v>94</v>
      </c>
      <c r="R46" s="35" t="s">
        <v>26</v>
      </c>
      <c r="S46" s="28">
        <v>8.3970000000000003E-2</v>
      </c>
      <c r="T46" s="33" t="s">
        <v>85</v>
      </c>
      <c r="U46" s="24" t="s">
        <v>19</v>
      </c>
      <c r="V46" s="28">
        <v>0.12483</v>
      </c>
      <c r="W46" s="33" t="s">
        <v>24</v>
      </c>
      <c r="X46" s="24" t="s">
        <v>26</v>
      </c>
      <c r="Y46" s="29">
        <v>0.10383000000000001</v>
      </c>
      <c r="Z46" s="33" t="s">
        <v>60</v>
      </c>
      <c r="AA46" s="24" t="s">
        <v>22</v>
      </c>
      <c r="AB46" s="28">
        <v>3.6139999999999999E-2</v>
      </c>
      <c r="AC46" s="33" t="s">
        <v>34</v>
      </c>
      <c r="AD46" s="24" t="s">
        <v>26</v>
      </c>
      <c r="AE46" s="28">
        <v>5.1659999999999998E-2</v>
      </c>
      <c r="AF46" s="33" t="s">
        <v>81</v>
      </c>
      <c r="AG46" s="24" t="s">
        <v>29</v>
      </c>
      <c r="AH46" s="30">
        <v>0.1113</v>
      </c>
      <c r="AI46" s="33" t="s">
        <v>63</v>
      </c>
      <c r="AJ46" s="24" t="s">
        <v>20</v>
      </c>
      <c r="AK46" s="28">
        <v>8.0000000000000002E-3</v>
      </c>
      <c r="AL46" s="33" t="s">
        <v>24</v>
      </c>
      <c r="AM46" s="24" t="s">
        <v>25</v>
      </c>
      <c r="AN46" s="29">
        <v>0.15698999999999999</v>
      </c>
      <c r="AO46" s="33" t="s">
        <v>47</v>
      </c>
      <c r="AP46" s="24" t="s">
        <v>28</v>
      </c>
      <c r="AQ46" s="30">
        <v>9.1240000000000002E-2</v>
      </c>
    </row>
    <row r="47" spans="1:43" ht="17" thickBot="1" x14ac:dyDescent="0.25">
      <c r="A47" s="88"/>
      <c r="B47" s="33" t="s">
        <v>36</v>
      </c>
      <c r="C47" s="24" t="s">
        <v>23</v>
      </c>
      <c r="D47" s="30">
        <v>3.7170000000000002E-2</v>
      </c>
      <c r="E47" s="33" t="s">
        <v>47</v>
      </c>
      <c r="F47" s="24" t="s">
        <v>28</v>
      </c>
      <c r="G47" s="28">
        <v>8.7569999999999995E-2</v>
      </c>
      <c r="H47" s="33" t="s">
        <v>61</v>
      </c>
      <c r="I47" s="24" t="s">
        <v>19</v>
      </c>
      <c r="J47" s="28">
        <v>0.20585000000000001</v>
      </c>
      <c r="K47" s="33" t="s">
        <v>73</v>
      </c>
      <c r="L47" s="24" t="s">
        <v>26</v>
      </c>
      <c r="M47" s="28">
        <v>9.5070000000000002E-2</v>
      </c>
      <c r="N47" s="33" t="s">
        <v>60</v>
      </c>
      <c r="O47" s="24" t="s">
        <v>26</v>
      </c>
      <c r="P47" s="28">
        <v>5.9319999999999998E-2</v>
      </c>
      <c r="Q47" s="33" t="s">
        <v>59</v>
      </c>
      <c r="R47" s="24" t="s">
        <v>23</v>
      </c>
      <c r="S47" s="28">
        <v>8.2979999999999998E-2</v>
      </c>
      <c r="T47" s="33" t="s">
        <v>43</v>
      </c>
      <c r="U47" s="24" t="s">
        <v>19</v>
      </c>
      <c r="V47" s="28">
        <v>0.12434000000000001</v>
      </c>
      <c r="W47" s="33" t="s">
        <v>101</v>
      </c>
      <c r="X47" s="35" t="s">
        <v>22</v>
      </c>
      <c r="Y47" s="28">
        <v>9.7409999999999997E-2</v>
      </c>
      <c r="Z47" s="33" t="s">
        <v>71</v>
      </c>
      <c r="AA47" s="24" t="s">
        <v>22</v>
      </c>
      <c r="AB47" s="28">
        <v>3.5979999999999998E-2</v>
      </c>
      <c r="AC47" s="33" t="s">
        <v>81</v>
      </c>
      <c r="AD47" s="24" t="s">
        <v>20</v>
      </c>
      <c r="AE47" s="30">
        <v>5.1400000000000001E-2</v>
      </c>
      <c r="AF47" s="33" t="s">
        <v>52</v>
      </c>
      <c r="AG47" s="24" t="s">
        <v>29</v>
      </c>
      <c r="AH47" s="30">
        <v>0.1101</v>
      </c>
      <c r="AI47" s="33" t="s">
        <v>57</v>
      </c>
      <c r="AJ47" s="24" t="s">
        <v>23</v>
      </c>
      <c r="AK47" s="28">
        <v>7.9500000000000005E-3</v>
      </c>
      <c r="AL47" s="33" t="s">
        <v>96</v>
      </c>
      <c r="AM47" s="35" t="s">
        <v>26</v>
      </c>
      <c r="AN47" s="28">
        <v>0.15451999999999999</v>
      </c>
      <c r="AO47" s="33" t="s">
        <v>37</v>
      </c>
      <c r="AP47" s="24" t="s">
        <v>25</v>
      </c>
      <c r="AQ47" s="29">
        <v>9.085E-2</v>
      </c>
    </row>
    <row r="48" spans="1:43" ht="17" thickBot="1" x14ac:dyDescent="0.25">
      <c r="A48" s="88"/>
      <c r="B48" s="33" t="s">
        <v>104</v>
      </c>
      <c r="C48" s="35" t="s">
        <v>19</v>
      </c>
      <c r="D48" s="28">
        <v>3.6760000000000001E-2</v>
      </c>
      <c r="E48" s="33" t="s">
        <v>82</v>
      </c>
      <c r="F48" s="24" t="s">
        <v>20</v>
      </c>
      <c r="G48" s="28">
        <v>8.7370000000000003E-2</v>
      </c>
      <c r="H48" s="33" t="s">
        <v>103</v>
      </c>
      <c r="I48" s="35" t="s">
        <v>28</v>
      </c>
      <c r="J48" s="28">
        <v>0.19617999999999999</v>
      </c>
      <c r="K48" s="33" t="s">
        <v>90</v>
      </c>
      <c r="L48" s="35" t="s">
        <v>26</v>
      </c>
      <c r="M48" s="28">
        <v>9.1350000000000001E-2</v>
      </c>
      <c r="N48" s="33" t="s">
        <v>62</v>
      </c>
      <c r="O48" s="24" t="s">
        <v>25</v>
      </c>
      <c r="P48" s="28">
        <v>5.8090000000000003E-2</v>
      </c>
      <c r="Q48" s="33" t="s">
        <v>59</v>
      </c>
      <c r="R48" s="24" t="s">
        <v>20</v>
      </c>
      <c r="S48" s="28">
        <v>8.1509999999999999E-2</v>
      </c>
      <c r="T48" s="33" t="s">
        <v>47</v>
      </c>
      <c r="U48" s="24" t="s">
        <v>19</v>
      </c>
      <c r="V48" s="28">
        <v>0.12297</v>
      </c>
      <c r="W48" s="33" t="s">
        <v>76</v>
      </c>
      <c r="X48" s="24" t="s">
        <v>28</v>
      </c>
      <c r="Y48" s="30">
        <v>9.6100000000000005E-2</v>
      </c>
      <c r="Z48" s="33" t="s">
        <v>57</v>
      </c>
      <c r="AA48" s="24" t="s">
        <v>26</v>
      </c>
      <c r="AB48" s="30">
        <v>3.458E-2</v>
      </c>
      <c r="AC48" s="33" t="s">
        <v>71</v>
      </c>
      <c r="AD48" s="24" t="s">
        <v>22</v>
      </c>
      <c r="AE48" s="28">
        <v>4.9489999999999999E-2</v>
      </c>
      <c r="AF48" s="33" t="s">
        <v>56</v>
      </c>
      <c r="AG48" s="24" t="s">
        <v>19</v>
      </c>
      <c r="AH48" s="28">
        <v>0.10993</v>
      </c>
      <c r="AI48" s="33" t="s">
        <v>101</v>
      </c>
      <c r="AJ48" s="35" t="s">
        <v>29</v>
      </c>
      <c r="AK48" s="28">
        <v>7.8799999999999999E-3</v>
      </c>
      <c r="AL48" s="33" t="s">
        <v>96</v>
      </c>
      <c r="AM48" s="35" t="s">
        <v>29</v>
      </c>
      <c r="AN48" s="28">
        <v>0.15106</v>
      </c>
      <c r="AO48" s="33" t="s">
        <v>45</v>
      </c>
      <c r="AP48" s="24" t="s">
        <v>23</v>
      </c>
      <c r="AQ48" s="29">
        <v>8.9730000000000004E-2</v>
      </c>
    </row>
    <row r="49" spans="1:43" ht="17" thickBot="1" x14ac:dyDescent="0.25">
      <c r="A49" s="88"/>
      <c r="B49" s="33" t="s">
        <v>48</v>
      </c>
      <c r="C49" s="24" t="s">
        <v>20</v>
      </c>
      <c r="D49" s="29">
        <v>3.5589999999999997E-2</v>
      </c>
      <c r="E49" s="33" t="s">
        <v>73</v>
      </c>
      <c r="F49" s="24" t="s">
        <v>26</v>
      </c>
      <c r="G49" s="28">
        <v>8.5349999999999995E-2</v>
      </c>
      <c r="H49" s="33" t="s">
        <v>51</v>
      </c>
      <c r="I49" s="24" t="s">
        <v>28</v>
      </c>
      <c r="J49" s="28">
        <v>0.19417000000000001</v>
      </c>
      <c r="K49" s="33" t="s">
        <v>51</v>
      </c>
      <c r="L49" s="24" t="s">
        <v>22</v>
      </c>
      <c r="M49" s="28">
        <v>9.085E-2</v>
      </c>
      <c r="N49" s="33" t="s">
        <v>45</v>
      </c>
      <c r="O49" s="24" t="s">
        <v>23</v>
      </c>
      <c r="P49" s="30">
        <v>5.781E-2</v>
      </c>
      <c r="Q49" s="33" t="s">
        <v>60</v>
      </c>
      <c r="R49" s="24" t="s">
        <v>26</v>
      </c>
      <c r="S49" s="28">
        <v>7.8490000000000004E-2</v>
      </c>
      <c r="T49" s="33" t="s">
        <v>80</v>
      </c>
      <c r="U49" s="24" t="s">
        <v>28</v>
      </c>
      <c r="V49" s="28">
        <v>0.12280000000000001</v>
      </c>
      <c r="W49" s="33" t="s">
        <v>49</v>
      </c>
      <c r="X49" s="24" t="s">
        <v>20</v>
      </c>
      <c r="Y49" s="30">
        <v>9.5250000000000001E-2</v>
      </c>
      <c r="Z49" s="33" t="s">
        <v>103</v>
      </c>
      <c r="AA49" s="35" t="s">
        <v>20</v>
      </c>
      <c r="AB49" s="28">
        <v>3.4529999999999998E-2</v>
      </c>
      <c r="AC49" s="33" t="s">
        <v>92</v>
      </c>
      <c r="AD49" s="35" t="s">
        <v>25</v>
      </c>
      <c r="AE49" s="30">
        <v>4.8680000000000001E-2</v>
      </c>
      <c r="AF49" s="33" t="s">
        <v>62</v>
      </c>
      <c r="AG49" s="24" t="s">
        <v>25</v>
      </c>
      <c r="AH49" s="28">
        <v>0.10627</v>
      </c>
      <c r="AI49" s="33" t="s">
        <v>65</v>
      </c>
      <c r="AJ49" s="24" t="s">
        <v>29</v>
      </c>
      <c r="AK49" s="28">
        <v>7.6299999999999996E-3</v>
      </c>
      <c r="AL49" s="33" t="s">
        <v>74</v>
      </c>
      <c r="AM49" s="24" t="s">
        <v>28</v>
      </c>
      <c r="AN49" s="28">
        <v>0.15075</v>
      </c>
      <c r="AO49" s="33" t="s">
        <v>96</v>
      </c>
      <c r="AP49" s="35" t="s">
        <v>19</v>
      </c>
      <c r="AQ49" s="28">
        <v>8.3500000000000005E-2</v>
      </c>
    </row>
    <row r="50" spans="1:43" ht="17" thickBot="1" x14ac:dyDescent="0.25">
      <c r="A50" s="88"/>
      <c r="B50" s="33" t="s">
        <v>71</v>
      </c>
      <c r="C50" s="24" t="s">
        <v>29</v>
      </c>
      <c r="D50" s="28">
        <v>3.4610000000000002E-2</v>
      </c>
      <c r="E50" s="33" t="s">
        <v>93</v>
      </c>
      <c r="F50" s="35" t="s">
        <v>25</v>
      </c>
      <c r="G50" s="28">
        <v>8.3220000000000002E-2</v>
      </c>
      <c r="H50" s="33" t="s">
        <v>31</v>
      </c>
      <c r="I50" s="24" t="s">
        <v>19</v>
      </c>
      <c r="J50" s="28">
        <v>0.1867</v>
      </c>
      <c r="K50" s="33" t="s">
        <v>40</v>
      </c>
      <c r="L50" s="24" t="s">
        <v>29</v>
      </c>
      <c r="M50" s="28">
        <v>9.0509999999999993E-2</v>
      </c>
      <c r="N50" s="33" t="s">
        <v>61</v>
      </c>
      <c r="O50" s="24" t="s">
        <v>19</v>
      </c>
      <c r="P50" s="28">
        <v>5.7439999999999998E-2</v>
      </c>
      <c r="Q50" s="33" t="s">
        <v>100</v>
      </c>
      <c r="R50" s="35" t="s">
        <v>20</v>
      </c>
      <c r="S50" s="28">
        <v>7.8299999999999995E-2</v>
      </c>
      <c r="T50" s="33" t="s">
        <v>68</v>
      </c>
      <c r="U50" s="24" t="s">
        <v>19</v>
      </c>
      <c r="V50" s="28">
        <v>0.11742</v>
      </c>
      <c r="W50" s="33" t="s">
        <v>57</v>
      </c>
      <c r="X50" s="24" t="s">
        <v>26</v>
      </c>
      <c r="Y50" s="28">
        <v>9.4159999999999994E-2</v>
      </c>
      <c r="Z50" s="33" t="s">
        <v>76</v>
      </c>
      <c r="AA50" s="24" t="s">
        <v>22</v>
      </c>
      <c r="AB50" s="28">
        <v>3.3550000000000003E-2</v>
      </c>
      <c r="AC50" s="33" t="s">
        <v>105</v>
      </c>
      <c r="AD50" s="35" t="s">
        <v>25</v>
      </c>
      <c r="AE50" s="28">
        <v>4.8559999999999999E-2</v>
      </c>
      <c r="AF50" s="33" t="s">
        <v>97</v>
      </c>
      <c r="AG50" s="35" t="s">
        <v>25</v>
      </c>
      <c r="AH50" s="28">
        <v>0.10542</v>
      </c>
      <c r="AI50" s="33" t="s">
        <v>104</v>
      </c>
      <c r="AJ50" s="35" t="s">
        <v>28</v>
      </c>
      <c r="AK50" s="28">
        <v>7.6299999999999996E-3</v>
      </c>
      <c r="AL50" s="33" t="s">
        <v>39</v>
      </c>
      <c r="AM50" s="24" t="s">
        <v>28</v>
      </c>
      <c r="AN50" s="28">
        <v>0.14982999999999999</v>
      </c>
      <c r="AO50" s="23" t="s">
        <v>87</v>
      </c>
      <c r="AP50" s="24" t="s">
        <v>25</v>
      </c>
      <c r="AQ50" s="28">
        <v>8.2290000000000002E-2</v>
      </c>
    </row>
    <row r="51" spans="1:43" ht="17" thickBot="1" x14ac:dyDescent="0.25">
      <c r="A51" s="88"/>
      <c r="B51" s="33" t="s">
        <v>36</v>
      </c>
      <c r="C51" s="24" t="s">
        <v>26</v>
      </c>
      <c r="D51" s="29">
        <v>3.4099999999999998E-2</v>
      </c>
      <c r="E51" s="33" t="s">
        <v>43</v>
      </c>
      <c r="F51" s="24" t="s">
        <v>19</v>
      </c>
      <c r="G51" s="28">
        <v>8.1430000000000002E-2</v>
      </c>
      <c r="H51" s="33" t="s">
        <v>101</v>
      </c>
      <c r="I51" s="35" t="s">
        <v>26</v>
      </c>
      <c r="J51" s="28">
        <v>0.18598000000000001</v>
      </c>
      <c r="K51" s="33" t="s">
        <v>85</v>
      </c>
      <c r="L51" s="24" t="s">
        <v>19</v>
      </c>
      <c r="M51" s="28">
        <v>8.6269999999999999E-2</v>
      </c>
      <c r="N51" s="33" t="s">
        <v>35</v>
      </c>
      <c r="O51" s="24" t="s">
        <v>22</v>
      </c>
      <c r="P51" s="28">
        <v>5.7290000000000001E-2</v>
      </c>
      <c r="Q51" s="33" t="s">
        <v>93</v>
      </c>
      <c r="R51" s="35" t="s">
        <v>23</v>
      </c>
      <c r="S51" s="28">
        <v>7.6850000000000002E-2</v>
      </c>
      <c r="T51" s="23" t="s">
        <v>87</v>
      </c>
      <c r="U51" s="24" t="s">
        <v>29</v>
      </c>
      <c r="V51" s="28">
        <v>0.11735</v>
      </c>
      <c r="W51" s="33" t="s">
        <v>85</v>
      </c>
      <c r="X51" s="24" t="s">
        <v>29</v>
      </c>
      <c r="Y51" s="28">
        <v>9.1259999999999994E-2</v>
      </c>
      <c r="Z51" s="33" t="s">
        <v>36</v>
      </c>
      <c r="AA51" s="24" t="s">
        <v>23</v>
      </c>
      <c r="AB51" s="30">
        <v>3.3059999999999999E-2</v>
      </c>
      <c r="AC51" s="33" t="s">
        <v>101</v>
      </c>
      <c r="AD51" s="35" t="s">
        <v>26</v>
      </c>
      <c r="AE51" s="28">
        <v>4.829E-2</v>
      </c>
      <c r="AF51" s="33" t="s">
        <v>33</v>
      </c>
      <c r="AG51" s="24" t="s">
        <v>20</v>
      </c>
      <c r="AH51" s="28">
        <v>0.10223</v>
      </c>
      <c r="AI51" s="33" t="s">
        <v>80</v>
      </c>
      <c r="AJ51" s="24" t="s">
        <v>28</v>
      </c>
      <c r="AK51" s="28">
        <v>7.5500000000000003E-3</v>
      </c>
      <c r="AL51" s="33" t="s">
        <v>74</v>
      </c>
      <c r="AM51" s="24" t="s">
        <v>23</v>
      </c>
      <c r="AN51" s="28">
        <v>0.14599999999999999</v>
      </c>
      <c r="AO51" s="33" t="s">
        <v>24</v>
      </c>
      <c r="AP51" s="24" t="s">
        <v>25</v>
      </c>
      <c r="AQ51" s="29">
        <v>8.1939999999999999E-2</v>
      </c>
    </row>
    <row r="52" spans="1:43" ht="17" thickBot="1" x14ac:dyDescent="0.25">
      <c r="A52" s="88"/>
      <c r="B52" s="33" t="s">
        <v>58</v>
      </c>
      <c r="C52" s="24" t="s">
        <v>22</v>
      </c>
      <c r="D52" s="28">
        <v>3.3009999999999998E-2</v>
      </c>
      <c r="E52" s="33" t="s">
        <v>76</v>
      </c>
      <c r="F52" s="24" t="s">
        <v>22</v>
      </c>
      <c r="G52" s="28">
        <v>7.3230000000000003E-2</v>
      </c>
      <c r="H52" s="33" t="s">
        <v>77</v>
      </c>
      <c r="I52" s="24" t="s">
        <v>22</v>
      </c>
      <c r="J52" s="28">
        <v>0.18484</v>
      </c>
      <c r="K52" s="33" t="s">
        <v>81</v>
      </c>
      <c r="L52" s="24" t="s">
        <v>29</v>
      </c>
      <c r="M52" s="28">
        <v>8.2629999999999995E-2</v>
      </c>
      <c r="N52" s="33" t="s">
        <v>85</v>
      </c>
      <c r="O52" s="24" t="s">
        <v>26</v>
      </c>
      <c r="P52" s="28">
        <v>5.6059999999999999E-2</v>
      </c>
      <c r="Q52" s="33" t="s">
        <v>38</v>
      </c>
      <c r="R52" s="24" t="s">
        <v>22</v>
      </c>
      <c r="S52" s="28">
        <v>7.6700000000000004E-2</v>
      </c>
      <c r="T52" s="33" t="s">
        <v>97</v>
      </c>
      <c r="U52" s="35" t="s">
        <v>25</v>
      </c>
      <c r="V52" s="28">
        <v>0.11330999999999999</v>
      </c>
      <c r="W52" s="33" t="s">
        <v>89</v>
      </c>
      <c r="X52" s="35" t="s">
        <v>22</v>
      </c>
      <c r="Y52" s="28">
        <v>9.0509999999999993E-2</v>
      </c>
      <c r="Z52" s="33" t="s">
        <v>44</v>
      </c>
      <c r="AA52" s="24" t="s">
        <v>23</v>
      </c>
      <c r="AB52" s="29">
        <v>3.2390000000000002E-2</v>
      </c>
      <c r="AC52" s="33" t="s">
        <v>52</v>
      </c>
      <c r="AD52" s="24" t="s">
        <v>29</v>
      </c>
      <c r="AE52" s="28">
        <v>4.743E-2</v>
      </c>
      <c r="AF52" s="33" t="s">
        <v>71</v>
      </c>
      <c r="AG52" s="24" t="s">
        <v>22</v>
      </c>
      <c r="AH52" s="30">
        <v>0.1009</v>
      </c>
      <c r="AI52" s="5" t="s">
        <v>78</v>
      </c>
      <c r="AJ52" s="6" t="s">
        <v>23</v>
      </c>
      <c r="AK52" s="28">
        <v>7.3400000000000002E-3</v>
      </c>
      <c r="AL52" s="33" t="s">
        <v>72</v>
      </c>
      <c r="AM52" s="24" t="s">
        <v>28</v>
      </c>
      <c r="AN52" s="30">
        <v>0.1457</v>
      </c>
      <c r="AO52" s="33" t="s">
        <v>82</v>
      </c>
      <c r="AP52" s="24" t="s">
        <v>25</v>
      </c>
      <c r="AQ52" s="29">
        <v>8.0180000000000001E-2</v>
      </c>
    </row>
    <row r="53" spans="1:43" ht="17" thickBot="1" x14ac:dyDescent="0.25">
      <c r="A53" s="88"/>
      <c r="B53" s="33" t="s">
        <v>100</v>
      </c>
      <c r="C53" s="35" t="s">
        <v>26</v>
      </c>
      <c r="D53" s="28">
        <v>3.2989999999999998E-2</v>
      </c>
      <c r="E53" s="33" t="s">
        <v>59</v>
      </c>
      <c r="F53" s="24" t="s">
        <v>20</v>
      </c>
      <c r="G53" s="28">
        <v>7.2940000000000005E-2</v>
      </c>
      <c r="H53" s="33" t="s">
        <v>80</v>
      </c>
      <c r="I53" s="24" t="s">
        <v>25</v>
      </c>
      <c r="J53" s="28">
        <v>0.18459</v>
      </c>
      <c r="K53" s="33" t="s">
        <v>60</v>
      </c>
      <c r="L53" s="24" t="s">
        <v>22</v>
      </c>
      <c r="M53" s="28">
        <v>8.2220000000000001E-2</v>
      </c>
      <c r="N53" s="33" t="s">
        <v>73</v>
      </c>
      <c r="O53" s="24" t="s">
        <v>29</v>
      </c>
      <c r="P53" s="28">
        <v>5.4829999999999997E-2</v>
      </c>
      <c r="Q53" s="33" t="s">
        <v>81</v>
      </c>
      <c r="R53" s="24" t="s">
        <v>20</v>
      </c>
      <c r="S53" s="28">
        <v>7.6420000000000002E-2</v>
      </c>
      <c r="T53" s="33" t="s">
        <v>56</v>
      </c>
      <c r="U53" s="24" t="s">
        <v>22</v>
      </c>
      <c r="V53" s="28">
        <v>0.11304</v>
      </c>
      <c r="W53" s="33" t="s">
        <v>73</v>
      </c>
      <c r="X53" s="24" t="s">
        <v>26</v>
      </c>
      <c r="Y53" s="28">
        <v>8.9779999999999999E-2</v>
      </c>
      <c r="Z53" s="33" t="s">
        <v>81</v>
      </c>
      <c r="AA53" s="24" t="s">
        <v>29</v>
      </c>
      <c r="AB53" s="28">
        <v>3.2280000000000003E-2</v>
      </c>
      <c r="AC53" s="33" t="s">
        <v>18</v>
      </c>
      <c r="AD53" s="24" t="s">
        <v>20</v>
      </c>
      <c r="AE53" s="29">
        <v>4.5920000000000002E-2</v>
      </c>
      <c r="AF53" s="33" t="s">
        <v>50</v>
      </c>
      <c r="AG53" s="24" t="s">
        <v>29</v>
      </c>
      <c r="AH53" s="28">
        <v>0.1002</v>
      </c>
      <c r="AI53" s="33" t="s">
        <v>101</v>
      </c>
      <c r="AJ53" s="35" t="s">
        <v>22</v>
      </c>
      <c r="AK53" s="28">
        <v>7.28E-3</v>
      </c>
      <c r="AL53" s="33" t="s">
        <v>89</v>
      </c>
      <c r="AM53" s="35" t="s">
        <v>19</v>
      </c>
      <c r="AN53" s="28">
        <v>0.14299999999999999</v>
      </c>
      <c r="AO53" s="33" t="s">
        <v>35</v>
      </c>
      <c r="AP53" s="24" t="s">
        <v>25</v>
      </c>
      <c r="AQ53" s="28">
        <v>7.6469999999999996E-2</v>
      </c>
    </row>
    <row r="54" spans="1:43" ht="17" thickBot="1" x14ac:dyDescent="0.25">
      <c r="A54" s="88"/>
      <c r="B54" s="33" t="s">
        <v>57</v>
      </c>
      <c r="C54" s="24" t="s">
        <v>20</v>
      </c>
      <c r="D54" s="28">
        <v>3.2160000000000001E-2</v>
      </c>
      <c r="E54" s="33" t="s">
        <v>92</v>
      </c>
      <c r="F54" s="35" t="s">
        <v>28</v>
      </c>
      <c r="G54" s="28">
        <v>7.2499999999999995E-2</v>
      </c>
      <c r="H54" s="33" t="s">
        <v>42</v>
      </c>
      <c r="I54" s="24" t="s">
        <v>28</v>
      </c>
      <c r="J54" s="28">
        <v>0.17580999999999999</v>
      </c>
      <c r="K54" s="33" t="s">
        <v>61</v>
      </c>
      <c r="L54" s="24" t="s">
        <v>19</v>
      </c>
      <c r="M54" s="28">
        <v>8.0920000000000006E-2</v>
      </c>
      <c r="N54" s="33" t="s">
        <v>99</v>
      </c>
      <c r="O54" s="35" t="s">
        <v>25</v>
      </c>
      <c r="P54" s="28">
        <v>5.4330000000000003E-2</v>
      </c>
      <c r="Q54" s="23" t="s">
        <v>87</v>
      </c>
      <c r="R54" s="24" t="s">
        <v>29</v>
      </c>
      <c r="S54" s="28">
        <v>7.596E-2</v>
      </c>
      <c r="T54" s="33" t="s">
        <v>94</v>
      </c>
      <c r="U54" s="35" t="s">
        <v>19</v>
      </c>
      <c r="V54" s="28">
        <v>0.11286</v>
      </c>
      <c r="W54" s="33" t="s">
        <v>101</v>
      </c>
      <c r="X54" s="35" t="s">
        <v>29</v>
      </c>
      <c r="Y54" s="28">
        <v>8.9560000000000001E-2</v>
      </c>
      <c r="Z54" s="33" t="s">
        <v>91</v>
      </c>
      <c r="AA54" s="35" t="s">
        <v>25</v>
      </c>
      <c r="AB54" s="28">
        <v>3.209E-2</v>
      </c>
      <c r="AC54" s="33" t="s">
        <v>63</v>
      </c>
      <c r="AD54" s="24" t="s">
        <v>22</v>
      </c>
      <c r="AE54" s="29">
        <v>4.4909999999999999E-2</v>
      </c>
      <c r="AF54" s="33" t="s">
        <v>31</v>
      </c>
      <c r="AG54" s="24" t="s">
        <v>25</v>
      </c>
      <c r="AH54" s="30">
        <v>0.10019</v>
      </c>
      <c r="AI54" s="33" t="s">
        <v>41</v>
      </c>
      <c r="AJ54" s="24" t="s">
        <v>29</v>
      </c>
      <c r="AK54" s="28">
        <v>7.1500000000000001E-3</v>
      </c>
      <c r="AL54" s="33" t="s">
        <v>90</v>
      </c>
      <c r="AM54" s="35" t="s">
        <v>20</v>
      </c>
      <c r="AN54" s="28">
        <v>0.13889000000000001</v>
      </c>
      <c r="AO54" s="33" t="s">
        <v>37</v>
      </c>
      <c r="AP54" s="24" t="s">
        <v>23</v>
      </c>
      <c r="AQ54" s="30">
        <v>7.6189999999999994E-2</v>
      </c>
    </row>
    <row r="55" spans="1:43" ht="17" thickBot="1" x14ac:dyDescent="0.25">
      <c r="A55" s="88"/>
      <c r="B55" s="33" t="s">
        <v>71</v>
      </c>
      <c r="C55" s="24" t="s">
        <v>20</v>
      </c>
      <c r="D55" s="28">
        <v>3.1390000000000001E-2</v>
      </c>
      <c r="E55" s="33" t="s">
        <v>64</v>
      </c>
      <c r="F55" s="24" t="s">
        <v>19</v>
      </c>
      <c r="G55" s="28">
        <v>7.102E-2</v>
      </c>
      <c r="H55" s="33" t="s">
        <v>84</v>
      </c>
      <c r="I55" s="24" t="s">
        <v>19</v>
      </c>
      <c r="J55" s="28">
        <v>0.17372000000000001</v>
      </c>
      <c r="K55" s="33" t="s">
        <v>90</v>
      </c>
      <c r="L55" s="35" t="s">
        <v>20</v>
      </c>
      <c r="M55" s="28">
        <v>7.7329999999999996E-2</v>
      </c>
      <c r="N55" s="33" t="s">
        <v>31</v>
      </c>
      <c r="O55" s="24" t="s">
        <v>25</v>
      </c>
      <c r="P55" s="30">
        <v>5.2269999999999997E-2</v>
      </c>
      <c r="Q55" s="33" t="s">
        <v>48</v>
      </c>
      <c r="R55" s="24" t="s">
        <v>20</v>
      </c>
      <c r="S55" s="28">
        <v>7.4060000000000001E-2</v>
      </c>
      <c r="T55" s="33" t="s">
        <v>43</v>
      </c>
      <c r="U55" s="24" t="s">
        <v>22</v>
      </c>
      <c r="V55" s="28">
        <v>0.11283</v>
      </c>
      <c r="W55" s="33" t="s">
        <v>85</v>
      </c>
      <c r="X55" s="24" t="s">
        <v>26</v>
      </c>
      <c r="Y55" s="28">
        <v>8.8969999999999994E-2</v>
      </c>
      <c r="Z55" s="33" t="s">
        <v>18</v>
      </c>
      <c r="AA55" s="24" t="s">
        <v>20</v>
      </c>
      <c r="AB55" s="29">
        <v>3.1910000000000001E-2</v>
      </c>
      <c r="AC55" s="33" t="s">
        <v>59</v>
      </c>
      <c r="AD55" s="24" t="s">
        <v>20</v>
      </c>
      <c r="AE55" s="28">
        <v>4.4760000000000001E-2</v>
      </c>
      <c r="AF55" s="33" t="s">
        <v>37</v>
      </c>
      <c r="AG55" s="24" t="s">
        <v>25</v>
      </c>
      <c r="AH55" s="30">
        <v>9.2829999999999996E-2</v>
      </c>
      <c r="AI55" s="33" t="s">
        <v>99</v>
      </c>
      <c r="AJ55" s="35" t="s">
        <v>25</v>
      </c>
      <c r="AK55" s="28">
        <v>7.1300000000000001E-3</v>
      </c>
      <c r="AL55" s="33" t="s">
        <v>69</v>
      </c>
      <c r="AM55" s="24" t="s">
        <v>29</v>
      </c>
      <c r="AN55" s="30">
        <v>0.13124</v>
      </c>
      <c r="AO55" s="33" t="s">
        <v>56</v>
      </c>
      <c r="AP55" s="24" t="s">
        <v>22</v>
      </c>
      <c r="AQ55" s="28">
        <v>7.5410000000000005E-2</v>
      </c>
    </row>
    <row r="56" spans="1:43" ht="17" thickBot="1" x14ac:dyDescent="0.25">
      <c r="A56" s="88"/>
      <c r="B56" s="33" t="s">
        <v>27</v>
      </c>
      <c r="C56" s="24" t="s">
        <v>28</v>
      </c>
      <c r="D56" s="29">
        <v>3.1370000000000002E-2</v>
      </c>
      <c r="E56" s="33" t="s">
        <v>105</v>
      </c>
      <c r="F56" s="35" t="s">
        <v>20</v>
      </c>
      <c r="G56" s="28">
        <v>6.7710000000000006E-2</v>
      </c>
      <c r="H56" s="33" t="s">
        <v>101</v>
      </c>
      <c r="I56" s="35" t="s">
        <v>29</v>
      </c>
      <c r="J56" s="28">
        <v>0.17236000000000001</v>
      </c>
      <c r="K56" s="33" t="s">
        <v>61</v>
      </c>
      <c r="L56" s="24" t="s">
        <v>26</v>
      </c>
      <c r="M56" s="28">
        <v>7.6369999999999993E-2</v>
      </c>
      <c r="N56" s="33" t="s">
        <v>69</v>
      </c>
      <c r="O56" s="24" t="s">
        <v>23</v>
      </c>
      <c r="P56" s="28">
        <v>5.1589999999999997E-2</v>
      </c>
      <c r="Q56" s="33" t="s">
        <v>38</v>
      </c>
      <c r="R56" s="24" t="s">
        <v>26</v>
      </c>
      <c r="S56" s="28">
        <v>7.1980000000000002E-2</v>
      </c>
      <c r="T56" s="33" t="s">
        <v>60</v>
      </c>
      <c r="U56" s="24" t="s">
        <v>22</v>
      </c>
      <c r="V56" s="28">
        <v>0.11249000000000001</v>
      </c>
      <c r="W56" s="33" t="s">
        <v>40</v>
      </c>
      <c r="X56" s="24" t="s">
        <v>26</v>
      </c>
      <c r="Y56" s="28">
        <v>8.8569999999999996E-2</v>
      </c>
      <c r="Z56" s="33" t="s">
        <v>94</v>
      </c>
      <c r="AA56" s="35" t="s">
        <v>28</v>
      </c>
      <c r="AB56" s="28">
        <v>3.1620000000000002E-2</v>
      </c>
      <c r="AC56" s="33" t="s">
        <v>82</v>
      </c>
      <c r="AD56" s="24" t="s">
        <v>20</v>
      </c>
      <c r="AE56" s="28">
        <v>4.4639999999999999E-2</v>
      </c>
      <c r="AF56" s="33" t="s">
        <v>52</v>
      </c>
      <c r="AG56" s="24" t="s">
        <v>23</v>
      </c>
      <c r="AH56" s="28">
        <v>9.2619999999999994E-2</v>
      </c>
      <c r="AI56" s="33" t="s">
        <v>31</v>
      </c>
      <c r="AJ56" s="24" t="s">
        <v>25</v>
      </c>
      <c r="AK56" s="28">
        <v>7.0499999999999998E-3</v>
      </c>
      <c r="AL56" s="33" t="s">
        <v>96</v>
      </c>
      <c r="AM56" s="35" t="s">
        <v>19</v>
      </c>
      <c r="AN56" s="28">
        <v>0.13081000000000001</v>
      </c>
      <c r="AO56" s="33" t="s">
        <v>85</v>
      </c>
      <c r="AP56" s="24" t="s">
        <v>19</v>
      </c>
      <c r="AQ56" s="28">
        <v>7.1620000000000003E-2</v>
      </c>
    </row>
    <row r="57" spans="1:43" ht="17" thickBot="1" x14ac:dyDescent="0.25">
      <c r="A57" s="88"/>
      <c r="B57" s="33" t="s">
        <v>101</v>
      </c>
      <c r="C57" s="35" t="s">
        <v>26</v>
      </c>
      <c r="D57" s="28">
        <v>3.125E-2</v>
      </c>
      <c r="E57" s="33" t="s">
        <v>104</v>
      </c>
      <c r="F57" s="35" t="s">
        <v>28</v>
      </c>
      <c r="G57" s="28">
        <v>6.5140000000000003E-2</v>
      </c>
      <c r="H57" s="33" t="s">
        <v>46</v>
      </c>
      <c r="I57" s="24" t="s">
        <v>22</v>
      </c>
      <c r="J57" s="28">
        <v>0.17004</v>
      </c>
      <c r="K57" s="33" t="s">
        <v>81</v>
      </c>
      <c r="L57" s="24" t="s">
        <v>26</v>
      </c>
      <c r="M57" s="28">
        <v>7.3020000000000002E-2</v>
      </c>
      <c r="N57" s="33" t="s">
        <v>66</v>
      </c>
      <c r="O57" s="24" t="s">
        <v>22</v>
      </c>
      <c r="P57" s="28">
        <v>5.1020000000000003E-2</v>
      </c>
      <c r="Q57" s="33" t="s">
        <v>83</v>
      </c>
      <c r="R57" s="24" t="s">
        <v>20</v>
      </c>
      <c r="S57" s="28">
        <v>7.0120000000000002E-2</v>
      </c>
      <c r="T57" s="23" t="s">
        <v>87</v>
      </c>
      <c r="U57" s="24" t="s">
        <v>25</v>
      </c>
      <c r="V57" s="28">
        <v>0.10755000000000001</v>
      </c>
      <c r="W57" s="33" t="s">
        <v>81</v>
      </c>
      <c r="X57" s="24" t="s">
        <v>26</v>
      </c>
      <c r="Y57" s="28">
        <v>8.838E-2</v>
      </c>
      <c r="Z57" s="33" t="s">
        <v>90</v>
      </c>
      <c r="AA57" s="35" t="s">
        <v>20</v>
      </c>
      <c r="AB57" s="28">
        <v>3.0249999999999999E-2</v>
      </c>
      <c r="AC57" s="33" t="s">
        <v>38</v>
      </c>
      <c r="AD57" s="24" t="s">
        <v>22</v>
      </c>
      <c r="AE57" s="30">
        <v>4.342E-2</v>
      </c>
      <c r="AF57" s="33" t="s">
        <v>56</v>
      </c>
      <c r="AG57" s="24" t="s">
        <v>25</v>
      </c>
      <c r="AH57" s="28">
        <v>9.0370000000000006E-2</v>
      </c>
      <c r="AI57" s="33" t="s">
        <v>35</v>
      </c>
      <c r="AJ57" s="24" t="s">
        <v>25</v>
      </c>
      <c r="AK57" s="28">
        <v>6.94E-3</v>
      </c>
      <c r="AL57" s="23" t="s">
        <v>87</v>
      </c>
      <c r="AM57" s="24" t="s">
        <v>29</v>
      </c>
      <c r="AN57" s="30">
        <v>0.12936</v>
      </c>
      <c r="AO57" s="33" t="s">
        <v>89</v>
      </c>
      <c r="AP57" s="35" t="s">
        <v>28</v>
      </c>
      <c r="AQ57" s="28">
        <v>6.9099999999999995E-2</v>
      </c>
    </row>
    <row r="58" spans="1:43" ht="17" thickBot="1" x14ac:dyDescent="0.25">
      <c r="A58" s="88"/>
      <c r="B58" s="33" t="s">
        <v>101</v>
      </c>
      <c r="C58" s="35" t="s">
        <v>29</v>
      </c>
      <c r="D58" s="28">
        <v>3.058E-2</v>
      </c>
      <c r="E58" s="33" t="s">
        <v>105</v>
      </c>
      <c r="F58" s="35" t="s">
        <v>29</v>
      </c>
      <c r="G58" s="28">
        <v>6.2399999999999997E-2</v>
      </c>
      <c r="H58" s="33" t="s">
        <v>77</v>
      </c>
      <c r="I58" s="24" t="s">
        <v>26</v>
      </c>
      <c r="J58" s="28">
        <v>0.16619999999999999</v>
      </c>
      <c r="K58" s="33" t="s">
        <v>57</v>
      </c>
      <c r="L58" s="24" t="s">
        <v>23</v>
      </c>
      <c r="M58" s="28">
        <v>6.7390000000000005E-2</v>
      </c>
      <c r="N58" s="33" t="s">
        <v>90</v>
      </c>
      <c r="O58" s="35" t="s">
        <v>29</v>
      </c>
      <c r="P58" s="28">
        <v>5.0880000000000002E-2</v>
      </c>
      <c r="Q58" s="33" t="s">
        <v>63</v>
      </c>
      <c r="R58" s="24" t="s">
        <v>26</v>
      </c>
      <c r="S58" s="28">
        <v>6.8729999999999999E-2</v>
      </c>
      <c r="T58" s="33" t="s">
        <v>99</v>
      </c>
      <c r="U58" s="35" t="s">
        <v>19</v>
      </c>
      <c r="V58" s="28">
        <v>0.10542</v>
      </c>
      <c r="W58" s="33" t="s">
        <v>100</v>
      </c>
      <c r="X58" s="35" t="s">
        <v>26</v>
      </c>
      <c r="Y58" s="28">
        <v>8.788E-2</v>
      </c>
      <c r="Z58" s="33" t="s">
        <v>90</v>
      </c>
      <c r="AA58" s="35" t="s">
        <v>26</v>
      </c>
      <c r="AB58" s="28">
        <v>2.9739999999999999E-2</v>
      </c>
      <c r="AC58" s="33" t="s">
        <v>90</v>
      </c>
      <c r="AD58" s="35" t="s">
        <v>20</v>
      </c>
      <c r="AE58" s="28">
        <v>4.2389999999999997E-2</v>
      </c>
      <c r="AF58" s="33" t="s">
        <v>94</v>
      </c>
      <c r="AG58" s="35" t="s">
        <v>22</v>
      </c>
      <c r="AH58" s="28">
        <v>8.9529999999999998E-2</v>
      </c>
      <c r="AI58" s="33" t="s">
        <v>66</v>
      </c>
      <c r="AJ58" s="24" t="s">
        <v>22</v>
      </c>
      <c r="AK58" s="28">
        <v>6.9199999999999999E-3</v>
      </c>
      <c r="AL58" s="33" t="s">
        <v>97</v>
      </c>
      <c r="AM58" s="35" t="s">
        <v>22</v>
      </c>
      <c r="AN58" s="28">
        <v>0.127</v>
      </c>
      <c r="AO58" s="33" t="s">
        <v>92</v>
      </c>
      <c r="AP58" s="35" t="s">
        <v>23</v>
      </c>
      <c r="AQ58" s="28">
        <v>6.8489999999999995E-2</v>
      </c>
    </row>
    <row r="59" spans="1:43" ht="17" thickBot="1" x14ac:dyDescent="0.25">
      <c r="A59" s="98"/>
      <c r="B59" s="31" t="s">
        <v>86</v>
      </c>
      <c r="C59" s="32" t="s">
        <v>28</v>
      </c>
      <c r="D59" s="28">
        <v>3.005E-2</v>
      </c>
      <c r="E59" s="34" t="s">
        <v>63</v>
      </c>
      <c r="F59" s="32" t="s">
        <v>26</v>
      </c>
      <c r="G59" s="28">
        <v>6.2089999999999999E-2</v>
      </c>
      <c r="H59" s="34" t="s">
        <v>66</v>
      </c>
      <c r="I59" s="32" t="s">
        <v>28</v>
      </c>
      <c r="J59" s="28">
        <v>0.16342999999999999</v>
      </c>
      <c r="K59" s="34" t="s">
        <v>89</v>
      </c>
      <c r="L59" s="36" t="s">
        <v>19</v>
      </c>
      <c r="M59" s="28">
        <v>6.719E-2</v>
      </c>
      <c r="N59" s="34" t="s">
        <v>91</v>
      </c>
      <c r="O59" s="36" t="s">
        <v>20</v>
      </c>
      <c r="P59" s="28">
        <v>4.9779999999999998E-2</v>
      </c>
      <c r="Q59" s="34" t="s">
        <v>68</v>
      </c>
      <c r="R59" s="32" t="s">
        <v>19</v>
      </c>
      <c r="S59" s="28">
        <v>6.4990000000000006E-2</v>
      </c>
      <c r="T59" s="34" t="s">
        <v>74</v>
      </c>
      <c r="U59" s="32" t="s">
        <v>28</v>
      </c>
      <c r="V59" s="28">
        <v>9.6159999999999995E-2</v>
      </c>
      <c r="W59" s="34" t="s">
        <v>77</v>
      </c>
      <c r="X59" s="32" t="s">
        <v>26</v>
      </c>
      <c r="Y59" s="28">
        <v>8.7110000000000007E-2</v>
      </c>
      <c r="Z59" s="34" t="s">
        <v>36</v>
      </c>
      <c r="AA59" s="32" t="s">
        <v>26</v>
      </c>
      <c r="AB59" s="30">
        <v>2.8750000000000001E-2</v>
      </c>
      <c r="AC59" s="34" t="s">
        <v>32</v>
      </c>
      <c r="AD59" s="32" t="s">
        <v>20</v>
      </c>
      <c r="AE59" s="30">
        <v>4.2029999999999998E-2</v>
      </c>
      <c r="AF59" s="34" t="s">
        <v>64</v>
      </c>
      <c r="AG59" s="32" t="s">
        <v>19</v>
      </c>
      <c r="AH59" s="28">
        <v>8.8349999999999998E-2</v>
      </c>
      <c r="AI59" s="34" t="s">
        <v>62</v>
      </c>
      <c r="AJ59" s="32" t="s">
        <v>19</v>
      </c>
      <c r="AK59" s="28">
        <v>6.9100000000000003E-3</v>
      </c>
      <c r="AL59" s="34" t="s">
        <v>69</v>
      </c>
      <c r="AM59" s="32" t="s">
        <v>19</v>
      </c>
      <c r="AN59" s="30">
        <v>0.12493</v>
      </c>
      <c r="AO59" s="34" t="s">
        <v>61</v>
      </c>
      <c r="AP59" s="32" t="s">
        <v>26</v>
      </c>
      <c r="AQ59" s="30">
        <v>6.7909999999999998E-2</v>
      </c>
    </row>
    <row r="60" spans="1:43" ht="17" thickBot="1" x14ac:dyDescent="0.25">
      <c r="A60" s="87" t="s">
        <v>55</v>
      </c>
      <c r="B60" s="5" t="s">
        <v>79</v>
      </c>
      <c r="C60" s="6" t="s">
        <v>22</v>
      </c>
      <c r="D60" s="28">
        <v>2.8559999999999999E-2</v>
      </c>
      <c r="E60" s="33" t="s">
        <v>67</v>
      </c>
      <c r="F60" s="24" t="s">
        <v>20</v>
      </c>
      <c r="G60" s="28">
        <v>6.2019999999999999E-2</v>
      </c>
      <c r="H60" s="33" t="s">
        <v>62</v>
      </c>
      <c r="I60" s="24" t="s">
        <v>23</v>
      </c>
      <c r="J60" s="28">
        <v>0.16048999999999999</v>
      </c>
      <c r="K60" s="33" t="s">
        <v>57</v>
      </c>
      <c r="L60" s="24" t="s">
        <v>20</v>
      </c>
      <c r="M60" s="28">
        <v>6.633E-2</v>
      </c>
      <c r="N60" s="33" t="s">
        <v>39</v>
      </c>
      <c r="O60" s="24" t="s">
        <v>28</v>
      </c>
      <c r="P60" s="28">
        <v>4.9059999999999999E-2</v>
      </c>
      <c r="Q60" s="33" t="s">
        <v>76</v>
      </c>
      <c r="R60" s="24" t="s">
        <v>28</v>
      </c>
      <c r="S60" s="28">
        <v>6.4549999999999996E-2</v>
      </c>
      <c r="T60" s="33" t="s">
        <v>54</v>
      </c>
      <c r="U60" s="24" t="s">
        <v>29</v>
      </c>
      <c r="V60" s="28">
        <v>9.5759999999999998E-2</v>
      </c>
      <c r="W60" s="33" t="s">
        <v>94</v>
      </c>
      <c r="X60" s="35" t="s">
        <v>19</v>
      </c>
      <c r="Y60" s="28">
        <v>8.5070000000000007E-2</v>
      </c>
      <c r="Z60" s="33" t="s">
        <v>42</v>
      </c>
      <c r="AA60" s="24" t="s">
        <v>26</v>
      </c>
      <c r="AB60" s="30">
        <v>2.8459999999999999E-2</v>
      </c>
      <c r="AC60" s="33" t="s">
        <v>60</v>
      </c>
      <c r="AD60" s="24" t="s">
        <v>22</v>
      </c>
      <c r="AE60" s="28">
        <v>4.0439999999999997E-2</v>
      </c>
      <c r="AF60" s="33" t="s">
        <v>92</v>
      </c>
      <c r="AG60" s="35" t="s">
        <v>28</v>
      </c>
      <c r="AH60" s="28">
        <v>8.4779999999999994E-2</v>
      </c>
      <c r="AI60" s="33" t="s">
        <v>75</v>
      </c>
      <c r="AJ60" s="24" t="s">
        <v>25</v>
      </c>
      <c r="AK60" s="28">
        <v>6.5100000000000002E-3</v>
      </c>
      <c r="AL60" s="33" t="s">
        <v>56</v>
      </c>
      <c r="AM60" s="24" t="s">
        <v>22</v>
      </c>
      <c r="AN60" s="28">
        <v>0.12482</v>
      </c>
      <c r="AO60" s="33" t="s">
        <v>50</v>
      </c>
      <c r="AP60" s="24" t="s">
        <v>29</v>
      </c>
      <c r="AQ60" s="28">
        <v>6.6239999999999993E-2</v>
      </c>
    </row>
    <row r="61" spans="1:43" ht="17" thickBot="1" x14ac:dyDescent="0.25">
      <c r="A61" s="88"/>
      <c r="B61" s="33" t="s">
        <v>67</v>
      </c>
      <c r="C61" s="24" t="s">
        <v>28</v>
      </c>
      <c r="D61" s="28">
        <v>2.76E-2</v>
      </c>
      <c r="E61" s="33" t="s">
        <v>105</v>
      </c>
      <c r="F61" s="35" t="s">
        <v>22</v>
      </c>
      <c r="G61" s="28">
        <v>6.1249999999999999E-2</v>
      </c>
      <c r="H61" s="33" t="s">
        <v>98</v>
      </c>
      <c r="I61" s="35" t="s">
        <v>28</v>
      </c>
      <c r="J61" s="28">
        <v>0.16047</v>
      </c>
      <c r="K61" s="33" t="s">
        <v>18</v>
      </c>
      <c r="L61" s="24" t="s">
        <v>20</v>
      </c>
      <c r="M61" s="28">
        <v>6.6170000000000007E-2</v>
      </c>
      <c r="N61" s="33" t="s">
        <v>85</v>
      </c>
      <c r="O61" s="24" t="s">
        <v>29</v>
      </c>
      <c r="P61" s="28">
        <v>4.8770000000000001E-2</v>
      </c>
      <c r="Q61" s="23" t="s">
        <v>95</v>
      </c>
      <c r="R61" s="24" t="s">
        <v>26</v>
      </c>
      <c r="S61" s="28">
        <v>6.2039999999999998E-2</v>
      </c>
      <c r="T61" s="33" t="s">
        <v>38</v>
      </c>
      <c r="U61" s="24" t="s">
        <v>26</v>
      </c>
      <c r="V61" s="28">
        <v>9.4939999999999997E-2</v>
      </c>
      <c r="W61" s="33" t="s">
        <v>34</v>
      </c>
      <c r="X61" s="24" t="s">
        <v>26</v>
      </c>
      <c r="Y61" s="28">
        <v>8.4919999999999995E-2</v>
      </c>
      <c r="Z61" s="23" t="s">
        <v>95</v>
      </c>
      <c r="AA61" s="24" t="s">
        <v>26</v>
      </c>
      <c r="AB61" s="28">
        <v>2.8369999999999999E-2</v>
      </c>
      <c r="AC61" s="33" t="s">
        <v>92</v>
      </c>
      <c r="AD61" s="35" t="s">
        <v>28</v>
      </c>
      <c r="AE61" s="28">
        <v>3.9629999999999999E-2</v>
      </c>
      <c r="AF61" s="33" t="s">
        <v>82</v>
      </c>
      <c r="AG61" s="24" t="s">
        <v>20</v>
      </c>
      <c r="AH61" s="28">
        <v>8.4239999999999995E-2</v>
      </c>
      <c r="AI61" s="33" t="s">
        <v>68</v>
      </c>
      <c r="AJ61" s="24" t="s">
        <v>19</v>
      </c>
      <c r="AK61" s="28">
        <v>6.3299999999999997E-3</v>
      </c>
      <c r="AL61" s="33" t="s">
        <v>50</v>
      </c>
      <c r="AM61" s="24" t="s">
        <v>29</v>
      </c>
      <c r="AN61" s="29">
        <v>0.12444</v>
      </c>
      <c r="AO61" s="33" t="s">
        <v>97</v>
      </c>
      <c r="AP61" s="35" t="s">
        <v>22</v>
      </c>
      <c r="AQ61" s="28">
        <v>6.241E-2</v>
      </c>
    </row>
    <row r="62" spans="1:43" ht="17" thickBot="1" x14ac:dyDescent="0.25">
      <c r="A62" s="88"/>
      <c r="B62" s="33" t="s">
        <v>77</v>
      </c>
      <c r="C62" s="24" t="s">
        <v>26</v>
      </c>
      <c r="D62" s="28">
        <v>2.631E-2</v>
      </c>
      <c r="E62" s="33" t="s">
        <v>59</v>
      </c>
      <c r="F62" s="24" t="s">
        <v>25</v>
      </c>
      <c r="G62" s="28">
        <v>5.8299999999999998E-2</v>
      </c>
      <c r="H62" s="33" t="s">
        <v>18</v>
      </c>
      <c r="I62" s="24" t="s">
        <v>19</v>
      </c>
      <c r="J62" s="28">
        <v>0.16033</v>
      </c>
      <c r="K62" s="33" t="s">
        <v>40</v>
      </c>
      <c r="L62" s="24" t="s">
        <v>26</v>
      </c>
      <c r="M62" s="28">
        <v>6.59E-2</v>
      </c>
      <c r="N62" s="33" t="s">
        <v>34</v>
      </c>
      <c r="O62" s="24" t="s">
        <v>26</v>
      </c>
      <c r="P62" s="28">
        <v>4.8189999999999997E-2</v>
      </c>
      <c r="Q62" s="33" t="s">
        <v>76</v>
      </c>
      <c r="R62" s="24" t="s">
        <v>26</v>
      </c>
      <c r="S62" s="28">
        <v>6.0699999999999997E-2</v>
      </c>
      <c r="T62" s="33" t="s">
        <v>56</v>
      </c>
      <c r="U62" s="24" t="s">
        <v>25</v>
      </c>
      <c r="V62" s="28">
        <v>8.9249999999999996E-2</v>
      </c>
      <c r="W62" s="33" t="s">
        <v>103</v>
      </c>
      <c r="X62" s="35" t="s">
        <v>28</v>
      </c>
      <c r="Y62" s="28">
        <v>8.4419999999999995E-2</v>
      </c>
      <c r="Z62" s="33" t="s">
        <v>96</v>
      </c>
      <c r="AA62" s="35" t="s">
        <v>19</v>
      </c>
      <c r="AB62" s="28">
        <v>2.7709999999999999E-2</v>
      </c>
      <c r="AC62" s="33" t="s">
        <v>49</v>
      </c>
      <c r="AD62" s="24" t="s">
        <v>20</v>
      </c>
      <c r="AE62" s="30">
        <v>3.9010000000000003E-2</v>
      </c>
      <c r="AF62" s="33" t="s">
        <v>24</v>
      </c>
      <c r="AG62" s="24" t="s">
        <v>25</v>
      </c>
      <c r="AH62" s="30">
        <v>8.3640000000000006E-2</v>
      </c>
      <c r="AI62" s="33" t="s">
        <v>76</v>
      </c>
      <c r="AJ62" s="24" t="s">
        <v>22</v>
      </c>
      <c r="AK62" s="28">
        <v>6.1799999999999997E-3</v>
      </c>
      <c r="AL62" s="33" t="s">
        <v>99</v>
      </c>
      <c r="AM62" s="35" t="s">
        <v>29</v>
      </c>
      <c r="AN62" s="28">
        <v>0.12298000000000001</v>
      </c>
      <c r="AO62" s="33" t="s">
        <v>73</v>
      </c>
      <c r="AP62" s="24" t="s">
        <v>29</v>
      </c>
      <c r="AQ62" s="28">
        <v>6.0679999999999998E-2</v>
      </c>
    </row>
    <row r="63" spans="1:43" ht="17" thickBot="1" x14ac:dyDescent="0.25">
      <c r="A63" s="88"/>
      <c r="B63" s="33" t="s">
        <v>40</v>
      </c>
      <c r="C63" s="24" t="s">
        <v>26</v>
      </c>
      <c r="D63" s="28">
        <v>2.598E-2</v>
      </c>
      <c r="E63" s="33" t="s">
        <v>32</v>
      </c>
      <c r="F63" s="24" t="s">
        <v>20</v>
      </c>
      <c r="G63" s="28">
        <v>5.4710000000000002E-2</v>
      </c>
      <c r="H63" s="33" t="s">
        <v>69</v>
      </c>
      <c r="I63" s="24" t="s">
        <v>23</v>
      </c>
      <c r="J63" s="28">
        <v>0.16028000000000001</v>
      </c>
      <c r="K63" s="23" t="s">
        <v>86</v>
      </c>
      <c r="L63" s="24" t="s">
        <v>28</v>
      </c>
      <c r="M63" s="28">
        <v>6.5259999999999999E-2</v>
      </c>
      <c r="N63" s="33" t="s">
        <v>94</v>
      </c>
      <c r="O63" s="35" t="s">
        <v>26</v>
      </c>
      <c r="P63" s="28">
        <v>4.7969999999999999E-2</v>
      </c>
      <c r="Q63" s="33" t="s">
        <v>32</v>
      </c>
      <c r="R63" s="24" t="s">
        <v>26</v>
      </c>
      <c r="S63" s="28">
        <v>6.021E-2</v>
      </c>
      <c r="T63" s="33" t="s">
        <v>85</v>
      </c>
      <c r="U63" s="24" t="s">
        <v>26</v>
      </c>
      <c r="V63" s="28">
        <v>8.838E-2</v>
      </c>
      <c r="W63" s="33" t="s">
        <v>84</v>
      </c>
      <c r="X63" s="24" t="s">
        <v>26</v>
      </c>
      <c r="Y63" s="28">
        <v>8.2549999999999998E-2</v>
      </c>
      <c r="Z63" s="33" t="s">
        <v>67</v>
      </c>
      <c r="AA63" s="24" t="s">
        <v>20</v>
      </c>
      <c r="AB63" s="28">
        <v>2.7040000000000002E-2</v>
      </c>
      <c r="AC63" s="33" t="s">
        <v>81</v>
      </c>
      <c r="AD63" s="24" t="s">
        <v>26</v>
      </c>
      <c r="AE63" s="28">
        <v>3.8390000000000001E-2</v>
      </c>
      <c r="AF63" s="33" t="s">
        <v>59</v>
      </c>
      <c r="AG63" s="24" t="s">
        <v>20</v>
      </c>
      <c r="AH63" s="28">
        <v>8.3089999999999997E-2</v>
      </c>
      <c r="AI63" s="33" t="s">
        <v>46</v>
      </c>
      <c r="AJ63" s="24" t="s">
        <v>20</v>
      </c>
      <c r="AK63" s="28">
        <v>6.0899999999999999E-3</v>
      </c>
      <c r="AL63" s="33" t="s">
        <v>99</v>
      </c>
      <c r="AM63" s="35" t="s">
        <v>19</v>
      </c>
      <c r="AN63" s="28">
        <v>0.12249</v>
      </c>
      <c r="AO63" s="33" t="s">
        <v>99</v>
      </c>
      <c r="AP63" s="35" t="s">
        <v>25</v>
      </c>
      <c r="AQ63" s="28">
        <v>5.6500000000000002E-2</v>
      </c>
    </row>
    <row r="64" spans="1:43" ht="17" thickBot="1" x14ac:dyDescent="0.25">
      <c r="A64" s="88"/>
      <c r="B64" s="33" t="s">
        <v>76</v>
      </c>
      <c r="C64" s="24" t="s">
        <v>28</v>
      </c>
      <c r="D64" s="28">
        <v>2.571E-2</v>
      </c>
      <c r="E64" s="33" t="s">
        <v>83</v>
      </c>
      <c r="F64" s="24" t="s">
        <v>29</v>
      </c>
      <c r="G64" s="28">
        <v>5.3659999999999999E-2</v>
      </c>
      <c r="H64" s="33" t="s">
        <v>97</v>
      </c>
      <c r="I64" s="35" t="s">
        <v>19</v>
      </c>
      <c r="J64" s="28">
        <v>0.15789</v>
      </c>
      <c r="K64" s="33" t="s">
        <v>34</v>
      </c>
      <c r="L64" s="24" t="s">
        <v>19</v>
      </c>
      <c r="M64" s="28">
        <v>6.4210000000000003E-2</v>
      </c>
      <c r="N64" s="33" t="s">
        <v>38</v>
      </c>
      <c r="O64" s="24" t="s">
        <v>26</v>
      </c>
      <c r="P64" s="28">
        <v>4.7419999999999997E-2</v>
      </c>
      <c r="Q64" s="33" t="s">
        <v>92</v>
      </c>
      <c r="R64" s="35" t="s">
        <v>28</v>
      </c>
      <c r="S64" s="28">
        <v>5.7200000000000001E-2</v>
      </c>
      <c r="T64" s="33" t="s">
        <v>76</v>
      </c>
      <c r="U64" s="24" t="s">
        <v>28</v>
      </c>
      <c r="V64" s="28">
        <v>8.616E-2</v>
      </c>
      <c r="W64" s="33" t="s">
        <v>64</v>
      </c>
      <c r="X64" s="24" t="s">
        <v>19</v>
      </c>
      <c r="Y64" s="28">
        <v>8.1379999999999994E-2</v>
      </c>
      <c r="Z64" s="33" t="s">
        <v>49</v>
      </c>
      <c r="AA64" s="24" t="s">
        <v>20</v>
      </c>
      <c r="AB64" s="30">
        <v>2.613E-2</v>
      </c>
      <c r="AC64" s="33" t="s">
        <v>40</v>
      </c>
      <c r="AD64" s="24" t="s">
        <v>26</v>
      </c>
      <c r="AE64" s="28">
        <v>3.7969999999999997E-2</v>
      </c>
      <c r="AF64" s="33" t="s">
        <v>101</v>
      </c>
      <c r="AG64" s="35" t="s">
        <v>29</v>
      </c>
      <c r="AH64" s="28">
        <v>8.1079999999999999E-2</v>
      </c>
      <c r="AI64" s="33" t="s">
        <v>77</v>
      </c>
      <c r="AJ64" s="24" t="s">
        <v>29</v>
      </c>
      <c r="AK64" s="28">
        <v>5.8999999999999999E-3</v>
      </c>
      <c r="AL64" s="33" t="s">
        <v>73</v>
      </c>
      <c r="AM64" s="24" t="s">
        <v>29</v>
      </c>
      <c r="AN64" s="28">
        <v>0.12185</v>
      </c>
      <c r="AO64" s="33" t="s">
        <v>99</v>
      </c>
      <c r="AP64" s="35" t="s">
        <v>29</v>
      </c>
      <c r="AQ64" s="28">
        <v>5.5239999999999997E-2</v>
      </c>
    </row>
    <row r="65" spans="1:43" ht="17" thickBot="1" x14ac:dyDescent="0.25">
      <c r="A65" s="88"/>
      <c r="B65" s="33" t="s">
        <v>73</v>
      </c>
      <c r="C65" s="24" t="s">
        <v>26</v>
      </c>
      <c r="D65" s="28">
        <v>2.5700000000000001E-2</v>
      </c>
      <c r="E65" s="33" t="s">
        <v>71</v>
      </c>
      <c r="F65" s="24" t="s">
        <v>20</v>
      </c>
      <c r="G65" s="28">
        <v>5.3089999999999998E-2</v>
      </c>
      <c r="H65" s="33" t="s">
        <v>51</v>
      </c>
      <c r="I65" s="24" t="s">
        <v>22</v>
      </c>
      <c r="J65" s="28">
        <v>0.15296000000000001</v>
      </c>
      <c r="K65" s="33" t="s">
        <v>100</v>
      </c>
      <c r="L65" s="35" t="s">
        <v>20</v>
      </c>
      <c r="M65" s="28">
        <v>6.2059999999999997E-2</v>
      </c>
      <c r="N65" s="33" t="s">
        <v>96</v>
      </c>
      <c r="O65" s="35" t="s">
        <v>19</v>
      </c>
      <c r="P65" s="28">
        <v>4.4900000000000002E-2</v>
      </c>
      <c r="Q65" s="33" t="s">
        <v>57</v>
      </c>
      <c r="R65" s="24" t="s">
        <v>26</v>
      </c>
      <c r="S65" s="28">
        <v>5.475E-2</v>
      </c>
      <c r="T65" s="5" t="s">
        <v>78</v>
      </c>
      <c r="U65" s="6" t="s">
        <v>28</v>
      </c>
      <c r="V65" s="28">
        <v>8.4750000000000006E-2</v>
      </c>
      <c r="W65" s="33" t="s">
        <v>71</v>
      </c>
      <c r="X65" s="24" t="s">
        <v>20</v>
      </c>
      <c r="Y65" s="28">
        <v>8.0879999999999994E-2</v>
      </c>
      <c r="Z65" s="33" t="s">
        <v>105</v>
      </c>
      <c r="AA65" s="35" t="s">
        <v>29</v>
      </c>
      <c r="AB65" s="28">
        <v>2.445E-2</v>
      </c>
      <c r="AC65" s="33" t="s">
        <v>59</v>
      </c>
      <c r="AD65" s="24" t="s">
        <v>25</v>
      </c>
      <c r="AE65" s="30">
        <v>3.7699999999999997E-2</v>
      </c>
      <c r="AF65" s="33" t="s">
        <v>65</v>
      </c>
      <c r="AG65" s="24" t="s">
        <v>29</v>
      </c>
      <c r="AH65" s="28">
        <v>7.9880000000000007E-2</v>
      </c>
      <c r="AI65" s="33" t="s">
        <v>32</v>
      </c>
      <c r="AJ65" s="24" t="s">
        <v>20</v>
      </c>
      <c r="AK65" s="28">
        <v>5.8799999999999998E-3</v>
      </c>
      <c r="AL65" s="33" t="s">
        <v>99</v>
      </c>
      <c r="AM65" s="35" t="s">
        <v>25</v>
      </c>
      <c r="AN65" s="28">
        <v>0.11926</v>
      </c>
      <c r="AO65" s="23" t="s">
        <v>95</v>
      </c>
      <c r="AP65" s="24" t="s">
        <v>19</v>
      </c>
      <c r="AQ65" s="28">
        <v>4.1889999999999997E-2</v>
      </c>
    </row>
    <row r="66" spans="1:43" ht="17" thickBot="1" x14ac:dyDescent="0.25">
      <c r="A66" s="88"/>
      <c r="B66" s="33" t="s">
        <v>70</v>
      </c>
      <c r="C66" s="24" t="s">
        <v>23</v>
      </c>
      <c r="D66" s="28">
        <v>2.5319999999999999E-2</v>
      </c>
      <c r="E66" s="33" t="s">
        <v>18</v>
      </c>
      <c r="F66" s="24" t="s">
        <v>20</v>
      </c>
      <c r="G66" s="28">
        <v>5.3060000000000003E-2</v>
      </c>
      <c r="H66" s="33" t="s">
        <v>40</v>
      </c>
      <c r="I66" s="24" t="s">
        <v>26</v>
      </c>
      <c r="J66" s="28">
        <v>0.15181</v>
      </c>
      <c r="K66" s="33" t="s">
        <v>64</v>
      </c>
      <c r="L66" s="24" t="s">
        <v>19</v>
      </c>
      <c r="M66" s="28">
        <v>6.1920000000000003E-2</v>
      </c>
      <c r="N66" s="33" t="s">
        <v>84</v>
      </c>
      <c r="O66" s="24" t="s">
        <v>26</v>
      </c>
      <c r="P66" s="28">
        <v>4.36E-2</v>
      </c>
      <c r="Q66" s="5" t="s">
        <v>79</v>
      </c>
      <c r="R66" s="6" t="s">
        <v>22</v>
      </c>
      <c r="S66" s="28">
        <v>5.1900000000000002E-2</v>
      </c>
      <c r="T66" s="33" t="s">
        <v>75</v>
      </c>
      <c r="U66" s="24" t="s">
        <v>25</v>
      </c>
      <c r="V66" s="28">
        <v>7.986E-2</v>
      </c>
      <c r="W66" s="33" t="s">
        <v>51</v>
      </c>
      <c r="X66" s="24" t="s">
        <v>28</v>
      </c>
      <c r="Y66" s="30">
        <v>8.0759999999999998E-2</v>
      </c>
      <c r="Z66" s="33" t="s">
        <v>66</v>
      </c>
      <c r="AA66" s="24" t="s">
        <v>20</v>
      </c>
      <c r="AB66" s="28">
        <v>2.366E-2</v>
      </c>
      <c r="AC66" s="33" t="s">
        <v>85</v>
      </c>
      <c r="AD66" s="24" t="s">
        <v>26</v>
      </c>
      <c r="AE66" s="28">
        <v>3.7069999999999999E-2</v>
      </c>
      <c r="AF66" s="33" t="s">
        <v>43</v>
      </c>
      <c r="AG66" s="24" t="s">
        <v>19</v>
      </c>
      <c r="AH66" s="28">
        <v>7.911E-2</v>
      </c>
      <c r="AI66" s="33" t="s">
        <v>54</v>
      </c>
      <c r="AJ66" s="24" t="s">
        <v>22</v>
      </c>
      <c r="AK66" s="28">
        <v>5.7800000000000004E-3</v>
      </c>
      <c r="AL66" s="33" t="s">
        <v>64</v>
      </c>
      <c r="AM66" s="24" t="s">
        <v>28</v>
      </c>
      <c r="AN66" s="28">
        <v>0.1158</v>
      </c>
      <c r="AO66" s="33" t="s">
        <v>99</v>
      </c>
      <c r="AP66" s="35" t="s">
        <v>23</v>
      </c>
      <c r="AQ66" s="28">
        <v>4.1209999999999997E-2</v>
      </c>
    </row>
    <row r="67" spans="1:43" ht="17" thickBot="1" x14ac:dyDescent="0.25">
      <c r="A67" s="88"/>
      <c r="B67" s="33" t="s">
        <v>77</v>
      </c>
      <c r="C67" s="24" t="s">
        <v>29</v>
      </c>
      <c r="D67" s="28">
        <v>2.4719999999999999E-2</v>
      </c>
      <c r="E67" s="33" t="s">
        <v>60</v>
      </c>
      <c r="F67" s="24" t="s">
        <v>19</v>
      </c>
      <c r="G67" s="28">
        <v>5.2699999999999997E-2</v>
      </c>
      <c r="H67" s="33" t="s">
        <v>97</v>
      </c>
      <c r="I67" s="35" t="s">
        <v>29</v>
      </c>
      <c r="J67" s="28">
        <v>0.15012</v>
      </c>
      <c r="K67" s="33" t="s">
        <v>36</v>
      </c>
      <c r="L67" s="24" t="s">
        <v>26</v>
      </c>
      <c r="M67" s="28">
        <v>6.1670000000000003E-2</v>
      </c>
      <c r="N67" s="33" t="s">
        <v>56</v>
      </c>
      <c r="O67" s="24" t="s">
        <v>25</v>
      </c>
      <c r="P67" s="28">
        <v>4.2880000000000001E-2</v>
      </c>
      <c r="Q67" s="5" t="s">
        <v>78</v>
      </c>
      <c r="R67" s="6" t="s">
        <v>26</v>
      </c>
      <c r="S67" s="28">
        <v>4.8559999999999999E-2</v>
      </c>
      <c r="T67" s="33" t="s">
        <v>99</v>
      </c>
      <c r="U67" s="35" t="s">
        <v>29</v>
      </c>
      <c r="V67" s="28">
        <v>7.9070000000000001E-2</v>
      </c>
      <c r="W67" s="33" t="s">
        <v>77</v>
      </c>
      <c r="X67" s="24" t="s">
        <v>29</v>
      </c>
      <c r="Y67" s="28">
        <v>7.9839999999999994E-2</v>
      </c>
      <c r="Z67" s="33" t="s">
        <v>94</v>
      </c>
      <c r="AA67" s="35" t="s">
        <v>19</v>
      </c>
      <c r="AB67" s="28">
        <v>2.3449999999999999E-2</v>
      </c>
      <c r="AC67" s="23" t="s">
        <v>86</v>
      </c>
      <c r="AD67" s="24" t="s">
        <v>20</v>
      </c>
      <c r="AE67" s="28">
        <v>3.6630000000000003E-2</v>
      </c>
      <c r="AF67" s="33" t="s">
        <v>99</v>
      </c>
      <c r="AG67" s="35" t="s">
        <v>23</v>
      </c>
      <c r="AH67" s="28">
        <v>7.6200000000000004E-2</v>
      </c>
      <c r="AI67" s="33" t="s">
        <v>94</v>
      </c>
      <c r="AJ67" s="35" t="s">
        <v>19</v>
      </c>
      <c r="AK67" s="28">
        <v>5.6899999999999997E-3</v>
      </c>
      <c r="AL67" s="33" t="s">
        <v>68</v>
      </c>
      <c r="AM67" s="24" t="s">
        <v>29</v>
      </c>
      <c r="AN67" s="28">
        <v>0.11555</v>
      </c>
      <c r="AO67" s="23" t="s">
        <v>87</v>
      </c>
      <c r="AP67" s="24" t="s">
        <v>29</v>
      </c>
      <c r="AQ67" s="28">
        <v>3.916E-2</v>
      </c>
    </row>
    <row r="68" spans="1:43" ht="17" thickBot="1" x14ac:dyDescent="0.25">
      <c r="A68" s="88"/>
      <c r="B68" s="33" t="s">
        <v>105</v>
      </c>
      <c r="C68" s="35" t="s">
        <v>22</v>
      </c>
      <c r="D68" s="28">
        <v>2.462E-2</v>
      </c>
      <c r="E68" s="33" t="s">
        <v>68</v>
      </c>
      <c r="F68" s="24" t="s">
        <v>19</v>
      </c>
      <c r="G68" s="28">
        <v>5.0770000000000003E-2</v>
      </c>
      <c r="H68" s="5" t="s">
        <v>79</v>
      </c>
      <c r="I68" s="6" t="s">
        <v>22</v>
      </c>
      <c r="J68" s="28">
        <v>0.14687</v>
      </c>
      <c r="K68" s="33" t="s">
        <v>73</v>
      </c>
      <c r="L68" s="24" t="s">
        <v>23</v>
      </c>
      <c r="M68" s="28">
        <v>6.1249999999999999E-2</v>
      </c>
      <c r="N68" s="33" t="s">
        <v>51</v>
      </c>
      <c r="O68" s="24" t="s">
        <v>28</v>
      </c>
      <c r="P68" s="28">
        <v>4.1840000000000002E-2</v>
      </c>
      <c r="Q68" s="33" t="s">
        <v>103</v>
      </c>
      <c r="R68" s="35" t="s">
        <v>22</v>
      </c>
      <c r="S68" s="28">
        <v>4.7660000000000001E-2</v>
      </c>
      <c r="T68" s="33" t="s">
        <v>60</v>
      </c>
      <c r="U68" s="24" t="s">
        <v>19</v>
      </c>
      <c r="V68" s="28">
        <v>7.4359999999999996E-2</v>
      </c>
      <c r="W68" s="33" t="s">
        <v>60</v>
      </c>
      <c r="X68" s="24" t="s">
        <v>19</v>
      </c>
      <c r="Y68" s="28">
        <v>7.7810000000000004E-2</v>
      </c>
      <c r="Z68" s="33" t="s">
        <v>85</v>
      </c>
      <c r="AA68" s="24" t="s">
        <v>19</v>
      </c>
      <c r="AB68" s="28">
        <v>2.3400000000000001E-2</v>
      </c>
      <c r="AC68" s="33" t="s">
        <v>101</v>
      </c>
      <c r="AD68" s="35" t="s">
        <v>22</v>
      </c>
      <c r="AE68" s="28">
        <v>3.6240000000000001E-2</v>
      </c>
      <c r="AF68" s="33" t="s">
        <v>59</v>
      </c>
      <c r="AG68" s="24" t="s">
        <v>25</v>
      </c>
      <c r="AH68" s="28">
        <v>7.1129999999999999E-2</v>
      </c>
      <c r="AI68" s="33" t="s">
        <v>54</v>
      </c>
      <c r="AJ68" s="24" t="s">
        <v>29</v>
      </c>
      <c r="AK68" s="28">
        <v>5.4799999999999996E-3</v>
      </c>
      <c r="AL68" s="33" t="s">
        <v>61</v>
      </c>
      <c r="AM68" s="24" t="s">
        <v>19</v>
      </c>
      <c r="AN68" s="28">
        <v>0.11496000000000001</v>
      </c>
      <c r="AO68" s="33" t="s">
        <v>61</v>
      </c>
      <c r="AP68" s="24" t="s">
        <v>19</v>
      </c>
      <c r="AQ68" s="28">
        <v>3.6670000000000001E-2</v>
      </c>
    </row>
    <row r="69" spans="1:43" ht="17" thickBot="1" x14ac:dyDescent="0.25">
      <c r="A69" s="88"/>
      <c r="B69" s="33" t="s">
        <v>61</v>
      </c>
      <c r="C69" s="24" t="s">
        <v>26</v>
      </c>
      <c r="D69" s="28">
        <v>2.453E-2</v>
      </c>
      <c r="E69" s="33" t="s">
        <v>34</v>
      </c>
      <c r="F69" s="24" t="s">
        <v>19</v>
      </c>
      <c r="G69" s="28">
        <v>5.0279999999999998E-2</v>
      </c>
      <c r="H69" s="33" t="s">
        <v>77</v>
      </c>
      <c r="I69" s="24" t="s">
        <v>29</v>
      </c>
      <c r="J69" s="28">
        <v>0.14212</v>
      </c>
      <c r="K69" s="33" t="s">
        <v>27</v>
      </c>
      <c r="L69" s="24" t="s">
        <v>28</v>
      </c>
      <c r="M69" s="28">
        <v>6.0690000000000001E-2</v>
      </c>
      <c r="N69" s="33" t="s">
        <v>63</v>
      </c>
      <c r="O69" s="24" t="s">
        <v>26</v>
      </c>
      <c r="P69" s="28">
        <v>4.1480000000000003E-2</v>
      </c>
      <c r="Q69" s="33" t="s">
        <v>44</v>
      </c>
      <c r="R69" s="24" t="s">
        <v>20</v>
      </c>
      <c r="S69" s="28">
        <v>4.376E-2</v>
      </c>
      <c r="T69" s="33" t="s">
        <v>103</v>
      </c>
      <c r="U69" s="35" t="s">
        <v>26</v>
      </c>
      <c r="V69" s="28">
        <v>6.8890000000000007E-2</v>
      </c>
      <c r="W69" s="33" t="s">
        <v>77</v>
      </c>
      <c r="X69" s="24" t="s">
        <v>22</v>
      </c>
      <c r="Y69" s="28">
        <v>7.6719999999999997E-2</v>
      </c>
      <c r="Z69" s="33" t="s">
        <v>44</v>
      </c>
      <c r="AA69" s="24" t="s">
        <v>20</v>
      </c>
      <c r="AB69" s="28">
        <v>2.3269999999999999E-2</v>
      </c>
      <c r="AC69" s="33" t="s">
        <v>94</v>
      </c>
      <c r="AD69" s="35" t="s">
        <v>19</v>
      </c>
      <c r="AE69" s="28">
        <v>3.5200000000000002E-2</v>
      </c>
      <c r="AF69" s="33" t="s">
        <v>94</v>
      </c>
      <c r="AG69" s="35" t="s">
        <v>19</v>
      </c>
      <c r="AH69" s="28">
        <v>6.8650000000000003E-2</v>
      </c>
      <c r="AI69" s="33" t="s">
        <v>99</v>
      </c>
      <c r="AJ69" s="35" t="s">
        <v>29</v>
      </c>
      <c r="AK69" s="28">
        <v>5.4599999999999996E-3</v>
      </c>
      <c r="AL69" s="33" t="s">
        <v>73</v>
      </c>
      <c r="AM69" s="24" t="s">
        <v>23</v>
      </c>
      <c r="AN69" s="28">
        <v>0.11405999999999999</v>
      </c>
      <c r="AO69" s="5" t="s">
        <v>78</v>
      </c>
      <c r="AP69" s="6" t="s">
        <v>26</v>
      </c>
      <c r="AQ69" s="28">
        <v>3.6450000000000003E-2</v>
      </c>
    </row>
    <row r="70" spans="1:43" ht="17" thickBot="1" x14ac:dyDescent="0.25">
      <c r="A70" s="88"/>
      <c r="B70" s="33" t="s">
        <v>49</v>
      </c>
      <c r="C70" s="24" t="s">
        <v>28</v>
      </c>
      <c r="D70" s="28">
        <v>2.3800000000000002E-2</v>
      </c>
      <c r="E70" s="33" t="s">
        <v>33</v>
      </c>
      <c r="F70" s="24" t="s">
        <v>20</v>
      </c>
      <c r="G70" s="28">
        <v>4.9680000000000002E-2</v>
      </c>
      <c r="H70" s="33" t="s">
        <v>73</v>
      </c>
      <c r="I70" s="24" t="s">
        <v>26</v>
      </c>
      <c r="J70" s="28">
        <v>0.13982</v>
      </c>
      <c r="K70" s="33" t="s">
        <v>94</v>
      </c>
      <c r="L70" s="35" t="s">
        <v>19</v>
      </c>
      <c r="M70" s="28">
        <v>6.0159999999999998E-2</v>
      </c>
      <c r="N70" s="33" t="s">
        <v>96</v>
      </c>
      <c r="O70" s="35" t="s">
        <v>26</v>
      </c>
      <c r="P70" s="28">
        <v>4.1140000000000003E-2</v>
      </c>
      <c r="Q70" s="33" t="s">
        <v>103</v>
      </c>
      <c r="R70" s="35" t="s">
        <v>26</v>
      </c>
      <c r="S70" s="28">
        <v>4.3249999999999997E-2</v>
      </c>
      <c r="T70" s="33" t="s">
        <v>37</v>
      </c>
      <c r="U70" s="24" t="s">
        <v>25</v>
      </c>
      <c r="V70" s="28">
        <v>6.8239999999999995E-2</v>
      </c>
      <c r="W70" s="33" t="s">
        <v>66</v>
      </c>
      <c r="X70" s="24" t="s">
        <v>22</v>
      </c>
      <c r="Y70" s="28">
        <v>7.3359999999999995E-2</v>
      </c>
      <c r="Z70" s="33" t="s">
        <v>60</v>
      </c>
      <c r="AA70" s="24" t="s">
        <v>26</v>
      </c>
      <c r="AB70" s="28">
        <v>2.2849999999999999E-2</v>
      </c>
      <c r="AC70" s="33" t="s">
        <v>90</v>
      </c>
      <c r="AD70" s="35" t="s">
        <v>23</v>
      </c>
      <c r="AE70" s="28">
        <v>3.4599999999999999E-2</v>
      </c>
      <c r="AF70" s="33" t="s">
        <v>69</v>
      </c>
      <c r="AG70" s="24" t="s">
        <v>23</v>
      </c>
      <c r="AH70" s="28">
        <v>6.7820000000000005E-2</v>
      </c>
      <c r="AI70" s="33" t="s">
        <v>24</v>
      </c>
      <c r="AJ70" s="24" t="s">
        <v>25</v>
      </c>
      <c r="AK70" s="28">
        <v>5.3800000000000002E-3</v>
      </c>
      <c r="AL70" s="33" t="s">
        <v>85</v>
      </c>
      <c r="AM70" s="24" t="s">
        <v>26</v>
      </c>
      <c r="AN70" s="28">
        <v>0.11364</v>
      </c>
      <c r="AO70" s="33" t="s">
        <v>34</v>
      </c>
      <c r="AP70" s="24" t="s">
        <v>26</v>
      </c>
      <c r="AQ70" s="28">
        <v>3.5450000000000002E-2</v>
      </c>
    </row>
    <row r="71" spans="1:43" ht="17" thickBot="1" x14ac:dyDescent="0.25">
      <c r="A71" s="88"/>
      <c r="B71" s="33" t="s">
        <v>57</v>
      </c>
      <c r="C71" s="24" t="s">
        <v>23</v>
      </c>
      <c r="D71" s="28">
        <v>2.3109999999999999E-2</v>
      </c>
      <c r="E71" s="33" t="s">
        <v>61</v>
      </c>
      <c r="F71" s="24" t="s">
        <v>19</v>
      </c>
      <c r="G71" s="28">
        <v>4.8520000000000001E-2</v>
      </c>
      <c r="H71" s="33" t="s">
        <v>91</v>
      </c>
      <c r="I71" s="35" t="s">
        <v>22</v>
      </c>
      <c r="J71" s="30">
        <v>0.1368</v>
      </c>
      <c r="K71" s="33" t="s">
        <v>104</v>
      </c>
      <c r="L71" s="35" t="s">
        <v>28</v>
      </c>
      <c r="M71" s="28">
        <v>5.8970000000000002E-2</v>
      </c>
      <c r="N71" s="33" t="s">
        <v>61</v>
      </c>
      <c r="O71" s="24" t="s">
        <v>26</v>
      </c>
      <c r="P71" s="28">
        <v>4.0099999999999997E-2</v>
      </c>
      <c r="Q71" s="33" t="s">
        <v>21</v>
      </c>
      <c r="R71" s="24" t="s">
        <v>22</v>
      </c>
      <c r="S71" s="28">
        <v>4.2250000000000003E-2</v>
      </c>
      <c r="T71" s="33" t="s">
        <v>61</v>
      </c>
      <c r="U71" s="24" t="s">
        <v>26</v>
      </c>
      <c r="V71" s="28">
        <v>6.8220000000000003E-2</v>
      </c>
      <c r="W71" s="33" t="s">
        <v>67</v>
      </c>
      <c r="X71" s="24" t="s">
        <v>20</v>
      </c>
      <c r="Y71" s="28">
        <v>7.1199999999999999E-2</v>
      </c>
      <c r="Z71" s="5" t="s">
        <v>79</v>
      </c>
      <c r="AA71" s="6" t="s">
        <v>25</v>
      </c>
      <c r="AB71" s="28">
        <v>2.1850000000000001E-2</v>
      </c>
      <c r="AC71" s="33" t="s">
        <v>101</v>
      </c>
      <c r="AD71" s="35" t="s">
        <v>29</v>
      </c>
      <c r="AE71" s="28">
        <v>3.3349999999999998E-2</v>
      </c>
      <c r="AF71" s="5" t="s">
        <v>78</v>
      </c>
      <c r="AG71" s="6" t="s">
        <v>26</v>
      </c>
      <c r="AH71" s="28">
        <v>6.6860000000000003E-2</v>
      </c>
      <c r="AI71" s="33" t="s">
        <v>75</v>
      </c>
      <c r="AJ71" s="24" t="s">
        <v>29</v>
      </c>
      <c r="AK71" s="28">
        <v>5.3E-3</v>
      </c>
      <c r="AL71" s="33" t="s">
        <v>89</v>
      </c>
      <c r="AM71" s="35" t="s">
        <v>25</v>
      </c>
      <c r="AN71" s="28">
        <v>0.11334</v>
      </c>
      <c r="AO71" s="33" t="s">
        <v>69</v>
      </c>
      <c r="AP71" s="24" t="s">
        <v>23</v>
      </c>
      <c r="AQ71" s="28">
        <v>3.5189999999999999E-2</v>
      </c>
    </row>
    <row r="72" spans="1:43" ht="17" thickBot="1" x14ac:dyDescent="0.25">
      <c r="A72" s="88"/>
      <c r="B72" s="33" t="s">
        <v>64</v>
      </c>
      <c r="C72" s="24" t="s">
        <v>28</v>
      </c>
      <c r="D72" s="28">
        <v>2.2270000000000002E-2</v>
      </c>
      <c r="E72" s="33" t="s">
        <v>92</v>
      </c>
      <c r="F72" s="35" t="s">
        <v>25</v>
      </c>
      <c r="G72" s="28">
        <v>4.7219999999999998E-2</v>
      </c>
      <c r="H72" s="33" t="s">
        <v>96</v>
      </c>
      <c r="I72" s="35" t="s">
        <v>29</v>
      </c>
      <c r="J72" s="28">
        <v>0.12917999999999999</v>
      </c>
      <c r="K72" s="33" t="s">
        <v>101</v>
      </c>
      <c r="L72" s="35" t="s">
        <v>26</v>
      </c>
      <c r="M72" s="28">
        <v>5.6980000000000003E-2</v>
      </c>
      <c r="N72" s="33" t="s">
        <v>104</v>
      </c>
      <c r="O72" s="35" t="s">
        <v>26</v>
      </c>
      <c r="P72" s="28">
        <v>3.9230000000000001E-2</v>
      </c>
      <c r="Q72" s="33" t="s">
        <v>40</v>
      </c>
      <c r="R72" s="24" t="s">
        <v>26</v>
      </c>
      <c r="S72" s="28">
        <v>4.1980000000000003E-2</v>
      </c>
      <c r="T72" s="33" t="s">
        <v>64</v>
      </c>
      <c r="U72" s="24" t="s">
        <v>28</v>
      </c>
      <c r="V72" s="28">
        <v>6.6049999999999998E-2</v>
      </c>
      <c r="W72" s="33" t="s">
        <v>89</v>
      </c>
      <c r="X72" s="35" t="s">
        <v>19</v>
      </c>
      <c r="Y72" s="28">
        <v>7.0330000000000004E-2</v>
      </c>
      <c r="Z72" s="33" t="s">
        <v>94</v>
      </c>
      <c r="AA72" s="35" t="s">
        <v>26</v>
      </c>
      <c r="AB72" s="28">
        <v>2.102E-2</v>
      </c>
      <c r="AC72" s="33" t="s">
        <v>48</v>
      </c>
      <c r="AD72" s="24" t="s">
        <v>29</v>
      </c>
      <c r="AE72" s="28">
        <v>3.2800000000000003E-2</v>
      </c>
      <c r="AF72" s="33" t="s">
        <v>101</v>
      </c>
      <c r="AG72" s="35" t="s">
        <v>26</v>
      </c>
      <c r="AH72" s="28">
        <v>6.5089999999999995E-2</v>
      </c>
      <c r="AI72" s="33" t="s">
        <v>31</v>
      </c>
      <c r="AJ72" s="24" t="s">
        <v>19</v>
      </c>
      <c r="AK72" s="28">
        <v>5.2700000000000004E-3</v>
      </c>
      <c r="AL72" s="33" t="s">
        <v>41</v>
      </c>
      <c r="AM72" s="24" t="s">
        <v>25</v>
      </c>
      <c r="AN72" s="28">
        <v>0.11254</v>
      </c>
      <c r="AO72" s="33" t="s">
        <v>68</v>
      </c>
      <c r="AP72" s="24" t="s">
        <v>22</v>
      </c>
      <c r="AQ72" s="28">
        <v>3.3369999999999997E-2</v>
      </c>
    </row>
    <row r="73" spans="1:43" ht="17" thickBot="1" x14ac:dyDescent="0.25">
      <c r="A73" s="88"/>
      <c r="B73" s="33" t="s">
        <v>83</v>
      </c>
      <c r="C73" s="24" t="s">
        <v>29</v>
      </c>
      <c r="D73" s="28">
        <v>2.213E-2</v>
      </c>
      <c r="E73" s="23" t="s">
        <v>86</v>
      </c>
      <c r="F73" s="24" t="s">
        <v>26</v>
      </c>
      <c r="G73" s="28">
        <v>4.6760000000000003E-2</v>
      </c>
      <c r="H73" s="33" t="s">
        <v>34</v>
      </c>
      <c r="I73" s="24" t="s">
        <v>19</v>
      </c>
      <c r="J73" s="28">
        <v>0.12425</v>
      </c>
      <c r="K73" s="33" t="s">
        <v>104</v>
      </c>
      <c r="L73" s="35" t="s">
        <v>26</v>
      </c>
      <c r="M73" s="28">
        <v>5.645E-2</v>
      </c>
      <c r="N73" s="33" t="s">
        <v>85</v>
      </c>
      <c r="O73" s="24" t="s">
        <v>19</v>
      </c>
      <c r="P73" s="28">
        <v>3.884E-2</v>
      </c>
      <c r="Q73" s="33" t="s">
        <v>97</v>
      </c>
      <c r="R73" s="35" t="s">
        <v>25</v>
      </c>
      <c r="S73" s="28">
        <v>3.7839999999999999E-2</v>
      </c>
      <c r="T73" s="5" t="s">
        <v>78</v>
      </c>
      <c r="U73" s="6" t="s">
        <v>23</v>
      </c>
      <c r="V73" s="28">
        <v>6.293E-2</v>
      </c>
      <c r="W73" s="33" t="s">
        <v>36</v>
      </c>
      <c r="X73" s="24" t="s">
        <v>26</v>
      </c>
      <c r="Y73" s="28">
        <v>7.0279999999999995E-2</v>
      </c>
      <c r="Z73" s="33" t="s">
        <v>60</v>
      </c>
      <c r="AA73" s="24" t="s">
        <v>19</v>
      </c>
      <c r="AB73" s="28">
        <v>2.0750000000000001E-2</v>
      </c>
      <c r="AC73" s="33" t="s">
        <v>83</v>
      </c>
      <c r="AD73" s="24" t="s">
        <v>25</v>
      </c>
      <c r="AE73" s="28">
        <v>3.2750000000000001E-2</v>
      </c>
      <c r="AF73" s="5" t="s">
        <v>78</v>
      </c>
      <c r="AG73" s="6" t="s">
        <v>23</v>
      </c>
      <c r="AH73" s="28">
        <v>6.1969999999999997E-2</v>
      </c>
      <c r="AI73" s="23" t="s">
        <v>86</v>
      </c>
      <c r="AJ73" s="24" t="s">
        <v>26</v>
      </c>
      <c r="AK73" s="28">
        <v>5.2700000000000004E-3</v>
      </c>
      <c r="AL73" s="33" t="s">
        <v>37</v>
      </c>
      <c r="AM73" s="24" t="s">
        <v>25</v>
      </c>
      <c r="AN73" s="28">
        <v>0.11196</v>
      </c>
      <c r="AO73" s="33" t="s">
        <v>52</v>
      </c>
      <c r="AP73" s="24" t="s">
        <v>29</v>
      </c>
      <c r="AQ73" s="28">
        <v>3.2969999999999999E-2</v>
      </c>
    </row>
    <row r="74" spans="1:43" ht="17" thickBot="1" x14ac:dyDescent="0.25">
      <c r="A74" s="88"/>
      <c r="B74" s="33" t="s">
        <v>32</v>
      </c>
      <c r="C74" s="24" t="s">
        <v>20</v>
      </c>
      <c r="D74" s="28">
        <v>2.1420000000000002E-2</v>
      </c>
      <c r="E74" s="5" t="s">
        <v>78</v>
      </c>
      <c r="F74" s="6" t="s">
        <v>26</v>
      </c>
      <c r="G74" s="28">
        <v>4.4330000000000001E-2</v>
      </c>
      <c r="H74" s="33" t="s">
        <v>36</v>
      </c>
      <c r="I74" s="24" t="s">
        <v>26</v>
      </c>
      <c r="J74" s="28">
        <v>0.12214</v>
      </c>
      <c r="K74" s="33" t="s">
        <v>57</v>
      </c>
      <c r="L74" s="24" t="s">
        <v>26</v>
      </c>
      <c r="M74" s="28">
        <v>5.5210000000000002E-2</v>
      </c>
      <c r="N74" s="33" t="s">
        <v>69</v>
      </c>
      <c r="O74" s="24" t="s">
        <v>29</v>
      </c>
      <c r="P74" s="28">
        <v>3.8760000000000003E-2</v>
      </c>
      <c r="Q74" s="33" t="s">
        <v>66</v>
      </c>
      <c r="R74" s="24" t="s">
        <v>28</v>
      </c>
      <c r="S74" s="28">
        <v>3.7240000000000002E-2</v>
      </c>
      <c r="T74" s="33" t="s">
        <v>39</v>
      </c>
      <c r="U74" s="24" t="s">
        <v>28</v>
      </c>
      <c r="V74" s="28">
        <v>6.0290000000000003E-2</v>
      </c>
      <c r="W74" s="33" t="s">
        <v>101</v>
      </c>
      <c r="X74" s="35" t="s">
        <v>26</v>
      </c>
      <c r="Y74" s="28">
        <v>6.9190000000000002E-2</v>
      </c>
      <c r="Z74" s="33" t="s">
        <v>90</v>
      </c>
      <c r="AA74" s="35" t="s">
        <v>23</v>
      </c>
      <c r="AB74" s="28">
        <v>2.0670000000000001E-2</v>
      </c>
      <c r="AC74" s="33" t="s">
        <v>24</v>
      </c>
      <c r="AD74" s="24" t="s">
        <v>26</v>
      </c>
      <c r="AE74" s="28">
        <v>3.117E-2</v>
      </c>
      <c r="AF74" s="33" t="s">
        <v>40</v>
      </c>
      <c r="AG74" s="24" t="s">
        <v>26</v>
      </c>
      <c r="AH74" s="28">
        <v>6.1859999999999998E-2</v>
      </c>
      <c r="AI74" s="33" t="s">
        <v>97</v>
      </c>
      <c r="AJ74" s="35" t="s">
        <v>25</v>
      </c>
      <c r="AK74" s="28">
        <v>5.2399999999999999E-3</v>
      </c>
      <c r="AL74" s="33" t="s">
        <v>94</v>
      </c>
      <c r="AM74" s="35" t="s">
        <v>26</v>
      </c>
      <c r="AN74" s="28">
        <v>0.11068</v>
      </c>
      <c r="AO74" s="33" t="s">
        <v>104</v>
      </c>
      <c r="AP74" s="35" t="s">
        <v>26</v>
      </c>
      <c r="AQ74" s="28">
        <v>3.0589999999999999E-2</v>
      </c>
    </row>
    <row r="75" spans="1:43" ht="17" thickBot="1" x14ac:dyDescent="0.25">
      <c r="A75" s="88"/>
      <c r="B75" s="33" t="s">
        <v>84</v>
      </c>
      <c r="C75" s="24" t="s">
        <v>19</v>
      </c>
      <c r="D75" s="28">
        <v>2.0379999999999999E-2</v>
      </c>
      <c r="E75" s="33" t="s">
        <v>83</v>
      </c>
      <c r="F75" s="24" t="s">
        <v>25</v>
      </c>
      <c r="G75" s="28">
        <v>4.3979999999999998E-2</v>
      </c>
      <c r="H75" s="33" t="s">
        <v>91</v>
      </c>
      <c r="I75" s="35" t="s">
        <v>25</v>
      </c>
      <c r="J75" s="30">
        <v>0.12164999999999999</v>
      </c>
      <c r="K75" s="33" t="s">
        <v>65</v>
      </c>
      <c r="L75" s="24" t="s">
        <v>29</v>
      </c>
      <c r="M75" s="28">
        <v>5.364E-2</v>
      </c>
      <c r="N75" s="23" t="s">
        <v>95</v>
      </c>
      <c r="O75" s="24" t="s">
        <v>22</v>
      </c>
      <c r="P75" s="28">
        <v>3.7539999999999997E-2</v>
      </c>
      <c r="Q75" s="23" t="s">
        <v>86</v>
      </c>
      <c r="R75" s="24" t="s">
        <v>26</v>
      </c>
      <c r="S75" s="28">
        <v>3.0769999999999999E-2</v>
      </c>
      <c r="T75" s="33" t="s">
        <v>41</v>
      </c>
      <c r="U75" s="24" t="s">
        <v>29</v>
      </c>
      <c r="V75" s="28">
        <v>6.0150000000000002E-2</v>
      </c>
      <c r="W75" s="33" t="s">
        <v>90</v>
      </c>
      <c r="X75" s="35" t="s">
        <v>23</v>
      </c>
      <c r="Y75" s="28">
        <v>6.8879999999999997E-2</v>
      </c>
      <c r="Z75" s="33" t="s">
        <v>65</v>
      </c>
      <c r="AA75" s="24" t="s">
        <v>23</v>
      </c>
      <c r="AB75" s="28">
        <v>2.0639999999999999E-2</v>
      </c>
      <c r="AC75" s="33" t="s">
        <v>66</v>
      </c>
      <c r="AD75" s="24" t="s">
        <v>28</v>
      </c>
      <c r="AE75" s="28">
        <v>3.09E-2</v>
      </c>
      <c r="AF75" s="33" t="s">
        <v>68</v>
      </c>
      <c r="AG75" s="24" t="s">
        <v>29</v>
      </c>
      <c r="AH75" s="28">
        <v>6.1670000000000003E-2</v>
      </c>
      <c r="AI75" s="33" t="s">
        <v>38</v>
      </c>
      <c r="AJ75" s="24" t="s">
        <v>22</v>
      </c>
      <c r="AK75" s="28">
        <v>5.1599999999999997E-3</v>
      </c>
      <c r="AL75" s="33" t="s">
        <v>61</v>
      </c>
      <c r="AM75" s="24" t="s">
        <v>26</v>
      </c>
      <c r="AN75" s="28">
        <v>0.11049</v>
      </c>
      <c r="AO75" s="23" t="s">
        <v>95</v>
      </c>
      <c r="AP75" s="24" t="s">
        <v>29</v>
      </c>
      <c r="AQ75" s="28">
        <v>2.8070000000000001E-2</v>
      </c>
    </row>
    <row r="76" spans="1:43" ht="17" thickBot="1" x14ac:dyDescent="0.25">
      <c r="A76" s="88"/>
      <c r="B76" s="33" t="s">
        <v>66</v>
      </c>
      <c r="C76" s="24" t="s">
        <v>22</v>
      </c>
      <c r="D76" s="28">
        <v>1.992E-2</v>
      </c>
      <c r="E76" s="33" t="s">
        <v>100</v>
      </c>
      <c r="F76" s="35" t="s">
        <v>23</v>
      </c>
      <c r="G76" s="28">
        <v>4.3959999999999999E-2</v>
      </c>
      <c r="H76" s="5" t="s">
        <v>79</v>
      </c>
      <c r="I76" s="6" t="s">
        <v>25</v>
      </c>
      <c r="J76" s="28">
        <v>0.1133</v>
      </c>
      <c r="K76" s="33" t="s">
        <v>84</v>
      </c>
      <c r="L76" s="24" t="s">
        <v>19</v>
      </c>
      <c r="M76" s="28">
        <v>5.1339999999999997E-2</v>
      </c>
      <c r="N76" s="33" t="s">
        <v>97</v>
      </c>
      <c r="O76" s="35" t="s">
        <v>25</v>
      </c>
      <c r="P76" s="28">
        <v>3.7339999999999998E-2</v>
      </c>
      <c r="Q76" s="33" t="s">
        <v>60</v>
      </c>
      <c r="R76" s="24" t="s">
        <v>22</v>
      </c>
      <c r="S76" s="28">
        <v>3.075E-2</v>
      </c>
      <c r="T76" s="33" t="s">
        <v>76</v>
      </c>
      <c r="U76" s="24" t="s">
        <v>22</v>
      </c>
      <c r="V76" s="28">
        <v>5.9429999999999997E-2</v>
      </c>
      <c r="W76" s="33" t="s">
        <v>18</v>
      </c>
      <c r="X76" s="24" t="s">
        <v>20</v>
      </c>
      <c r="Y76" s="28">
        <v>6.7559999999999995E-2</v>
      </c>
      <c r="Z76" s="33" t="s">
        <v>93</v>
      </c>
      <c r="AA76" s="35" t="s">
        <v>23</v>
      </c>
      <c r="AB76" s="28">
        <v>2.0590000000000001E-2</v>
      </c>
      <c r="AC76" s="33" t="s">
        <v>85</v>
      </c>
      <c r="AD76" s="24" t="s">
        <v>19</v>
      </c>
      <c r="AE76" s="28">
        <v>3.0710000000000001E-2</v>
      </c>
      <c r="AF76" s="33" t="s">
        <v>54</v>
      </c>
      <c r="AG76" s="24" t="s">
        <v>22</v>
      </c>
      <c r="AH76" s="28">
        <v>6.0150000000000002E-2</v>
      </c>
      <c r="AI76" s="33" t="s">
        <v>98</v>
      </c>
      <c r="AJ76" s="35" t="s">
        <v>23</v>
      </c>
      <c r="AK76" s="28">
        <v>4.9899999999999996E-3</v>
      </c>
      <c r="AL76" s="33" t="s">
        <v>91</v>
      </c>
      <c r="AM76" s="35" t="s">
        <v>28</v>
      </c>
      <c r="AN76" s="28">
        <v>0.10907</v>
      </c>
      <c r="AO76" s="33" t="s">
        <v>53</v>
      </c>
      <c r="AP76" s="24" t="s">
        <v>23</v>
      </c>
      <c r="AQ76" s="28">
        <v>2.4930000000000001E-2</v>
      </c>
    </row>
    <row r="77" spans="1:43" ht="17" thickBot="1" x14ac:dyDescent="0.25">
      <c r="A77" s="88"/>
      <c r="B77" s="33" t="s">
        <v>91</v>
      </c>
      <c r="C77" s="35" t="s">
        <v>28</v>
      </c>
      <c r="D77" s="28">
        <v>1.9310000000000001E-2</v>
      </c>
      <c r="E77" s="33" t="s">
        <v>101</v>
      </c>
      <c r="F77" s="35" t="s">
        <v>102</v>
      </c>
      <c r="G77" s="28">
        <v>4.3959999999999999E-2</v>
      </c>
      <c r="H77" s="33" t="s">
        <v>81</v>
      </c>
      <c r="I77" s="24" t="s">
        <v>26</v>
      </c>
      <c r="J77" s="28">
        <v>0.11216</v>
      </c>
      <c r="K77" s="33" t="s">
        <v>85</v>
      </c>
      <c r="L77" s="24" t="s">
        <v>26</v>
      </c>
      <c r="M77" s="28">
        <v>5.0650000000000001E-2</v>
      </c>
      <c r="N77" s="33" t="s">
        <v>56</v>
      </c>
      <c r="O77" s="24" t="s">
        <v>22</v>
      </c>
      <c r="P77" s="28">
        <v>3.6339999999999997E-2</v>
      </c>
      <c r="Q77" s="33" t="s">
        <v>76</v>
      </c>
      <c r="R77" s="24" t="s">
        <v>22</v>
      </c>
      <c r="S77" s="28">
        <v>3.058E-2</v>
      </c>
      <c r="T77" s="33" t="s">
        <v>104</v>
      </c>
      <c r="U77" s="35" t="s">
        <v>23</v>
      </c>
      <c r="V77" s="28">
        <v>5.9339999999999997E-2</v>
      </c>
      <c r="W77" s="33" t="s">
        <v>90</v>
      </c>
      <c r="X77" s="35" t="s">
        <v>20</v>
      </c>
      <c r="Y77" s="28">
        <v>6.5659999999999996E-2</v>
      </c>
      <c r="Z77" s="33" t="s">
        <v>103</v>
      </c>
      <c r="AA77" s="35" t="s">
        <v>22</v>
      </c>
      <c r="AB77" s="28">
        <v>1.9369999999999998E-2</v>
      </c>
      <c r="AC77" s="33" t="s">
        <v>65</v>
      </c>
      <c r="AD77" s="24" t="s">
        <v>20</v>
      </c>
      <c r="AE77" s="28">
        <v>2.878E-2</v>
      </c>
      <c r="AF77" s="33" t="s">
        <v>59</v>
      </c>
      <c r="AG77" s="24" t="s">
        <v>23</v>
      </c>
      <c r="AH77" s="28">
        <v>5.8630000000000002E-2</v>
      </c>
      <c r="AI77" s="33" t="s">
        <v>52</v>
      </c>
      <c r="AJ77" s="24" t="s">
        <v>23</v>
      </c>
      <c r="AK77" s="28">
        <v>4.8199999999999996E-3</v>
      </c>
      <c r="AL77" s="33" t="s">
        <v>68</v>
      </c>
      <c r="AM77" s="24" t="s">
        <v>22</v>
      </c>
      <c r="AN77" s="28">
        <v>0.1087</v>
      </c>
      <c r="AO77" s="33" t="s">
        <v>68</v>
      </c>
      <c r="AP77" s="24" t="s">
        <v>29</v>
      </c>
      <c r="AQ77" s="28">
        <v>2.2610000000000002E-2</v>
      </c>
    </row>
    <row r="78" spans="1:43" ht="17" thickBot="1" x14ac:dyDescent="0.25">
      <c r="A78" s="88"/>
      <c r="B78" s="33" t="s">
        <v>105</v>
      </c>
      <c r="C78" s="35" t="s">
        <v>25</v>
      </c>
      <c r="D78" s="28">
        <v>1.8890000000000001E-2</v>
      </c>
      <c r="E78" s="33" t="s">
        <v>43</v>
      </c>
      <c r="F78" s="24" t="s">
        <v>22</v>
      </c>
      <c r="G78" s="28">
        <v>4.3709999999999999E-2</v>
      </c>
      <c r="H78" s="33" t="s">
        <v>36</v>
      </c>
      <c r="I78" s="24" t="s">
        <v>23</v>
      </c>
      <c r="J78" s="28">
        <v>0.11182</v>
      </c>
      <c r="K78" s="33" t="s">
        <v>101</v>
      </c>
      <c r="L78" s="35" t="s">
        <v>29</v>
      </c>
      <c r="M78" s="28">
        <v>4.9599999999999998E-2</v>
      </c>
      <c r="N78" s="33" t="s">
        <v>35</v>
      </c>
      <c r="O78" s="24" t="s">
        <v>25</v>
      </c>
      <c r="P78" s="28">
        <v>3.6290000000000003E-2</v>
      </c>
      <c r="Q78" s="33" t="s">
        <v>71</v>
      </c>
      <c r="R78" s="24" t="s">
        <v>29</v>
      </c>
      <c r="S78" s="28">
        <v>2.606E-2</v>
      </c>
      <c r="T78" s="23" t="s">
        <v>95</v>
      </c>
      <c r="U78" s="24" t="s">
        <v>22</v>
      </c>
      <c r="V78" s="28">
        <v>5.8779999999999999E-2</v>
      </c>
      <c r="W78" s="33" t="s">
        <v>44</v>
      </c>
      <c r="X78" s="24" t="s">
        <v>23</v>
      </c>
      <c r="Y78" s="28">
        <v>6.4729999999999996E-2</v>
      </c>
      <c r="Z78" s="33" t="s">
        <v>73</v>
      </c>
      <c r="AA78" s="24" t="s">
        <v>23</v>
      </c>
      <c r="AB78" s="28">
        <v>1.932E-2</v>
      </c>
      <c r="AC78" s="33" t="s">
        <v>42</v>
      </c>
      <c r="AD78" s="24" t="s">
        <v>26</v>
      </c>
      <c r="AE78" s="28">
        <v>2.724E-2</v>
      </c>
      <c r="AF78" s="33" t="s">
        <v>83</v>
      </c>
      <c r="AG78" s="24" t="s">
        <v>25</v>
      </c>
      <c r="AH78" s="28">
        <v>5.7329999999999999E-2</v>
      </c>
      <c r="AI78" s="33" t="s">
        <v>93</v>
      </c>
      <c r="AJ78" s="35" t="s">
        <v>29</v>
      </c>
      <c r="AK78" s="28">
        <v>4.8199999999999996E-3</v>
      </c>
      <c r="AL78" s="33" t="s">
        <v>85</v>
      </c>
      <c r="AM78" s="24" t="s">
        <v>29</v>
      </c>
      <c r="AN78" s="28">
        <v>0.10827000000000001</v>
      </c>
      <c r="AO78" s="33" t="s">
        <v>96</v>
      </c>
      <c r="AP78" s="35" t="s">
        <v>23</v>
      </c>
      <c r="AQ78" s="28">
        <v>2.0740000000000001E-2</v>
      </c>
    </row>
    <row r="79" spans="1:43" ht="17" thickBot="1" x14ac:dyDescent="0.25">
      <c r="A79" s="88"/>
      <c r="B79" s="33" t="s">
        <v>46</v>
      </c>
      <c r="C79" s="24" t="s">
        <v>22</v>
      </c>
      <c r="D79" s="28">
        <v>1.857E-2</v>
      </c>
      <c r="E79" s="33" t="s">
        <v>93</v>
      </c>
      <c r="F79" s="35" t="s">
        <v>29</v>
      </c>
      <c r="G79" s="28">
        <v>4.274E-2</v>
      </c>
      <c r="H79" s="33" t="s">
        <v>100</v>
      </c>
      <c r="I79" s="35" t="s">
        <v>23</v>
      </c>
      <c r="J79" s="28">
        <v>0.11032</v>
      </c>
      <c r="K79" s="33" t="s">
        <v>101</v>
      </c>
      <c r="L79" s="35" t="s">
        <v>22</v>
      </c>
      <c r="M79" s="28">
        <v>4.6870000000000002E-2</v>
      </c>
      <c r="N79" s="33" t="s">
        <v>104</v>
      </c>
      <c r="O79" s="35" t="s">
        <v>23</v>
      </c>
      <c r="P79" s="28">
        <v>3.6040000000000003E-2</v>
      </c>
      <c r="Q79" s="33" t="s">
        <v>56</v>
      </c>
      <c r="R79" s="24" t="s">
        <v>25</v>
      </c>
      <c r="S79" s="28">
        <v>2.547E-2</v>
      </c>
      <c r="T79" s="33" t="s">
        <v>64</v>
      </c>
      <c r="U79" s="24" t="s">
        <v>19</v>
      </c>
      <c r="V79" s="28">
        <v>5.8270000000000002E-2</v>
      </c>
      <c r="W79" s="33" t="s">
        <v>96</v>
      </c>
      <c r="X79" s="35" t="s">
        <v>26</v>
      </c>
      <c r="Y79" s="28">
        <v>6.1030000000000001E-2</v>
      </c>
      <c r="Z79" s="33" t="s">
        <v>34</v>
      </c>
      <c r="AA79" s="24" t="s">
        <v>26</v>
      </c>
      <c r="AB79" s="28">
        <v>1.8589999999999999E-2</v>
      </c>
      <c r="AC79" s="33" t="s">
        <v>90</v>
      </c>
      <c r="AD79" s="35" t="s">
        <v>26</v>
      </c>
      <c r="AE79" s="28">
        <v>2.708E-2</v>
      </c>
      <c r="AF79" s="33" t="s">
        <v>35</v>
      </c>
      <c r="AG79" s="24" t="s">
        <v>25</v>
      </c>
      <c r="AH79" s="28">
        <v>5.4780000000000002E-2</v>
      </c>
      <c r="AI79" s="33" t="s">
        <v>21</v>
      </c>
      <c r="AJ79" s="24" t="s">
        <v>22</v>
      </c>
      <c r="AK79" s="28">
        <v>4.7099999999999998E-3</v>
      </c>
      <c r="AL79" s="33" t="s">
        <v>104</v>
      </c>
      <c r="AM79" s="35" t="s">
        <v>23</v>
      </c>
      <c r="AN79" s="28">
        <v>0.1069</v>
      </c>
      <c r="AO79" s="33" t="s">
        <v>43</v>
      </c>
      <c r="AP79" s="24" t="s">
        <v>22</v>
      </c>
      <c r="AQ79" s="28">
        <v>1.9890000000000001E-2</v>
      </c>
    </row>
    <row r="80" spans="1:43" ht="17" thickBot="1" x14ac:dyDescent="0.25">
      <c r="A80" s="88"/>
      <c r="B80" s="33" t="s">
        <v>71</v>
      </c>
      <c r="C80" s="24" t="s">
        <v>22</v>
      </c>
      <c r="D80" s="28">
        <v>1.7520000000000001E-2</v>
      </c>
      <c r="E80" s="33" t="s">
        <v>74</v>
      </c>
      <c r="F80" s="24" t="s">
        <v>23</v>
      </c>
      <c r="G80" s="28">
        <v>4.1020000000000001E-2</v>
      </c>
      <c r="H80" s="33" t="s">
        <v>56</v>
      </c>
      <c r="I80" s="24" t="s">
        <v>19</v>
      </c>
      <c r="J80" s="28">
        <v>0.10707999999999999</v>
      </c>
      <c r="K80" s="33" t="s">
        <v>65</v>
      </c>
      <c r="L80" s="24" t="s">
        <v>23</v>
      </c>
      <c r="M80" s="28">
        <v>4.5670000000000002E-2</v>
      </c>
      <c r="N80" s="33" t="s">
        <v>27</v>
      </c>
      <c r="O80" s="24" t="s">
        <v>28</v>
      </c>
      <c r="P80" s="28">
        <v>3.5709999999999999E-2</v>
      </c>
      <c r="Q80" s="33" t="s">
        <v>100</v>
      </c>
      <c r="R80" s="35" t="s">
        <v>26</v>
      </c>
      <c r="S80" s="28">
        <v>2.5219999999999999E-2</v>
      </c>
      <c r="T80" s="33" t="s">
        <v>74</v>
      </c>
      <c r="U80" s="24" t="s">
        <v>25</v>
      </c>
      <c r="V80" s="28">
        <v>5.7919999999999999E-2</v>
      </c>
      <c r="W80" s="5" t="s">
        <v>79</v>
      </c>
      <c r="X80" s="6" t="s">
        <v>25</v>
      </c>
      <c r="Y80" s="28">
        <v>6.053E-2</v>
      </c>
      <c r="Z80" s="33" t="s">
        <v>46</v>
      </c>
      <c r="AA80" s="24" t="s">
        <v>22</v>
      </c>
      <c r="AB80" s="28">
        <v>1.8159999999999999E-2</v>
      </c>
      <c r="AC80" s="33" t="s">
        <v>50</v>
      </c>
      <c r="AD80" s="24" t="s">
        <v>29</v>
      </c>
      <c r="AE80" s="28">
        <v>2.69E-2</v>
      </c>
      <c r="AF80" s="33" t="s">
        <v>64</v>
      </c>
      <c r="AG80" s="24" t="s">
        <v>22</v>
      </c>
      <c r="AH80" s="28">
        <v>5.1490000000000001E-2</v>
      </c>
      <c r="AI80" s="33" t="s">
        <v>93</v>
      </c>
      <c r="AJ80" s="35" t="s">
        <v>25</v>
      </c>
      <c r="AK80" s="28">
        <v>4.62E-3</v>
      </c>
      <c r="AL80" s="33" t="s">
        <v>35</v>
      </c>
      <c r="AM80" s="24" t="s">
        <v>22</v>
      </c>
      <c r="AN80" s="28">
        <v>0.10675</v>
      </c>
      <c r="AO80" s="33" t="s">
        <v>72</v>
      </c>
      <c r="AP80" s="24" t="s">
        <v>28</v>
      </c>
      <c r="AQ80" s="28">
        <v>1.9529999999999999E-2</v>
      </c>
    </row>
    <row r="81" spans="1:43" ht="17" thickBot="1" x14ac:dyDescent="0.25">
      <c r="A81" s="88"/>
      <c r="B81" s="33" t="s">
        <v>51</v>
      </c>
      <c r="C81" s="24" t="s">
        <v>28</v>
      </c>
      <c r="D81" s="28">
        <v>1.7420000000000001E-2</v>
      </c>
      <c r="E81" s="33" t="s">
        <v>54</v>
      </c>
      <c r="F81" s="24" t="s">
        <v>29</v>
      </c>
      <c r="G81" s="28">
        <v>3.9690000000000003E-2</v>
      </c>
      <c r="H81" s="33" t="s">
        <v>85</v>
      </c>
      <c r="I81" s="24" t="s">
        <v>29</v>
      </c>
      <c r="J81" s="28">
        <v>9.8309999999999995E-2</v>
      </c>
      <c r="K81" s="33" t="s">
        <v>66</v>
      </c>
      <c r="L81" s="24" t="s">
        <v>22</v>
      </c>
      <c r="M81" s="28">
        <v>4.5220000000000003E-2</v>
      </c>
      <c r="N81" s="5" t="s">
        <v>79</v>
      </c>
      <c r="O81" s="6" t="s">
        <v>29</v>
      </c>
      <c r="P81" s="28">
        <v>3.3390000000000003E-2</v>
      </c>
      <c r="Q81" s="33" t="s">
        <v>57</v>
      </c>
      <c r="R81" s="24" t="s">
        <v>20</v>
      </c>
      <c r="S81" s="28">
        <v>2.4119999999999999E-2</v>
      </c>
      <c r="T81" s="33" t="s">
        <v>34</v>
      </c>
      <c r="U81" s="24" t="s">
        <v>19</v>
      </c>
      <c r="V81" s="28">
        <v>5.7779999999999998E-2</v>
      </c>
      <c r="W81" s="33" t="s">
        <v>82</v>
      </c>
      <c r="X81" s="24" t="s">
        <v>25</v>
      </c>
      <c r="Y81" s="28">
        <v>5.9249999999999997E-2</v>
      </c>
      <c r="Z81" s="33" t="s">
        <v>96</v>
      </c>
      <c r="AA81" s="35" t="s">
        <v>23</v>
      </c>
      <c r="AB81" s="28">
        <v>1.7430000000000001E-2</v>
      </c>
      <c r="AC81" s="33" t="s">
        <v>27</v>
      </c>
      <c r="AD81" s="24" t="s">
        <v>29</v>
      </c>
      <c r="AE81" s="28">
        <v>2.682E-2</v>
      </c>
      <c r="AF81" s="33" t="s">
        <v>60</v>
      </c>
      <c r="AG81" s="24" t="s">
        <v>22</v>
      </c>
      <c r="AH81" s="28">
        <v>5.0909999999999997E-2</v>
      </c>
      <c r="AI81" s="33" t="s">
        <v>57</v>
      </c>
      <c r="AJ81" s="24" t="s">
        <v>20</v>
      </c>
      <c r="AK81" s="28">
        <v>4.5199999999999997E-3</v>
      </c>
      <c r="AL81" s="33" t="s">
        <v>104</v>
      </c>
      <c r="AM81" s="35" t="s">
        <v>19</v>
      </c>
      <c r="AN81" s="28">
        <v>0.10176</v>
      </c>
      <c r="AO81" s="33" t="s">
        <v>53</v>
      </c>
      <c r="AP81" s="24" t="s">
        <v>28</v>
      </c>
      <c r="AQ81" s="28">
        <v>1.8259999999999998E-2</v>
      </c>
    </row>
    <row r="82" spans="1:43" ht="17" thickBot="1" x14ac:dyDescent="0.25">
      <c r="A82" s="88"/>
      <c r="B82" s="33" t="s">
        <v>105</v>
      </c>
      <c r="C82" s="35" t="s">
        <v>20</v>
      </c>
      <c r="D82" s="28">
        <v>1.643E-2</v>
      </c>
      <c r="E82" s="33" t="s">
        <v>73</v>
      </c>
      <c r="F82" s="24" t="s">
        <v>23</v>
      </c>
      <c r="G82" s="28">
        <v>3.5220000000000001E-2</v>
      </c>
      <c r="H82" s="33" t="s">
        <v>94</v>
      </c>
      <c r="I82" s="35" t="s">
        <v>22</v>
      </c>
      <c r="J82" s="28">
        <v>9.7890000000000005E-2</v>
      </c>
      <c r="K82" s="5" t="s">
        <v>79</v>
      </c>
      <c r="L82" s="6" t="s">
        <v>25</v>
      </c>
      <c r="M82" s="28">
        <v>4.4970000000000003E-2</v>
      </c>
      <c r="N82" s="33" t="s">
        <v>53</v>
      </c>
      <c r="O82" s="24" t="s">
        <v>28</v>
      </c>
      <c r="P82" s="28">
        <v>3.3079999999999998E-2</v>
      </c>
      <c r="Q82" s="23" t="s">
        <v>87</v>
      </c>
      <c r="R82" s="24" t="s">
        <v>25</v>
      </c>
      <c r="S82" s="28">
        <v>2.188E-2</v>
      </c>
      <c r="T82" s="33" t="s">
        <v>27</v>
      </c>
      <c r="U82" s="24" t="s">
        <v>29</v>
      </c>
      <c r="V82" s="28">
        <v>5.2179999999999997E-2</v>
      </c>
      <c r="W82" s="23" t="s">
        <v>95</v>
      </c>
      <c r="X82" s="24" t="s">
        <v>19</v>
      </c>
      <c r="Y82" s="28">
        <v>5.6009999999999997E-2</v>
      </c>
      <c r="Z82" s="33" t="s">
        <v>58</v>
      </c>
      <c r="AA82" s="24" t="s">
        <v>25</v>
      </c>
      <c r="AB82" s="28">
        <v>1.6400000000000001E-2</v>
      </c>
      <c r="AC82" s="33" t="s">
        <v>46</v>
      </c>
      <c r="AD82" s="24" t="s">
        <v>22</v>
      </c>
      <c r="AE82" s="28">
        <v>2.5229999999999999E-2</v>
      </c>
      <c r="AF82" s="33" t="s">
        <v>77</v>
      </c>
      <c r="AG82" s="24" t="s">
        <v>29</v>
      </c>
      <c r="AH82" s="28">
        <v>5.0810000000000001E-2</v>
      </c>
      <c r="AI82" s="33" t="s">
        <v>64</v>
      </c>
      <c r="AJ82" s="24" t="s">
        <v>19</v>
      </c>
      <c r="AK82" s="28">
        <v>4.4799999999999996E-3</v>
      </c>
      <c r="AL82" s="33" t="s">
        <v>90</v>
      </c>
      <c r="AM82" s="35" t="s">
        <v>29</v>
      </c>
      <c r="AN82" s="28">
        <v>0.10098</v>
      </c>
      <c r="AO82" s="33" t="s">
        <v>91</v>
      </c>
      <c r="AP82" s="35" t="s">
        <v>25</v>
      </c>
      <c r="AQ82" s="28">
        <v>1.6230000000000001E-2</v>
      </c>
    </row>
    <row r="83" spans="1:43" ht="17" thickBot="1" x14ac:dyDescent="0.25">
      <c r="A83" s="88"/>
      <c r="B83" s="33" t="s">
        <v>58</v>
      </c>
      <c r="C83" s="24" t="s">
        <v>20</v>
      </c>
      <c r="D83" s="28">
        <v>1.5270000000000001E-2</v>
      </c>
      <c r="E83" s="33" t="s">
        <v>66</v>
      </c>
      <c r="F83" s="24" t="s">
        <v>28</v>
      </c>
      <c r="G83" s="28">
        <v>3.3910000000000003E-2</v>
      </c>
      <c r="H83" s="5" t="s">
        <v>79</v>
      </c>
      <c r="I83" s="6" t="s">
        <v>29</v>
      </c>
      <c r="J83" s="28">
        <v>9.5439999999999997E-2</v>
      </c>
      <c r="K83" s="33" t="s">
        <v>100</v>
      </c>
      <c r="L83" s="35" t="s">
        <v>23</v>
      </c>
      <c r="M83" s="28">
        <v>4.453E-2</v>
      </c>
      <c r="N83" s="33" t="s">
        <v>43</v>
      </c>
      <c r="O83" s="24" t="s">
        <v>19</v>
      </c>
      <c r="P83" s="28">
        <v>3.2919999999999998E-2</v>
      </c>
      <c r="Q83" s="33" t="s">
        <v>53</v>
      </c>
      <c r="R83" s="24" t="s">
        <v>23</v>
      </c>
      <c r="S83" s="28">
        <v>2.1420000000000002E-2</v>
      </c>
      <c r="T83" s="33" t="s">
        <v>62</v>
      </c>
      <c r="U83" s="24" t="s">
        <v>23</v>
      </c>
      <c r="V83" s="28">
        <v>4.8129999999999999E-2</v>
      </c>
      <c r="W83" s="33" t="s">
        <v>66</v>
      </c>
      <c r="X83" s="24" t="s">
        <v>28</v>
      </c>
      <c r="Y83" s="28">
        <v>5.423E-2</v>
      </c>
      <c r="Z83" s="33" t="s">
        <v>54</v>
      </c>
      <c r="AA83" s="24" t="s">
        <v>22</v>
      </c>
      <c r="AB83" s="28">
        <v>1.5959999999999998E-2</v>
      </c>
      <c r="AC83" s="33" t="s">
        <v>74</v>
      </c>
      <c r="AD83" s="24" t="s">
        <v>23</v>
      </c>
      <c r="AE83" s="28">
        <v>2.503E-2</v>
      </c>
      <c r="AF83" s="33" t="s">
        <v>68</v>
      </c>
      <c r="AG83" s="24" t="s">
        <v>19</v>
      </c>
      <c r="AH83" s="28">
        <v>4.8759999999999998E-2</v>
      </c>
      <c r="AI83" s="33" t="s">
        <v>84</v>
      </c>
      <c r="AJ83" s="24" t="s">
        <v>19</v>
      </c>
      <c r="AK83" s="28">
        <v>4.4799999999999996E-3</v>
      </c>
      <c r="AL83" s="33" t="s">
        <v>34</v>
      </c>
      <c r="AM83" s="24" t="s">
        <v>26</v>
      </c>
      <c r="AN83" s="28">
        <v>0.10012</v>
      </c>
      <c r="AO83" s="33" t="s">
        <v>41</v>
      </c>
      <c r="AP83" s="24" t="s">
        <v>25</v>
      </c>
      <c r="AQ83" s="28">
        <v>1.5900000000000001E-2</v>
      </c>
    </row>
    <row r="84" spans="1:43" ht="17" thickBot="1" x14ac:dyDescent="0.25">
      <c r="A84" s="88"/>
      <c r="B84" s="33" t="s">
        <v>44</v>
      </c>
      <c r="C84" s="24" t="s">
        <v>20</v>
      </c>
      <c r="D84" s="28">
        <v>1.4800000000000001E-2</v>
      </c>
      <c r="E84" s="33" t="s">
        <v>42</v>
      </c>
      <c r="F84" s="24" t="s">
        <v>28</v>
      </c>
      <c r="G84" s="28">
        <v>3.0290000000000001E-2</v>
      </c>
      <c r="H84" s="23" t="s">
        <v>95</v>
      </c>
      <c r="I84" s="24" t="s">
        <v>26</v>
      </c>
      <c r="J84" s="28">
        <v>8.7069999999999995E-2</v>
      </c>
      <c r="K84" s="33" t="s">
        <v>81</v>
      </c>
      <c r="L84" s="24" t="s">
        <v>20</v>
      </c>
      <c r="M84" s="28">
        <v>4.3060000000000001E-2</v>
      </c>
      <c r="N84" s="33" t="s">
        <v>74</v>
      </c>
      <c r="O84" s="24" t="s">
        <v>28</v>
      </c>
      <c r="P84" s="28">
        <v>3.2660000000000002E-2</v>
      </c>
      <c r="Q84" s="33" t="s">
        <v>24</v>
      </c>
      <c r="R84" s="24" t="s">
        <v>26</v>
      </c>
      <c r="S84" s="28">
        <v>1.9259999999999999E-2</v>
      </c>
      <c r="T84" s="33" t="s">
        <v>64</v>
      </c>
      <c r="U84" s="24" t="s">
        <v>22</v>
      </c>
      <c r="V84" s="28">
        <v>4.7710000000000002E-2</v>
      </c>
      <c r="W84" s="33" t="s">
        <v>89</v>
      </c>
      <c r="X84" s="35" t="s">
        <v>25</v>
      </c>
      <c r="Y84" s="28">
        <v>5.0160000000000003E-2</v>
      </c>
      <c r="Z84" s="33" t="s">
        <v>64</v>
      </c>
      <c r="AA84" s="24" t="s">
        <v>28</v>
      </c>
      <c r="AB84" s="28">
        <v>1.5939999999999999E-2</v>
      </c>
      <c r="AC84" s="33" t="s">
        <v>93</v>
      </c>
      <c r="AD84" s="35" t="s">
        <v>29</v>
      </c>
      <c r="AE84" s="28">
        <v>2.4209999999999999E-2</v>
      </c>
      <c r="AF84" s="33" t="s">
        <v>101</v>
      </c>
      <c r="AG84" s="35" t="s">
        <v>22</v>
      </c>
      <c r="AH84" s="28">
        <v>4.8460000000000003E-2</v>
      </c>
      <c r="AI84" s="33" t="s">
        <v>100</v>
      </c>
      <c r="AJ84" s="35" t="s">
        <v>23</v>
      </c>
      <c r="AK84" s="28">
        <v>4.4299999999999999E-3</v>
      </c>
      <c r="AL84" s="33" t="s">
        <v>94</v>
      </c>
      <c r="AM84" s="35" t="s">
        <v>28</v>
      </c>
      <c r="AN84" s="28">
        <v>9.3630000000000005E-2</v>
      </c>
      <c r="AO84" s="33" t="s">
        <v>34</v>
      </c>
      <c r="AP84" s="24" t="s">
        <v>19</v>
      </c>
      <c r="AQ84" s="28">
        <v>1.477E-2</v>
      </c>
    </row>
    <row r="85" spans="1:43" ht="17" thickBot="1" x14ac:dyDescent="0.25">
      <c r="A85" s="88"/>
      <c r="B85" s="33" t="s">
        <v>100</v>
      </c>
      <c r="C85" s="35" t="s">
        <v>20</v>
      </c>
      <c r="D85" s="28">
        <v>1.464E-2</v>
      </c>
      <c r="E85" s="33" t="s">
        <v>69</v>
      </c>
      <c r="F85" s="24" t="s">
        <v>23</v>
      </c>
      <c r="G85" s="28">
        <v>2.8340000000000001E-2</v>
      </c>
      <c r="H85" s="33" t="s">
        <v>53</v>
      </c>
      <c r="I85" s="24" t="s">
        <v>23</v>
      </c>
      <c r="J85" s="28">
        <v>8.5430000000000006E-2</v>
      </c>
      <c r="K85" s="33" t="s">
        <v>104</v>
      </c>
      <c r="L85" s="35" t="s">
        <v>19</v>
      </c>
      <c r="M85" s="28">
        <v>4.2520000000000002E-2</v>
      </c>
      <c r="N85" s="33" t="s">
        <v>90</v>
      </c>
      <c r="O85" s="35" t="s">
        <v>23</v>
      </c>
      <c r="P85" s="28">
        <v>3.2000000000000001E-2</v>
      </c>
      <c r="Q85" s="33" t="s">
        <v>98</v>
      </c>
      <c r="R85" s="35" t="s">
        <v>25</v>
      </c>
      <c r="S85" s="28">
        <v>1.83E-2</v>
      </c>
      <c r="T85" s="33" t="s">
        <v>41</v>
      </c>
      <c r="U85" s="24" t="s">
        <v>25</v>
      </c>
      <c r="V85" s="28">
        <v>4.727E-2</v>
      </c>
      <c r="W85" s="33" t="s">
        <v>71</v>
      </c>
      <c r="X85" s="24" t="s">
        <v>29</v>
      </c>
      <c r="Y85" s="28">
        <v>4.99E-2</v>
      </c>
      <c r="Z85" s="33" t="s">
        <v>61</v>
      </c>
      <c r="AA85" s="24" t="s">
        <v>26</v>
      </c>
      <c r="AB85" s="28">
        <v>1.549E-2</v>
      </c>
      <c r="AC85" s="33" t="s">
        <v>67</v>
      </c>
      <c r="AD85" s="24" t="s">
        <v>23</v>
      </c>
      <c r="AE85" s="28">
        <v>2.215E-2</v>
      </c>
      <c r="AF85" s="33" t="s">
        <v>96</v>
      </c>
      <c r="AG85" s="35" t="s">
        <v>23</v>
      </c>
      <c r="AH85" s="28">
        <v>4.7710000000000002E-2</v>
      </c>
      <c r="AI85" s="33" t="s">
        <v>35</v>
      </c>
      <c r="AJ85" s="24" t="s">
        <v>22</v>
      </c>
      <c r="AK85" s="28">
        <v>4.3099999999999996E-3</v>
      </c>
      <c r="AL85" s="33" t="s">
        <v>85</v>
      </c>
      <c r="AM85" s="24" t="s">
        <v>19</v>
      </c>
      <c r="AN85" s="28">
        <v>9.357E-2</v>
      </c>
      <c r="AO85" s="33" t="s">
        <v>89</v>
      </c>
      <c r="AP85" s="35" t="s">
        <v>19</v>
      </c>
      <c r="AQ85" s="28">
        <v>1.248E-2</v>
      </c>
    </row>
    <row r="86" spans="1:43" ht="17" thickBot="1" x14ac:dyDescent="0.25">
      <c r="A86" s="88"/>
      <c r="B86" s="33" t="s">
        <v>66</v>
      </c>
      <c r="C86" s="24" t="s">
        <v>28</v>
      </c>
      <c r="D86" s="28">
        <v>1.354E-2</v>
      </c>
      <c r="E86" s="33" t="s">
        <v>35</v>
      </c>
      <c r="F86" s="24" t="s">
        <v>25</v>
      </c>
      <c r="G86" s="28">
        <v>2.5610000000000001E-2</v>
      </c>
      <c r="H86" s="33" t="s">
        <v>97</v>
      </c>
      <c r="I86" s="35" t="s">
        <v>25</v>
      </c>
      <c r="J86" s="28">
        <v>7.8009999999999996E-2</v>
      </c>
      <c r="K86" s="33" t="s">
        <v>72</v>
      </c>
      <c r="L86" s="24" t="s">
        <v>28</v>
      </c>
      <c r="M86" s="28">
        <v>4.2209999999999998E-2</v>
      </c>
      <c r="N86" s="33" t="s">
        <v>94</v>
      </c>
      <c r="O86" s="35" t="s">
        <v>28</v>
      </c>
      <c r="P86" s="28">
        <v>3.092E-2</v>
      </c>
      <c r="Q86" s="33" t="s">
        <v>50</v>
      </c>
      <c r="R86" s="24" t="s">
        <v>29</v>
      </c>
      <c r="S86" s="28">
        <v>1.7430000000000001E-2</v>
      </c>
      <c r="T86" s="33" t="s">
        <v>54</v>
      </c>
      <c r="U86" s="24" t="s">
        <v>22</v>
      </c>
      <c r="V86" s="28">
        <v>4.6820000000000001E-2</v>
      </c>
      <c r="W86" s="33" t="s">
        <v>53</v>
      </c>
      <c r="X86" s="24" t="s">
        <v>23</v>
      </c>
      <c r="Y86" s="28">
        <v>4.8430000000000001E-2</v>
      </c>
      <c r="Z86" s="33" t="s">
        <v>48</v>
      </c>
      <c r="AA86" s="24" t="s">
        <v>29</v>
      </c>
      <c r="AB86" s="28">
        <v>1.4800000000000001E-2</v>
      </c>
      <c r="AC86" s="33" t="s">
        <v>82</v>
      </c>
      <c r="AD86" s="24" t="s">
        <v>28</v>
      </c>
      <c r="AE86" s="28">
        <v>2.188E-2</v>
      </c>
      <c r="AF86" s="33" t="s">
        <v>74</v>
      </c>
      <c r="AG86" s="24" t="s">
        <v>23</v>
      </c>
      <c r="AH86" s="28">
        <v>4.7359999999999999E-2</v>
      </c>
      <c r="AI86" s="33" t="s">
        <v>37</v>
      </c>
      <c r="AJ86" s="24" t="s">
        <v>25</v>
      </c>
      <c r="AK86" s="28">
        <v>4.2700000000000004E-3</v>
      </c>
      <c r="AL86" s="33" t="s">
        <v>84</v>
      </c>
      <c r="AM86" s="24" t="s">
        <v>26</v>
      </c>
      <c r="AN86" s="28">
        <v>9.2240000000000003E-2</v>
      </c>
      <c r="AO86" s="33" t="s">
        <v>75</v>
      </c>
      <c r="AP86" s="24" t="s">
        <v>29</v>
      </c>
      <c r="AQ86" s="28">
        <v>1.2189999999999999E-2</v>
      </c>
    </row>
    <row r="87" spans="1:43" ht="17" thickBot="1" x14ac:dyDescent="0.25">
      <c r="A87" s="88"/>
      <c r="B87" s="33" t="s">
        <v>101</v>
      </c>
      <c r="C87" s="35" t="s">
        <v>22</v>
      </c>
      <c r="D87" s="28">
        <v>1.3089999999999999E-2</v>
      </c>
      <c r="E87" s="33" t="s">
        <v>38</v>
      </c>
      <c r="F87" s="24" t="s">
        <v>22</v>
      </c>
      <c r="G87" s="28">
        <v>2.5569999999999999E-2</v>
      </c>
      <c r="H87" s="33" t="s">
        <v>71</v>
      </c>
      <c r="I87" s="24" t="s">
        <v>22</v>
      </c>
      <c r="J87" s="28">
        <v>7.7960000000000002E-2</v>
      </c>
      <c r="K87" s="33" t="s">
        <v>44</v>
      </c>
      <c r="L87" s="24" t="s">
        <v>23</v>
      </c>
      <c r="M87" s="28">
        <v>4.2160000000000003E-2</v>
      </c>
      <c r="N87" s="33" t="s">
        <v>68</v>
      </c>
      <c r="O87" s="24" t="s">
        <v>19</v>
      </c>
      <c r="P87" s="28">
        <v>3.057E-2</v>
      </c>
      <c r="Q87" s="33" t="s">
        <v>94</v>
      </c>
      <c r="R87" s="35" t="s">
        <v>28</v>
      </c>
      <c r="S87" s="28">
        <v>1.417E-2</v>
      </c>
      <c r="T87" s="33" t="s">
        <v>61</v>
      </c>
      <c r="U87" s="24" t="s">
        <v>19</v>
      </c>
      <c r="V87" s="28">
        <v>4.5719999999999997E-2</v>
      </c>
      <c r="W87" s="33" t="s">
        <v>40</v>
      </c>
      <c r="X87" s="24" t="s">
        <v>29</v>
      </c>
      <c r="Y87" s="28">
        <v>4.3049999999999998E-2</v>
      </c>
      <c r="Z87" s="33" t="s">
        <v>65</v>
      </c>
      <c r="AA87" s="24" t="s">
        <v>20</v>
      </c>
      <c r="AB87" s="28">
        <v>1.401E-2</v>
      </c>
      <c r="AC87" s="33" t="s">
        <v>32</v>
      </c>
      <c r="AD87" s="24" t="s">
        <v>26</v>
      </c>
      <c r="AE87" s="28">
        <v>2.1680000000000001E-2</v>
      </c>
      <c r="AF87" s="33" t="s">
        <v>46</v>
      </c>
      <c r="AG87" s="24" t="s">
        <v>20</v>
      </c>
      <c r="AH87" s="28">
        <v>4.5960000000000001E-2</v>
      </c>
      <c r="AI87" s="33" t="s">
        <v>56</v>
      </c>
      <c r="AJ87" s="24" t="s">
        <v>25</v>
      </c>
      <c r="AK87" s="28">
        <v>4.1599999999999996E-3</v>
      </c>
      <c r="AL87" s="33" t="s">
        <v>82</v>
      </c>
      <c r="AM87" s="24" t="s">
        <v>25</v>
      </c>
      <c r="AN87" s="28">
        <v>9.1550000000000006E-2</v>
      </c>
      <c r="AO87" s="33" t="s">
        <v>72</v>
      </c>
      <c r="AP87" s="24" t="s">
        <v>25</v>
      </c>
      <c r="AQ87" s="28">
        <v>8.2799999999999992E-3</v>
      </c>
    </row>
    <row r="88" spans="1:43" ht="17" thickBot="1" x14ac:dyDescent="0.25">
      <c r="A88" s="88"/>
      <c r="B88" s="33" t="s">
        <v>91</v>
      </c>
      <c r="C88" s="35" t="s">
        <v>20</v>
      </c>
      <c r="D88" s="28">
        <v>1.2370000000000001E-2</v>
      </c>
      <c r="E88" s="33" t="s">
        <v>100</v>
      </c>
      <c r="F88" s="35" t="s">
        <v>20</v>
      </c>
      <c r="G88" s="28">
        <v>2.3349999999999999E-2</v>
      </c>
      <c r="H88" s="33" t="s">
        <v>99</v>
      </c>
      <c r="I88" s="35" t="s">
        <v>23</v>
      </c>
      <c r="J88" s="28">
        <v>7.7100000000000002E-2</v>
      </c>
      <c r="K88" s="33" t="s">
        <v>65</v>
      </c>
      <c r="L88" s="24" t="s">
        <v>20</v>
      </c>
      <c r="M88" s="28">
        <v>4.1450000000000001E-2</v>
      </c>
      <c r="N88" s="33" t="s">
        <v>99</v>
      </c>
      <c r="O88" s="35" t="s">
        <v>29</v>
      </c>
      <c r="P88" s="28">
        <v>2.9760000000000002E-2</v>
      </c>
      <c r="Q88" s="33" t="s">
        <v>41</v>
      </c>
      <c r="R88" s="24" t="s">
        <v>29</v>
      </c>
      <c r="S88" s="28">
        <v>1.2290000000000001E-2</v>
      </c>
      <c r="T88" s="33" t="s">
        <v>51</v>
      </c>
      <c r="U88" s="24" t="s">
        <v>28</v>
      </c>
      <c r="V88" s="28">
        <v>4.4549999999999999E-2</v>
      </c>
      <c r="W88" s="23" t="s">
        <v>95</v>
      </c>
      <c r="X88" s="24" t="s">
        <v>29</v>
      </c>
      <c r="Y88" s="28">
        <v>4.0939999999999997E-2</v>
      </c>
      <c r="Z88" s="33" t="s">
        <v>69</v>
      </c>
      <c r="AA88" s="24" t="s">
        <v>29</v>
      </c>
      <c r="AB88" s="28">
        <v>1.3809999999999999E-2</v>
      </c>
      <c r="AC88" s="33" t="s">
        <v>77</v>
      </c>
      <c r="AD88" s="24" t="s">
        <v>29</v>
      </c>
      <c r="AE88" s="28">
        <v>2.0899999999999998E-2</v>
      </c>
      <c r="AF88" s="33" t="s">
        <v>40</v>
      </c>
      <c r="AG88" s="24" t="s">
        <v>29</v>
      </c>
      <c r="AH88" s="28">
        <v>4.4429999999999997E-2</v>
      </c>
      <c r="AI88" s="33" t="s">
        <v>97</v>
      </c>
      <c r="AJ88" s="35" t="s">
        <v>19</v>
      </c>
      <c r="AK88" s="28">
        <v>3.8899999999999998E-3</v>
      </c>
      <c r="AL88" s="33" t="s">
        <v>60</v>
      </c>
      <c r="AM88" s="24" t="s">
        <v>26</v>
      </c>
      <c r="AN88" s="28">
        <v>8.5860000000000006E-2</v>
      </c>
      <c r="AO88" s="33" t="s">
        <v>27</v>
      </c>
      <c r="AP88" s="24" t="s">
        <v>28</v>
      </c>
      <c r="AQ88" s="28">
        <v>7.7299999999999999E-3</v>
      </c>
    </row>
    <row r="89" spans="1:43" ht="17" thickBot="1" x14ac:dyDescent="0.25">
      <c r="A89" s="88"/>
      <c r="B89" s="33" t="s">
        <v>63</v>
      </c>
      <c r="C89" s="24" t="s">
        <v>22</v>
      </c>
      <c r="D89" s="28">
        <v>1.2239999999999999E-2</v>
      </c>
      <c r="E89" s="33" t="s">
        <v>71</v>
      </c>
      <c r="F89" s="24" t="s">
        <v>29</v>
      </c>
      <c r="G89" s="28">
        <v>2.18E-2</v>
      </c>
      <c r="H89" s="33" t="s">
        <v>60</v>
      </c>
      <c r="I89" s="24" t="s">
        <v>22</v>
      </c>
      <c r="J89" s="28">
        <v>7.5740000000000002E-2</v>
      </c>
      <c r="K89" s="33" t="s">
        <v>60</v>
      </c>
      <c r="L89" s="24" t="s">
        <v>19</v>
      </c>
      <c r="M89" s="28">
        <v>4.1239999999999999E-2</v>
      </c>
      <c r="N89" s="23" t="s">
        <v>87</v>
      </c>
      <c r="O89" s="24" t="s">
        <v>25</v>
      </c>
      <c r="P89" s="28">
        <v>2.9510000000000002E-2</v>
      </c>
      <c r="Q89" s="33" t="s">
        <v>97</v>
      </c>
      <c r="R89" s="35" t="s">
        <v>19</v>
      </c>
      <c r="S89" s="28">
        <v>1.043E-2</v>
      </c>
      <c r="T89" s="33" t="s">
        <v>24</v>
      </c>
      <c r="U89" s="24" t="s">
        <v>25</v>
      </c>
      <c r="V89" s="28">
        <v>4.2720000000000001E-2</v>
      </c>
      <c r="W89" s="33" t="s">
        <v>58</v>
      </c>
      <c r="X89" s="24" t="s">
        <v>25</v>
      </c>
      <c r="Y89" s="28">
        <v>3.968E-2</v>
      </c>
      <c r="Z89" s="33" t="s">
        <v>76</v>
      </c>
      <c r="AA89" s="24" t="s">
        <v>28</v>
      </c>
      <c r="AB89" s="28">
        <v>1.3809999999999999E-2</v>
      </c>
      <c r="AC89" s="33" t="s">
        <v>44</v>
      </c>
      <c r="AD89" s="24" t="s">
        <v>20</v>
      </c>
      <c r="AE89" s="28">
        <v>2.0219999999999998E-2</v>
      </c>
      <c r="AF89" s="23" t="s">
        <v>87</v>
      </c>
      <c r="AG89" s="24" t="s">
        <v>19</v>
      </c>
      <c r="AH89" s="28">
        <v>4.3900000000000002E-2</v>
      </c>
      <c r="AI89" s="33" t="s">
        <v>51</v>
      </c>
      <c r="AJ89" s="24" t="s">
        <v>22</v>
      </c>
      <c r="AK89" s="28">
        <v>3.8800000000000002E-3</v>
      </c>
      <c r="AL89" s="33" t="s">
        <v>43</v>
      </c>
      <c r="AM89" s="24" t="s">
        <v>22</v>
      </c>
      <c r="AN89" s="28">
        <v>7.7109999999999998E-2</v>
      </c>
      <c r="AO89" s="33" t="s">
        <v>59</v>
      </c>
      <c r="AP89" s="24" t="s">
        <v>25</v>
      </c>
      <c r="AQ89" s="28">
        <v>7.4599999999999996E-3</v>
      </c>
    </row>
    <row r="90" spans="1:43" ht="17" thickBot="1" x14ac:dyDescent="0.25">
      <c r="A90" s="88"/>
      <c r="B90" s="33" t="s">
        <v>18</v>
      </c>
      <c r="C90" s="24" t="s">
        <v>20</v>
      </c>
      <c r="D90" s="28">
        <v>1.2189999999999999E-2</v>
      </c>
      <c r="E90" s="5" t="s">
        <v>78</v>
      </c>
      <c r="F90" s="6" t="s">
        <v>28</v>
      </c>
      <c r="G90" s="28">
        <v>1.7930000000000001E-2</v>
      </c>
      <c r="H90" s="33" t="s">
        <v>100</v>
      </c>
      <c r="I90" s="35" t="s">
        <v>26</v>
      </c>
      <c r="J90" s="28">
        <v>7.4639999999999998E-2</v>
      </c>
      <c r="K90" s="33" t="s">
        <v>100</v>
      </c>
      <c r="L90" s="35" t="s">
        <v>26</v>
      </c>
      <c r="M90" s="28">
        <v>4.1149999999999999E-2</v>
      </c>
      <c r="N90" s="33" t="s">
        <v>52</v>
      </c>
      <c r="O90" s="24" t="s">
        <v>29</v>
      </c>
      <c r="P90" s="28">
        <v>2.9170000000000001E-2</v>
      </c>
      <c r="Q90" s="33" t="s">
        <v>71</v>
      </c>
      <c r="R90" s="24" t="s">
        <v>22</v>
      </c>
      <c r="S90" s="28">
        <v>9.92E-3</v>
      </c>
      <c r="T90" s="33" t="s">
        <v>27</v>
      </c>
      <c r="U90" s="24" t="s">
        <v>28</v>
      </c>
      <c r="V90" s="28">
        <v>4.2689999999999999E-2</v>
      </c>
      <c r="W90" s="33" t="s">
        <v>46</v>
      </c>
      <c r="X90" s="24" t="s">
        <v>22</v>
      </c>
      <c r="Y90" s="28">
        <v>3.9510000000000003E-2</v>
      </c>
      <c r="Z90" s="33" t="s">
        <v>51</v>
      </c>
      <c r="AA90" s="24" t="s">
        <v>22</v>
      </c>
      <c r="AB90" s="28">
        <v>1.3520000000000001E-2</v>
      </c>
      <c r="AC90" s="33" t="s">
        <v>51</v>
      </c>
      <c r="AD90" s="24" t="s">
        <v>22</v>
      </c>
      <c r="AE90" s="28">
        <v>2.0219999999999998E-2</v>
      </c>
      <c r="AF90" s="33" t="s">
        <v>37</v>
      </c>
      <c r="AG90" s="24" t="s">
        <v>23</v>
      </c>
      <c r="AH90" s="28">
        <v>4.3369999999999999E-2</v>
      </c>
      <c r="AI90" s="33" t="s">
        <v>60</v>
      </c>
      <c r="AJ90" s="24" t="s">
        <v>19</v>
      </c>
      <c r="AK90" s="28">
        <v>3.81E-3</v>
      </c>
      <c r="AL90" s="33" t="s">
        <v>104</v>
      </c>
      <c r="AM90" s="35" t="s">
        <v>26</v>
      </c>
      <c r="AN90" s="28">
        <v>7.3800000000000004E-2</v>
      </c>
      <c r="AO90" s="33" t="s">
        <v>104</v>
      </c>
      <c r="AP90" s="35" t="s">
        <v>28</v>
      </c>
      <c r="AQ90" s="28">
        <v>4.4799999999999996E-3</v>
      </c>
    </row>
    <row r="91" spans="1:43" ht="17" thickBot="1" x14ac:dyDescent="0.25">
      <c r="A91" s="88"/>
      <c r="B91" s="33" t="s">
        <v>103</v>
      </c>
      <c r="C91" s="35" t="s">
        <v>28</v>
      </c>
      <c r="D91" s="28">
        <v>1.21E-2</v>
      </c>
      <c r="E91" s="33" t="s">
        <v>82</v>
      </c>
      <c r="F91" s="24" t="s">
        <v>28</v>
      </c>
      <c r="G91" s="28">
        <v>1.634E-2</v>
      </c>
      <c r="H91" s="33" t="s">
        <v>43</v>
      </c>
      <c r="I91" s="24" t="s">
        <v>19</v>
      </c>
      <c r="J91" s="28">
        <v>7.0870000000000002E-2</v>
      </c>
      <c r="K91" s="33" t="s">
        <v>67</v>
      </c>
      <c r="L91" s="24" t="s">
        <v>23</v>
      </c>
      <c r="M91" s="28">
        <v>4.0730000000000002E-2</v>
      </c>
      <c r="N91" s="33" t="s">
        <v>42</v>
      </c>
      <c r="O91" s="24" t="s">
        <v>28</v>
      </c>
      <c r="P91" s="28">
        <v>2.7980000000000001E-2</v>
      </c>
      <c r="Q91" s="33" t="s">
        <v>51</v>
      </c>
      <c r="R91" s="24" t="s">
        <v>28</v>
      </c>
      <c r="S91" s="28">
        <v>8.6E-3</v>
      </c>
      <c r="T91" s="33" t="s">
        <v>53</v>
      </c>
      <c r="U91" s="24" t="s">
        <v>28</v>
      </c>
      <c r="V91" s="28">
        <v>4.19E-2</v>
      </c>
      <c r="W91" s="33" t="s">
        <v>44</v>
      </c>
      <c r="X91" s="24" t="s">
        <v>20</v>
      </c>
      <c r="Y91" s="28">
        <v>3.8629999999999998E-2</v>
      </c>
      <c r="Z91" s="33" t="s">
        <v>21</v>
      </c>
      <c r="AA91" s="24" t="s">
        <v>22</v>
      </c>
      <c r="AB91" s="28">
        <v>1.3390000000000001E-2</v>
      </c>
      <c r="AC91" s="33" t="s">
        <v>44</v>
      </c>
      <c r="AD91" s="24" t="s">
        <v>23</v>
      </c>
      <c r="AE91" s="28">
        <v>1.9689999999999999E-2</v>
      </c>
      <c r="AF91" s="33" t="s">
        <v>33</v>
      </c>
      <c r="AG91" s="24" t="s">
        <v>25</v>
      </c>
      <c r="AH91" s="28">
        <v>4.2270000000000002E-2</v>
      </c>
      <c r="AI91" s="33" t="s">
        <v>77</v>
      </c>
      <c r="AJ91" s="24" t="s">
        <v>22</v>
      </c>
      <c r="AK91" s="28">
        <v>3.7200000000000002E-3</v>
      </c>
      <c r="AL91" s="33" t="s">
        <v>58</v>
      </c>
      <c r="AM91" s="24" t="s">
        <v>22</v>
      </c>
      <c r="AN91" s="28">
        <v>7.3190000000000005E-2</v>
      </c>
      <c r="AO91" s="33" t="s">
        <v>27</v>
      </c>
      <c r="AP91" s="24" t="s">
        <v>29</v>
      </c>
      <c r="AQ91" s="28">
        <v>3.49E-3</v>
      </c>
    </row>
    <row r="92" spans="1:43" ht="17" thickBot="1" x14ac:dyDescent="0.25">
      <c r="A92" s="88"/>
      <c r="B92" s="33" t="s">
        <v>103</v>
      </c>
      <c r="C92" s="35" t="s">
        <v>22</v>
      </c>
      <c r="D92" s="28">
        <v>1.14E-2</v>
      </c>
      <c r="E92" s="33" t="s">
        <v>89</v>
      </c>
      <c r="F92" s="35" t="s">
        <v>25</v>
      </c>
      <c r="G92" s="28">
        <v>1.4829999999999999E-2</v>
      </c>
      <c r="H92" s="33" t="s">
        <v>27</v>
      </c>
      <c r="I92" s="24" t="s">
        <v>28</v>
      </c>
      <c r="J92" s="28">
        <v>7.0220000000000005E-2</v>
      </c>
      <c r="K92" s="33" t="s">
        <v>44</v>
      </c>
      <c r="L92" s="24" t="s">
        <v>20</v>
      </c>
      <c r="M92" s="28">
        <v>3.9940000000000003E-2</v>
      </c>
      <c r="N92" s="33" t="s">
        <v>97</v>
      </c>
      <c r="O92" s="35" t="s">
        <v>29</v>
      </c>
      <c r="P92" s="28">
        <v>2.673E-2</v>
      </c>
      <c r="Q92" s="33" t="s">
        <v>94</v>
      </c>
      <c r="R92" s="35" t="s">
        <v>22</v>
      </c>
      <c r="S92" s="28">
        <v>7.79E-3</v>
      </c>
      <c r="T92" s="33" t="s">
        <v>35</v>
      </c>
      <c r="U92" s="24" t="s">
        <v>22</v>
      </c>
      <c r="V92" s="28">
        <v>3.6790000000000003E-2</v>
      </c>
      <c r="W92" s="33" t="s">
        <v>61</v>
      </c>
      <c r="X92" s="24" t="s">
        <v>23</v>
      </c>
      <c r="Y92" s="28">
        <v>3.6319999999999998E-2</v>
      </c>
      <c r="Z92" s="23" t="s">
        <v>95</v>
      </c>
      <c r="AA92" s="24" t="s">
        <v>19</v>
      </c>
      <c r="AB92" s="28">
        <v>1.265E-2</v>
      </c>
      <c r="AC92" s="5" t="s">
        <v>78</v>
      </c>
      <c r="AD92" s="6" t="s">
        <v>23</v>
      </c>
      <c r="AE92" s="28">
        <v>1.8720000000000001E-2</v>
      </c>
      <c r="AF92" s="33" t="s">
        <v>73</v>
      </c>
      <c r="AG92" s="24" t="s">
        <v>29</v>
      </c>
      <c r="AH92" s="28">
        <v>3.9109999999999999E-2</v>
      </c>
      <c r="AI92" s="33" t="s">
        <v>32</v>
      </c>
      <c r="AJ92" s="24" t="s">
        <v>26</v>
      </c>
      <c r="AK92" s="28">
        <v>3.7000000000000002E-3</v>
      </c>
      <c r="AL92" s="33" t="s">
        <v>52</v>
      </c>
      <c r="AM92" s="24" t="s">
        <v>29</v>
      </c>
      <c r="AN92" s="28">
        <v>7.2489999999999999E-2</v>
      </c>
      <c r="AO92" s="33" t="s">
        <v>72</v>
      </c>
      <c r="AP92" s="24" t="s">
        <v>22</v>
      </c>
      <c r="AQ92" s="28">
        <v>2.5400000000000002E-3</v>
      </c>
    </row>
    <row r="93" spans="1:43" ht="17" thickBot="1" x14ac:dyDescent="0.25">
      <c r="A93" s="88"/>
      <c r="B93" s="33" t="s">
        <v>77</v>
      </c>
      <c r="C93" s="24" t="s">
        <v>22</v>
      </c>
      <c r="D93" s="28">
        <v>1.116E-2</v>
      </c>
      <c r="E93" s="33" t="s">
        <v>44</v>
      </c>
      <c r="F93" s="24" t="s">
        <v>23</v>
      </c>
      <c r="G93" s="28">
        <v>1.4250000000000001E-2</v>
      </c>
      <c r="H93" s="33" t="s">
        <v>57</v>
      </c>
      <c r="I93" s="24" t="s">
        <v>26</v>
      </c>
      <c r="J93" s="28">
        <v>6.1519999999999998E-2</v>
      </c>
      <c r="K93" s="33" t="s">
        <v>67</v>
      </c>
      <c r="L93" s="24" t="s">
        <v>20</v>
      </c>
      <c r="M93" s="28">
        <v>3.9320000000000001E-2</v>
      </c>
      <c r="N93" s="33" t="s">
        <v>39</v>
      </c>
      <c r="O93" s="24" t="s">
        <v>25</v>
      </c>
      <c r="P93" s="28">
        <v>2.4070000000000001E-2</v>
      </c>
      <c r="Q93" s="33" t="s">
        <v>82</v>
      </c>
      <c r="R93" s="24" t="s">
        <v>28</v>
      </c>
      <c r="S93" s="28">
        <v>6.2300000000000003E-3</v>
      </c>
      <c r="T93" s="33" t="s">
        <v>75</v>
      </c>
      <c r="U93" s="24" t="s">
        <v>29</v>
      </c>
      <c r="V93" s="28">
        <v>3.5549999999999998E-2</v>
      </c>
      <c r="W93" s="33" t="s">
        <v>72</v>
      </c>
      <c r="X93" s="24" t="s">
        <v>28</v>
      </c>
      <c r="Y93" s="28">
        <v>2.7089999999999999E-2</v>
      </c>
      <c r="Z93" s="33" t="s">
        <v>64</v>
      </c>
      <c r="AA93" s="24" t="s">
        <v>19</v>
      </c>
      <c r="AB93" s="28">
        <v>1.1429999999999999E-2</v>
      </c>
      <c r="AC93" s="33" t="s">
        <v>64</v>
      </c>
      <c r="AD93" s="24" t="s">
        <v>19</v>
      </c>
      <c r="AE93" s="28">
        <v>1.864E-2</v>
      </c>
      <c r="AF93" s="33" t="s">
        <v>75</v>
      </c>
      <c r="AG93" s="24" t="s">
        <v>23</v>
      </c>
      <c r="AH93" s="28">
        <v>3.8890000000000001E-2</v>
      </c>
      <c r="AI93" s="5" t="s">
        <v>79</v>
      </c>
      <c r="AJ93" s="6" t="s">
        <v>22</v>
      </c>
      <c r="AK93" s="28">
        <v>3.6800000000000001E-3</v>
      </c>
      <c r="AL93" s="33" t="s">
        <v>58</v>
      </c>
      <c r="AM93" s="24" t="s">
        <v>25</v>
      </c>
      <c r="AN93" s="28">
        <v>6.8559999999999996E-2</v>
      </c>
      <c r="AO93" s="33" t="s">
        <v>21</v>
      </c>
      <c r="AP93" s="24" t="s">
        <v>23</v>
      </c>
      <c r="AQ93" s="28">
        <v>2.1700000000000001E-3</v>
      </c>
    </row>
    <row r="94" spans="1:43" ht="17" thickBot="1" x14ac:dyDescent="0.25">
      <c r="A94" s="88"/>
      <c r="B94" s="33" t="s">
        <v>72</v>
      </c>
      <c r="C94" s="24" t="s">
        <v>22</v>
      </c>
      <c r="D94" s="28">
        <v>1.005E-2</v>
      </c>
      <c r="E94" s="33" t="s">
        <v>53</v>
      </c>
      <c r="F94" s="24" t="s">
        <v>23</v>
      </c>
      <c r="G94" s="28">
        <v>1.413E-2</v>
      </c>
      <c r="H94" s="33" t="s">
        <v>40</v>
      </c>
      <c r="I94" s="24" t="s">
        <v>29</v>
      </c>
      <c r="J94" s="28">
        <v>5.987E-2</v>
      </c>
      <c r="K94" s="33" t="s">
        <v>49</v>
      </c>
      <c r="L94" s="24" t="s">
        <v>28</v>
      </c>
      <c r="M94" s="28">
        <v>3.7940000000000002E-2</v>
      </c>
      <c r="N94" s="33" t="s">
        <v>58</v>
      </c>
      <c r="O94" s="24" t="s">
        <v>25</v>
      </c>
      <c r="P94" s="28">
        <v>2.4049999999999998E-2</v>
      </c>
      <c r="Q94" s="33" t="s">
        <v>42</v>
      </c>
      <c r="R94" s="24" t="s">
        <v>26</v>
      </c>
      <c r="S94" s="28">
        <v>6.11E-3</v>
      </c>
      <c r="T94" s="33" t="s">
        <v>42</v>
      </c>
      <c r="U94" s="24" t="s">
        <v>28</v>
      </c>
      <c r="V94" s="28">
        <v>3.2500000000000001E-2</v>
      </c>
      <c r="W94" s="33" t="s">
        <v>92</v>
      </c>
      <c r="X94" s="35" t="s">
        <v>25</v>
      </c>
      <c r="Y94" s="28">
        <v>2.6370000000000001E-2</v>
      </c>
      <c r="Z94" s="33" t="s">
        <v>54</v>
      </c>
      <c r="AA94" s="24" t="s">
        <v>29</v>
      </c>
      <c r="AB94" s="28">
        <v>1.133E-2</v>
      </c>
      <c r="AC94" s="33" t="s">
        <v>61</v>
      </c>
      <c r="AD94" s="24" t="s">
        <v>26</v>
      </c>
      <c r="AE94" s="28">
        <v>1.8100000000000002E-2</v>
      </c>
      <c r="AF94" s="33" t="s">
        <v>82</v>
      </c>
      <c r="AG94" s="24" t="s">
        <v>28</v>
      </c>
      <c r="AH94" s="28">
        <v>3.6269999999999997E-2</v>
      </c>
      <c r="AI94" s="33" t="s">
        <v>70</v>
      </c>
      <c r="AJ94" s="24" t="s">
        <v>23</v>
      </c>
      <c r="AK94" s="28">
        <v>3.5699999999999998E-3</v>
      </c>
      <c r="AL94" s="33" t="s">
        <v>53</v>
      </c>
      <c r="AM94" s="24" t="s">
        <v>28</v>
      </c>
      <c r="AN94" s="28">
        <v>6.7049999999999998E-2</v>
      </c>
      <c r="AO94" s="33" t="s">
        <v>92</v>
      </c>
      <c r="AP94" s="35" t="s">
        <v>28</v>
      </c>
      <c r="AQ94" s="28">
        <v>9.6000000000000002E-4</v>
      </c>
    </row>
    <row r="95" spans="1:43" ht="17" thickBot="1" x14ac:dyDescent="0.25">
      <c r="A95" s="88"/>
      <c r="B95" s="33" t="s">
        <v>38</v>
      </c>
      <c r="C95" s="24" t="s">
        <v>22</v>
      </c>
      <c r="D95" s="28">
        <v>9.9799999999999993E-3</v>
      </c>
      <c r="E95" s="33" t="s">
        <v>44</v>
      </c>
      <c r="F95" s="24" t="s">
        <v>20</v>
      </c>
      <c r="G95" s="28">
        <v>1.4030000000000001E-2</v>
      </c>
      <c r="H95" s="33" t="s">
        <v>21</v>
      </c>
      <c r="I95" s="24" t="s">
        <v>22</v>
      </c>
      <c r="J95" s="28">
        <v>5.5989999999999998E-2</v>
      </c>
      <c r="K95" s="33" t="s">
        <v>77</v>
      </c>
      <c r="L95" s="24" t="s">
        <v>29</v>
      </c>
      <c r="M95" s="28">
        <v>3.6859999999999997E-2</v>
      </c>
      <c r="N95" s="33" t="s">
        <v>34</v>
      </c>
      <c r="O95" s="24" t="s">
        <v>19</v>
      </c>
      <c r="P95" s="28">
        <v>2.375E-2</v>
      </c>
      <c r="Q95" s="23" t="s">
        <v>95</v>
      </c>
      <c r="R95" s="24" t="s">
        <v>29</v>
      </c>
      <c r="S95" s="28">
        <v>5.4200000000000003E-3</v>
      </c>
      <c r="T95" s="33" t="s">
        <v>21</v>
      </c>
      <c r="U95" s="24" t="s">
        <v>22</v>
      </c>
      <c r="V95" s="28">
        <v>3.1559999999999998E-2</v>
      </c>
      <c r="W95" s="33" t="s">
        <v>48</v>
      </c>
      <c r="X95" s="24" t="s">
        <v>20</v>
      </c>
      <c r="Y95" s="28">
        <v>2.4879999999999999E-2</v>
      </c>
      <c r="Z95" s="33" t="s">
        <v>105</v>
      </c>
      <c r="AA95" s="35" t="s">
        <v>25</v>
      </c>
      <c r="AB95" s="28">
        <v>1.0120000000000001E-2</v>
      </c>
      <c r="AC95" s="33" t="s">
        <v>60</v>
      </c>
      <c r="AD95" s="24" t="s">
        <v>19</v>
      </c>
      <c r="AE95" s="28">
        <v>1.7940000000000001E-2</v>
      </c>
      <c r="AF95" s="33" t="s">
        <v>62</v>
      </c>
      <c r="AG95" s="24" t="s">
        <v>23</v>
      </c>
      <c r="AH95" s="28">
        <v>3.3930000000000002E-2</v>
      </c>
      <c r="AI95" s="33" t="s">
        <v>101</v>
      </c>
      <c r="AJ95" s="35" t="s">
        <v>26</v>
      </c>
      <c r="AK95" s="28">
        <v>3.5599999999999998E-3</v>
      </c>
      <c r="AL95" s="33" t="s">
        <v>91</v>
      </c>
      <c r="AM95" s="35" t="s">
        <v>20</v>
      </c>
      <c r="AN95" s="28">
        <v>6.6830000000000001E-2</v>
      </c>
      <c r="AO95" s="33" t="s">
        <v>89</v>
      </c>
      <c r="AP95" s="35" t="s">
        <v>25</v>
      </c>
      <c r="AQ95" s="28">
        <v>3.3E-4</v>
      </c>
    </row>
    <row r="96" spans="1:43" ht="17" thickBot="1" x14ac:dyDescent="0.25">
      <c r="A96" s="88"/>
      <c r="B96" s="33" t="s">
        <v>52</v>
      </c>
      <c r="C96" s="24" t="s">
        <v>23</v>
      </c>
      <c r="D96" s="28">
        <v>9.6500000000000006E-3</v>
      </c>
      <c r="E96" s="33" t="s">
        <v>105</v>
      </c>
      <c r="F96" s="35" t="s">
        <v>25</v>
      </c>
      <c r="G96" s="28">
        <v>1.259E-2</v>
      </c>
      <c r="H96" s="33" t="s">
        <v>56</v>
      </c>
      <c r="I96" s="24" t="s">
        <v>25</v>
      </c>
      <c r="J96" s="28">
        <v>4.4999999999999998E-2</v>
      </c>
      <c r="K96" s="33" t="s">
        <v>89</v>
      </c>
      <c r="L96" s="35" t="s">
        <v>25</v>
      </c>
      <c r="M96" s="28">
        <v>3.5270000000000003E-2</v>
      </c>
      <c r="N96" s="33" t="s">
        <v>66</v>
      </c>
      <c r="O96" s="24" t="s">
        <v>28</v>
      </c>
      <c r="P96" s="28">
        <v>2.3699999999999999E-2</v>
      </c>
      <c r="Q96" s="33" t="s">
        <v>80</v>
      </c>
      <c r="R96" s="24" t="s">
        <v>25</v>
      </c>
      <c r="S96" s="28">
        <v>4.7200000000000002E-3</v>
      </c>
      <c r="T96" s="33" t="s">
        <v>103</v>
      </c>
      <c r="U96" s="35" t="s">
        <v>28</v>
      </c>
      <c r="V96" s="28">
        <v>3.09E-2</v>
      </c>
      <c r="W96" s="33" t="s">
        <v>81</v>
      </c>
      <c r="X96" s="24" t="s">
        <v>29</v>
      </c>
      <c r="Y96" s="28">
        <v>2.0549999999999999E-2</v>
      </c>
      <c r="Z96" s="33" t="s">
        <v>34</v>
      </c>
      <c r="AA96" s="24" t="s">
        <v>19</v>
      </c>
      <c r="AB96" s="28">
        <v>9.5200000000000007E-3</v>
      </c>
      <c r="AC96" s="33" t="s">
        <v>21</v>
      </c>
      <c r="AD96" s="24" t="s">
        <v>22</v>
      </c>
      <c r="AE96" s="28">
        <v>1.7899999999999999E-2</v>
      </c>
      <c r="AF96" s="33" t="s">
        <v>74</v>
      </c>
      <c r="AG96" s="24" t="s">
        <v>25</v>
      </c>
      <c r="AH96" s="28">
        <v>3.3840000000000002E-2</v>
      </c>
      <c r="AI96" s="23" t="s">
        <v>87</v>
      </c>
      <c r="AJ96" s="24" t="s">
        <v>19</v>
      </c>
      <c r="AK96" s="28">
        <v>3.4399999999999999E-3</v>
      </c>
      <c r="AL96" s="5" t="s">
        <v>78</v>
      </c>
      <c r="AM96" s="6" t="s">
        <v>28</v>
      </c>
      <c r="AN96" s="28">
        <v>6.6600000000000006E-2</v>
      </c>
      <c r="AO96" s="33" t="s">
        <v>64</v>
      </c>
      <c r="AP96" s="24" t="s">
        <v>28</v>
      </c>
      <c r="AQ96" s="28">
        <v>-9.3000000000000005E-4</v>
      </c>
    </row>
    <row r="97" spans="1:43" ht="17" thickBot="1" x14ac:dyDescent="0.25">
      <c r="A97" s="88"/>
      <c r="B97" s="33" t="s">
        <v>51</v>
      </c>
      <c r="C97" s="24" t="s">
        <v>22</v>
      </c>
      <c r="D97" s="28">
        <v>9.3299999999999998E-3</v>
      </c>
      <c r="E97" s="33" t="s">
        <v>27</v>
      </c>
      <c r="F97" s="24" t="s">
        <v>28</v>
      </c>
      <c r="G97" s="28">
        <v>7.8200000000000006E-3</v>
      </c>
      <c r="H97" s="33" t="s">
        <v>96</v>
      </c>
      <c r="I97" s="35" t="s">
        <v>19</v>
      </c>
      <c r="J97" s="28">
        <v>4.4060000000000002E-2</v>
      </c>
      <c r="K97" s="5" t="s">
        <v>79</v>
      </c>
      <c r="L97" s="6" t="s">
        <v>29</v>
      </c>
      <c r="M97" s="28">
        <v>3.5249999999999997E-2</v>
      </c>
      <c r="N97" s="23" t="s">
        <v>95</v>
      </c>
      <c r="O97" s="24" t="s">
        <v>19</v>
      </c>
      <c r="P97" s="28">
        <v>2.3699999999999999E-2</v>
      </c>
      <c r="Q97" s="33" t="s">
        <v>73</v>
      </c>
      <c r="R97" s="24" t="s">
        <v>26</v>
      </c>
      <c r="S97" s="28">
        <v>3.82E-3</v>
      </c>
      <c r="T97" s="33" t="s">
        <v>42</v>
      </c>
      <c r="U97" s="24" t="s">
        <v>26</v>
      </c>
      <c r="V97" s="28">
        <v>3.074E-2</v>
      </c>
      <c r="W97" s="23" t="s">
        <v>86</v>
      </c>
      <c r="X97" s="24" t="s">
        <v>28</v>
      </c>
      <c r="Y97" s="28">
        <v>1.9460000000000002E-2</v>
      </c>
      <c r="Z97" s="33" t="s">
        <v>43</v>
      </c>
      <c r="AA97" s="24" t="s">
        <v>22</v>
      </c>
      <c r="AB97" s="28">
        <v>9.0699999999999999E-3</v>
      </c>
      <c r="AC97" s="33" t="s">
        <v>54</v>
      </c>
      <c r="AD97" s="24" t="s">
        <v>22</v>
      </c>
      <c r="AE97" s="28">
        <v>1.6799999999999999E-2</v>
      </c>
      <c r="AF97" s="33" t="s">
        <v>82</v>
      </c>
      <c r="AG97" s="24" t="s">
        <v>25</v>
      </c>
      <c r="AH97" s="28">
        <v>2.9940000000000001E-2</v>
      </c>
      <c r="AI97" s="33" t="s">
        <v>93</v>
      </c>
      <c r="AJ97" s="35" t="s">
        <v>23</v>
      </c>
      <c r="AK97" s="28">
        <v>3.3700000000000002E-3</v>
      </c>
      <c r="AL97" s="33" t="s">
        <v>99</v>
      </c>
      <c r="AM97" s="35" t="s">
        <v>23</v>
      </c>
      <c r="AN97" s="28">
        <v>6.6500000000000004E-2</v>
      </c>
      <c r="AO97" s="33" t="s">
        <v>104</v>
      </c>
      <c r="AP97" s="35" t="s">
        <v>19</v>
      </c>
      <c r="AQ97" s="28">
        <v>-2.3700000000000001E-3</v>
      </c>
    </row>
    <row r="98" spans="1:43" ht="17" thickBot="1" x14ac:dyDescent="0.25">
      <c r="A98" s="88"/>
      <c r="B98" s="33" t="s">
        <v>76</v>
      </c>
      <c r="C98" s="24" t="s">
        <v>22</v>
      </c>
      <c r="D98" s="28">
        <v>9.1299999999999992E-3</v>
      </c>
      <c r="E98" s="33" t="s">
        <v>36</v>
      </c>
      <c r="F98" s="24" t="s">
        <v>23</v>
      </c>
      <c r="G98" s="28">
        <v>7.7099999999999998E-3</v>
      </c>
      <c r="H98" s="33" t="s">
        <v>80</v>
      </c>
      <c r="I98" s="24" t="s">
        <v>28</v>
      </c>
      <c r="J98" s="28">
        <v>4.3999999999999997E-2</v>
      </c>
      <c r="K98" s="33" t="s">
        <v>92</v>
      </c>
      <c r="L98" s="35" t="s">
        <v>23</v>
      </c>
      <c r="M98" s="28">
        <v>3.3149999999999999E-2</v>
      </c>
      <c r="N98" s="33" t="s">
        <v>51</v>
      </c>
      <c r="O98" s="24" t="s">
        <v>22</v>
      </c>
      <c r="P98" s="28">
        <v>2.264E-2</v>
      </c>
      <c r="Q98" s="33" t="s">
        <v>35</v>
      </c>
      <c r="R98" s="24" t="s">
        <v>22</v>
      </c>
      <c r="S98" s="28">
        <v>2.9399999999999999E-3</v>
      </c>
      <c r="T98" s="33" t="s">
        <v>92</v>
      </c>
      <c r="U98" s="35" t="s">
        <v>20</v>
      </c>
      <c r="V98" s="28">
        <v>2.8119999999999999E-2</v>
      </c>
      <c r="W98" s="33" t="s">
        <v>85</v>
      </c>
      <c r="X98" s="24" t="s">
        <v>19</v>
      </c>
      <c r="Y98" s="28">
        <v>1.6990000000000002E-2</v>
      </c>
      <c r="Z98" s="33" t="s">
        <v>53</v>
      </c>
      <c r="AA98" s="24" t="s">
        <v>23</v>
      </c>
      <c r="AB98" s="28">
        <v>8.7399999999999995E-3</v>
      </c>
      <c r="AC98" s="33" t="s">
        <v>67</v>
      </c>
      <c r="AD98" s="24" t="s">
        <v>20</v>
      </c>
      <c r="AE98" s="28">
        <v>1.6729999999999998E-2</v>
      </c>
      <c r="AF98" s="33" t="s">
        <v>18</v>
      </c>
      <c r="AG98" s="24" t="s">
        <v>20</v>
      </c>
      <c r="AH98" s="28">
        <v>2.9530000000000001E-2</v>
      </c>
      <c r="AI98" s="33" t="s">
        <v>104</v>
      </c>
      <c r="AJ98" s="35" t="s">
        <v>19</v>
      </c>
      <c r="AK98" s="28">
        <v>3.2799999999999999E-3</v>
      </c>
      <c r="AL98" s="33" t="s">
        <v>89</v>
      </c>
      <c r="AM98" s="35" t="s">
        <v>22</v>
      </c>
      <c r="AN98" s="28">
        <v>6.4979999999999996E-2</v>
      </c>
      <c r="AO98" s="33" t="s">
        <v>61</v>
      </c>
      <c r="AP98" s="24" t="s">
        <v>23</v>
      </c>
      <c r="AQ98" s="28">
        <v>-3.2200000000000002E-3</v>
      </c>
    </row>
    <row r="99" spans="1:43" ht="17" thickBot="1" x14ac:dyDescent="0.25">
      <c r="A99" s="88"/>
      <c r="B99" s="33" t="s">
        <v>82</v>
      </c>
      <c r="C99" s="24" t="s">
        <v>28</v>
      </c>
      <c r="D99" s="28">
        <v>9.0299999999999998E-3</v>
      </c>
      <c r="E99" s="33" t="s">
        <v>89</v>
      </c>
      <c r="F99" s="35" t="s">
        <v>19</v>
      </c>
      <c r="G99" s="28">
        <v>6.6400000000000001E-3</v>
      </c>
      <c r="H99" s="33" t="s">
        <v>81</v>
      </c>
      <c r="I99" s="24" t="s">
        <v>29</v>
      </c>
      <c r="J99" s="28">
        <v>4.1930000000000002E-2</v>
      </c>
      <c r="K99" s="33" t="s">
        <v>77</v>
      </c>
      <c r="L99" s="24" t="s">
        <v>26</v>
      </c>
      <c r="M99" s="28">
        <v>3.09E-2</v>
      </c>
      <c r="N99" s="33" t="s">
        <v>61</v>
      </c>
      <c r="O99" s="24" t="s">
        <v>23</v>
      </c>
      <c r="P99" s="28">
        <v>2.1360000000000001E-2</v>
      </c>
      <c r="Q99" s="33" t="s">
        <v>49</v>
      </c>
      <c r="R99" s="24" t="s">
        <v>28</v>
      </c>
      <c r="S99" s="28">
        <v>6.4000000000000005E-4</v>
      </c>
      <c r="T99" s="33" t="s">
        <v>38</v>
      </c>
      <c r="U99" s="24" t="s">
        <v>22</v>
      </c>
      <c r="V99" s="28">
        <v>2.8070000000000001E-2</v>
      </c>
      <c r="W99" s="33" t="s">
        <v>61</v>
      </c>
      <c r="X99" s="24" t="s">
        <v>26</v>
      </c>
      <c r="Y99" s="28">
        <v>1.601E-2</v>
      </c>
      <c r="Z99" s="23" t="s">
        <v>95</v>
      </c>
      <c r="AA99" s="24" t="s">
        <v>29</v>
      </c>
      <c r="AB99" s="28">
        <v>8.5299999999999994E-3</v>
      </c>
      <c r="AC99" s="33" t="s">
        <v>77</v>
      </c>
      <c r="AD99" s="24" t="s">
        <v>22</v>
      </c>
      <c r="AE99" s="28">
        <v>1.6230000000000001E-2</v>
      </c>
      <c r="AF99" s="33" t="s">
        <v>60</v>
      </c>
      <c r="AG99" s="24" t="s">
        <v>19</v>
      </c>
      <c r="AH99" s="28">
        <v>2.903E-2</v>
      </c>
      <c r="AI99" s="33" t="s">
        <v>91</v>
      </c>
      <c r="AJ99" s="35" t="s">
        <v>25</v>
      </c>
      <c r="AK99" s="28">
        <v>3.2100000000000002E-3</v>
      </c>
      <c r="AL99" s="33" t="s">
        <v>34</v>
      </c>
      <c r="AM99" s="24" t="s">
        <v>19</v>
      </c>
      <c r="AN99" s="28">
        <v>6.1530000000000001E-2</v>
      </c>
      <c r="AO99" s="33" t="s">
        <v>73</v>
      </c>
      <c r="AP99" s="24" t="s">
        <v>26</v>
      </c>
      <c r="AQ99" s="28">
        <v>-3.4499999999999999E-3</v>
      </c>
    </row>
    <row r="100" spans="1:43" ht="17" thickBot="1" x14ac:dyDescent="0.25">
      <c r="A100" s="88"/>
      <c r="B100" s="33" t="s">
        <v>46</v>
      </c>
      <c r="C100" s="24" t="s">
        <v>20</v>
      </c>
      <c r="D100" s="28">
        <v>7.8799999999999999E-3</v>
      </c>
      <c r="E100" s="33" t="s">
        <v>58</v>
      </c>
      <c r="F100" s="24" t="s">
        <v>20</v>
      </c>
      <c r="G100" s="28">
        <v>6.4900000000000001E-3</v>
      </c>
      <c r="H100" s="33" t="s">
        <v>73</v>
      </c>
      <c r="I100" s="24" t="s">
        <v>23</v>
      </c>
      <c r="J100" s="28">
        <v>4.172E-2</v>
      </c>
      <c r="K100" s="33" t="s">
        <v>77</v>
      </c>
      <c r="L100" s="24" t="s">
        <v>22</v>
      </c>
      <c r="M100" s="28">
        <v>2.8809999999999999E-2</v>
      </c>
      <c r="N100" s="33" t="s">
        <v>97</v>
      </c>
      <c r="O100" s="35" t="s">
        <v>22</v>
      </c>
      <c r="P100" s="28">
        <v>2.0570000000000001E-2</v>
      </c>
      <c r="Q100" s="33" t="s">
        <v>74</v>
      </c>
      <c r="R100" s="24" t="s">
        <v>25</v>
      </c>
      <c r="S100" s="28">
        <v>4.2999999999999999E-4</v>
      </c>
      <c r="T100" s="33" t="s">
        <v>66</v>
      </c>
      <c r="U100" s="24" t="s">
        <v>28</v>
      </c>
      <c r="V100" s="28">
        <v>2.7349999999999999E-2</v>
      </c>
      <c r="W100" s="33" t="s">
        <v>71</v>
      </c>
      <c r="X100" s="24" t="s">
        <v>22</v>
      </c>
      <c r="Y100" s="28">
        <v>1.3480000000000001E-2</v>
      </c>
      <c r="Z100" s="33" t="s">
        <v>72</v>
      </c>
      <c r="AA100" s="24" t="s">
        <v>25</v>
      </c>
      <c r="AB100" s="28">
        <v>6.2700000000000004E-3</v>
      </c>
      <c r="AC100" s="33" t="s">
        <v>33</v>
      </c>
      <c r="AD100" s="24" t="s">
        <v>25</v>
      </c>
      <c r="AE100" s="28">
        <v>1.43E-2</v>
      </c>
      <c r="AF100" s="33" t="s">
        <v>31</v>
      </c>
      <c r="AG100" s="24" t="s">
        <v>19</v>
      </c>
      <c r="AH100" s="28">
        <v>2.725E-2</v>
      </c>
      <c r="AI100" s="33" t="s">
        <v>97</v>
      </c>
      <c r="AJ100" s="35" t="s">
        <v>22</v>
      </c>
      <c r="AK100" s="28">
        <v>3.0899999999999999E-3</v>
      </c>
      <c r="AL100" s="5" t="s">
        <v>78</v>
      </c>
      <c r="AM100" s="6" t="s">
        <v>23</v>
      </c>
      <c r="AN100" s="28">
        <v>6.139E-2</v>
      </c>
      <c r="AO100" s="33" t="s">
        <v>75</v>
      </c>
      <c r="AP100" s="24" t="s">
        <v>25</v>
      </c>
      <c r="AQ100" s="28">
        <v>-4.6600000000000001E-3</v>
      </c>
    </row>
    <row r="101" spans="1:43" ht="17" thickBot="1" x14ac:dyDescent="0.25">
      <c r="A101" s="88"/>
      <c r="B101" s="33" t="s">
        <v>92</v>
      </c>
      <c r="C101" s="35" t="s">
        <v>28</v>
      </c>
      <c r="D101" s="28">
        <v>6.7400000000000003E-3</v>
      </c>
      <c r="E101" s="5" t="s">
        <v>78</v>
      </c>
      <c r="F101" s="6" t="s">
        <v>23</v>
      </c>
      <c r="G101" s="28">
        <v>6.2300000000000003E-3</v>
      </c>
      <c r="H101" s="33" t="s">
        <v>85</v>
      </c>
      <c r="I101" s="24" t="s">
        <v>19</v>
      </c>
      <c r="J101" s="28">
        <v>3.9440000000000003E-2</v>
      </c>
      <c r="K101" s="33" t="s">
        <v>100</v>
      </c>
      <c r="L101" s="35" t="s">
        <v>28</v>
      </c>
      <c r="M101" s="28">
        <v>2.734E-2</v>
      </c>
      <c r="N101" s="33" t="s">
        <v>73</v>
      </c>
      <c r="O101" s="24" t="s">
        <v>23</v>
      </c>
      <c r="P101" s="28">
        <v>2.0230000000000001E-2</v>
      </c>
      <c r="Q101" s="23" t="s">
        <v>95</v>
      </c>
      <c r="R101" s="24" t="s">
        <v>19</v>
      </c>
      <c r="S101" s="28">
        <v>-1.01E-3</v>
      </c>
      <c r="T101" s="33" t="s">
        <v>82</v>
      </c>
      <c r="U101" s="24" t="s">
        <v>20</v>
      </c>
      <c r="V101" s="28">
        <v>2.4819999999999998E-2</v>
      </c>
      <c r="W101" s="33" t="s">
        <v>73</v>
      </c>
      <c r="X101" s="24" t="s">
        <v>29</v>
      </c>
      <c r="Y101" s="28">
        <v>1.239E-2</v>
      </c>
      <c r="Z101" s="33" t="s">
        <v>51</v>
      </c>
      <c r="AA101" s="24" t="s">
        <v>28</v>
      </c>
      <c r="AB101" s="28">
        <v>3.8E-3</v>
      </c>
      <c r="AC101" s="33" t="s">
        <v>75</v>
      </c>
      <c r="AD101" s="24" t="s">
        <v>29</v>
      </c>
      <c r="AE101" s="28">
        <v>1.3860000000000001E-2</v>
      </c>
      <c r="AF101" s="33" t="s">
        <v>77</v>
      </c>
      <c r="AG101" s="24" t="s">
        <v>22</v>
      </c>
      <c r="AH101" s="28">
        <v>2.5780000000000001E-2</v>
      </c>
      <c r="AI101" s="33" t="s">
        <v>43</v>
      </c>
      <c r="AJ101" s="24" t="s">
        <v>19</v>
      </c>
      <c r="AK101" s="28">
        <v>3.0699999999999998E-3</v>
      </c>
      <c r="AL101" s="33" t="s">
        <v>37</v>
      </c>
      <c r="AM101" s="24" t="s">
        <v>23</v>
      </c>
      <c r="AN101" s="28">
        <v>5.4489999999999997E-2</v>
      </c>
      <c r="AO101" s="33" t="s">
        <v>82</v>
      </c>
      <c r="AP101" s="24" t="s">
        <v>28</v>
      </c>
      <c r="AQ101" s="28">
        <v>-4.6699999999999997E-3</v>
      </c>
    </row>
    <row r="102" spans="1:43" ht="17" thickBot="1" x14ac:dyDescent="0.25">
      <c r="A102" s="88"/>
      <c r="B102" s="23" t="s">
        <v>95</v>
      </c>
      <c r="C102" s="24" t="s">
        <v>26</v>
      </c>
      <c r="D102" s="28">
        <v>6.5500000000000003E-3</v>
      </c>
      <c r="E102" s="33" t="s">
        <v>36</v>
      </c>
      <c r="F102" s="24" t="s">
        <v>26</v>
      </c>
      <c r="G102" s="28">
        <v>4.3099999999999996E-3</v>
      </c>
      <c r="H102" s="33" t="s">
        <v>68</v>
      </c>
      <c r="I102" s="24" t="s">
        <v>19</v>
      </c>
      <c r="J102" s="28">
        <v>3.4029999999999998E-2</v>
      </c>
      <c r="K102" s="33" t="s">
        <v>47</v>
      </c>
      <c r="L102" s="24" t="s">
        <v>19</v>
      </c>
      <c r="M102" s="28">
        <v>2.6800000000000001E-2</v>
      </c>
      <c r="N102" s="23" t="s">
        <v>95</v>
      </c>
      <c r="O102" s="24" t="s">
        <v>29</v>
      </c>
      <c r="P102" s="28">
        <v>1.9800000000000002E-2</v>
      </c>
      <c r="Q102" s="23" t="s">
        <v>86</v>
      </c>
      <c r="R102" s="24" t="s">
        <v>28</v>
      </c>
      <c r="S102" s="28">
        <v>-1.73E-3</v>
      </c>
      <c r="T102" s="33" t="s">
        <v>45</v>
      </c>
      <c r="U102" s="24" t="s">
        <v>23</v>
      </c>
      <c r="V102" s="28">
        <v>2.384E-2</v>
      </c>
      <c r="W102" s="33" t="s">
        <v>21</v>
      </c>
      <c r="X102" s="24" t="s">
        <v>22</v>
      </c>
      <c r="Y102" s="28">
        <v>8.9300000000000004E-3</v>
      </c>
      <c r="Z102" s="33" t="s">
        <v>27</v>
      </c>
      <c r="AA102" s="24" t="s">
        <v>29</v>
      </c>
      <c r="AB102" s="28">
        <v>3.3899999999999998E-3</v>
      </c>
      <c r="AC102" s="33" t="s">
        <v>65</v>
      </c>
      <c r="AD102" s="24" t="s">
        <v>23</v>
      </c>
      <c r="AE102" s="28">
        <v>1.3650000000000001E-2</v>
      </c>
      <c r="AF102" s="33" t="s">
        <v>97</v>
      </c>
      <c r="AG102" s="35" t="s">
        <v>22</v>
      </c>
      <c r="AH102" s="28">
        <v>2.5600000000000001E-2</v>
      </c>
      <c r="AI102" s="33" t="s">
        <v>76</v>
      </c>
      <c r="AJ102" s="24" t="s">
        <v>26</v>
      </c>
      <c r="AK102" s="28">
        <v>3.0500000000000002E-3</v>
      </c>
      <c r="AL102" s="33" t="s">
        <v>61</v>
      </c>
      <c r="AM102" s="24" t="s">
        <v>23</v>
      </c>
      <c r="AN102" s="28">
        <v>5.1830000000000001E-2</v>
      </c>
      <c r="AO102" s="33" t="s">
        <v>84</v>
      </c>
      <c r="AP102" s="24" t="s">
        <v>26</v>
      </c>
      <c r="AQ102" s="28">
        <v>-6.1399999999999996E-3</v>
      </c>
    </row>
    <row r="103" spans="1:43" ht="17" thickBot="1" x14ac:dyDescent="0.25">
      <c r="A103" s="88"/>
      <c r="B103" s="33" t="s">
        <v>61</v>
      </c>
      <c r="C103" s="24" t="s">
        <v>19</v>
      </c>
      <c r="D103" s="28">
        <v>6.2399999999999999E-3</v>
      </c>
      <c r="E103" s="33" t="s">
        <v>83</v>
      </c>
      <c r="F103" s="24" t="s">
        <v>20</v>
      </c>
      <c r="G103" s="28">
        <v>3.62E-3</v>
      </c>
      <c r="H103" s="33" t="s">
        <v>91</v>
      </c>
      <c r="I103" s="35" t="s">
        <v>28</v>
      </c>
      <c r="J103" s="28">
        <v>3.2419999999999997E-2</v>
      </c>
      <c r="K103" s="33" t="s">
        <v>36</v>
      </c>
      <c r="L103" s="24" t="s">
        <v>23</v>
      </c>
      <c r="M103" s="28">
        <v>2.4049999999999998E-2</v>
      </c>
      <c r="N103" s="33" t="s">
        <v>46</v>
      </c>
      <c r="O103" s="24" t="s">
        <v>22</v>
      </c>
      <c r="P103" s="28">
        <v>1.976E-2</v>
      </c>
      <c r="Q103" s="33" t="s">
        <v>41</v>
      </c>
      <c r="R103" s="24" t="s">
        <v>25</v>
      </c>
      <c r="S103" s="28">
        <v>-2.3700000000000001E-3</v>
      </c>
      <c r="T103" s="33" t="s">
        <v>52</v>
      </c>
      <c r="U103" s="24" t="s">
        <v>29</v>
      </c>
      <c r="V103" s="28">
        <v>2.1729999999999999E-2</v>
      </c>
      <c r="W103" s="33" t="s">
        <v>34</v>
      </c>
      <c r="X103" s="24" t="s">
        <v>19</v>
      </c>
      <c r="Y103" s="28">
        <v>8.7299999999999999E-3</v>
      </c>
      <c r="Z103" s="33" t="s">
        <v>59</v>
      </c>
      <c r="AA103" s="24" t="s">
        <v>23</v>
      </c>
      <c r="AB103" s="28">
        <v>2.4299999999999999E-3</v>
      </c>
      <c r="AC103" s="33" t="s">
        <v>93</v>
      </c>
      <c r="AD103" s="35" t="s">
        <v>25</v>
      </c>
      <c r="AE103" s="28">
        <v>1.299E-2</v>
      </c>
      <c r="AF103" s="33" t="s">
        <v>43</v>
      </c>
      <c r="AG103" s="24" t="s">
        <v>22</v>
      </c>
      <c r="AH103" s="28">
        <v>2.5159999999999998E-2</v>
      </c>
      <c r="AI103" s="33" t="s">
        <v>94</v>
      </c>
      <c r="AJ103" s="35" t="s">
        <v>22</v>
      </c>
      <c r="AK103" s="28">
        <v>2.8E-3</v>
      </c>
      <c r="AL103" s="33" t="s">
        <v>41</v>
      </c>
      <c r="AM103" s="24" t="s">
        <v>29</v>
      </c>
      <c r="AN103" s="28">
        <v>5.1040000000000002E-2</v>
      </c>
      <c r="AO103" s="33" t="s">
        <v>60</v>
      </c>
      <c r="AP103" s="24" t="s">
        <v>26</v>
      </c>
      <c r="AQ103" s="28">
        <v>-9.1900000000000003E-3</v>
      </c>
    </row>
    <row r="104" spans="1:43" ht="17" thickBot="1" x14ac:dyDescent="0.25">
      <c r="A104" s="88"/>
      <c r="B104" s="33" t="s">
        <v>94</v>
      </c>
      <c r="C104" s="35" t="s">
        <v>22</v>
      </c>
      <c r="D104" s="28">
        <v>6.1000000000000004E-3</v>
      </c>
      <c r="E104" s="33" t="s">
        <v>97</v>
      </c>
      <c r="F104" s="35" t="s">
        <v>22</v>
      </c>
      <c r="G104" s="28">
        <v>1.2E-4</v>
      </c>
      <c r="H104" s="23" t="s">
        <v>95</v>
      </c>
      <c r="I104" s="24" t="s">
        <v>19</v>
      </c>
      <c r="J104" s="28">
        <v>2.7879999999999999E-2</v>
      </c>
      <c r="K104" s="33" t="s">
        <v>74</v>
      </c>
      <c r="L104" s="24" t="s">
        <v>23</v>
      </c>
      <c r="M104" s="28">
        <v>1.7000000000000001E-2</v>
      </c>
      <c r="N104" s="33" t="s">
        <v>76</v>
      </c>
      <c r="O104" s="24" t="s">
        <v>28</v>
      </c>
      <c r="P104" s="28">
        <v>1.8689999999999998E-2</v>
      </c>
      <c r="Q104" s="33" t="s">
        <v>56</v>
      </c>
      <c r="R104" s="24" t="s">
        <v>19</v>
      </c>
      <c r="S104" s="28">
        <v>-3.9100000000000003E-3</v>
      </c>
      <c r="T104" s="33" t="s">
        <v>63</v>
      </c>
      <c r="U104" s="24" t="s">
        <v>26</v>
      </c>
      <c r="V104" s="28">
        <v>2.1729999999999999E-2</v>
      </c>
      <c r="W104" s="33" t="s">
        <v>39</v>
      </c>
      <c r="X104" s="24" t="s">
        <v>25</v>
      </c>
      <c r="Y104" s="28">
        <v>6.8100000000000001E-3</v>
      </c>
      <c r="Z104" s="33" t="s">
        <v>84</v>
      </c>
      <c r="AA104" s="24" t="s">
        <v>19</v>
      </c>
      <c r="AB104" s="28">
        <v>1.4300000000000001E-3</v>
      </c>
      <c r="AC104" s="23" t="s">
        <v>86</v>
      </c>
      <c r="AD104" s="24" t="s">
        <v>26</v>
      </c>
      <c r="AE104" s="28">
        <v>1.204E-2</v>
      </c>
      <c r="AF104" s="33" t="s">
        <v>44</v>
      </c>
      <c r="AG104" s="24" t="s">
        <v>20</v>
      </c>
      <c r="AH104" s="28">
        <v>1.959E-2</v>
      </c>
      <c r="AI104" s="33" t="s">
        <v>56</v>
      </c>
      <c r="AJ104" s="24" t="s">
        <v>19</v>
      </c>
      <c r="AK104" s="28">
        <v>2.6199999999999999E-3</v>
      </c>
      <c r="AL104" s="33" t="s">
        <v>27</v>
      </c>
      <c r="AM104" s="24" t="s">
        <v>28</v>
      </c>
      <c r="AN104" s="28">
        <v>4.3749999999999997E-2</v>
      </c>
      <c r="AO104" s="33" t="s">
        <v>84</v>
      </c>
      <c r="AP104" s="24" t="s">
        <v>28</v>
      </c>
      <c r="AQ104" s="28">
        <v>-9.8899999999999995E-3</v>
      </c>
    </row>
    <row r="105" spans="1:43" ht="17" thickBot="1" x14ac:dyDescent="0.25">
      <c r="A105" s="88"/>
      <c r="B105" s="33" t="s">
        <v>45</v>
      </c>
      <c r="C105" s="24" t="s">
        <v>23</v>
      </c>
      <c r="D105" s="28">
        <v>5.5999999999999999E-3</v>
      </c>
      <c r="E105" s="33" t="s">
        <v>33</v>
      </c>
      <c r="F105" s="24" t="s">
        <v>25</v>
      </c>
      <c r="G105" s="28">
        <v>-8.0999999999999996E-4</v>
      </c>
      <c r="H105" s="33" t="s">
        <v>90</v>
      </c>
      <c r="I105" s="35" t="s">
        <v>26</v>
      </c>
      <c r="J105" s="28">
        <v>2.7789999999999999E-2</v>
      </c>
      <c r="K105" s="33" t="s">
        <v>67</v>
      </c>
      <c r="L105" s="24" t="s">
        <v>28</v>
      </c>
      <c r="M105" s="28">
        <v>1.489E-2</v>
      </c>
      <c r="N105" s="33" t="s">
        <v>40</v>
      </c>
      <c r="O105" s="24" t="s">
        <v>29</v>
      </c>
      <c r="P105" s="28">
        <v>1.7770000000000001E-2</v>
      </c>
      <c r="Q105" s="33" t="s">
        <v>85</v>
      </c>
      <c r="R105" s="24" t="s">
        <v>19</v>
      </c>
      <c r="S105" s="28">
        <v>-5.13E-3</v>
      </c>
      <c r="T105" s="33" t="s">
        <v>51</v>
      </c>
      <c r="U105" s="24" t="s">
        <v>22</v>
      </c>
      <c r="V105" s="28">
        <v>1.9369999999999998E-2</v>
      </c>
      <c r="W105" s="33" t="s">
        <v>49</v>
      </c>
      <c r="X105" s="24" t="s">
        <v>28</v>
      </c>
      <c r="Y105" s="28">
        <v>5.3E-3</v>
      </c>
      <c r="Z105" s="33" t="s">
        <v>61</v>
      </c>
      <c r="AA105" s="24" t="s">
        <v>19</v>
      </c>
      <c r="AB105" s="28">
        <v>1.3600000000000001E-3</v>
      </c>
      <c r="AC105" s="33" t="s">
        <v>81</v>
      </c>
      <c r="AD105" s="24" t="s">
        <v>29</v>
      </c>
      <c r="AE105" s="28">
        <v>1.1900000000000001E-2</v>
      </c>
      <c r="AF105" s="33" t="s">
        <v>94</v>
      </c>
      <c r="AG105" s="35" t="s">
        <v>26</v>
      </c>
      <c r="AH105" s="28">
        <v>1.7090000000000001E-2</v>
      </c>
      <c r="AI105" s="33" t="s">
        <v>105</v>
      </c>
      <c r="AJ105" s="35" t="s">
        <v>20</v>
      </c>
      <c r="AK105" s="28">
        <v>2.47E-3</v>
      </c>
      <c r="AL105" s="33" t="s">
        <v>84</v>
      </c>
      <c r="AM105" s="24" t="s">
        <v>19</v>
      </c>
      <c r="AN105" s="28">
        <v>4.283E-2</v>
      </c>
      <c r="AO105" s="33" t="s">
        <v>60</v>
      </c>
      <c r="AP105" s="24" t="s">
        <v>19</v>
      </c>
      <c r="AQ105" s="28">
        <v>-1.5350000000000001E-2</v>
      </c>
    </row>
    <row r="106" spans="1:43" ht="17" thickBot="1" x14ac:dyDescent="0.25">
      <c r="A106" s="88"/>
      <c r="B106" s="33" t="s">
        <v>60</v>
      </c>
      <c r="C106" s="24" t="s">
        <v>22</v>
      </c>
      <c r="D106" s="28">
        <v>5.4400000000000004E-3</v>
      </c>
      <c r="E106" s="33" t="s">
        <v>32</v>
      </c>
      <c r="F106" s="24" t="s">
        <v>26</v>
      </c>
      <c r="G106" s="28">
        <v>-1.06E-3</v>
      </c>
      <c r="H106" s="33" t="s">
        <v>57</v>
      </c>
      <c r="I106" s="24" t="s">
        <v>23</v>
      </c>
      <c r="J106" s="28">
        <v>2.7470000000000001E-2</v>
      </c>
      <c r="K106" s="33" t="s">
        <v>101</v>
      </c>
      <c r="L106" s="35" t="s">
        <v>102</v>
      </c>
      <c r="M106" s="28">
        <v>1.308E-2</v>
      </c>
      <c r="N106" s="33" t="s">
        <v>24</v>
      </c>
      <c r="O106" s="24" t="s">
        <v>25</v>
      </c>
      <c r="P106" s="28">
        <v>1.77E-2</v>
      </c>
      <c r="Q106" s="33" t="s">
        <v>96</v>
      </c>
      <c r="R106" s="35" t="s">
        <v>19</v>
      </c>
      <c r="S106" s="28">
        <v>-6.7799999999999996E-3</v>
      </c>
      <c r="T106" s="33" t="s">
        <v>84</v>
      </c>
      <c r="U106" s="24" t="s">
        <v>19</v>
      </c>
      <c r="V106" s="28">
        <v>1.8669999999999999E-2</v>
      </c>
      <c r="W106" s="33" t="s">
        <v>84</v>
      </c>
      <c r="X106" s="24" t="s">
        <v>19</v>
      </c>
      <c r="Y106" s="28">
        <v>3.8999999999999998E-3</v>
      </c>
      <c r="Z106" s="33" t="s">
        <v>100</v>
      </c>
      <c r="AA106" s="35" t="s">
        <v>28</v>
      </c>
      <c r="AB106" s="28">
        <v>1.3500000000000001E-3</v>
      </c>
      <c r="AC106" s="33" t="s">
        <v>43</v>
      </c>
      <c r="AD106" s="24" t="s">
        <v>22</v>
      </c>
      <c r="AE106" s="28">
        <v>1.106E-2</v>
      </c>
      <c r="AF106" s="33" t="s">
        <v>99</v>
      </c>
      <c r="AG106" s="35" t="s">
        <v>19</v>
      </c>
      <c r="AH106" s="28">
        <v>1.635E-2</v>
      </c>
      <c r="AI106" s="33" t="s">
        <v>44</v>
      </c>
      <c r="AJ106" s="24" t="s">
        <v>23</v>
      </c>
      <c r="AK106" s="28">
        <v>2.4599999999999999E-3</v>
      </c>
      <c r="AL106" s="33" t="s">
        <v>69</v>
      </c>
      <c r="AM106" s="24" t="s">
        <v>23</v>
      </c>
      <c r="AN106" s="28">
        <v>4.2750000000000003E-2</v>
      </c>
      <c r="AO106" s="33" t="s">
        <v>35</v>
      </c>
      <c r="AP106" s="24" t="s">
        <v>22</v>
      </c>
      <c r="AQ106" s="28">
        <v>-1.584E-2</v>
      </c>
    </row>
    <row r="107" spans="1:43" ht="17" thickBot="1" x14ac:dyDescent="0.25">
      <c r="A107" s="88"/>
      <c r="B107" s="33" t="s">
        <v>34</v>
      </c>
      <c r="C107" s="24" t="s">
        <v>19</v>
      </c>
      <c r="D107" s="28">
        <v>5.0299999999999997E-3</v>
      </c>
      <c r="E107" s="33" t="s">
        <v>101</v>
      </c>
      <c r="F107" s="35" t="s">
        <v>29</v>
      </c>
      <c r="G107" s="28">
        <v>-3.5699999999999998E-3</v>
      </c>
      <c r="H107" s="33" t="s">
        <v>103</v>
      </c>
      <c r="I107" s="35" t="s">
        <v>20</v>
      </c>
      <c r="J107" s="28">
        <v>2.2030000000000001E-2</v>
      </c>
      <c r="K107" s="33" t="s">
        <v>53</v>
      </c>
      <c r="L107" s="24" t="s">
        <v>23</v>
      </c>
      <c r="M107" s="28">
        <v>1.04E-2</v>
      </c>
      <c r="N107" s="33" t="s">
        <v>74</v>
      </c>
      <c r="O107" s="24" t="s">
        <v>23</v>
      </c>
      <c r="P107" s="28">
        <v>1.585E-2</v>
      </c>
      <c r="Q107" s="33" t="s">
        <v>31</v>
      </c>
      <c r="R107" s="24" t="s">
        <v>25</v>
      </c>
      <c r="S107" s="28">
        <v>-8.4600000000000005E-3</v>
      </c>
      <c r="T107" s="33" t="s">
        <v>92</v>
      </c>
      <c r="U107" s="35" t="s">
        <v>23</v>
      </c>
      <c r="V107" s="28">
        <v>1.5169999999999999E-2</v>
      </c>
      <c r="W107" s="33" t="s">
        <v>96</v>
      </c>
      <c r="X107" s="35" t="s">
        <v>19</v>
      </c>
      <c r="Y107" s="28">
        <v>1.3799999999999999E-3</v>
      </c>
      <c r="Z107" s="23" t="s">
        <v>86</v>
      </c>
      <c r="AA107" s="24" t="s">
        <v>28</v>
      </c>
      <c r="AB107" s="28">
        <v>1.08E-3</v>
      </c>
      <c r="AC107" s="33" t="s">
        <v>77</v>
      </c>
      <c r="AD107" s="24" t="s">
        <v>26</v>
      </c>
      <c r="AE107" s="28">
        <v>1.064E-2</v>
      </c>
      <c r="AF107" s="33" t="s">
        <v>64</v>
      </c>
      <c r="AG107" s="24" t="s">
        <v>28</v>
      </c>
      <c r="AH107" s="28">
        <v>1.3769999999999999E-2</v>
      </c>
      <c r="AI107" s="33" t="s">
        <v>72</v>
      </c>
      <c r="AJ107" s="24" t="s">
        <v>25</v>
      </c>
      <c r="AK107" s="28">
        <v>2.3500000000000001E-3</v>
      </c>
      <c r="AL107" s="33" t="s">
        <v>27</v>
      </c>
      <c r="AM107" s="24" t="s">
        <v>29</v>
      </c>
      <c r="AN107" s="28">
        <v>3.8219999999999997E-2</v>
      </c>
      <c r="AO107" s="33" t="s">
        <v>103</v>
      </c>
      <c r="AP107" s="35" t="s">
        <v>22</v>
      </c>
      <c r="AQ107" s="28">
        <v>-1.584E-2</v>
      </c>
    </row>
    <row r="108" spans="1:43" ht="17" thickBot="1" x14ac:dyDescent="0.25">
      <c r="A108" s="88"/>
      <c r="B108" s="33" t="s">
        <v>63</v>
      </c>
      <c r="C108" s="24" t="s">
        <v>20</v>
      </c>
      <c r="D108" s="28">
        <v>4.64E-3</v>
      </c>
      <c r="E108" s="33" t="s">
        <v>71</v>
      </c>
      <c r="F108" s="24" t="s">
        <v>22</v>
      </c>
      <c r="G108" s="28">
        <v>-5.3699999999999998E-3</v>
      </c>
      <c r="H108" s="33" t="s">
        <v>66</v>
      </c>
      <c r="I108" s="24" t="s">
        <v>20</v>
      </c>
      <c r="J108" s="28">
        <v>2.1590000000000002E-2</v>
      </c>
      <c r="K108" s="33" t="s">
        <v>53</v>
      </c>
      <c r="L108" s="24" t="s">
        <v>28</v>
      </c>
      <c r="M108" s="28">
        <v>8.8500000000000002E-3</v>
      </c>
      <c r="N108" s="33" t="s">
        <v>68</v>
      </c>
      <c r="O108" s="24" t="s">
        <v>22</v>
      </c>
      <c r="P108" s="28">
        <v>1.5720000000000001E-2</v>
      </c>
      <c r="Q108" s="33" t="s">
        <v>67</v>
      </c>
      <c r="R108" s="24" t="s">
        <v>28</v>
      </c>
      <c r="S108" s="28">
        <v>-1.2919999999999999E-2</v>
      </c>
      <c r="T108" s="5" t="s">
        <v>78</v>
      </c>
      <c r="U108" s="6" t="s">
        <v>26</v>
      </c>
      <c r="V108" s="28">
        <v>1.468E-2</v>
      </c>
      <c r="W108" s="33" t="s">
        <v>42</v>
      </c>
      <c r="X108" s="24" t="s">
        <v>28</v>
      </c>
      <c r="Y108" s="28">
        <v>5.6999999999999998E-4</v>
      </c>
      <c r="Z108" s="33" t="s">
        <v>103</v>
      </c>
      <c r="AA108" s="35" t="s">
        <v>28</v>
      </c>
      <c r="AB108" s="28">
        <v>4.4999999999999999E-4</v>
      </c>
      <c r="AC108" s="33" t="s">
        <v>74</v>
      </c>
      <c r="AD108" s="24" t="s">
        <v>25</v>
      </c>
      <c r="AE108" s="28">
        <v>1.042E-2</v>
      </c>
      <c r="AF108" s="33" t="s">
        <v>18</v>
      </c>
      <c r="AG108" s="24" t="s">
        <v>19</v>
      </c>
      <c r="AH108" s="28">
        <v>1.0410000000000001E-2</v>
      </c>
      <c r="AI108" s="33" t="s">
        <v>39</v>
      </c>
      <c r="AJ108" s="24" t="s">
        <v>25</v>
      </c>
      <c r="AK108" s="28">
        <v>2.3E-3</v>
      </c>
      <c r="AL108" s="33" t="s">
        <v>75</v>
      </c>
      <c r="AM108" s="24" t="s">
        <v>29</v>
      </c>
      <c r="AN108" s="28">
        <v>3.5479999999999998E-2</v>
      </c>
      <c r="AO108" s="33" t="s">
        <v>40</v>
      </c>
      <c r="AP108" s="24" t="s">
        <v>29</v>
      </c>
      <c r="AQ108" s="28">
        <v>-1.687E-2</v>
      </c>
    </row>
    <row r="109" spans="1:43" ht="17" thickBot="1" x14ac:dyDescent="0.25">
      <c r="A109" s="88"/>
      <c r="B109" s="33" t="s">
        <v>67</v>
      </c>
      <c r="C109" s="24" t="s">
        <v>20</v>
      </c>
      <c r="D109" s="28">
        <v>4.3E-3</v>
      </c>
      <c r="E109" s="5" t="s">
        <v>79</v>
      </c>
      <c r="F109" s="6" t="s">
        <v>22</v>
      </c>
      <c r="G109" s="28">
        <v>-6.0400000000000002E-3</v>
      </c>
      <c r="H109" s="23" t="s">
        <v>95</v>
      </c>
      <c r="I109" s="24" t="s">
        <v>29</v>
      </c>
      <c r="J109" s="28">
        <v>2.1139999999999999E-2</v>
      </c>
      <c r="K109" s="33" t="s">
        <v>70</v>
      </c>
      <c r="L109" s="24" t="s">
        <v>19</v>
      </c>
      <c r="M109" s="28">
        <v>8.0800000000000004E-3</v>
      </c>
      <c r="N109" s="33" t="s">
        <v>21</v>
      </c>
      <c r="O109" s="24" t="s">
        <v>22</v>
      </c>
      <c r="P109" s="28">
        <v>1.4970000000000001E-2</v>
      </c>
      <c r="Q109" s="33" t="s">
        <v>36</v>
      </c>
      <c r="R109" s="24" t="s">
        <v>26</v>
      </c>
      <c r="S109" s="28">
        <v>-1.5890000000000001E-2</v>
      </c>
      <c r="T109" s="33" t="s">
        <v>91</v>
      </c>
      <c r="U109" s="35" t="s">
        <v>28</v>
      </c>
      <c r="V109" s="28">
        <v>1.3129999999999999E-2</v>
      </c>
      <c r="W109" s="33" t="s">
        <v>21</v>
      </c>
      <c r="X109" s="24" t="s">
        <v>23</v>
      </c>
      <c r="Y109" s="28">
        <v>5.4000000000000001E-4</v>
      </c>
      <c r="Z109" s="33" t="s">
        <v>105</v>
      </c>
      <c r="AA109" s="35" t="s">
        <v>20</v>
      </c>
      <c r="AB109" s="28">
        <v>-2.3000000000000001E-4</v>
      </c>
      <c r="AC109" s="33" t="s">
        <v>99</v>
      </c>
      <c r="AD109" s="35" t="s">
        <v>29</v>
      </c>
      <c r="AE109" s="28">
        <v>1.0410000000000001E-2</v>
      </c>
      <c r="AF109" s="33" t="s">
        <v>56</v>
      </c>
      <c r="AG109" s="24" t="s">
        <v>22</v>
      </c>
      <c r="AH109" s="28">
        <v>9.3100000000000006E-3</v>
      </c>
      <c r="AI109" s="33" t="s">
        <v>74</v>
      </c>
      <c r="AJ109" s="24" t="s">
        <v>25</v>
      </c>
      <c r="AK109" s="28">
        <v>2.2899999999999999E-3</v>
      </c>
      <c r="AL109" s="33" t="s">
        <v>73</v>
      </c>
      <c r="AM109" s="24" t="s">
        <v>26</v>
      </c>
      <c r="AN109" s="28">
        <v>2.972E-2</v>
      </c>
      <c r="AO109" s="33" t="s">
        <v>51</v>
      </c>
      <c r="AP109" s="24" t="s">
        <v>28</v>
      </c>
      <c r="AQ109" s="28">
        <v>-1.687E-2</v>
      </c>
    </row>
    <row r="110" spans="1:43" ht="17" thickBot="1" x14ac:dyDescent="0.25">
      <c r="A110" s="88"/>
      <c r="B110" s="33" t="s">
        <v>94</v>
      </c>
      <c r="C110" s="35" t="s">
        <v>19</v>
      </c>
      <c r="D110" s="28">
        <v>4.0000000000000001E-3</v>
      </c>
      <c r="E110" s="33" t="s">
        <v>74</v>
      </c>
      <c r="F110" s="24" t="s">
        <v>28</v>
      </c>
      <c r="G110" s="28">
        <v>-6.6299999999999996E-3</v>
      </c>
      <c r="H110" s="33" t="s">
        <v>91</v>
      </c>
      <c r="I110" s="35" t="s">
        <v>20</v>
      </c>
      <c r="J110" s="28">
        <v>1.984E-2</v>
      </c>
      <c r="K110" s="5" t="s">
        <v>79</v>
      </c>
      <c r="L110" s="6" t="s">
        <v>22</v>
      </c>
      <c r="M110" s="28">
        <v>5.45E-3</v>
      </c>
      <c r="N110" s="33" t="s">
        <v>84</v>
      </c>
      <c r="O110" s="24" t="s">
        <v>19</v>
      </c>
      <c r="P110" s="28">
        <v>1.495E-2</v>
      </c>
      <c r="Q110" s="33" t="s">
        <v>50</v>
      </c>
      <c r="R110" s="24" t="s">
        <v>19</v>
      </c>
      <c r="S110" s="28">
        <v>-1.678E-2</v>
      </c>
      <c r="T110" s="33" t="s">
        <v>91</v>
      </c>
      <c r="U110" s="35" t="s">
        <v>20</v>
      </c>
      <c r="V110" s="28">
        <v>9.9799999999999993E-3</v>
      </c>
      <c r="W110" s="23" t="s">
        <v>95</v>
      </c>
      <c r="X110" s="24" t="s">
        <v>22</v>
      </c>
      <c r="Y110" s="28">
        <v>-6.0699999999999999E-3</v>
      </c>
      <c r="Z110" s="33" t="s">
        <v>21</v>
      </c>
      <c r="AA110" s="24" t="s">
        <v>23</v>
      </c>
      <c r="AB110" s="28">
        <v>-4.6000000000000001E-4</v>
      </c>
      <c r="AC110" s="33" t="s">
        <v>34</v>
      </c>
      <c r="AD110" s="24" t="s">
        <v>19</v>
      </c>
      <c r="AE110" s="28">
        <v>9.41E-3</v>
      </c>
      <c r="AF110" s="33" t="s">
        <v>50</v>
      </c>
      <c r="AG110" s="24" t="s">
        <v>19</v>
      </c>
      <c r="AH110" s="28">
        <v>6.28E-3</v>
      </c>
      <c r="AI110" s="33" t="s">
        <v>33</v>
      </c>
      <c r="AJ110" s="24" t="s">
        <v>25</v>
      </c>
      <c r="AK110" s="28">
        <v>2.2300000000000002E-3</v>
      </c>
      <c r="AL110" s="33" t="s">
        <v>92</v>
      </c>
      <c r="AM110" s="35" t="s">
        <v>25</v>
      </c>
      <c r="AN110" s="28">
        <v>2.5329999999999998E-2</v>
      </c>
      <c r="AO110" s="33" t="s">
        <v>84</v>
      </c>
      <c r="AP110" s="24" t="s">
        <v>19</v>
      </c>
      <c r="AQ110" s="28">
        <v>-1.84E-2</v>
      </c>
    </row>
    <row r="111" spans="1:43" ht="17" thickBot="1" x14ac:dyDescent="0.25">
      <c r="A111" s="88"/>
      <c r="B111" s="23" t="s">
        <v>95</v>
      </c>
      <c r="C111" s="24" t="s">
        <v>22</v>
      </c>
      <c r="D111" s="28">
        <v>3.47E-3</v>
      </c>
      <c r="E111" s="33" t="s">
        <v>68</v>
      </c>
      <c r="F111" s="24" t="s">
        <v>29</v>
      </c>
      <c r="G111" s="28">
        <v>-9.6699999999999998E-3</v>
      </c>
      <c r="H111" s="23" t="s">
        <v>86</v>
      </c>
      <c r="I111" s="24" t="s">
        <v>28</v>
      </c>
      <c r="J111" s="28">
        <v>1.975E-2</v>
      </c>
      <c r="K111" s="33" t="s">
        <v>43</v>
      </c>
      <c r="L111" s="24" t="s">
        <v>22</v>
      </c>
      <c r="M111" s="28">
        <v>4.7200000000000002E-3</v>
      </c>
      <c r="N111" s="33" t="s">
        <v>65</v>
      </c>
      <c r="O111" s="24" t="s">
        <v>29</v>
      </c>
      <c r="P111" s="28">
        <v>1.436E-2</v>
      </c>
      <c r="Q111" s="33" t="s">
        <v>43</v>
      </c>
      <c r="R111" s="24" t="s">
        <v>19</v>
      </c>
      <c r="S111" s="28">
        <v>-1.719E-2</v>
      </c>
      <c r="T111" s="33" t="s">
        <v>53</v>
      </c>
      <c r="U111" s="24" t="s">
        <v>23</v>
      </c>
      <c r="V111" s="28">
        <v>9.7599999999999996E-3</v>
      </c>
      <c r="W111" s="33" t="s">
        <v>27</v>
      </c>
      <c r="X111" s="24" t="s">
        <v>28</v>
      </c>
      <c r="Y111" s="28">
        <v>-7.4700000000000001E-3</v>
      </c>
      <c r="Z111" s="33" t="s">
        <v>84</v>
      </c>
      <c r="AA111" s="24" t="s">
        <v>26</v>
      </c>
      <c r="AB111" s="28">
        <v>-4.6999999999999999E-4</v>
      </c>
      <c r="AC111" s="33" t="s">
        <v>73</v>
      </c>
      <c r="AD111" s="24" t="s">
        <v>23</v>
      </c>
      <c r="AE111" s="28">
        <v>8.8599999999999998E-3</v>
      </c>
      <c r="AF111" s="33" t="s">
        <v>63</v>
      </c>
      <c r="AG111" s="24" t="s">
        <v>20</v>
      </c>
      <c r="AH111" s="28">
        <v>5.79E-3</v>
      </c>
      <c r="AI111" s="33" t="s">
        <v>68</v>
      </c>
      <c r="AJ111" s="24" t="s">
        <v>22</v>
      </c>
      <c r="AK111" s="28">
        <v>2.2100000000000002E-3</v>
      </c>
      <c r="AL111" s="33" t="s">
        <v>64</v>
      </c>
      <c r="AM111" s="24" t="s">
        <v>19</v>
      </c>
      <c r="AN111" s="28">
        <v>2.368E-2</v>
      </c>
      <c r="AO111" s="33" t="s">
        <v>91</v>
      </c>
      <c r="AP111" s="35" t="s">
        <v>20</v>
      </c>
      <c r="AQ111" s="28">
        <v>-1.89E-2</v>
      </c>
    </row>
    <row r="112" spans="1:43" ht="17" thickBot="1" x14ac:dyDescent="0.25">
      <c r="A112" s="88"/>
      <c r="B112" s="33" t="s">
        <v>60</v>
      </c>
      <c r="C112" s="24" t="s">
        <v>19</v>
      </c>
      <c r="D112" s="28">
        <v>3.3700000000000002E-3</v>
      </c>
      <c r="E112" s="33" t="s">
        <v>54</v>
      </c>
      <c r="F112" s="24" t="s">
        <v>22</v>
      </c>
      <c r="G112" s="28">
        <v>-1.23E-2</v>
      </c>
      <c r="H112" s="33" t="s">
        <v>53</v>
      </c>
      <c r="I112" s="24" t="s">
        <v>28</v>
      </c>
      <c r="J112" s="28">
        <v>1.7100000000000001E-2</v>
      </c>
      <c r="K112" s="33" t="s">
        <v>98</v>
      </c>
      <c r="L112" s="35" t="s">
        <v>23</v>
      </c>
      <c r="M112" s="28">
        <v>8.4000000000000003E-4</v>
      </c>
      <c r="N112" s="33" t="s">
        <v>52</v>
      </c>
      <c r="O112" s="24" t="s">
        <v>23</v>
      </c>
      <c r="P112" s="28">
        <v>1.357E-2</v>
      </c>
      <c r="Q112" s="33" t="s">
        <v>93</v>
      </c>
      <c r="R112" s="35" t="s">
        <v>25</v>
      </c>
      <c r="S112" s="28">
        <v>-1.738E-2</v>
      </c>
      <c r="T112" s="33" t="s">
        <v>37</v>
      </c>
      <c r="U112" s="24" t="s">
        <v>23</v>
      </c>
      <c r="V112" s="28">
        <v>9.41E-3</v>
      </c>
      <c r="W112" s="33" t="s">
        <v>100</v>
      </c>
      <c r="X112" s="35" t="s">
        <v>28</v>
      </c>
      <c r="Y112" s="28">
        <v>-9.41E-3</v>
      </c>
      <c r="Z112" s="33" t="s">
        <v>90</v>
      </c>
      <c r="AA112" s="35" t="s">
        <v>29</v>
      </c>
      <c r="AB112" s="28">
        <v>-6.4000000000000005E-4</v>
      </c>
      <c r="AC112" s="33" t="s">
        <v>41</v>
      </c>
      <c r="AD112" s="24" t="s">
        <v>29</v>
      </c>
      <c r="AE112" s="28">
        <v>8.7200000000000003E-3</v>
      </c>
      <c r="AF112" s="33" t="s">
        <v>39</v>
      </c>
      <c r="AG112" s="24" t="s">
        <v>25</v>
      </c>
      <c r="AH112" s="28">
        <v>5.6499999999999996E-3</v>
      </c>
      <c r="AI112" s="33" t="s">
        <v>37</v>
      </c>
      <c r="AJ112" s="24" t="s">
        <v>23</v>
      </c>
      <c r="AK112" s="28">
        <v>2.15E-3</v>
      </c>
      <c r="AL112" s="33" t="s">
        <v>52</v>
      </c>
      <c r="AM112" s="24" t="s">
        <v>23</v>
      </c>
      <c r="AN112" s="28">
        <v>2.1190000000000001E-2</v>
      </c>
      <c r="AO112" s="33" t="s">
        <v>64</v>
      </c>
      <c r="AP112" s="24" t="s">
        <v>19</v>
      </c>
      <c r="AQ112" s="28">
        <v>-2.2700000000000001E-2</v>
      </c>
    </row>
    <row r="113" spans="1:43" ht="17" thickBot="1" x14ac:dyDescent="0.25">
      <c r="A113" s="88"/>
      <c r="B113" s="33" t="s">
        <v>21</v>
      </c>
      <c r="C113" s="24" t="s">
        <v>23</v>
      </c>
      <c r="D113" s="28">
        <v>3.0400000000000002E-3</v>
      </c>
      <c r="E113" s="33" t="s">
        <v>21</v>
      </c>
      <c r="F113" s="24" t="s">
        <v>23</v>
      </c>
      <c r="G113" s="28">
        <v>-1.2319999999999999E-2</v>
      </c>
      <c r="H113" s="33" t="s">
        <v>60</v>
      </c>
      <c r="I113" s="24" t="s">
        <v>19</v>
      </c>
      <c r="J113" s="28">
        <v>1.204E-2</v>
      </c>
      <c r="K113" s="33" t="s">
        <v>80</v>
      </c>
      <c r="L113" s="24" t="s">
        <v>19</v>
      </c>
      <c r="M113" s="28">
        <v>4.0000000000000003E-5</v>
      </c>
      <c r="N113" s="33" t="s">
        <v>37</v>
      </c>
      <c r="O113" s="24" t="s">
        <v>23</v>
      </c>
      <c r="P113" s="28">
        <v>1.243E-2</v>
      </c>
      <c r="Q113" s="33" t="s">
        <v>59</v>
      </c>
      <c r="R113" s="24" t="s">
        <v>25</v>
      </c>
      <c r="S113" s="28">
        <v>-1.7420000000000001E-2</v>
      </c>
      <c r="T113" s="33" t="s">
        <v>24</v>
      </c>
      <c r="U113" s="24" t="s">
        <v>26</v>
      </c>
      <c r="V113" s="28">
        <v>8.0800000000000004E-3</v>
      </c>
      <c r="W113" s="33" t="s">
        <v>67</v>
      </c>
      <c r="X113" s="24" t="s">
        <v>28</v>
      </c>
      <c r="Y113" s="28">
        <v>-1.282E-2</v>
      </c>
      <c r="Z113" s="33" t="s">
        <v>52</v>
      </c>
      <c r="AA113" s="24" t="s">
        <v>29</v>
      </c>
      <c r="AB113" s="28">
        <v>-7.5000000000000002E-4</v>
      </c>
      <c r="AC113" s="33" t="s">
        <v>57</v>
      </c>
      <c r="AD113" s="24" t="s">
        <v>20</v>
      </c>
      <c r="AE113" s="28">
        <v>7.4599999999999996E-3</v>
      </c>
      <c r="AF113" s="33" t="s">
        <v>84</v>
      </c>
      <c r="AG113" s="24" t="s">
        <v>19</v>
      </c>
      <c r="AH113" s="28">
        <v>2.7499999999999998E-3</v>
      </c>
      <c r="AI113" s="33" t="s">
        <v>21</v>
      </c>
      <c r="AJ113" s="24" t="s">
        <v>23</v>
      </c>
      <c r="AK113" s="28">
        <v>2.14E-3</v>
      </c>
      <c r="AL113" s="33" t="s">
        <v>75</v>
      </c>
      <c r="AM113" s="24" t="s">
        <v>25</v>
      </c>
      <c r="AN113" s="28">
        <v>1.7940000000000001E-2</v>
      </c>
      <c r="AO113" s="33" t="s">
        <v>41</v>
      </c>
      <c r="AP113" s="24" t="s">
        <v>29</v>
      </c>
      <c r="AQ113" s="28">
        <v>-2.3130000000000001E-2</v>
      </c>
    </row>
    <row r="114" spans="1:43" ht="17" thickBot="1" x14ac:dyDescent="0.25">
      <c r="A114" s="88"/>
      <c r="B114" s="23" t="s">
        <v>95</v>
      </c>
      <c r="C114" s="24" t="s">
        <v>19</v>
      </c>
      <c r="D114" s="28">
        <v>1.48E-3</v>
      </c>
      <c r="E114" s="33" t="s">
        <v>104</v>
      </c>
      <c r="F114" s="35" t="s">
        <v>26</v>
      </c>
      <c r="G114" s="28">
        <v>-1.2699999999999999E-2</v>
      </c>
      <c r="H114" s="33" t="s">
        <v>50</v>
      </c>
      <c r="I114" s="24" t="s">
        <v>19</v>
      </c>
      <c r="J114" s="28">
        <v>1.014E-2</v>
      </c>
      <c r="K114" s="33" t="s">
        <v>80</v>
      </c>
      <c r="L114" s="24" t="s">
        <v>28</v>
      </c>
      <c r="M114" s="28">
        <v>-1.17E-3</v>
      </c>
      <c r="N114" s="5" t="s">
        <v>78</v>
      </c>
      <c r="O114" s="6" t="s">
        <v>23</v>
      </c>
      <c r="P114" s="28">
        <v>1.128E-2</v>
      </c>
      <c r="Q114" s="33" t="s">
        <v>92</v>
      </c>
      <c r="R114" s="35" t="s">
        <v>25</v>
      </c>
      <c r="S114" s="28">
        <v>-1.7440000000000001E-2</v>
      </c>
      <c r="T114" s="33" t="s">
        <v>103</v>
      </c>
      <c r="U114" s="35" t="s">
        <v>22</v>
      </c>
      <c r="V114" s="28">
        <v>6.2100000000000002E-3</v>
      </c>
      <c r="W114" s="33" t="s">
        <v>105</v>
      </c>
      <c r="X114" s="35" t="s">
        <v>29</v>
      </c>
      <c r="Y114" s="28">
        <v>-1.355E-2</v>
      </c>
      <c r="Z114" s="33" t="s">
        <v>61</v>
      </c>
      <c r="AA114" s="24" t="s">
        <v>23</v>
      </c>
      <c r="AB114" s="28">
        <v>-8.3000000000000001E-4</v>
      </c>
      <c r="AC114" s="33" t="s">
        <v>54</v>
      </c>
      <c r="AD114" s="24" t="s">
        <v>29</v>
      </c>
      <c r="AE114" s="28">
        <v>5.3800000000000002E-3</v>
      </c>
      <c r="AF114" s="33" t="s">
        <v>74</v>
      </c>
      <c r="AG114" s="24" t="s">
        <v>28</v>
      </c>
      <c r="AH114" s="28">
        <v>3.0000000000000001E-5</v>
      </c>
      <c r="AI114" s="33" t="s">
        <v>36</v>
      </c>
      <c r="AJ114" s="24" t="s">
        <v>23</v>
      </c>
      <c r="AK114" s="28">
        <v>2.1299999999999999E-3</v>
      </c>
      <c r="AL114" s="33" t="s">
        <v>54</v>
      </c>
      <c r="AM114" s="24" t="s">
        <v>29</v>
      </c>
      <c r="AN114" s="28">
        <v>1.5900000000000001E-2</v>
      </c>
      <c r="AO114" s="33" t="s">
        <v>104</v>
      </c>
      <c r="AP114" s="35" t="s">
        <v>23</v>
      </c>
      <c r="AQ114" s="28">
        <v>-2.3179999999999999E-2</v>
      </c>
    </row>
    <row r="115" spans="1:43" ht="17" thickBot="1" x14ac:dyDescent="0.25">
      <c r="A115" s="88"/>
      <c r="B115" s="23" t="s">
        <v>95</v>
      </c>
      <c r="C115" s="24" t="s">
        <v>29</v>
      </c>
      <c r="D115" s="28">
        <v>1.2999999999999999E-3</v>
      </c>
      <c r="E115" s="33" t="s">
        <v>77</v>
      </c>
      <c r="F115" s="24" t="s">
        <v>29</v>
      </c>
      <c r="G115" s="28">
        <v>-1.291E-2</v>
      </c>
      <c r="H115" s="23" t="s">
        <v>95</v>
      </c>
      <c r="I115" s="24" t="s">
        <v>22</v>
      </c>
      <c r="J115" s="28">
        <v>9.2999999999999992E-3</v>
      </c>
      <c r="K115" s="33" t="s">
        <v>70</v>
      </c>
      <c r="L115" s="24" t="s">
        <v>28</v>
      </c>
      <c r="M115" s="28">
        <v>-2.0300000000000001E-3</v>
      </c>
      <c r="N115" s="33" t="s">
        <v>50</v>
      </c>
      <c r="O115" s="24" t="s">
        <v>29</v>
      </c>
      <c r="P115" s="28">
        <v>1.1129999999999999E-2</v>
      </c>
      <c r="Q115" s="33" t="s">
        <v>81</v>
      </c>
      <c r="R115" s="24" t="s">
        <v>29</v>
      </c>
      <c r="S115" s="28">
        <v>-1.883E-2</v>
      </c>
      <c r="T115" s="33" t="s">
        <v>66</v>
      </c>
      <c r="U115" s="24" t="s">
        <v>20</v>
      </c>
      <c r="V115" s="28">
        <v>3.6600000000000001E-3</v>
      </c>
      <c r="W115" s="33" t="s">
        <v>92</v>
      </c>
      <c r="X115" s="35" t="s">
        <v>23</v>
      </c>
      <c r="Y115" s="28">
        <v>-1.4109999999999999E-2</v>
      </c>
      <c r="Z115" s="33" t="s">
        <v>50</v>
      </c>
      <c r="AA115" s="24" t="s">
        <v>29</v>
      </c>
      <c r="AB115" s="28">
        <v>-1.1800000000000001E-3</v>
      </c>
      <c r="AC115" s="33" t="s">
        <v>93</v>
      </c>
      <c r="AD115" s="35" t="s">
        <v>20</v>
      </c>
      <c r="AE115" s="28">
        <v>4.9699999999999996E-3</v>
      </c>
      <c r="AF115" s="33" t="s">
        <v>38</v>
      </c>
      <c r="AG115" s="24" t="s">
        <v>22</v>
      </c>
      <c r="AH115" s="28">
        <v>-3.0400000000000002E-3</v>
      </c>
      <c r="AI115" s="33" t="s">
        <v>18</v>
      </c>
      <c r="AJ115" s="24" t="s">
        <v>19</v>
      </c>
      <c r="AK115" s="28">
        <v>2.1099999999999999E-3</v>
      </c>
      <c r="AL115" s="23" t="s">
        <v>95</v>
      </c>
      <c r="AM115" s="24" t="s">
        <v>22</v>
      </c>
      <c r="AN115" s="28">
        <v>1.5389999999999999E-2</v>
      </c>
      <c r="AO115" s="33" t="s">
        <v>94</v>
      </c>
      <c r="AP115" s="35" t="s">
        <v>28</v>
      </c>
      <c r="AQ115" s="28">
        <v>-2.427E-2</v>
      </c>
    </row>
    <row r="116" spans="1:43" ht="17" thickBot="1" x14ac:dyDescent="0.25">
      <c r="A116" s="88"/>
      <c r="B116" s="33" t="s">
        <v>44</v>
      </c>
      <c r="C116" s="24" t="s">
        <v>23</v>
      </c>
      <c r="D116" s="28">
        <v>8.8999999999999995E-4</v>
      </c>
      <c r="E116" s="33" t="s">
        <v>57</v>
      </c>
      <c r="F116" s="24" t="s">
        <v>20</v>
      </c>
      <c r="G116" s="28">
        <v>-1.66E-2</v>
      </c>
      <c r="H116" s="33" t="s">
        <v>54</v>
      </c>
      <c r="I116" s="24" t="s">
        <v>29</v>
      </c>
      <c r="J116" s="28">
        <v>6.8399999999999997E-3</v>
      </c>
      <c r="K116" s="33" t="s">
        <v>21</v>
      </c>
      <c r="L116" s="24" t="s">
        <v>22</v>
      </c>
      <c r="M116" s="28">
        <v>-2.3500000000000001E-3</v>
      </c>
      <c r="N116" s="33" t="s">
        <v>54</v>
      </c>
      <c r="O116" s="24" t="s">
        <v>22</v>
      </c>
      <c r="P116" s="28">
        <v>1.0619999999999999E-2</v>
      </c>
      <c r="Q116" s="33" t="s">
        <v>74</v>
      </c>
      <c r="R116" s="24" t="s">
        <v>23</v>
      </c>
      <c r="S116" s="28">
        <v>-1.9230000000000001E-2</v>
      </c>
      <c r="T116" s="33" t="s">
        <v>73</v>
      </c>
      <c r="U116" s="24" t="s">
        <v>29</v>
      </c>
      <c r="V116" s="28">
        <v>3.31E-3</v>
      </c>
      <c r="W116" s="33" t="s">
        <v>80</v>
      </c>
      <c r="X116" s="24" t="s">
        <v>28</v>
      </c>
      <c r="Y116" s="28">
        <v>-1.452E-2</v>
      </c>
      <c r="Z116" s="33" t="s">
        <v>82</v>
      </c>
      <c r="AA116" s="24" t="s">
        <v>25</v>
      </c>
      <c r="AB116" s="28">
        <v>-1.8500000000000001E-3</v>
      </c>
      <c r="AC116" s="5" t="s">
        <v>78</v>
      </c>
      <c r="AD116" s="6" t="s">
        <v>28</v>
      </c>
      <c r="AE116" s="28">
        <v>3.5799999999999998E-3</v>
      </c>
      <c r="AF116" s="33" t="s">
        <v>68</v>
      </c>
      <c r="AG116" s="24" t="s">
        <v>22</v>
      </c>
      <c r="AH116" s="28">
        <v>-4.79E-3</v>
      </c>
      <c r="AI116" s="5" t="s">
        <v>79</v>
      </c>
      <c r="AJ116" s="6" t="s">
        <v>29</v>
      </c>
      <c r="AK116" s="28">
        <v>2.0899999999999998E-3</v>
      </c>
      <c r="AL116" s="33" t="s">
        <v>64</v>
      </c>
      <c r="AM116" s="24" t="s">
        <v>22</v>
      </c>
      <c r="AN116" s="28">
        <v>1.1990000000000001E-2</v>
      </c>
      <c r="AO116" s="33" t="s">
        <v>59</v>
      </c>
      <c r="AP116" s="24" t="s">
        <v>23</v>
      </c>
      <c r="AQ116" s="28">
        <v>-2.435E-2</v>
      </c>
    </row>
    <row r="117" spans="1:43" ht="17" thickBot="1" x14ac:dyDescent="0.25">
      <c r="A117" s="88"/>
      <c r="B117" s="33" t="s">
        <v>83</v>
      </c>
      <c r="C117" s="24" t="s">
        <v>25</v>
      </c>
      <c r="D117" s="28">
        <v>6.0999999999999997E-4</v>
      </c>
      <c r="E117" s="33" t="s">
        <v>56</v>
      </c>
      <c r="F117" s="24" t="s">
        <v>22</v>
      </c>
      <c r="G117" s="28">
        <v>-1.669E-2</v>
      </c>
      <c r="H117" s="33" t="s">
        <v>94</v>
      </c>
      <c r="I117" s="35" t="s">
        <v>19</v>
      </c>
      <c r="J117" s="28">
        <v>6.7600000000000004E-3</v>
      </c>
      <c r="K117" s="33" t="s">
        <v>48</v>
      </c>
      <c r="L117" s="24" t="s">
        <v>20</v>
      </c>
      <c r="M117" s="28">
        <v>-5.7099999999999998E-3</v>
      </c>
      <c r="N117" s="33" t="s">
        <v>105</v>
      </c>
      <c r="O117" s="35" t="s">
        <v>22</v>
      </c>
      <c r="P117" s="28">
        <v>1.026E-2</v>
      </c>
      <c r="Q117" s="23" t="s">
        <v>87</v>
      </c>
      <c r="R117" s="24" t="s">
        <v>19</v>
      </c>
      <c r="S117" s="28">
        <v>-2.0320000000000001E-2</v>
      </c>
      <c r="T117" s="33" t="s">
        <v>103</v>
      </c>
      <c r="U117" s="35" t="s">
        <v>20</v>
      </c>
      <c r="V117" s="28">
        <v>2.0799999999999998E-3</v>
      </c>
      <c r="W117" s="33" t="s">
        <v>47</v>
      </c>
      <c r="X117" s="24" t="s">
        <v>19</v>
      </c>
      <c r="Y117" s="28">
        <v>-1.5089999999999999E-2</v>
      </c>
      <c r="Z117" s="33" t="s">
        <v>105</v>
      </c>
      <c r="AA117" s="35" t="s">
        <v>22</v>
      </c>
      <c r="AB117" s="28">
        <v>-1.91E-3</v>
      </c>
      <c r="AC117" s="33" t="s">
        <v>61</v>
      </c>
      <c r="AD117" s="24" t="s">
        <v>19</v>
      </c>
      <c r="AE117" s="28">
        <v>3.2100000000000002E-3</v>
      </c>
      <c r="AF117" s="33" t="s">
        <v>39</v>
      </c>
      <c r="AG117" s="24" t="s">
        <v>28</v>
      </c>
      <c r="AH117" s="28">
        <v>-5.6899999999999997E-3</v>
      </c>
      <c r="AI117" s="33" t="s">
        <v>38</v>
      </c>
      <c r="AJ117" s="24" t="s">
        <v>26</v>
      </c>
      <c r="AK117" s="28">
        <v>1.9499999999999999E-3</v>
      </c>
      <c r="AL117" s="23" t="s">
        <v>95</v>
      </c>
      <c r="AM117" s="24" t="s">
        <v>26</v>
      </c>
      <c r="AN117" s="28">
        <v>1.142E-2</v>
      </c>
      <c r="AO117" s="33" t="s">
        <v>54</v>
      </c>
      <c r="AP117" s="24" t="s">
        <v>29</v>
      </c>
      <c r="AQ117" s="28">
        <v>-2.4889999999999999E-2</v>
      </c>
    </row>
    <row r="118" spans="1:43" ht="17" thickBot="1" x14ac:dyDescent="0.25">
      <c r="A118" s="88"/>
      <c r="B118" s="23" t="s">
        <v>86</v>
      </c>
      <c r="C118" s="24" t="s">
        <v>20</v>
      </c>
      <c r="D118" s="28">
        <v>4.6000000000000001E-4</v>
      </c>
      <c r="E118" s="23" t="s">
        <v>95</v>
      </c>
      <c r="F118" s="24" t="s">
        <v>22</v>
      </c>
      <c r="G118" s="28">
        <v>-1.7770000000000001E-2</v>
      </c>
      <c r="H118" s="33" t="s">
        <v>74</v>
      </c>
      <c r="I118" s="24" t="s">
        <v>23</v>
      </c>
      <c r="J118" s="28">
        <v>3.5000000000000001E-3</v>
      </c>
      <c r="K118" s="33" t="s">
        <v>92</v>
      </c>
      <c r="L118" s="35" t="s">
        <v>20</v>
      </c>
      <c r="M118" s="28">
        <v>-6.1500000000000001E-3</v>
      </c>
      <c r="N118" s="33" t="s">
        <v>27</v>
      </c>
      <c r="O118" s="24" t="s">
        <v>29</v>
      </c>
      <c r="P118" s="28">
        <v>1.0160000000000001E-2</v>
      </c>
      <c r="Q118" s="33" t="s">
        <v>37</v>
      </c>
      <c r="R118" s="24" t="s">
        <v>25</v>
      </c>
      <c r="S118" s="28">
        <v>-2.486E-2</v>
      </c>
      <c r="T118" s="33" t="s">
        <v>39</v>
      </c>
      <c r="U118" s="24" t="s">
        <v>25</v>
      </c>
      <c r="V118" s="28">
        <v>1.7099999999999999E-3</v>
      </c>
      <c r="W118" s="33" t="s">
        <v>92</v>
      </c>
      <c r="X118" s="35" t="s">
        <v>28</v>
      </c>
      <c r="Y118" s="28">
        <v>-1.966E-2</v>
      </c>
      <c r="Z118" s="33" t="s">
        <v>67</v>
      </c>
      <c r="AA118" s="24" t="s">
        <v>28</v>
      </c>
      <c r="AB118" s="28">
        <v>-2.5999999999999999E-3</v>
      </c>
      <c r="AC118" s="33" t="s">
        <v>74</v>
      </c>
      <c r="AD118" s="24" t="s">
        <v>28</v>
      </c>
      <c r="AE118" s="28">
        <v>1.6100000000000001E-3</v>
      </c>
      <c r="AF118" s="33" t="s">
        <v>32</v>
      </c>
      <c r="AG118" s="24" t="s">
        <v>20</v>
      </c>
      <c r="AH118" s="28">
        <v>-5.9300000000000004E-3</v>
      </c>
      <c r="AI118" s="33" t="s">
        <v>103</v>
      </c>
      <c r="AJ118" s="35" t="s">
        <v>28</v>
      </c>
      <c r="AK118" s="28">
        <v>1.8500000000000001E-3</v>
      </c>
      <c r="AL118" s="5" t="s">
        <v>79</v>
      </c>
      <c r="AM118" s="6" t="s">
        <v>29</v>
      </c>
      <c r="AN118" s="28">
        <v>4.28E-3</v>
      </c>
      <c r="AO118" s="33" t="s">
        <v>33</v>
      </c>
      <c r="AP118" s="24" t="s">
        <v>25</v>
      </c>
      <c r="AQ118" s="28">
        <v>-2.5100000000000001E-2</v>
      </c>
    </row>
    <row r="119" spans="1:43" ht="17" thickBot="1" x14ac:dyDescent="0.25">
      <c r="A119" s="88"/>
      <c r="B119" s="33" t="s">
        <v>83</v>
      </c>
      <c r="C119" s="24" t="s">
        <v>20</v>
      </c>
      <c r="D119" s="28">
        <v>-1.34E-3</v>
      </c>
      <c r="E119" s="33" t="s">
        <v>103</v>
      </c>
      <c r="F119" s="35" t="s">
        <v>22</v>
      </c>
      <c r="G119" s="28">
        <v>-1.8149999999999999E-2</v>
      </c>
      <c r="H119" s="23" t="s">
        <v>87</v>
      </c>
      <c r="I119" s="24" t="s">
        <v>19</v>
      </c>
      <c r="J119" s="28">
        <v>1.23E-3</v>
      </c>
      <c r="K119" s="33" t="s">
        <v>59</v>
      </c>
      <c r="L119" s="24" t="s">
        <v>23</v>
      </c>
      <c r="M119" s="28">
        <v>-6.3600000000000002E-3</v>
      </c>
      <c r="N119" s="33" t="s">
        <v>43</v>
      </c>
      <c r="O119" s="24" t="s">
        <v>22</v>
      </c>
      <c r="P119" s="28">
        <v>1.013E-2</v>
      </c>
      <c r="Q119" s="33" t="s">
        <v>64</v>
      </c>
      <c r="R119" s="24" t="s">
        <v>22</v>
      </c>
      <c r="S119" s="28">
        <v>-2.563E-2</v>
      </c>
      <c r="T119" s="5" t="s">
        <v>79</v>
      </c>
      <c r="U119" s="6" t="s">
        <v>29</v>
      </c>
      <c r="V119" s="28">
        <v>1.1999999999999999E-3</v>
      </c>
      <c r="W119" s="33" t="s">
        <v>74</v>
      </c>
      <c r="X119" s="24" t="s">
        <v>25</v>
      </c>
      <c r="Y119" s="28">
        <v>-2.027E-2</v>
      </c>
      <c r="Z119" s="33" t="s">
        <v>49</v>
      </c>
      <c r="AA119" s="24" t="s">
        <v>28</v>
      </c>
      <c r="AB119" s="28">
        <v>-3.5000000000000001E-3</v>
      </c>
      <c r="AC119" s="33" t="s">
        <v>57</v>
      </c>
      <c r="AD119" s="24" t="s">
        <v>23</v>
      </c>
      <c r="AE119" s="28">
        <v>8.0999999999999996E-4</v>
      </c>
      <c r="AF119" s="33" t="s">
        <v>21</v>
      </c>
      <c r="AG119" s="24" t="s">
        <v>22</v>
      </c>
      <c r="AH119" s="28">
        <v>-8.4100000000000008E-3</v>
      </c>
      <c r="AI119" s="33" t="s">
        <v>45</v>
      </c>
      <c r="AJ119" s="24" t="s">
        <v>23</v>
      </c>
      <c r="AK119" s="28">
        <v>1.75E-3</v>
      </c>
      <c r="AL119" s="33" t="s">
        <v>21</v>
      </c>
      <c r="AM119" s="24" t="s">
        <v>23</v>
      </c>
      <c r="AN119" s="28">
        <v>2.4399999999999999E-3</v>
      </c>
      <c r="AO119" s="33" t="s">
        <v>76</v>
      </c>
      <c r="AP119" s="24" t="s">
        <v>28</v>
      </c>
      <c r="AQ119" s="28">
        <v>-2.726E-2</v>
      </c>
    </row>
    <row r="120" spans="1:43" ht="17" thickBot="1" x14ac:dyDescent="0.25">
      <c r="A120" s="88"/>
      <c r="B120" s="33" t="s">
        <v>53</v>
      </c>
      <c r="C120" s="24" t="s">
        <v>23</v>
      </c>
      <c r="D120" s="28">
        <v>-1.3699999999999999E-3</v>
      </c>
      <c r="E120" s="33" t="s">
        <v>40</v>
      </c>
      <c r="F120" s="24" t="s">
        <v>26</v>
      </c>
      <c r="G120" s="28">
        <v>-1.8259999999999998E-2</v>
      </c>
      <c r="H120" s="23" t="s">
        <v>86</v>
      </c>
      <c r="I120" s="24" t="s">
        <v>20</v>
      </c>
      <c r="J120" s="28">
        <v>6.4999999999999997E-4</v>
      </c>
      <c r="K120" s="33" t="s">
        <v>46</v>
      </c>
      <c r="L120" s="24" t="s">
        <v>22</v>
      </c>
      <c r="M120" s="28">
        <v>-7.7299999999999999E-3</v>
      </c>
      <c r="N120" s="33" t="s">
        <v>75</v>
      </c>
      <c r="O120" s="24" t="s">
        <v>29</v>
      </c>
      <c r="P120" s="28">
        <v>9.9299999999999996E-3</v>
      </c>
      <c r="Q120" s="5" t="s">
        <v>79</v>
      </c>
      <c r="R120" s="6" t="s">
        <v>25</v>
      </c>
      <c r="S120" s="28">
        <v>-2.5739999999999999E-2</v>
      </c>
      <c r="T120" s="33" t="s">
        <v>63</v>
      </c>
      <c r="U120" s="24" t="s">
        <v>20</v>
      </c>
      <c r="V120" s="28">
        <v>4.6999999999999999E-4</v>
      </c>
      <c r="W120" s="33" t="s">
        <v>39</v>
      </c>
      <c r="X120" s="24" t="s">
        <v>28</v>
      </c>
      <c r="Y120" s="28">
        <v>-2.1350000000000001E-2</v>
      </c>
      <c r="Z120" s="5" t="s">
        <v>78</v>
      </c>
      <c r="AA120" s="6" t="s">
        <v>23</v>
      </c>
      <c r="AB120" s="28">
        <v>-4.3499999999999997E-3</v>
      </c>
      <c r="AC120" s="33" t="s">
        <v>65</v>
      </c>
      <c r="AD120" s="24" t="s">
        <v>29</v>
      </c>
      <c r="AE120" s="28">
        <v>7.6999999999999996E-4</v>
      </c>
      <c r="AF120" s="33" t="s">
        <v>77</v>
      </c>
      <c r="AG120" s="24" t="s">
        <v>26</v>
      </c>
      <c r="AH120" s="28">
        <v>-8.6099999999999996E-3</v>
      </c>
      <c r="AI120" s="33" t="s">
        <v>58</v>
      </c>
      <c r="AJ120" s="24" t="s">
        <v>20</v>
      </c>
      <c r="AK120" s="28">
        <v>1.72E-3</v>
      </c>
      <c r="AL120" s="23" t="s">
        <v>95</v>
      </c>
      <c r="AM120" s="24" t="s">
        <v>29</v>
      </c>
      <c r="AN120" s="28">
        <v>1.2999999999999999E-3</v>
      </c>
      <c r="AO120" s="33" t="s">
        <v>75</v>
      </c>
      <c r="AP120" s="24" t="s">
        <v>23</v>
      </c>
      <c r="AQ120" s="28">
        <v>-2.7400000000000001E-2</v>
      </c>
    </row>
    <row r="121" spans="1:43" ht="17" thickBot="1" x14ac:dyDescent="0.25">
      <c r="A121" s="88"/>
      <c r="B121" s="33" t="s">
        <v>93</v>
      </c>
      <c r="C121" s="35" t="s">
        <v>29</v>
      </c>
      <c r="D121" s="28">
        <v>-1.5499999999999999E-3</v>
      </c>
      <c r="E121" s="33" t="s">
        <v>68</v>
      </c>
      <c r="F121" s="24" t="s">
        <v>22</v>
      </c>
      <c r="G121" s="28">
        <v>-1.8630000000000001E-2</v>
      </c>
      <c r="H121" s="33" t="s">
        <v>21</v>
      </c>
      <c r="I121" s="24" t="s">
        <v>23</v>
      </c>
      <c r="J121" s="28">
        <v>1.9000000000000001E-4</v>
      </c>
      <c r="K121" s="33" t="s">
        <v>92</v>
      </c>
      <c r="L121" s="35" t="s">
        <v>28</v>
      </c>
      <c r="M121" s="28">
        <v>-1.001E-2</v>
      </c>
      <c r="N121" s="33" t="s">
        <v>103</v>
      </c>
      <c r="O121" s="35" t="s">
        <v>28</v>
      </c>
      <c r="P121" s="28">
        <v>9.5200000000000007E-3</v>
      </c>
      <c r="Q121" s="33" t="s">
        <v>39</v>
      </c>
      <c r="R121" s="24" t="s">
        <v>25</v>
      </c>
      <c r="S121" s="28">
        <v>-2.6929999999999999E-2</v>
      </c>
      <c r="T121" s="33" t="s">
        <v>46</v>
      </c>
      <c r="U121" s="24" t="s">
        <v>20</v>
      </c>
      <c r="V121" s="28">
        <v>-7.6000000000000004E-4</v>
      </c>
      <c r="W121" s="33" t="s">
        <v>104</v>
      </c>
      <c r="X121" s="35" t="s">
        <v>26</v>
      </c>
      <c r="Y121" s="28">
        <v>-2.1499999999999998E-2</v>
      </c>
      <c r="Z121" s="33" t="s">
        <v>66</v>
      </c>
      <c r="AA121" s="24" t="s">
        <v>22</v>
      </c>
      <c r="AB121" s="28">
        <v>-5.0099999999999997E-3</v>
      </c>
      <c r="AC121" s="33" t="s">
        <v>36</v>
      </c>
      <c r="AD121" s="24" t="s">
        <v>26</v>
      </c>
      <c r="AE121" s="28">
        <v>-7.2000000000000005E-4</v>
      </c>
      <c r="AF121" s="33" t="s">
        <v>44</v>
      </c>
      <c r="AG121" s="24" t="s">
        <v>23</v>
      </c>
      <c r="AH121" s="28">
        <v>-1.0749999999999999E-2</v>
      </c>
      <c r="AI121" s="23" t="s">
        <v>87</v>
      </c>
      <c r="AJ121" s="24" t="s">
        <v>29</v>
      </c>
      <c r="AK121" s="28">
        <v>1.49E-3</v>
      </c>
      <c r="AL121" s="33" t="s">
        <v>54</v>
      </c>
      <c r="AM121" s="24" t="s">
        <v>22</v>
      </c>
      <c r="AN121" s="28">
        <v>6.0999999999999997E-4</v>
      </c>
      <c r="AO121" s="33" t="s">
        <v>82</v>
      </c>
      <c r="AP121" s="24" t="s">
        <v>20</v>
      </c>
      <c r="AQ121" s="28">
        <v>-2.7730000000000001E-2</v>
      </c>
    </row>
    <row r="122" spans="1:43" ht="17" thickBot="1" x14ac:dyDescent="0.25">
      <c r="A122" s="88"/>
      <c r="B122" s="33" t="s">
        <v>52</v>
      </c>
      <c r="C122" s="24" t="s">
        <v>29</v>
      </c>
      <c r="D122" s="28">
        <v>-2.3400000000000001E-3</v>
      </c>
      <c r="E122" s="33" t="s">
        <v>48</v>
      </c>
      <c r="F122" s="24" t="s">
        <v>20</v>
      </c>
      <c r="G122" s="28">
        <v>-1.8800000000000001E-2</v>
      </c>
      <c r="H122" s="33" t="s">
        <v>35</v>
      </c>
      <c r="I122" s="24" t="s">
        <v>25</v>
      </c>
      <c r="J122" s="28">
        <v>-2.0899999999999998E-3</v>
      </c>
      <c r="K122" s="33" t="s">
        <v>59</v>
      </c>
      <c r="L122" s="24" t="s">
        <v>20</v>
      </c>
      <c r="M122" s="28">
        <v>-1.082E-2</v>
      </c>
      <c r="N122" s="33" t="s">
        <v>75</v>
      </c>
      <c r="O122" s="24" t="s">
        <v>25</v>
      </c>
      <c r="P122" s="28">
        <v>9.3299999999999998E-3</v>
      </c>
      <c r="Q122" s="33" t="s">
        <v>64</v>
      </c>
      <c r="R122" s="24" t="s">
        <v>28</v>
      </c>
      <c r="S122" s="28">
        <v>-2.7210000000000002E-2</v>
      </c>
      <c r="T122" s="33" t="s">
        <v>101</v>
      </c>
      <c r="U122" s="35" t="s">
        <v>102</v>
      </c>
      <c r="V122" s="28">
        <v>-1.1299999999999999E-3</v>
      </c>
      <c r="W122" s="33" t="s">
        <v>43</v>
      </c>
      <c r="X122" s="24" t="s">
        <v>22</v>
      </c>
      <c r="Y122" s="28">
        <v>-2.4250000000000001E-2</v>
      </c>
      <c r="Z122" s="33" t="s">
        <v>42</v>
      </c>
      <c r="AA122" s="24" t="s">
        <v>28</v>
      </c>
      <c r="AB122" s="28">
        <v>-5.0800000000000003E-3</v>
      </c>
      <c r="AC122" s="33" t="s">
        <v>82</v>
      </c>
      <c r="AD122" s="24" t="s">
        <v>25</v>
      </c>
      <c r="AE122" s="28">
        <v>-8.0000000000000004E-4</v>
      </c>
      <c r="AF122" s="33" t="s">
        <v>58</v>
      </c>
      <c r="AG122" s="24" t="s">
        <v>25</v>
      </c>
      <c r="AH122" s="28">
        <v>-1.133E-2</v>
      </c>
      <c r="AI122" s="33" t="s">
        <v>89</v>
      </c>
      <c r="AJ122" s="35" t="s">
        <v>25</v>
      </c>
      <c r="AK122" s="28">
        <v>1.48E-3</v>
      </c>
      <c r="AL122" s="23" t="s">
        <v>95</v>
      </c>
      <c r="AM122" s="24" t="s">
        <v>19</v>
      </c>
      <c r="AN122" s="28">
        <v>4.8000000000000001E-4</v>
      </c>
      <c r="AO122" s="33" t="s">
        <v>103</v>
      </c>
      <c r="AP122" s="35" t="s">
        <v>28</v>
      </c>
      <c r="AQ122" s="28">
        <v>-2.9510000000000002E-2</v>
      </c>
    </row>
    <row r="123" spans="1:43" ht="17" thickBot="1" x14ac:dyDescent="0.25">
      <c r="A123" s="88"/>
      <c r="B123" s="33" t="s">
        <v>64</v>
      </c>
      <c r="C123" s="24" t="s">
        <v>19</v>
      </c>
      <c r="D123" s="28">
        <v>-2.9199999999999999E-3</v>
      </c>
      <c r="E123" s="33" t="s">
        <v>21</v>
      </c>
      <c r="F123" s="24" t="s">
        <v>22</v>
      </c>
      <c r="G123" s="28">
        <v>-2.401E-2</v>
      </c>
      <c r="H123" s="33" t="s">
        <v>74</v>
      </c>
      <c r="I123" s="24" t="s">
        <v>25</v>
      </c>
      <c r="J123" s="28">
        <v>-5.4200000000000003E-3</v>
      </c>
      <c r="K123" s="33" t="s">
        <v>48</v>
      </c>
      <c r="L123" s="24" t="s">
        <v>29</v>
      </c>
      <c r="M123" s="28">
        <v>-1.3089999999999999E-2</v>
      </c>
      <c r="N123" s="33" t="s">
        <v>42</v>
      </c>
      <c r="O123" s="24" t="s">
        <v>26</v>
      </c>
      <c r="P123" s="28">
        <v>8.8900000000000003E-3</v>
      </c>
      <c r="Q123" s="33" t="s">
        <v>24</v>
      </c>
      <c r="R123" s="24" t="s">
        <v>25</v>
      </c>
      <c r="S123" s="28">
        <v>-2.7289999999999998E-2</v>
      </c>
      <c r="T123" s="33" t="s">
        <v>35</v>
      </c>
      <c r="U123" s="24" t="s">
        <v>25</v>
      </c>
      <c r="V123" s="28">
        <v>-1.5900000000000001E-3</v>
      </c>
      <c r="W123" s="33" t="s">
        <v>105</v>
      </c>
      <c r="X123" s="35" t="s">
        <v>25</v>
      </c>
      <c r="Y123" s="28">
        <v>-2.7349999999999999E-2</v>
      </c>
      <c r="Z123" s="33" t="s">
        <v>33</v>
      </c>
      <c r="AA123" s="24" t="s">
        <v>25</v>
      </c>
      <c r="AB123" s="28">
        <v>-5.13E-3</v>
      </c>
      <c r="AC123" s="33" t="s">
        <v>49</v>
      </c>
      <c r="AD123" s="24" t="s">
        <v>28</v>
      </c>
      <c r="AE123" s="28">
        <v>-1.4599999999999999E-3</v>
      </c>
      <c r="AF123" s="33" t="s">
        <v>57</v>
      </c>
      <c r="AG123" s="24" t="s">
        <v>20</v>
      </c>
      <c r="AH123" s="28">
        <v>-1.3429999999999999E-2</v>
      </c>
      <c r="AI123" s="33" t="s">
        <v>56</v>
      </c>
      <c r="AJ123" s="24" t="s">
        <v>22</v>
      </c>
      <c r="AK123" s="28">
        <v>1.4599999999999999E-3</v>
      </c>
      <c r="AL123" s="33" t="s">
        <v>60</v>
      </c>
      <c r="AM123" s="24" t="s">
        <v>22</v>
      </c>
      <c r="AN123" s="28">
        <v>-4.0999999999999999E-4</v>
      </c>
      <c r="AO123" s="33" t="s">
        <v>66</v>
      </c>
      <c r="AP123" s="24" t="s">
        <v>28</v>
      </c>
      <c r="AQ123" s="28">
        <v>-2.9610000000000001E-2</v>
      </c>
    </row>
    <row r="124" spans="1:43" ht="17" thickBot="1" x14ac:dyDescent="0.25">
      <c r="A124" s="88"/>
      <c r="B124" s="33" t="s">
        <v>49</v>
      </c>
      <c r="C124" s="24" t="s">
        <v>20</v>
      </c>
      <c r="D124" s="28">
        <v>-2.99E-3</v>
      </c>
      <c r="E124" s="33" t="s">
        <v>70</v>
      </c>
      <c r="F124" s="24" t="s">
        <v>28</v>
      </c>
      <c r="G124" s="28">
        <v>-2.5399999999999999E-2</v>
      </c>
      <c r="H124" s="33" t="s">
        <v>69</v>
      </c>
      <c r="I124" s="24" t="s">
        <v>19</v>
      </c>
      <c r="J124" s="28">
        <v>-8.1300000000000001E-3</v>
      </c>
      <c r="K124" s="33" t="s">
        <v>39</v>
      </c>
      <c r="L124" s="24" t="s">
        <v>28</v>
      </c>
      <c r="M124" s="28">
        <v>-1.389E-2</v>
      </c>
      <c r="N124" s="33" t="s">
        <v>77</v>
      </c>
      <c r="O124" s="24" t="s">
        <v>26</v>
      </c>
      <c r="P124" s="28">
        <v>8.8599999999999998E-3</v>
      </c>
      <c r="Q124" s="33" t="s">
        <v>62</v>
      </c>
      <c r="R124" s="24" t="s">
        <v>25</v>
      </c>
      <c r="S124" s="28">
        <v>-2.946E-2</v>
      </c>
      <c r="T124" s="33" t="s">
        <v>82</v>
      </c>
      <c r="U124" s="24" t="s">
        <v>28</v>
      </c>
      <c r="V124" s="28">
        <v>-2.2100000000000002E-3</v>
      </c>
      <c r="W124" s="33" t="s">
        <v>74</v>
      </c>
      <c r="X124" s="24" t="s">
        <v>23</v>
      </c>
      <c r="Y124" s="28">
        <v>-2.7980000000000001E-2</v>
      </c>
      <c r="Z124" s="33" t="s">
        <v>92</v>
      </c>
      <c r="AA124" s="35" t="s">
        <v>23</v>
      </c>
      <c r="AB124" s="28">
        <v>-5.6299999999999996E-3</v>
      </c>
      <c r="AC124" s="33" t="s">
        <v>84</v>
      </c>
      <c r="AD124" s="24" t="s">
        <v>19</v>
      </c>
      <c r="AE124" s="28">
        <v>-3.0100000000000001E-3</v>
      </c>
      <c r="AF124" s="33" t="s">
        <v>21</v>
      </c>
      <c r="AG124" s="24" t="s">
        <v>23</v>
      </c>
      <c r="AH124" s="28">
        <v>-1.4E-2</v>
      </c>
      <c r="AI124" s="33" t="s">
        <v>104</v>
      </c>
      <c r="AJ124" s="35" t="s">
        <v>23</v>
      </c>
      <c r="AK124" s="28">
        <v>1.4400000000000001E-3</v>
      </c>
      <c r="AL124" s="33" t="s">
        <v>94</v>
      </c>
      <c r="AM124" s="35" t="s">
        <v>22</v>
      </c>
      <c r="AN124" s="28">
        <v>-5.6800000000000002E-3</v>
      </c>
      <c r="AO124" s="33" t="s">
        <v>92</v>
      </c>
      <c r="AP124" s="35" t="s">
        <v>20</v>
      </c>
      <c r="AQ124" s="28">
        <v>-2.9690000000000001E-2</v>
      </c>
    </row>
    <row r="125" spans="1:43" ht="17" thickBot="1" x14ac:dyDescent="0.25">
      <c r="A125" s="88"/>
      <c r="B125" s="33" t="s">
        <v>64</v>
      </c>
      <c r="C125" s="24" t="s">
        <v>22</v>
      </c>
      <c r="D125" s="28">
        <v>-3.8999999999999998E-3</v>
      </c>
      <c r="E125" s="33" t="s">
        <v>57</v>
      </c>
      <c r="F125" s="24" t="s">
        <v>23</v>
      </c>
      <c r="G125" s="28">
        <v>-2.7560000000000001E-2</v>
      </c>
      <c r="H125" s="33" t="s">
        <v>73</v>
      </c>
      <c r="I125" s="24" t="s">
        <v>29</v>
      </c>
      <c r="J125" s="28">
        <v>-8.6700000000000006E-3</v>
      </c>
      <c r="K125" s="23" t="s">
        <v>95</v>
      </c>
      <c r="L125" s="24" t="s">
        <v>29</v>
      </c>
      <c r="M125" s="28">
        <v>-1.413E-2</v>
      </c>
      <c r="N125" s="33" t="s">
        <v>75</v>
      </c>
      <c r="O125" s="24" t="s">
        <v>23</v>
      </c>
      <c r="P125" s="28">
        <v>8.5800000000000008E-3</v>
      </c>
      <c r="Q125" s="33" t="s">
        <v>35</v>
      </c>
      <c r="R125" s="24" t="s">
        <v>25</v>
      </c>
      <c r="S125" s="28">
        <v>-3.3300000000000003E-2</v>
      </c>
      <c r="T125" s="33" t="s">
        <v>66</v>
      </c>
      <c r="U125" s="24" t="s">
        <v>22</v>
      </c>
      <c r="V125" s="28">
        <v>-3.29E-3</v>
      </c>
      <c r="W125" s="33" t="s">
        <v>47</v>
      </c>
      <c r="X125" s="24" t="s">
        <v>28</v>
      </c>
      <c r="Y125" s="28">
        <v>-2.8000000000000001E-2</v>
      </c>
      <c r="Z125" s="33" t="s">
        <v>58</v>
      </c>
      <c r="AA125" s="24" t="s">
        <v>20</v>
      </c>
      <c r="AB125" s="28">
        <v>-5.8300000000000001E-3</v>
      </c>
      <c r="AC125" s="33" t="s">
        <v>100</v>
      </c>
      <c r="AD125" s="35" t="s">
        <v>20</v>
      </c>
      <c r="AE125" s="28">
        <v>-6.1199999999999996E-3</v>
      </c>
      <c r="AF125" s="33" t="s">
        <v>47</v>
      </c>
      <c r="AG125" s="24" t="s">
        <v>19</v>
      </c>
      <c r="AH125" s="28">
        <v>-1.6119999999999999E-2</v>
      </c>
      <c r="AI125" s="33" t="s">
        <v>18</v>
      </c>
      <c r="AJ125" s="24" t="s">
        <v>20</v>
      </c>
      <c r="AK125" s="28">
        <v>1.4300000000000001E-3</v>
      </c>
      <c r="AL125" s="33" t="s">
        <v>65</v>
      </c>
      <c r="AM125" s="24" t="s">
        <v>20</v>
      </c>
      <c r="AN125" s="28">
        <v>-9.7999999999999997E-3</v>
      </c>
      <c r="AO125" s="33" t="s">
        <v>91</v>
      </c>
      <c r="AP125" s="35" t="s">
        <v>28</v>
      </c>
      <c r="AQ125" s="28">
        <v>-3.0030000000000001E-2</v>
      </c>
    </row>
    <row r="126" spans="1:43" ht="17" thickBot="1" x14ac:dyDescent="0.25">
      <c r="A126" s="88"/>
      <c r="B126" s="33" t="s">
        <v>74</v>
      </c>
      <c r="C126" s="24" t="s">
        <v>28</v>
      </c>
      <c r="D126" s="28">
        <v>-3.9899999999999996E-3</v>
      </c>
      <c r="E126" s="33" t="s">
        <v>39</v>
      </c>
      <c r="F126" s="24" t="s">
        <v>28</v>
      </c>
      <c r="G126" s="28">
        <v>-3.0980000000000001E-2</v>
      </c>
      <c r="H126" s="33" t="s">
        <v>100</v>
      </c>
      <c r="I126" s="35" t="s">
        <v>20</v>
      </c>
      <c r="J126" s="28">
        <v>-8.8500000000000002E-3</v>
      </c>
      <c r="K126" s="33" t="s">
        <v>98</v>
      </c>
      <c r="L126" s="35" t="s">
        <v>19</v>
      </c>
      <c r="M126" s="28">
        <v>-1.489E-2</v>
      </c>
      <c r="N126" s="33" t="s">
        <v>24</v>
      </c>
      <c r="O126" s="24" t="s">
        <v>26</v>
      </c>
      <c r="P126" s="28">
        <v>6.7499999999999999E-3</v>
      </c>
      <c r="Q126" s="33" t="s">
        <v>60</v>
      </c>
      <c r="R126" s="24" t="s">
        <v>19</v>
      </c>
      <c r="S126" s="28">
        <v>-3.8760000000000003E-2</v>
      </c>
      <c r="T126" s="33" t="s">
        <v>58</v>
      </c>
      <c r="U126" s="24" t="s">
        <v>20</v>
      </c>
      <c r="V126" s="28">
        <v>-3.5699999999999998E-3</v>
      </c>
      <c r="W126" s="33" t="s">
        <v>82</v>
      </c>
      <c r="X126" s="24" t="s">
        <v>28</v>
      </c>
      <c r="Y126" s="28">
        <v>-2.818E-2</v>
      </c>
      <c r="Z126" s="33" t="s">
        <v>66</v>
      </c>
      <c r="AA126" s="24" t="s">
        <v>28</v>
      </c>
      <c r="AB126" s="28">
        <v>-5.9199999999999999E-3</v>
      </c>
      <c r="AC126" s="33" t="s">
        <v>97</v>
      </c>
      <c r="AD126" s="35" t="s">
        <v>22</v>
      </c>
      <c r="AE126" s="28">
        <v>-6.2100000000000002E-3</v>
      </c>
      <c r="AF126" s="33" t="s">
        <v>45</v>
      </c>
      <c r="AG126" s="24" t="s">
        <v>23</v>
      </c>
      <c r="AH126" s="28">
        <v>-1.7860000000000001E-2</v>
      </c>
      <c r="AI126" s="33" t="s">
        <v>66</v>
      </c>
      <c r="AJ126" s="24" t="s">
        <v>28</v>
      </c>
      <c r="AK126" s="28">
        <v>1.4300000000000001E-3</v>
      </c>
      <c r="AL126" s="33" t="s">
        <v>53</v>
      </c>
      <c r="AM126" s="24" t="s">
        <v>23</v>
      </c>
      <c r="AN126" s="28">
        <v>-1.0070000000000001E-2</v>
      </c>
      <c r="AO126" s="33" t="s">
        <v>52</v>
      </c>
      <c r="AP126" s="24" t="s">
        <v>23</v>
      </c>
      <c r="AQ126" s="28">
        <v>-3.1969999999999998E-2</v>
      </c>
    </row>
    <row r="127" spans="1:43" ht="17" thickBot="1" x14ac:dyDescent="0.25">
      <c r="A127" s="88"/>
      <c r="B127" s="33" t="s">
        <v>58</v>
      </c>
      <c r="C127" s="24" t="s">
        <v>25</v>
      </c>
      <c r="D127" s="28">
        <v>-4.96E-3</v>
      </c>
      <c r="E127" s="33" t="s">
        <v>47</v>
      </c>
      <c r="F127" s="24" t="s">
        <v>19</v>
      </c>
      <c r="G127" s="28">
        <v>-3.218E-2</v>
      </c>
      <c r="H127" s="33" t="s">
        <v>39</v>
      </c>
      <c r="I127" s="24" t="s">
        <v>25</v>
      </c>
      <c r="J127" s="28">
        <v>-1.124E-2</v>
      </c>
      <c r="K127" s="23" t="s">
        <v>95</v>
      </c>
      <c r="L127" s="24" t="s">
        <v>19</v>
      </c>
      <c r="M127" s="28">
        <v>-1.5520000000000001E-2</v>
      </c>
      <c r="N127" s="33" t="s">
        <v>37</v>
      </c>
      <c r="O127" s="24" t="s">
        <v>25</v>
      </c>
      <c r="P127" s="28">
        <v>6.2100000000000002E-3</v>
      </c>
      <c r="Q127" s="33" t="s">
        <v>36</v>
      </c>
      <c r="R127" s="24" t="s">
        <v>23</v>
      </c>
      <c r="S127" s="28">
        <v>-4.104E-2</v>
      </c>
      <c r="T127" s="33" t="s">
        <v>71</v>
      </c>
      <c r="U127" s="24" t="s">
        <v>20</v>
      </c>
      <c r="V127" s="28">
        <v>-4.15E-3</v>
      </c>
      <c r="W127" s="33" t="s">
        <v>33</v>
      </c>
      <c r="X127" s="24" t="s">
        <v>25</v>
      </c>
      <c r="Y127" s="28">
        <v>-2.886E-2</v>
      </c>
      <c r="Z127" s="33" t="s">
        <v>92</v>
      </c>
      <c r="AA127" s="35" t="s">
        <v>20</v>
      </c>
      <c r="AB127" s="28">
        <v>-6.28E-3</v>
      </c>
      <c r="AC127" s="33" t="s">
        <v>66</v>
      </c>
      <c r="AD127" s="24" t="s">
        <v>22</v>
      </c>
      <c r="AE127" s="28">
        <v>-6.3E-3</v>
      </c>
      <c r="AF127" s="33" t="s">
        <v>93</v>
      </c>
      <c r="AG127" s="35" t="s">
        <v>20</v>
      </c>
      <c r="AH127" s="28">
        <v>-1.7940000000000001E-2</v>
      </c>
      <c r="AI127" s="33" t="s">
        <v>42</v>
      </c>
      <c r="AJ127" s="24" t="s">
        <v>26</v>
      </c>
      <c r="AK127" s="28">
        <v>1.2099999999999999E-3</v>
      </c>
      <c r="AL127" s="33" t="s">
        <v>51</v>
      </c>
      <c r="AM127" s="24" t="s">
        <v>28</v>
      </c>
      <c r="AN127" s="28">
        <v>-1.0630000000000001E-2</v>
      </c>
      <c r="AO127" s="33" t="s">
        <v>64</v>
      </c>
      <c r="AP127" s="24" t="s">
        <v>22</v>
      </c>
      <c r="AQ127" s="28">
        <v>-3.2399999999999998E-2</v>
      </c>
    </row>
    <row r="128" spans="1:43" ht="17" thickBot="1" x14ac:dyDescent="0.25">
      <c r="A128" s="88"/>
      <c r="B128" s="33" t="s">
        <v>39</v>
      </c>
      <c r="C128" s="24" t="s">
        <v>28</v>
      </c>
      <c r="D128" s="28">
        <v>-5.3699999999999998E-3</v>
      </c>
      <c r="E128" s="33" t="s">
        <v>81</v>
      </c>
      <c r="F128" s="24" t="s">
        <v>20</v>
      </c>
      <c r="G128" s="28">
        <v>-3.2250000000000001E-2</v>
      </c>
      <c r="H128" s="33" t="s">
        <v>67</v>
      </c>
      <c r="I128" s="24" t="s">
        <v>23</v>
      </c>
      <c r="J128" s="28">
        <v>-1.468E-2</v>
      </c>
      <c r="K128" s="33" t="s">
        <v>82</v>
      </c>
      <c r="L128" s="24" t="s">
        <v>20</v>
      </c>
      <c r="M128" s="28">
        <v>-1.6310000000000002E-2</v>
      </c>
      <c r="N128" s="33" t="s">
        <v>96</v>
      </c>
      <c r="O128" s="35" t="s">
        <v>23</v>
      </c>
      <c r="P128" s="28">
        <v>3.7599999999999999E-3</v>
      </c>
      <c r="Q128" s="33" t="s">
        <v>27</v>
      </c>
      <c r="R128" s="24" t="s">
        <v>29</v>
      </c>
      <c r="S128" s="28">
        <v>-4.4850000000000001E-2</v>
      </c>
      <c r="T128" s="33" t="s">
        <v>104</v>
      </c>
      <c r="U128" s="35" t="s">
        <v>26</v>
      </c>
      <c r="V128" s="28">
        <v>-5.1000000000000004E-3</v>
      </c>
      <c r="W128" s="33" t="s">
        <v>74</v>
      </c>
      <c r="X128" s="24" t="s">
        <v>28</v>
      </c>
      <c r="Y128" s="28">
        <v>-3.2120000000000003E-2</v>
      </c>
      <c r="Z128" s="33" t="s">
        <v>83</v>
      </c>
      <c r="AA128" s="24" t="s">
        <v>20</v>
      </c>
      <c r="AB128" s="28">
        <v>-6.5399999999999998E-3</v>
      </c>
      <c r="AC128" s="33" t="s">
        <v>56</v>
      </c>
      <c r="AD128" s="24" t="s">
        <v>22</v>
      </c>
      <c r="AE128" s="28">
        <v>-7.0299999999999998E-3</v>
      </c>
      <c r="AF128" s="33" t="s">
        <v>35</v>
      </c>
      <c r="AG128" s="24" t="s">
        <v>22</v>
      </c>
      <c r="AH128" s="28">
        <v>-1.831E-2</v>
      </c>
      <c r="AI128" s="33" t="s">
        <v>45</v>
      </c>
      <c r="AJ128" s="24" t="s">
        <v>19</v>
      </c>
      <c r="AK128" s="28">
        <v>1.09E-3</v>
      </c>
      <c r="AL128" s="33" t="s">
        <v>60</v>
      </c>
      <c r="AM128" s="24" t="s">
        <v>19</v>
      </c>
      <c r="AN128" s="28">
        <v>-1.1950000000000001E-2</v>
      </c>
      <c r="AO128" s="33" t="s">
        <v>51</v>
      </c>
      <c r="AP128" s="24" t="s">
        <v>22</v>
      </c>
      <c r="AQ128" s="28">
        <v>-3.2649999999999998E-2</v>
      </c>
    </row>
    <row r="129" spans="1:43" ht="17" thickBot="1" x14ac:dyDescent="0.25">
      <c r="A129" s="88"/>
      <c r="B129" s="33" t="s">
        <v>85</v>
      </c>
      <c r="C129" s="24" t="s">
        <v>26</v>
      </c>
      <c r="D129" s="28">
        <v>-6.0499999999999998E-3</v>
      </c>
      <c r="E129" s="33" t="s">
        <v>63</v>
      </c>
      <c r="F129" s="24" t="s">
        <v>22</v>
      </c>
      <c r="G129" s="28">
        <v>-3.2579999999999998E-2</v>
      </c>
      <c r="H129" s="33" t="s">
        <v>64</v>
      </c>
      <c r="I129" s="24" t="s">
        <v>22</v>
      </c>
      <c r="J129" s="28">
        <v>-1.8020000000000001E-2</v>
      </c>
      <c r="K129" s="33" t="s">
        <v>21</v>
      </c>
      <c r="L129" s="24" t="s">
        <v>23</v>
      </c>
      <c r="M129" s="28">
        <v>-2.0789999999999999E-2</v>
      </c>
      <c r="N129" s="33" t="s">
        <v>74</v>
      </c>
      <c r="O129" s="24" t="s">
        <v>25</v>
      </c>
      <c r="P129" s="28">
        <v>3.4399999999999999E-3</v>
      </c>
      <c r="Q129" s="33" t="s">
        <v>84</v>
      </c>
      <c r="R129" s="24" t="s">
        <v>26</v>
      </c>
      <c r="S129" s="28">
        <v>-4.7329999999999997E-2</v>
      </c>
      <c r="T129" s="33" t="s">
        <v>92</v>
      </c>
      <c r="U129" s="35" t="s">
        <v>28</v>
      </c>
      <c r="V129" s="28">
        <v>-5.6299999999999996E-3</v>
      </c>
      <c r="W129" s="33" t="s">
        <v>105</v>
      </c>
      <c r="X129" s="35" t="s">
        <v>20</v>
      </c>
      <c r="Y129" s="28">
        <v>-3.4599999999999999E-2</v>
      </c>
      <c r="Z129" s="33" t="s">
        <v>68</v>
      </c>
      <c r="AA129" s="24" t="s">
        <v>22</v>
      </c>
      <c r="AB129" s="28">
        <v>-6.5900000000000004E-3</v>
      </c>
      <c r="AC129" s="33" t="s">
        <v>37</v>
      </c>
      <c r="AD129" s="24" t="s">
        <v>25</v>
      </c>
      <c r="AE129" s="28">
        <v>-7.1000000000000004E-3</v>
      </c>
      <c r="AF129" s="33" t="s">
        <v>80</v>
      </c>
      <c r="AG129" s="24" t="s">
        <v>25</v>
      </c>
      <c r="AH129" s="28">
        <v>-1.8630000000000001E-2</v>
      </c>
      <c r="AI129" s="33" t="s">
        <v>81</v>
      </c>
      <c r="AJ129" s="24" t="s">
        <v>26</v>
      </c>
      <c r="AK129" s="28">
        <v>9.7999999999999997E-4</v>
      </c>
      <c r="AL129" s="33" t="s">
        <v>65</v>
      </c>
      <c r="AM129" s="24" t="s">
        <v>23</v>
      </c>
      <c r="AN129" s="28">
        <v>-1.213E-2</v>
      </c>
      <c r="AO129" s="33" t="s">
        <v>66</v>
      </c>
      <c r="AP129" s="24" t="s">
        <v>22</v>
      </c>
      <c r="AQ129" s="28">
        <v>-3.2849999999999997E-2</v>
      </c>
    </row>
    <row r="130" spans="1:43" ht="17" thickBot="1" x14ac:dyDescent="0.25">
      <c r="A130" s="88"/>
      <c r="B130" s="33" t="s">
        <v>33</v>
      </c>
      <c r="C130" s="24" t="s">
        <v>20</v>
      </c>
      <c r="D130" s="28">
        <v>-6.7400000000000003E-3</v>
      </c>
      <c r="E130" s="33" t="s">
        <v>37</v>
      </c>
      <c r="F130" s="24" t="s">
        <v>23</v>
      </c>
      <c r="G130" s="28">
        <v>-3.3529999999999997E-2</v>
      </c>
      <c r="H130" s="33" t="s">
        <v>71</v>
      </c>
      <c r="I130" s="24" t="s">
        <v>29</v>
      </c>
      <c r="J130" s="28">
        <v>-2.8899999999999999E-2</v>
      </c>
      <c r="K130" s="33" t="s">
        <v>93</v>
      </c>
      <c r="L130" s="35" t="s">
        <v>20</v>
      </c>
      <c r="M130" s="28">
        <v>-2.1329999999999998E-2</v>
      </c>
      <c r="N130" s="33" t="s">
        <v>81</v>
      </c>
      <c r="O130" s="24" t="s">
        <v>29</v>
      </c>
      <c r="P130" s="28">
        <v>3.31E-3</v>
      </c>
      <c r="Q130" s="33" t="s">
        <v>100</v>
      </c>
      <c r="R130" s="35" t="s">
        <v>28</v>
      </c>
      <c r="S130" s="28">
        <v>-4.7980000000000002E-2</v>
      </c>
      <c r="T130" s="33" t="s">
        <v>105</v>
      </c>
      <c r="U130" s="35" t="s">
        <v>20</v>
      </c>
      <c r="V130" s="28">
        <v>-8.9899999999999997E-3</v>
      </c>
      <c r="W130" s="33" t="s">
        <v>80</v>
      </c>
      <c r="X130" s="24" t="s">
        <v>19</v>
      </c>
      <c r="Y130" s="28">
        <v>-3.5819999999999998E-2</v>
      </c>
      <c r="Z130" s="33" t="s">
        <v>97</v>
      </c>
      <c r="AA130" s="35" t="s">
        <v>22</v>
      </c>
      <c r="AB130" s="28">
        <v>-6.8999999999999999E-3</v>
      </c>
      <c r="AC130" s="33" t="s">
        <v>39</v>
      </c>
      <c r="AD130" s="24" t="s">
        <v>28</v>
      </c>
      <c r="AE130" s="28">
        <v>-7.4599999999999996E-3</v>
      </c>
      <c r="AF130" s="33" t="s">
        <v>94</v>
      </c>
      <c r="AG130" s="35" t="s">
        <v>28</v>
      </c>
      <c r="AH130" s="28">
        <v>-2.138E-2</v>
      </c>
      <c r="AI130" s="33" t="s">
        <v>47</v>
      </c>
      <c r="AJ130" s="24" t="s">
        <v>28</v>
      </c>
      <c r="AK130" s="28">
        <v>9.7000000000000005E-4</v>
      </c>
      <c r="AL130" s="33" t="s">
        <v>96</v>
      </c>
      <c r="AM130" s="35" t="s">
        <v>23</v>
      </c>
      <c r="AN130" s="28">
        <v>-1.4250000000000001E-2</v>
      </c>
      <c r="AO130" s="33" t="s">
        <v>94</v>
      </c>
      <c r="AP130" s="35" t="s">
        <v>19</v>
      </c>
      <c r="AQ130" s="28">
        <v>-3.4419999999999999E-2</v>
      </c>
    </row>
    <row r="131" spans="1:43" ht="17" thickBot="1" x14ac:dyDescent="0.25">
      <c r="A131" s="88"/>
      <c r="B131" s="33" t="s">
        <v>100</v>
      </c>
      <c r="C131" s="35" t="s">
        <v>23</v>
      </c>
      <c r="D131" s="28">
        <v>-7.1799999999999998E-3</v>
      </c>
      <c r="E131" s="33" t="s">
        <v>90</v>
      </c>
      <c r="F131" s="35" t="s">
        <v>26</v>
      </c>
      <c r="G131" s="28">
        <v>-3.483E-2</v>
      </c>
      <c r="H131" s="33" t="s">
        <v>99</v>
      </c>
      <c r="I131" s="35" t="s">
        <v>19</v>
      </c>
      <c r="J131" s="28">
        <v>-2.9870000000000001E-2</v>
      </c>
      <c r="K131" s="33" t="s">
        <v>74</v>
      </c>
      <c r="L131" s="24" t="s">
        <v>28</v>
      </c>
      <c r="M131" s="28">
        <v>-2.6360000000000001E-2</v>
      </c>
      <c r="N131" s="33" t="s">
        <v>40</v>
      </c>
      <c r="O131" s="24" t="s">
        <v>26</v>
      </c>
      <c r="P131" s="28">
        <v>3.0400000000000002E-3</v>
      </c>
      <c r="Q131" s="33" t="s">
        <v>46</v>
      </c>
      <c r="R131" s="24" t="s">
        <v>22</v>
      </c>
      <c r="S131" s="28">
        <v>-4.9340000000000002E-2</v>
      </c>
      <c r="T131" s="33" t="s">
        <v>63</v>
      </c>
      <c r="U131" s="24" t="s">
        <v>22</v>
      </c>
      <c r="V131" s="28">
        <v>-1.413E-2</v>
      </c>
      <c r="W131" s="33" t="s">
        <v>58</v>
      </c>
      <c r="X131" s="24" t="s">
        <v>20</v>
      </c>
      <c r="Y131" s="28">
        <v>-3.6880000000000003E-2</v>
      </c>
      <c r="Z131" s="33" t="s">
        <v>56</v>
      </c>
      <c r="AA131" s="24" t="s">
        <v>22</v>
      </c>
      <c r="AB131" s="28">
        <v>-7.5900000000000004E-3</v>
      </c>
      <c r="AC131" s="33" t="s">
        <v>37</v>
      </c>
      <c r="AD131" s="24" t="s">
        <v>23</v>
      </c>
      <c r="AE131" s="28">
        <v>-8.6700000000000006E-3</v>
      </c>
      <c r="AF131" s="33" t="s">
        <v>98</v>
      </c>
      <c r="AG131" s="35" t="s">
        <v>23</v>
      </c>
      <c r="AH131" s="28">
        <v>-2.2429999999999999E-2</v>
      </c>
      <c r="AI131" s="33" t="s">
        <v>89</v>
      </c>
      <c r="AJ131" s="35" t="s">
        <v>19</v>
      </c>
      <c r="AK131" s="28">
        <v>8.5999999999999998E-4</v>
      </c>
      <c r="AL131" s="33" t="s">
        <v>94</v>
      </c>
      <c r="AM131" s="35" t="s">
        <v>19</v>
      </c>
      <c r="AN131" s="28">
        <v>-1.609E-2</v>
      </c>
      <c r="AO131" s="5" t="s">
        <v>78</v>
      </c>
      <c r="AP131" s="6" t="s">
        <v>23</v>
      </c>
      <c r="AQ131" s="28">
        <v>-3.5619999999999999E-2</v>
      </c>
    </row>
    <row r="132" spans="1:43" ht="17" thickBot="1" x14ac:dyDescent="0.25">
      <c r="A132" s="88"/>
      <c r="B132" s="33" t="s">
        <v>21</v>
      </c>
      <c r="C132" s="24" t="s">
        <v>22</v>
      </c>
      <c r="D132" s="28">
        <v>-1.0489999999999999E-2</v>
      </c>
      <c r="E132" s="5" t="s">
        <v>79</v>
      </c>
      <c r="F132" s="6" t="s">
        <v>25</v>
      </c>
      <c r="G132" s="28">
        <v>-3.6209999999999999E-2</v>
      </c>
      <c r="H132" s="33" t="s">
        <v>72</v>
      </c>
      <c r="I132" s="24" t="s">
        <v>25</v>
      </c>
      <c r="J132" s="28">
        <v>-3.7420000000000002E-2</v>
      </c>
      <c r="K132" s="33" t="s">
        <v>82</v>
      </c>
      <c r="L132" s="24" t="s">
        <v>28</v>
      </c>
      <c r="M132" s="28">
        <v>-2.6610000000000002E-2</v>
      </c>
      <c r="N132" s="33" t="s">
        <v>41</v>
      </c>
      <c r="O132" s="24" t="s">
        <v>25</v>
      </c>
      <c r="P132" s="28">
        <v>6.9999999999999999E-4</v>
      </c>
      <c r="Q132" s="33" t="s">
        <v>94</v>
      </c>
      <c r="R132" s="35" t="s">
        <v>19</v>
      </c>
      <c r="S132" s="28">
        <v>-5.1339999999999997E-2</v>
      </c>
      <c r="T132" s="33" t="s">
        <v>77</v>
      </c>
      <c r="U132" s="24" t="s">
        <v>22</v>
      </c>
      <c r="V132" s="28">
        <v>-1.583E-2</v>
      </c>
      <c r="W132" s="33" t="s">
        <v>84</v>
      </c>
      <c r="X132" s="24" t="s">
        <v>28</v>
      </c>
      <c r="Y132" s="28">
        <v>-4.036E-2</v>
      </c>
      <c r="Z132" s="33" t="s">
        <v>33</v>
      </c>
      <c r="AA132" s="24" t="s">
        <v>20</v>
      </c>
      <c r="AB132" s="28">
        <v>-7.7499999999999999E-3</v>
      </c>
      <c r="AC132" s="33" t="s">
        <v>57</v>
      </c>
      <c r="AD132" s="24" t="s">
        <v>26</v>
      </c>
      <c r="AE132" s="28">
        <v>-8.9999999999999993E-3</v>
      </c>
      <c r="AF132" s="33" t="s">
        <v>96</v>
      </c>
      <c r="AG132" s="35" t="s">
        <v>26</v>
      </c>
      <c r="AH132" s="28">
        <v>-2.3359999999999999E-2</v>
      </c>
      <c r="AI132" s="33" t="s">
        <v>100</v>
      </c>
      <c r="AJ132" s="35" t="s">
        <v>20</v>
      </c>
      <c r="AK132" s="28">
        <v>7.9000000000000001E-4</v>
      </c>
      <c r="AL132" s="33" t="s">
        <v>40</v>
      </c>
      <c r="AM132" s="24" t="s">
        <v>29</v>
      </c>
      <c r="AN132" s="28">
        <v>-1.6219999999999998E-2</v>
      </c>
      <c r="AO132" s="33" t="s">
        <v>73</v>
      </c>
      <c r="AP132" s="24" t="s">
        <v>23</v>
      </c>
      <c r="AQ132" s="28">
        <v>-3.8059999999999997E-2</v>
      </c>
    </row>
    <row r="133" spans="1:43" ht="17" thickBot="1" x14ac:dyDescent="0.25">
      <c r="A133" s="88"/>
      <c r="B133" s="33" t="s">
        <v>96</v>
      </c>
      <c r="C133" s="35" t="s">
        <v>23</v>
      </c>
      <c r="D133" s="28">
        <v>-1.091E-2</v>
      </c>
      <c r="E133" s="33" t="s">
        <v>82</v>
      </c>
      <c r="F133" s="24" t="s">
        <v>25</v>
      </c>
      <c r="G133" s="28">
        <v>-3.7449999999999997E-2</v>
      </c>
      <c r="H133" s="33" t="s">
        <v>54</v>
      </c>
      <c r="I133" s="24" t="s">
        <v>22</v>
      </c>
      <c r="J133" s="28">
        <v>-4.0620000000000003E-2</v>
      </c>
      <c r="K133" s="33" t="s">
        <v>80</v>
      </c>
      <c r="L133" s="24" t="s">
        <v>25</v>
      </c>
      <c r="M133" s="28">
        <v>-2.8410000000000001E-2</v>
      </c>
      <c r="N133" s="23" t="s">
        <v>87</v>
      </c>
      <c r="O133" s="24" t="s">
        <v>29</v>
      </c>
      <c r="P133" s="28">
        <v>-3.2000000000000003E-4</v>
      </c>
      <c r="Q133" s="33" t="s">
        <v>75</v>
      </c>
      <c r="R133" s="24" t="s">
        <v>25</v>
      </c>
      <c r="S133" s="28">
        <v>-5.33E-2</v>
      </c>
      <c r="T133" s="33" t="s">
        <v>40</v>
      </c>
      <c r="U133" s="24" t="s">
        <v>29</v>
      </c>
      <c r="V133" s="28">
        <v>-1.6129999999999999E-2</v>
      </c>
      <c r="W133" s="33" t="s">
        <v>92</v>
      </c>
      <c r="X133" s="35" t="s">
        <v>20</v>
      </c>
      <c r="Y133" s="28">
        <v>-4.0509999999999997E-2</v>
      </c>
      <c r="Z133" s="33" t="s">
        <v>82</v>
      </c>
      <c r="AA133" s="24" t="s">
        <v>20</v>
      </c>
      <c r="AB133" s="28">
        <v>-8.7399999999999995E-3</v>
      </c>
      <c r="AC133" s="23" t="s">
        <v>86</v>
      </c>
      <c r="AD133" s="24" t="s">
        <v>28</v>
      </c>
      <c r="AE133" s="28">
        <v>-1.1339999999999999E-2</v>
      </c>
      <c r="AF133" s="33" t="s">
        <v>76</v>
      </c>
      <c r="AG133" s="24" t="s">
        <v>22</v>
      </c>
      <c r="AH133" s="28">
        <v>-2.3640000000000001E-2</v>
      </c>
      <c r="AI133" s="23" t="s">
        <v>86</v>
      </c>
      <c r="AJ133" s="24" t="s">
        <v>28</v>
      </c>
      <c r="AK133" s="28">
        <v>7.3999999999999999E-4</v>
      </c>
      <c r="AL133" s="33" t="s">
        <v>40</v>
      </c>
      <c r="AM133" s="24" t="s">
        <v>26</v>
      </c>
      <c r="AN133" s="28">
        <v>-1.677E-2</v>
      </c>
      <c r="AO133" s="33" t="s">
        <v>40</v>
      </c>
      <c r="AP133" s="24" t="s">
        <v>26</v>
      </c>
      <c r="AQ133" s="28">
        <v>-3.8589999999999999E-2</v>
      </c>
    </row>
    <row r="134" spans="1:43" ht="17" thickBot="1" x14ac:dyDescent="0.25">
      <c r="A134" s="88"/>
      <c r="B134" s="33" t="s">
        <v>96</v>
      </c>
      <c r="C134" s="35" t="s">
        <v>26</v>
      </c>
      <c r="D134" s="28">
        <v>-1.1089999999999999E-2</v>
      </c>
      <c r="E134" s="33" t="s">
        <v>77</v>
      </c>
      <c r="F134" s="24" t="s">
        <v>22</v>
      </c>
      <c r="G134" s="28">
        <v>-4.1169999999999998E-2</v>
      </c>
      <c r="H134" s="33" t="s">
        <v>31</v>
      </c>
      <c r="I134" s="24" t="s">
        <v>25</v>
      </c>
      <c r="J134" s="28">
        <v>-4.6289999999999998E-2</v>
      </c>
      <c r="K134" s="33" t="s">
        <v>92</v>
      </c>
      <c r="L134" s="35" t="s">
        <v>25</v>
      </c>
      <c r="M134" s="28">
        <v>-2.9600000000000001E-2</v>
      </c>
      <c r="N134" s="33" t="s">
        <v>73</v>
      </c>
      <c r="O134" s="24" t="s">
        <v>26</v>
      </c>
      <c r="P134" s="28">
        <v>-1.81E-3</v>
      </c>
      <c r="Q134" s="33" t="s">
        <v>34</v>
      </c>
      <c r="R134" s="24" t="s">
        <v>19</v>
      </c>
      <c r="S134" s="28">
        <v>-5.4140000000000001E-2</v>
      </c>
      <c r="T134" s="33" t="s">
        <v>33</v>
      </c>
      <c r="U134" s="24" t="s">
        <v>20</v>
      </c>
      <c r="V134" s="28">
        <v>-2.155E-2</v>
      </c>
      <c r="W134" s="33" t="s">
        <v>48</v>
      </c>
      <c r="X134" s="24" t="s">
        <v>29</v>
      </c>
      <c r="Y134" s="28">
        <v>-4.054E-2</v>
      </c>
      <c r="Z134" s="33" t="s">
        <v>59</v>
      </c>
      <c r="AA134" s="24" t="s">
        <v>20</v>
      </c>
      <c r="AB134" s="28">
        <v>-8.7799999999999996E-3</v>
      </c>
      <c r="AC134" s="33" t="s">
        <v>35</v>
      </c>
      <c r="AD134" s="24" t="s">
        <v>22</v>
      </c>
      <c r="AE134" s="28">
        <v>-1.1469999999999999E-2</v>
      </c>
      <c r="AF134" s="33" t="s">
        <v>62</v>
      </c>
      <c r="AG134" s="24" t="s">
        <v>19</v>
      </c>
      <c r="AH134" s="28">
        <v>-2.393E-2</v>
      </c>
      <c r="AI134" s="33" t="s">
        <v>43</v>
      </c>
      <c r="AJ134" s="24" t="s">
        <v>22</v>
      </c>
      <c r="AK134" s="28">
        <v>6.9999999999999999E-4</v>
      </c>
      <c r="AL134" s="33" t="s">
        <v>21</v>
      </c>
      <c r="AM134" s="24" t="s">
        <v>22</v>
      </c>
      <c r="AN134" s="28">
        <v>-1.7229999999999999E-2</v>
      </c>
      <c r="AO134" s="33" t="s">
        <v>21</v>
      </c>
      <c r="AP134" s="24" t="s">
        <v>22</v>
      </c>
      <c r="AQ134" s="28">
        <v>-4.265E-2</v>
      </c>
    </row>
    <row r="135" spans="1:43" ht="17" thickBot="1" x14ac:dyDescent="0.25">
      <c r="A135" s="88"/>
      <c r="B135" s="33" t="s">
        <v>82</v>
      </c>
      <c r="C135" s="24" t="s">
        <v>20</v>
      </c>
      <c r="D135" s="28">
        <v>-1.116E-2</v>
      </c>
      <c r="E135" s="33" t="s">
        <v>57</v>
      </c>
      <c r="F135" s="24" t="s">
        <v>26</v>
      </c>
      <c r="G135" s="28">
        <v>-4.147E-2</v>
      </c>
      <c r="H135" s="33" t="s">
        <v>57</v>
      </c>
      <c r="I135" s="24" t="s">
        <v>20</v>
      </c>
      <c r="J135" s="28">
        <v>-4.9369999999999997E-2</v>
      </c>
      <c r="K135" s="33" t="s">
        <v>96</v>
      </c>
      <c r="L135" s="35" t="s">
        <v>23</v>
      </c>
      <c r="M135" s="28">
        <v>-2.9659999999999999E-2</v>
      </c>
      <c r="N135" s="33" t="s">
        <v>77</v>
      </c>
      <c r="O135" s="24" t="s">
        <v>22</v>
      </c>
      <c r="P135" s="28">
        <v>-3.2000000000000002E-3</v>
      </c>
      <c r="Q135" s="33" t="s">
        <v>89</v>
      </c>
      <c r="R135" s="35" t="s">
        <v>25</v>
      </c>
      <c r="S135" s="28">
        <v>-5.636E-2</v>
      </c>
      <c r="T135" s="33" t="s">
        <v>61</v>
      </c>
      <c r="U135" s="24" t="s">
        <v>23</v>
      </c>
      <c r="V135" s="28">
        <v>-2.2519999999999998E-2</v>
      </c>
      <c r="W135" s="33" t="s">
        <v>82</v>
      </c>
      <c r="X135" s="24" t="s">
        <v>20</v>
      </c>
      <c r="Y135" s="28">
        <v>-4.088E-2</v>
      </c>
      <c r="Z135" s="33" t="s">
        <v>83</v>
      </c>
      <c r="AA135" s="24" t="s">
        <v>25</v>
      </c>
      <c r="AB135" s="28">
        <v>-9.1400000000000006E-3</v>
      </c>
      <c r="AC135" s="33" t="s">
        <v>27</v>
      </c>
      <c r="AD135" s="24" t="s">
        <v>28</v>
      </c>
      <c r="AE135" s="28">
        <v>-1.1939999999999999E-2</v>
      </c>
      <c r="AF135" s="33" t="s">
        <v>69</v>
      </c>
      <c r="AG135" s="24" t="s">
        <v>19</v>
      </c>
      <c r="AH135" s="28">
        <v>-2.6200000000000001E-2</v>
      </c>
      <c r="AI135" s="33" t="s">
        <v>53</v>
      </c>
      <c r="AJ135" s="24" t="s">
        <v>28</v>
      </c>
      <c r="AK135" s="28">
        <v>6.0999999999999997E-4</v>
      </c>
      <c r="AL135" s="33" t="s">
        <v>42</v>
      </c>
      <c r="AM135" s="24" t="s">
        <v>28</v>
      </c>
      <c r="AN135" s="28">
        <v>-1.7670000000000002E-2</v>
      </c>
      <c r="AO135" s="33" t="s">
        <v>76</v>
      </c>
      <c r="AP135" s="24" t="s">
        <v>22</v>
      </c>
      <c r="AQ135" s="28">
        <v>-4.2700000000000002E-2</v>
      </c>
    </row>
    <row r="136" spans="1:43" ht="17" thickBot="1" x14ac:dyDescent="0.25">
      <c r="A136" s="88"/>
      <c r="B136" s="33" t="s">
        <v>72</v>
      </c>
      <c r="C136" s="24" t="s">
        <v>28</v>
      </c>
      <c r="D136" s="28">
        <v>-1.159E-2</v>
      </c>
      <c r="E136" s="33" t="s">
        <v>49</v>
      </c>
      <c r="F136" s="24" t="s">
        <v>28</v>
      </c>
      <c r="G136" s="28">
        <v>-4.1750000000000002E-2</v>
      </c>
      <c r="H136" s="33" t="s">
        <v>100</v>
      </c>
      <c r="I136" s="35" t="s">
        <v>28</v>
      </c>
      <c r="J136" s="28">
        <v>-5.8659999999999997E-2</v>
      </c>
      <c r="K136" s="33" t="s">
        <v>74</v>
      </c>
      <c r="L136" s="24" t="s">
        <v>25</v>
      </c>
      <c r="M136" s="28">
        <v>-3.6080000000000001E-2</v>
      </c>
      <c r="N136" s="33" t="s">
        <v>64</v>
      </c>
      <c r="O136" s="24" t="s">
        <v>19</v>
      </c>
      <c r="P136" s="28">
        <v>-3.3899999999999998E-3</v>
      </c>
      <c r="Q136" s="33" t="s">
        <v>82</v>
      </c>
      <c r="R136" s="24" t="s">
        <v>25</v>
      </c>
      <c r="S136" s="28">
        <v>-5.858E-2</v>
      </c>
      <c r="T136" s="33" t="s">
        <v>101</v>
      </c>
      <c r="U136" s="35" t="s">
        <v>26</v>
      </c>
      <c r="V136" s="28">
        <v>-2.5430000000000001E-2</v>
      </c>
      <c r="W136" s="33" t="s">
        <v>65</v>
      </c>
      <c r="X136" s="24" t="s">
        <v>20</v>
      </c>
      <c r="Y136" s="28">
        <v>-4.1309999999999999E-2</v>
      </c>
      <c r="Z136" s="33" t="s">
        <v>92</v>
      </c>
      <c r="AA136" s="35" t="s">
        <v>25</v>
      </c>
      <c r="AB136" s="28">
        <v>-9.4000000000000004E-3</v>
      </c>
      <c r="AC136" s="33" t="s">
        <v>89</v>
      </c>
      <c r="AD136" s="35" t="s">
        <v>22</v>
      </c>
      <c r="AE136" s="28">
        <v>-1.206E-2</v>
      </c>
      <c r="AF136" s="33" t="s">
        <v>67</v>
      </c>
      <c r="AG136" s="24" t="s">
        <v>20</v>
      </c>
      <c r="AH136" s="28">
        <v>-2.9159999999999998E-2</v>
      </c>
      <c r="AI136" s="33" t="s">
        <v>77</v>
      </c>
      <c r="AJ136" s="24" t="s">
        <v>26</v>
      </c>
      <c r="AK136" s="28">
        <v>4.0999999999999999E-4</v>
      </c>
      <c r="AL136" s="33" t="s">
        <v>65</v>
      </c>
      <c r="AM136" s="24" t="s">
        <v>29</v>
      </c>
      <c r="AN136" s="28">
        <v>-1.83E-2</v>
      </c>
      <c r="AO136" s="33" t="s">
        <v>94</v>
      </c>
      <c r="AP136" s="35" t="s">
        <v>26</v>
      </c>
      <c r="AQ136" s="28">
        <v>-4.2880000000000001E-2</v>
      </c>
    </row>
    <row r="137" spans="1:43" ht="17" thickBot="1" x14ac:dyDescent="0.25">
      <c r="A137" s="88"/>
      <c r="B137" s="33" t="s">
        <v>69</v>
      </c>
      <c r="C137" s="24" t="s">
        <v>23</v>
      </c>
      <c r="D137" s="28">
        <v>-1.18E-2</v>
      </c>
      <c r="E137" s="33" t="s">
        <v>45</v>
      </c>
      <c r="F137" s="24" t="s">
        <v>23</v>
      </c>
      <c r="G137" s="28">
        <v>-4.3880000000000002E-2</v>
      </c>
      <c r="H137" s="33" t="s">
        <v>32</v>
      </c>
      <c r="I137" s="24" t="s">
        <v>20</v>
      </c>
      <c r="J137" s="28">
        <v>-6.08E-2</v>
      </c>
      <c r="K137" s="33" t="s">
        <v>45</v>
      </c>
      <c r="L137" s="24" t="s">
        <v>19</v>
      </c>
      <c r="M137" s="28">
        <v>-3.9719999999999998E-2</v>
      </c>
      <c r="N137" s="33" t="s">
        <v>71</v>
      </c>
      <c r="O137" s="24" t="s">
        <v>22</v>
      </c>
      <c r="P137" s="28">
        <v>-4.2900000000000004E-3</v>
      </c>
      <c r="Q137" s="33" t="s">
        <v>64</v>
      </c>
      <c r="R137" s="24" t="s">
        <v>19</v>
      </c>
      <c r="S137" s="28">
        <v>-5.8950000000000002E-2</v>
      </c>
      <c r="T137" s="33" t="s">
        <v>73</v>
      </c>
      <c r="U137" s="24" t="s">
        <v>26</v>
      </c>
      <c r="V137" s="28">
        <v>-2.6460000000000001E-2</v>
      </c>
      <c r="W137" s="33" t="s">
        <v>61</v>
      </c>
      <c r="X137" s="24" t="s">
        <v>19</v>
      </c>
      <c r="Y137" s="28">
        <v>-4.1509999999999998E-2</v>
      </c>
      <c r="Z137" s="5" t="s">
        <v>78</v>
      </c>
      <c r="AA137" s="6" t="s">
        <v>28</v>
      </c>
      <c r="AB137" s="28">
        <v>-1.031E-2</v>
      </c>
      <c r="AC137" s="33" t="s">
        <v>100</v>
      </c>
      <c r="AD137" s="35" t="s">
        <v>23</v>
      </c>
      <c r="AE137" s="28">
        <v>-1.2330000000000001E-2</v>
      </c>
      <c r="AF137" s="33" t="s">
        <v>63</v>
      </c>
      <c r="AG137" s="24" t="s">
        <v>22</v>
      </c>
      <c r="AH137" s="28">
        <v>-3.0020000000000002E-2</v>
      </c>
      <c r="AI137" s="33" t="s">
        <v>83</v>
      </c>
      <c r="AJ137" s="24" t="s">
        <v>20</v>
      </c>
      <c r="AK137" s="28">
        <v>3.6999999999999999E-4</v>
      </c>
      <c r="AL137" s="33" t="s">
        <v>33</v>
      </c>
      <c r="AM137" s="24" t="s">
        <v>25</v>
      </c>
      <c r="AN137" s="28">
        <v>-2.181E-2</v>
      </c>
      <c r="AO137" s="33" t="s">
        <v>90</v>
      </c>
      <c r="AP137" s="35" t="s">
        <v>29</v>
      </c>
      <c r="AQ137" s="28">
        <v>-4.317E-2</v>
      </c>
    </row>
    <row r="138" spans="1:43" ht="17" thickBot="1" x14ac:dyDescent="0.25">
      <c r="A138" s="88"/>
      <c r="B138" s="33" t="s">
        <v>99</v>
      </c>
      <c r="C138" s="35" t="s">
        <v>23</v>
      </c>
      <c r="D138" s="28">
        <v>-1.217E-2</v>
      </c>
      <c r="E138" s="33" t="s">
        <v>100</v>
      </c>
      <c r="F138" s="35" t="s">
        <v>26</v>
      </c>
      <c r="G138" s="28">
        <v>-4.4049999999999999E-2</v>
      </c>
      <c r="H138" s="33" t="s">
        <v>64</v>
      </c>
      <c r="I138" s="24" t="s">
        <v>19</v>
      </c>
      <c r="J138" s="28">
        <v>-6.4119999999999996E-2</v>
      </c>
      <c r="K138" s="33" t="s">
        <v>98</v>
      </c>
      <c r="L138" s="35" t="s">
        <v>25</v>
      </c>
      <c r="M138" s="28">
        <v>-4.2560000000000001E-2</v>
      </c>
      <c r="N138" s="23" t="s">
        <v>86</v>
      </c>
      <c r="O138" s="24" t="s">
        <v>26</v>
      </c>
      <c r="P138" s="28">
        <v>-7.1300000000000001E-3</v>
      </c>
      <c r="Q138" s="33" t="s">
        <v>33</v>
      </c>
      <c r="R138" s="24" t="s">
        <v>25</v>
      </c>
      <c r="S138" s="28">
        <v>-6.1179999999999998E-2</v>
      </c>
      <c r="T138" s="23" t="s">
        <v>95</v>
      </c>
      <c r="U138" s="24" t="s">
        <v>29</v>
      </c>
      <c r="V138" s="28">
        <v>-2.6710000000000001E-2</v>
      </c>
      <c r="W138" s="33" t="s">
        <v>98</v>
      </c>
      <c r="X138" s="35" t="s">
        <v>23</v>
      </c>
      <c r="Y138" s="28">
        <v>-4.1849999999999998E-2</v>
      </c>
      <c r="Z138" s="33" t="s">
        <v>92</v>
      </c>
      <c r="AA138" s="35" t="s">
        <v>28</v>
      </c>
      <c r="AB138" s="28">
        <v>-1.0500000000000001E-2</v>
      </c>
      <c r="AC138" s="33" t="s">
        <v>90</v>
      </c>
      <c r="AD138" s="35" t="s">
        <v>29</v>
      </c>
      <c r="AE138" s="28">
        <v>-1.2619999999999999E-2</v>
      </c>
      <c r="AF138" s="33" t="s">
        <v>72</v>
      </c>
      <c r="AG138" s="24" t="s">
        <v>28</v>
      </c>
      <c r="AH138" s="28">
        <v>-3.1399999999999997E-2</v>
      </c>
      <c r="AI138" s="33" t="s">
        <v>53</v>
      </c>
      <c r="AJ138" s="24" t="s">
        <v>23</v>
      </c>
      <c r="AK138" s="28">
        <v>3.5E-4</v>
      </c>
      <c r="AL138" s="33" t="s">
        <v>76</v>
      </c>
      <c r="AM138" s="24" t="s">
        <v>26</v>
      </c>
      <c r="AN138" s="28">
        <v>-2.9899999999999999E-2</v>
      </c>
      <c r="AO138" s="33" t="s">
        <v>49</v>
      </c>
      <c r="AP138" s="24" t="s">
        <v>28</v>
      </c>
      <c r="AQ138" s="28">
        <v>-4.419E-2</v>
      </c>
    </row>
    <row r="139" spans="1:43" ht="17" thickBot="1" x14ac:dyDescent="0.25">
      <c r="A139" s="88"/>
      <c r="B139" s="33" t="s">
        <v>47</v>
      </c>
      <c r="C139" s="24" t="s">
        <v>19</v>
      </c>
      <c r="D139" s="28">
        <v>-1.401E-2</v>
      </c>
      <c r="E139" s="33" t="s">
        <v>89</v>
      </c>
      <c r="F139" s="35" t="s">
        <v>28</v>
      </c>
      <c r="G139" s="28">
        <v>-4.478E-2</v>
      </c>
      <c r="H139" s="33" t="s">
        <v>49</v>
      </c>
      <c r="I139" s="24" t="s">
        <v>28</v>
      </c>
      <c r="J139" s="28">
        <v>-6.5890000000000004E-2</v>
      </c>
      <c r="K139" s="33" t="s">
        <v>98</v>
      </c>
      <c r="L139" s="35" t="s">
        <v>28</v>
      </c>
      <c r="M139" s="28">
        <v>-4.2700000000000002E-2</v>
      </c>
      <c r="N139" s="23" t="s">
        <v>86</v>
      </c>
      <c r="O139" s="24" t="s">
        <v>28</v>
      </c>
      <c r="P139" s="28">
        <v>-7.26E-3</v>
      </c>
      <c r="Q139" s="33" t="s">
        <v>42</v>
      </c>
      <c r="R139" s="24" t="s">
        <v>28</v>
      </c>
      <c r="S139" s="28">
        <v>-6.2330000000000003E-2</v>
      </c>
      <c r="T139" s="33" t="s">
        <v>40</v>
      </c>
      <c r="U139" s="24" t="s">
        <v>26</v>
      </c>
      <c r="V139" s="28">
        <v>-3.1060000000000001E-2</v>
      </c>
      <c r="W139" s="33" t="s">
        <v>91</v>
      </c>
      <c r="X139" s="35" t="s">
        <v>20</v>
      </c>
      <c r="Y139" s="28">
        <v>-4.2560000000000001E-2</v>
      </c>
      <c r="Z139" s="33" t="s">
        <v>89</v>
      </c>
      <c r="AA139" s="35" t="s">
        <v>22</v>
      </c>
      <c r="AB139" s="28">
        <v>-1.065E-2</v>
      </c>
      <c r="AC139" s="33" t="s">
        <v>67</v>
      </c>
      <c r="AD139" s="24" t="s">
        <v>28</v>
      </c>
      <c r="AE139" s="28">
        <v>-1.345E-2</v>
      </c>
      <c r="AF139" s="33" t="s">
        <v>93</v>
      </c>
      <c r="AG139" s="35" t="s">
        <v>29</v>
      </c>
      <c r="AH139" s="28">
        <v>-3.5549999999999998E-2</v>
      </c>
      <c r="AI139" s="33" t="s">
        <v>100</v>
      </c>
      <c r="AJ139" s="35" t="s">
        <v>28</v>
      </c>
      <c r="AK139" s="28">
        <v>2.4000000000000001E-4</v>
      </c>
      <c r="AL139" s="33" t="s">
        <v>51</v>
      </c>
      <c r="AM139" s="24" t="s">
        <v>22</v>
      </c>
      <c r="AN139" s="28">
        <v>-3.1879999999999999E-2</v>
      </c>
      <c r="AO139" s="33" t="s">
        <v>36</v>
      </c>
      <c r="AP139" s="24" t="s">
        <v>26</v>
      </c>
      <c r="AQ139" s="28">
        <v>-4.4679999999999997E-2</v>
      </c>
    </row>
    <row r="140" spans="1:43" ht="17" thickBot="1" x14ac:dyDescent="0.25">
      <c r="A140" s="88"/>
      <c r="B140" s="33" t="s">
        <v>98</v>
      </c>
      <c r="C140" s="35" t="s">
        <v>28</v>
      </c>
      <c r="D140" s="28">
        <v>-1.473E-2</v>
      </c>
      <c r="E140" s="33" t="s">
        <v>18</v>
      </c>
      <c r="F140" s="24" t="s">
        <v>19</v>
      </c>
      <c r="G140" s="28">
        <v>-4.555E-2</v>
      </c>
      <c r="H140" s="33" t="s">
        <v>43</v>
      </c>
      <c r="I140" s="24" t="s">
        <v>22</v>
      </c>
      <c r="J140" s="28">
        <v>-6.59E-2</v>
      </c>
      <c r="K140" s="33" t="s">
        <v>56</v>
      </c>
      <c r="L140" s="24" t="s">
        <v>22</v>
      </c>
      <c r="M140" s="28">
        <v>-4.2979999999999997E-2</v>
      </c>
      <c r="N140" s="5" t="s">
        <v>78</v>
      </c>
      <c r="O140" s="6" t="s">
        <v>26</v>
      </c>
      <c r="P140" s="28">
        <v>-7.9299999999999995E-3</v>
      </c>
      <c r="Q140" s="33" t="s">
        <v>83</v>
      </c>
      <c r="R140" s="24" t="s">
        <v>25</v>
      </c>
      <c r="S140" s="28">
        <v>-6.4350000000000004E-2</v>
      </c>
      <c r="T140" s="33" t="s">
        <v>59</v>
      </c>
      <c r="U140" s="24" t="s">
        <v>20</v>
      </c>
      <c r="V140" s="28">
        <v>-3.1230000000000001E-2</v>
      </c>
      <c r="W140" s="33" t="s">
        <v>65</v>
      </c>
      <c r="X140" s="24" t="s">
        <v>23</v>
      </c>
      <c r="Y140" s="28">
        <v>-4.2619999999999998E-2</v>
      </c>
      <c r="Z140" s="23" t="s">
        <v>95</v>
      </c>
      <c r="AA140" s="24" t="s">
        <v>22</v>
      </c>
      <c r="AB140" s="28">
        <v>-1.285E-2</v>
      </c>
      <c r="AC140" s="33" t="s">
        <v>68</v>
      </c>
      <c r="AD140" s="24" t="s">
        <v>22</v>
      </c>
      <c r="AE140" s="28">
        <v>-1.3979999999999999E-2</v>
      </c>
      <c r="AF140" s="33" t="s">
        <v>63</v>
      </c>
      <c r="AG140" s="24" t="s">
        <v>26</v>
      </c>
      <c r="AH140" s="28">
        <v>-3.669E-2</v>
      </c>
      <c r="AI140" s="33" t="s">
        <v>69</v>
      </c>
      <c r="AJ140" s="24" t="s">
        <v>23</v>
      </c>
      <c r="AK140" s="28">
        <v>1.4999999999999999E-4</v>
      </c>
      <c r="AL140" s="33" t="s">
        <v>36</v>
      </c>
      <c r="AM140" s="24" t="s">
        <v>23</v>
      </c>
      <c r="AN140" s="28">
        <v>-4.6719999999999998E-2</v>
      </c>
      <c r="AO140" s="33" t="s">
        <v>42</v>
      </c>
      <c r="AP140" s="24" t="s">
        <v>28</v>
      </c>
      <c r="AQ140" s="28">
        <v>-4.48E-2</v>
      </c>
    </row>
    <row r="141" spans="1:43" ht="17" thickBot="1" x14ac:dyDescent="0.25">
      <c r="A141" s="88"/>
      <c r="B141" s="33" t="s">
        <v>33</v>
      </c>
      <c r="C141" s="24" t="s">
        <v>25</v>
      </c>
      <c r="D141" s="28">
        <v>-1.503E-2</v>
      </c>
      <c r="E141" s="33" t="s">
        <v>101</v>
      </c>
      <c r="F141" s="35" t="s">
        <v>22</v>
      </c>
      <c r="G141" s="28">
        <v>-4.7010000000000003E-2</v>
      </c>
      <c r="H141" s="33" t="s">
        <v>68</v>
      </c>
      <c r="I141" s="24" t="s">
        <v>29</v>
      </c>
      <c r="J141" s="28">
        <v>-7.5719999999999996E-2</v>
      </c>
      <c r="K141" s="23" t="s">
        <v>95</v>
      </c>
      <c r="L141" s="24" t="s">
        <v>22</v>
      </c>
      <c r="M141" s="28">
        <v>-4.3430000000000003E-2</v>
      </c>
      <c r="N141" s="33" t="s">
        <v>49</v>
      </c>
      <c r="O141" s="24" t="s">
        <v>28</v>
      </c>
      <c r="P141" s="28">
        <v>-7.9399999999999991E-3</v>
      </c>
      <c r="Q141" s="33" t="s">
        <v>18</v>
      </c>
      <c r="R141" s="24" t="s">
        <v>19</v>
      </c>
      <c r="S141" s="28">
        <v>-6.4399999999999999E-2</v>
      </c>
      <c r="T141" s="23" t="s">
        <v>86</v>
      </c>
      <c r="U141" s="24" t="s">
        <v>26</v>
      </c>
      <c r="V141" s="28">
        <v>-3.4410000000000003E-2</v>
      </c>
      <c r="W141" s="33" t="s">
        <v>98</v>
      </c>
      <c r="X141" s="35" t="s">
        <v>28</v>
      </c>
      <c r="Y141" s="28">
        <v>-4.4580000000000002E-2</v>
      </c>
      <c r="Z141" s="33" t="s">
        <v>52</v>
      </c>
      <c r="AA141" s="24" t="s">
        <v>23</v>
      </c>
      <c r="AB141" s="28">
        <v>-1.427E-2</v>
      </c>
      <c r="AC141" s="33" t="s">
        <v>39</v>
      </c>
      <c r="AD141" s="24" t="s">
        <v>25</v>
      </c>
      <c r="AE141" s="28">
        <v>-1.405E-2</v>
      </c>
      <c r="AF141" s="33" t="s">
        <v>80</v>
      </c>
      <c r="AG141" s="24" t="s">
        <v>19</v>
      </c>
      <c r="AH141" s="28">
        <v>-3.6720000000000003E-2</v>
      </c>
      <c r="AI141" s="5" t="s">
        <v>79</v>
      </c>
      <c r="AJ141" s="6" t="s">
        <v>25</v>
      </c>
      <c r="AK141" s="28">
        <v>1.3999999999999999E-4</v>
      </c>
      <c r="AL141" s="33" t="s">
        <v>38</v>
      </c>
      <c r="AM141" s="24" t="s">
        <v>26</v>
      </c>
      <c r="AN141" s="28">
        <v>-4.768E-2</v>
      </c>
      <c r="AO141" s="33" t="s">
        <v>67</v>
      </c>
      <c r="AP141" s="24" t="s">
        <v>23</v>
      </c>
      <c r="AQ141" s="28">
        <v>-4.5420000000000002E-2</v>
      </c>
    </row>
    <row r="142" spans="1:43" ht="17" thickBot="1" x14ac:dyDescent="0.25">
      <c r="A142" s="88"/>
      <c r="B142" s="33" t="s">
        <v>67</v>
      </c>
      <c r="C142" s="24" t="s">
        <v>23</v>
      </c>
      <c r="D142" s="28">
        <v>-1.619E-2</v>
      </c>
      <c r="E142" s="33" t="s">
        <v>27</v>
      </c>
      <c r="F142" s="24" t="s">
        <v>29</v>
      </c>
      <c r="G142" s="28">
        <v>-4.9180000000000001E-2</v>
      </c>
      <c r="H142" s="33" t="s">
        <v>58</v>
      </c>
      <c r="I142" s="24" t="s">
        <v>22</v>
      </c>
      <c r="J142" s="28">
        <v>-7.7530000000000002E-2</v>
      </c>
      <c r="K142" s="33" t="s">
        <v>70</v>
      </c>
      <c r="L142" s="24" t="s">
        <v>23</v>
      </c>
      <c r="M142" s="28">
        <v>-4.4200000000000003E-2</v>
      </c>
      <c r="N142" s="33" t="s">
        <v>90</v>
      </c>
      <c r="O142" s="35" t="s">
        <v>20</v>
      </c>
      <c r="P142" s="28">
        <v>-8.3599999999999994E-3</v>
      </c>
      <c r="Q142" s="33" t="s">
        <v>99</v>
      </c>
      <c r="R142" s="35" t="s">
        <v>25</v>
      </c>
      <c r="S142" s="28">
        <v>-6.5280000000000005E-2</v>
      </c>
      <c r="T142" s="33" t="s">
        <v>101</v>
      </c>
      <c r="U142" s="35" t="s">
        <v>22</v>
      </c>
      <c r="V142" s="28">
        <v>-3.4479999999999997E-2</v>
      </c>
      <c r="W142" s="33" t="s">
        <v>53</v>
      </c>
      <c r="X142" s="24" t="s">
        <v>28</v>
      </c>
      <c r="Y142" s="28">
        <v>-4.5280000000000001E-2</v>
      </c>
      <c r="Z142" s="33" t="s">
        <v>82</v>
      </c>
      <c r="AA142" s="24" t="s">
        <v>28</v>
      </c>
      <c r="AB142" s="28">
        <v>-1.431E-2</v>
      </c>
      <c r="AC142" s="23" t="s">
        <v>87</v>
      </c>
      <c r="AD142" s="24" t="s">
        <v>29</v>
      </c>
      <c r="AE142" s="28">
        <v>-1.434E-2</v>
      </c>
      <c r="AF142" s="33" t="s">
        <v>93</v>
      </c>
      <c r="AG142" s="35" t="s">
        <v>25</v>
      </c>
      <c r="AH142" s="28">
        <v>-3.6940000000000001E-2</v>
      </c>
      <c r="AI142" s="33" t="s">
        <v>64</v>
      </c>
      <c r="AJ142" s="24" t="s">
        <v>22</v>
      </c>
      <c r="AK142" s="28">
        <v>8.0000000000000007E-5</v>
      </c>
      <c r="AL142" s="33" t="s">
        <v>75</v>
      </c>
      <c r="AM142" s="24" t="s">
        <v>23</v>
      </c>
      <c r="AN142" s="28">
        <v>-4.8460000000000003E-2</v>
      </c>
      <c r="AO142" s="23" t="s">
        <v>95</v>
      </c>
      <c r="AP142" s="24" t="s">
        <v>22</v>
      </c>
      <c r="AQ142" s="28">
        <v>-4.5760000000000002E-2</v>
      </c>
    </row>
    <row r="143" spans="1:43" ht="17" thickBot="1" x14ac:dyDescent="0.25">
      <c r="A143" s="88"/>
      <c r="B143" s="33" t="s">
        <v>92</v>
      </c>
      <c r="C143" s="35" t="s">
        <v>20</v>
      </c>
      <c r="D143" s="28">
        <v>-1.6389999999999998E-2</v>
      </c>
      <c r="E143" s="23" t="s">
        <v>95</v>
      </c>
      <c r="F143" s="24" t="s">
        <v>29</v>
      </c>
      <c r="G143" s="28">
        <v>-5.0270000000000002E-2</v>
      </c>
      <c r="H143" s="33" t="s">
        <v>63</v>
      </c>
      <c r="I143" s="24" t="s">
        <v>20</v>
      </c>
      <c r="J143" s="28">
        <v>-7.8649999999999998E-2</v>
      </c>
      <c r="K143" s="33" t="s">
        <v>71</v>
      </c>
      <c r="L143" s="24" t="s">
        <v>20</v>
      </c>
      <c r="M143" s="28">
        <v>-4.5609999999999998E-2</v>
      </c>
      <c r="N143" s="33" t="s">
        <v>21</v>
      </c>
      <c r="O143" s="24" t="s">
        <v>23</v>
      </c>
      <c r="P143" s="28">
        <v>-8.8699999999999994E-3</v>
      </c>
      <c r="Q143" s="33" t="s">
        <v>61</v>
      </c>
      <c r="R143" s="24" t="s">
        <v>19</v>
      </c>
      <c r="S143" s="28">
        <v>-6.5339999999999995E-2</v>
      </c>
      <c r="T143" s="33" t="s">
        <v>49</v>
      </c>
      <c r="U143" s="24" t="s">
        <v>28</v>
      </c>
      <c r="V143" s="28">
        <v>-3.6339999999999997E-2</v>
      </c>
      <c r="W143" s="33" t="s">
        <v>80</v>
      </c>
      <c r="X143" s="24" t="s">
        <v>25</v>
      </c>
      <c r="Y143" s="28">
        <v>-4.5629999999999997E-2</v>
      </c>
      <c r="Z143" s="33" t="s">
        <v>83</v>
      </c>
      <c r="AA143" s="24" t="s">
        <v>29</v>
      </c>
      <c r="AB143" s="28">
        <v>-1.434E-2</v>
      </c>
      <c r="AC143" s="33" t="s">
        <v>42</v>
      </c>
      <c r="AD143" s="24" t="s">
        <v>28</v>
      </c>
      <c r="AE143" s="28">
        <v>-1.4540000000000001E-2</v>
      </c>
      <c r="AF143" s="33" t="s">
        <v>84</v>
      </c>
      <c r="AG143" s="24" t="s">
        <v>26</v>
      </c>
      <c r="AH143" s="28">
        <v>-4.0250000000000001E-2</v>
      </c>
      <c r="AI143" s="33" t="s">
        <v>91</v>
      </c>
      <c r="AJ143" s="35" t="s">
        <v>20</v>
      </c>
      <c r="AK143" s="28">
        <v>-1.8000000000000001E-4</v>
      </c>
      <c r="AL143" s="33" t="s">
        <v>24</v>
      </c>
      <c r="AM143" s="24" t="s">
        <v>26</v>
      </c>
      <c r="AN143" s="28">
        <v>-5.2179999999999997E-2</v>
      </c>
      <c r="AO143" s="33" t="s">
        <v>76</v>
      </c>
      <c r="AP143" s="24" t="s">
        <v>26</v>
      </c>
      <c r="AQ143" s="28">
        <v>-4.5879999999999997E-2</v>
      </c>
    </row>
    <row r="144" spans="1:43" ht="17" thickBot="1" x14ac:dyDescent="0.25">
      <c r="A144" s="88"/>
      <c r="B144" s="33" t="s">
        <v>89</v>
      </c>
      <c r="C144" s="35" t="s">
        <v>25</v>
      </c>
      <c r="D144" s="28">
        <v>-1.6580000000000001E-2</v>
      </c>
      <c r="E144" s="33" t="s">
        <v>52</v>
      </c>
      <c r="F144" s="24" t="s">
        <v>23</v>
      </c>
      <c r="G144" s="28">
        <v>-5.1990000000000001E-2</v>
      </c>
      <c r="H144" s="33" t="s">
        <v>74</v>
      </c>
      <c r="I144" s="24" t="s">
        <v>28</v>
      </c>
      <c r="J144" s="28">
        <v>-8.7340000000000001E-2</v>
      </c>
      <c r="K144" s="33" t="s">
        <v>33</v>
      </c>
      <c r="L144" s="24" t="s">
        <v>20</v>
      </c>
      <c r="M144" s="28">
        <v>-4.8120000000000003E-2</v>
      </c>
      <c r="N144" s="33" t="s">
        <v>54</v>
      </c>
      <c r="O144" s="24" t="s">
        <v>29</v>
      </c>
      <c r="P144" s="28">
        <v>-9.3100000000000006E-3</v>
      </c>
      <c r="Q144" s="33" t="s">
        <v>48</v>
      </c>
      <c r="R144" s="24" t="s">
        <v>29</v>
      </c>
      <c r="S144" s="28">
        <v>-6.8190000000000001E-2</v>
      </c>
      <c r="T144" s="33" t="s">
        <v>77</v>
      </c>
      <c r="U144" s="24" t="s">
        <v>26</v>
      </c>
      <c r="V144" s="28">
        <v>-3.6580000000000001E-2</v>
      </c>
      <c r="W144" s="33" t="s">
        <v>72</v>
      </c>
      <c r="X144" s="24" t="s">
        <v>22</v>
      </c>
      <c r="Y144" s="28">
        <v>-4.9329999999999999E-2</v>
      </c>
      <c r="Z144" s="33" t="s">
        <v>93</v>
      </c>
      <c r="AA144" s="35" t="s">
        <v>20</v>
      </c>
      <c r="AB144" s="28">
        <v>-1.4409999999999999E-2</v>
      </c>
      <c r="AC144" s="33" t="s">
        <v>47</v>
      </c>
      <c r="AD144" s="24" t="s">
        <v>19</v>
      </c>
      <c r="AE144" s="28">
        <v>-1.7049999999999999E-2</v>
      </c>
      <c r="AF144" s="33" t="s">
        <v>34</v>
      </c>
      <c r="AG144" s="24" t="s">
        <v>19</v>
      </c>
      <c r="AH144" s="28">
        <v>-4.1489999999999999E-2</v>
      </c>
      <c r="AI144" s="33" t="s">
        <v>27</v>
      </c>
      <c r="AJ144" s="24" t="s">
        <v>29</v>
      </c>
      <c r="AK144" s="28">
        <v>-1.9000000000000001E-4</v>
      </c>
      <c r="AL144" s="33" t="s">
        <v>36</v>
      </c>
      <c r="AM144" s="24" t="s">
        <v>26</v>
      </c>
      <c r="AN144" s="28">
        <v>-5.5169999999999997E-2</v>
      </c>
      <c r="AO144" s="33" t="s">
        <v>103</v>
      </c>
      <c r="AP144" s="35" t="s">
        <v>26</v>
      </c>
      <c r="AQ144" s="28">
        <v>-4.8129999999999999E-2</v>
      </c>
    </row>
    <row r="145" spans="1:43" ht="17" thickBot="1" x14ac:dyDescent="0.25">
      <c r="A145" s="88"/>
      <c r="B145" s="33" t="s">
        <v>27</v>
      </c>
      <c r="C145" s="24" t="s">
        <v>29</v>
      </c>
      <c r="D145" s="28">
        <v>-1.7430000000000001E-2</v>
      </c>
      <c r="E145" s="33" t="s">
        <v>40</v>
      </c>
      <c r="F145" s="24" t="s">
        <v>29</v>
      </c>
      <c r="G145" s="28">
        <v>-5.2859999999999997E-2</v>
      </c>
      <c r="H145" s="33" t="s">
        <v>58</v>
      </c>
      <c r="I145" s="24" t="s">
        <v>25</v>
      </c>
      <c r="J145" s="28">
        <v>-8.9539999999999995E-2</v>
      </c>
      <c r="K145" s="33" t="s">
        <v>71</v>
      </c>
      <c r="L145" s="24" t="s">
        <v>22</v>
      </c>
      <c r="M145" s="28">
        <v>-4.8469999999999999E-2</v>
      </c>
      <c r="N145" s="33" t="s">
        <v>82</v>
      </c>
      <c r="O145" s="24" t="s">
        <v>28</v>
      </c>
      <c r="P145" s="28">
        <v>-9.5399999999999999E-3</v>
      </c>
      <c r="Q145" s="33" t="s">
        <v>40</v>
      </c>
      <c r="R145" s="24" t="s">
        <v>29</v>
      </c>
      <c r="S145" s="28">
        <v>-6.8479999999999999E-2</v>
      </c>
      <c r="T145" s="33" t="s">
        <v>77</v>
      </c>
      <c r="U145" s="24" t="s">
        <v>29</v>
      </c>
      <c r="V145" s="28">
        <v>-3.9460000000000002E-2</v>
      </c>
      <c r="W145" s="5" t="s">
        <v>79</v>
      </c>
      <c r="X145" s="6" t="s">
        <v>29</v>
      </c>
      <c r="Y145" s="28">
        <v>-5.5149999999999998E-2</v>
      </c>
      <c r="Z145" s="33" t="s">
        <v>35</v>
      </c>
      <c r="AA145" s="24" t="s">
        <v>22</v>
      </c>
      <c r="AB145" s="28">
        <v>-1.566E-2</v>
      </c>
      <c r="AC145" s="33" t="s">
        <v>58</v>
      </c>
      <c r="AD145" s="24" t="s">
        <v>22</v>
      </c>
      <c r="AE145" s="28">
        <v>-1.9730000000000001E-2</v>
      </c>
      <c r="AF145" s="33" t="s">
        <v>46</v>
      </c>
      <c r="AG145" s="24" t="s">
        <v>22</v>
      </c>
      <c r="AH145" s="28">
        <v>-4.2070000000000003E-2</v>
      </c>
      <c r="AI145" s="33" t="s">
        <v>91</v>
      </c>
      <c r="AJ145" s="35" t="s">
        <v>28</v>
      </c>
      <c r="AK145" s="28">
        <v>-2.5999999999999998E-4</v>
      </c>
      <c r="AL145" s="33" t="s">
        <v>76</v>
      </c>
      <c r="AM145" s="24" t="s">
        <v>28</v>
      </c>
      <c r="AN145" s="28">
        <v>-5.5300000000000002E-2</v>
      </c>
      <c r="AO145" s="33" t="s">
        <v>54</v>
      </c>
      <c r="AP145" s="24" t="s">
        <v>22</v>
      </c>
      <c r="AQ145" s="28">
        <v>-4.9160000000000002E-2</v>
      </c>
    </row>
    <row r="146" spans="1:43" ht="17" thickBot="1" x14ac:dyDescent="0.25">
      <c r="A146" s="88"/>
      <c r="B146" s="33" t="s">
        <v>59</v>
      </c>
      <c r="C146" s="24" t="s">
        <v>20</v>
      </c>
      <c r="D146" s="28">
        <v>-1.8599999999999998E-2</v>
      </c>
      <c r="E146" s="33" t="s">
        <v>53</v>
      </c>
      <c r="F146" s="24" t="s">
        <v>28</v>
      </c>
      <c r="G146" s="28">
        <v>-5.3920000000000003E-2</v>
      </c>
      <c r="H146" s="33" t="s">
        <v>46</v>
      </c>
      <c r="I146" s="24" t="s">
        <v>20</v>
      </c>
      <c r="J146" s="28">
        <v>-9.6560000000000007E-2</v>
      </c>
      <c r="K146" s="33" t="s">
        <v>59</v>
      </c>
      <c r="L146" s="24" t="s">
        <v>25</v>
      </c>
      <c r="M146" s="28">
        <v>-5.33E-2</v>
      </c>
      <c r="N146" s="33" t="s">
        <v>101</v>
      </c>
      <c r="O146" s="35" t="s">
        <v>26</v>
      </c>
      <c r="P146" s="28">
        <v>-1.226E-2</v>
      </c>
      <c r="Q146" s="33" t="s">
        <v>34</v>
      </c>
      <c r="R146" s="24" t="s">
        <v>26</v>
      </c>
      <c r="S146" s="28">
        <v>-6.9099999999999995E-2</v>
      </c>
      <c r="T146" s="23" t="s">
        <v>95</v>
      </c>
      <c r="U146" s="24" t="s">
        <v>19</v>
      </c>
      <c r="V146" s="28">
        <v>-4.1140000000000003E-2</v>
      </c>
      <c r="W146" s="33" t="s">
        <v>90</v>
      </c>
      <c r="X146" s="35" t="s">
        <v>29</v>
      </c>
      <c r="Y146" s="28">
        <v>-5.8319999999999997E-2</v>
      </c>
      <c r="Z146" s="33" t="s">
        <v>104</v>
      </c>
      <c r="AA146" s="35" t="s">
        <v>23</v>
      </c>
      <c r="AB146" s="28">
        <v>-1.6039999999999999E-2</v>
      </c>
      <c r="AC146" s="33" t="s">
        <v>53</v>
      </c>
      <c r="AD146" s="24" t="s">
        <v>23</v>
      </c>
      <c r="AE146" s="28">
        <v>-2.001E-2</v>
      </c>
      <c r="AF146" s="33" t="s">
        <v>51</v>
      </c>
      <c r="AG146" s="24" t="s">
        <v>28</v>
      </c>
      <c r="AH146" s="28">
        <v>-4.4040000000000003E-2</v>
      </c>
      <c r="AI146" s="33" t="s">
        <v>91</v>
      </c>
      <c r="AJ146" s="35" t="s">
        <v>22</v>
      </c>
      <c r="AK146" s="28">
        <v>-2.5999999999999998E-4</v>
      </c>
      <c r="AL146" s="33" t="s">
        <v>90</v>
      </c>
      <c r="AM146" s="35" t="s">
        <v>26</v>
      </c>
      <c r="AN146" s="28">
        <v>-5.9420000000000001E-2</v>
      </c>
      <c r="AO146" s="33" t="s">
        <v>67</v>
      </c>
      <c r="AP146" s="24" t="s">
        <v>28</v>
      </c>
      <c r="AQ146" s="28">
        <v>-4.9590000000000002E-2</v>
      </c>
    </row>
    <row r="147" spans="1:43" ht="17" thickBot="1" x14ac:dyDescent="0.25">
      <c r="A147" s="88"/>
      <c r="B147" s="33" t="s">
        <v>92</v>
      </c>
      <c r="C147" s="35" t="s">
        <v>25</v>
      </c>
      <c r="D147" s="28">
        <v>-1.966E-2</v>
      </c>
      <c r="E147" s="33" t="s">
        <v>48</v>
      </c>
      <c r="F147" s="24" t="s">
        <v>29</v>
      </c>
      <c r="G147" s="28">
        <v>-5.4199999999999998E-2</v>
      </c>
      <c r="H147" s="33" t="s">
        <v>49</v>
      </c>
      <c r="I147" s="24" t="s">
        <v>20</v>
      </c>
      <c r="J147" s="28">
        <v>-0.10212</v>
      </c>
      <c r="K147" s="33" t="s">
        <v>18</v>
      </c>
      <c r="L147" s="24" t="s">
        <v>19</v>
      </c>
      <c r="M147" s="28">
        <v>-5.5259999999999997E-2</v>
      </c>
      <c r="N147" s="33" t="s">
        <v>32</v>
      </c>
      <c r="O147" s="24" t="s">
        <v>26</v>
      </c>
      <c r="P147" s="28">
        <v>-1.2460000000000001E-2</v>
      </c>
      <c r="Q147" s="33" t="s">
        <v>31</v>
      </c>
      <c r="R147" s="24" t="s">
        <v>19</v>
      </c>
      <c r="S147" s="28">
        <v>-7.2389999999999996E-2</v>
      </c>
      <c r="T147" s="33" t="s">
        <v>91</v>
      </c>
      <c r="U147" s="35" t="s">
        <v>22</v>
      </c>
      <c r="V147" s="28">
        <v>-4.1309999999999999E-2</v>
      </c>
      <c r="W147" s="33" t="s">
        <v>98</v>
      </c>
      <c r="X147" s="35" t="s">
        <v>19</v>
      </c>
      <c r="Y147" s="28">
        <v>-5.9400000000000001E-2</v>
      </c>
      <c r="Z147" s="5" t="s">
        <v>79</v>
      </c>
      <c r="AA147" s="6" t="s">
        <v>29</v>
      </c>
      <c r="AB147" s="28">
        <v>-1.61E-2</v>
      </c>
      <c r="AC147" s="33" t="s">
        <v>21</v>
      </c>
      <c r="AD147" s="24" t="s">
        <v>23</v>
      </c>
      <c r="AE147" s="28">
        <v>-2.1129999999999999E-2</v>
      </c>
      <c r="AF147" s="33" t="s">
        <v>38</v>
      </c>
      <c r="AG147" s="24" t="s">
        <v>26</v>
      </c>
      <c r="AH147" s="28">
        <v>-4.5469999999999997E-2</v>
      </c>
      <c r="AI147" s="23" t="s">
        <v>86</v>
      </c>
      <c r="AJ147" s="24" t="s">
        <v>20</v>
      </c>
      <c r="AK147" s="28">
        <v>-3.8999999999999999E-4</v>
      </c>
      <c r="AL147" s="33" t="s">
        <v>105</v>
      </c>
      <c r="AM147" s="35" t="s">
        <v>25</v>
      </c>
      <c r="AN147" s="28">
        <v>-5.9810000000000002E-2</v>
      </c>
      <c r="AO147" s="33" t="s">
        <v>24</v>
      </c>
      <c r="AP147" s="24" t="s">
        <v>26</v>
      </c>
      <c r="AQ147" s="28">
        <v>-5.0970000000000001E-2</v>
      </c>
    </row>
    <row r="148" spans="1:43" ht="17" thickBot="1" x14ac:dyDescent="0.25">
      <c r="A148" s="88"/>
      <c r="B148" s="33" t="s">
        <v>80</v>
      </c>
      <c r="C148" s="24" t="s">
        <v>28</v>
      </c>
      <c r="D148" s="28">
        <v>-1.9769999999999999E-2</v>
      </c>
      <c r="E148" s="33" t="s">
        <v>51</v>
      </c>
      <c r="F148" s="24" t="s">
        <v>22</v>
      </c>
      <c r="G148" s="28">
        <v>-5.4239999999999997E-2</v>
      </c>
      <c r="H148" s="33" t="s">
        <v>62</v>
      </c>
      <c r="I148" s="24" t="s">
        <v>25</v>
      </c>
      <c r="J148" s="28">
        <v>-0.1028</v>
      </c>
      <c r="K148" s="33" t="s">
        <v>39</v>
      </c>
      <c r="L148" s="24" t="s">
        <v>25</v>
      </c>
      <c r="M148" s="28">
        <v>-5.9429999999999997E-2</v>
      </c>
      <c r="N148" s="33" t="s">
        <v>64</v>
      </c>
      <c r="O148" s="24" t="s">
        <v>22</v>
      </c>
      <c r="P148" s="28">
        <v>-1.2840000000000001E-2</v>
      </c>
      <c r="Q148" s="33" t="s">
        <v>21</v>
      </c>
      <c r="R148" s="24" t="s">
        <v>23</v>
      </c>
      <c r="S148" s="28">
        <v>-7.8149999999999997E-2</v>
      </c>
      <c r="T148" s="33" t="s">
        <v>46</v>
      </c>
      <c r="U148" s="24" t="s">
        <v>22</v>
      </c>
      <c r="V148" s="28">
        <v>-4.1730000000000003E-2</v>
      </c>
      <c r="W148" s="33" t="s">
        <v>70</v>
      </c>
      <c r="X148" s="24" t="s">
        <v>23</v>
      </c>
      <c r="Y148" s="28">
        <v>-5.9650000000000002E-2</v>
      </c>
      <c r="Z148" s="33" t="s">
        <v>59</v>
      </c>
      <c r="AA148" s="24" t="s">
        <v>25</v>
      </c>
      <c r="AB148" s="28">
        <v>-1.6729999999999998E-2</v>
      </c>
      <c r="AC148" s="33" t="s">
        <v>84</v>
      </c>
      <c r="AD148" s="24" t="s">
        <v>28</v>
      </c>
      <c r="AE148" s="28">
        <v>-2.146E-2</v>
      </c>
      <c r="AF148" s="33" t="s">
        <v>57</v>
      </c>
      <c r="AG148" s="24" t="s">
        <v>23</v>
      </c>
      <c r="AH148" s="28">
        <v>-4.6820000000000001E-2</v>
      </c>
      <c r="AI148" s="33" t="s">
        <v>60</v>
      </c>
      <c r="AJ148" s="24" t="s">
        <v>22</v>
      </c>
      <c r="AK148" s="28">
        <v>-5.2999999999999998E-4</v>
      </c>
      <c r="AL148" s="33" t="s">
        <v>66</v>
      </c>
      <c r="AM148" s="24" t="s">
        <v>22</v>
      </c>
      <c r="AN148" s="28">
        <v>-6.6979999999999998E-2</v>
      </c>
      <c r="AO148" s="5" t="s">
        <v>79</v>
      </c>
      <c r="AP148" s="6" t="s">
        <v>29</v>
      </c>
      <c r="AQ148" s="28">
        <v>-5.5030000000000003E-2</v>
      </c>
    </row>
    <row r="149" spans="1:43" ht="17" thickBot="1" x14ac:dyDescent="0.25">
      <c r="A149" s="88"/>
      <c r="B149" s="33" t="s">
        <v>70</v>
      </c>
      <c r="C149" s="24" t="s">
        <v>19</v>
      </c>
      <c r="D149" s="28">
        <v>-1.993E-2</v>
      </c>
      <c r="E149" s="23" t="s">
        <v>86</v>
      </c>
      <c r="F149" s="24" t="s">
        <v>28</v>
      </c>
      <c r="G149" s="28">
        <v>-6.6320000000000004E-2</v>
      </c>
      <c r="H149" s="5" t="s">
        <v>78</v>
      </c>
      <c r="I149" s="6" t="s">
        <v>26</v>
      </c>
      <c r="J149" s="28">
        <v>-0.10458000000000001</v>
      </c>
      <c r="K149" s="33" t="s">
        <v>91</v>
      </c>
      <c r="L149" s="35" t="s">
        <v>20</v>
      </c>
      <c r="M149" s="28">
        <v>-6.207E-2</v>
      </c>
      <c r="N149" s="33" t="s">
        <v>101</v>
      </c>
      <c r="O149" s="35" t="s">
        <v>22</v>
      </c>
      <c r="P149" s="28">
        <v>-1.338E-2</v>
      </c>
      <c r="Q149" s="33" t="s">
        <v>69</v>
      </c>
      <c r="R149" s="24" t="s">
        <v>19</v>
      </c>
      <c r="S149" s="28">
        <v>-7.9299999999999995E-2</v>
      </c>
      <c r="T149" s="33" t="s">
        <v>101</v>
      </c>
      <c r="U149" s="35" t="s">
        <v>29</v>
      </c>
      <c r="V149" s="28">
        <v>-4.265E-2</v>
      </c>
      <c r="W149" s="33" t="s">
        <v>54</v>
      </c>
      <c r="X149" s="24" t="s">
        <v>22</v>
      </c>
      <c r="Y149" s="28">
        <v>-6.0569999999999999E-2</v>
      </c>
      <c r="Z149" s="33" t="s">
        <v>27</v>
      </c>
      <c r="AA149" s="24" t="s">
        <v>28</v>
      </c>
      <c r="AB149" s="28">
        <v>-1.7239999999999998E-2</v>
      </c>
      <c r="AC149" s="33" t="s">
        <v>52</v>
      </c>
      <c r="AD149" s="24" t="s">
        <v>23</v>
      </c>
      <c r="AE149" s="28">
        <v>-2.282E-2</v>
      </c>
      <c r="AF149" s="33" t="s">
        <v>45</v>
      </c>
      <c r="AG149" s="24" t="s">
        <v>19</v>
      </c>
      <c r="AH149" s="28">
        <v>-4.759E-2</v>
      </c>
      <c r="AI149" s="33" t="s">
        <v>99</v>
      </c>
      <c r="AJ149" s="35" t="s">
        <v>19</v>
      </c>
      <c r="AK149" s="28">
        <v>-5.8E-4</v>
      </c>
      <c r="AL149" s="33" t="s">
        <v>100</v>
      </c>
      <c r="AM149" s="35" t="s">
        <v>28</v>
      </c>
      <c r="AN149" s="28">
        <v>-6.9150000000000003E-2</v>
      </c>
      <c r="AO149" s="33" t="s">
        <v>42</v>
      </c>
      <c r="AP149" s="24" t="s">
        <v>26</v>
      </c>
      <c r="AQ149" s="28">
        <v>-5.815E-2</v>
      </c>
    </row>
    <row r="150" spans="1:43" ht="17" thickBot="1" x14ac:dyDescent="0.25">
      <c r="A150" s="88"/>
      <c r="B150" s="33" t="s">
        <v>59</v>
      </c>
      <c r="C150" s="24" t="s">
        <v>25</v>
      </c>
      <c r="D150" s="28">
        <v>-2.0449999999999999E-2</v>
      </c>
      <c r="E150" s="23" t="s">
        <v>95</v>
      </c>
      <c r="F150" s="24" t="s">
        <v>19</v>
      </c>
      <c r="G150" s="28">
        <v>-6.6659999999999997E-2</v>
      </c>
      <c r="H150" s="33" t="s">
        <v>97</v>
      </c>
      <c r="I150" s="35" t="s">
        <v>22</v>
      </c>
      <c r="J150" s="28">
        <v>-0.10546999999999999</v>
      </c>
      <c r="K150" s="33" t="s">
        <v>93</v>
      </c>
      <c r="L150" s="35" t="s">
        <v>29</v>
      </c>
      <c r="M150" s="28">
        <v>-6.3159999999999994E-2</v>
      </c>
      <c r="N150" s="33" t="s">
        <v>63</v>
      </c>
      <c r="O150" s="24" t="s">
        <v>22</v>
      </c>
      <c r="P150" s="28">
        <v>-1.3690000000000001E-2</v>
      </c>
      <c r="Q150" s="33" t="s">
        <v>27</v>
      </c>
      <c r="R150" s="24" t="s">
        <v>28</v>
      </c>
      <c r="S150" s="28">
        <v>-8.0659999999999996E-2</v>
      </c>
      <c r="T150" s="33" t="s">
        <v>36</v>
      </c>
      <c r="U150" s="24" t="s">
        <v>26</v>
      </c>
      <c r="V150" s="28">
        <v>-4.9829999999999999E-2</v>
      </c>
      <c r="W150" s="33" t="s">
        <v>59</v>
      </c>
      <c r="X150" s="24" t="s">
        <v>25</v>
      </c>
      <c r="Y150" s="28">
        <v>-6.5759999999999999E-2</v>
      </c>
      <c r="Z150" s="33" t="s">
        <v>43</v>
      </c>
      <c r="AA150" s="24" t="s">
        <v>19</v>
      </c>
      <c r="AB150" s="28">
        <v>-1.7350000000000001E-2</v>
      </c>
      <c r="AC150" s="33" t="s">
        <v>93</v>
      </c>
      <c r="AD150" s="35" t="s">
        <v>23</v>
      </c>
      <c r="AE150" s="28">
        <v>-2.3019999999999999E-2</v>
      </c>
      <c r="AF150" s="33" t="s">
        <v>80</v>
      </c>
      <c r="AG150" s="24" t="s">
        <v>28</v>
      </c>
      <c r="AH150" s="28">
        <v>-4.7640000000000002E-2</v>
      </c>
      <c r="AI150" s="33" t="s">
        <v>73</v>
      </c>
      <c r="AJ150" s="24" t="s">
        <v>23</v>
      </c>
      <c r="AK150" s="28">
        <v>-9.7999999999999997E-4</v>
      </c>
      <c r="AL150" s="33" t="s">
        <v>59</v>
      </c>
      <c r="AM150" s="24" t="s">
        <v>25</v>
      </c>
      <c r="AN150" s="28">
        <v>-7.0470000000000005E-2</v>
      </c>
      <c r="AO150" s="5" t="s">
        <v>78</v>
      </c>
      <c r="AP150" s="6" t="s">
        <v>28</v>
      </c>
      <c r="AQ150" s="28">
        <v>-5.8439999999999999E-2</v>
      </c>
    </row>
    <row r="151" spans="1:43" ht="17" thickBot="1" x14ac:dyDescent="0.25">
      <c r="A151" s="88"/>
      <c r="B151" s="33" t="s">
        <v>85</v>
      </c>
      <c r="C151" s="24" t="s">
        <v>19</v>
      </c>
      <c r="D151" s="28">
        <v>-2.129E-2</v>
      </c>
      <c r="E151" s="33" t="s">
        <v>41</v>
      </c>
      <c r="F151" s="24" t="s">
        <v>25</v>
      </c>
      <c r="G151" s="28">
        <v>-6.8900000000000003E-2</v>
      </c>
      <c r="H151" s="33" t="s">
        <v>90</v>
      </c>
      <c r="I151" s="35" t="s">
        <v>29</v>
      </c>
      <c r="J151" s="28">
        <v>-0.10713</v>
      </c>
      <c r="K151" s="33" t="s">
        <v>52</v>
      </c>
      <c r="L151" s="24" t="s">
        <v>23</v>
      </c>
      <c r="M151" s="28">
        <v>-6.7580000000000001E-2</v>
      </c>
      <c r="N151" s="33" t="s">
        <v>103</v>
      </c>
      <c r="O151" s="35" t="s">
        <v>22</v>
      </c>
      <c r="P151" s="28">
        <v>-1.4E-2</v>
      </c>
      <c r="Q151" s="33" t="s">
        <v>51</v>
      </c>
      <c r="R151" s="24" t="s">
        <v>22</v>
      </c>
      <c r="S151" s="28">
        <v>-8.1610000000000002E-2</v>
      </c>
      <c r="T151" s="23" t="s">
        <v>86</v>
      </c>
      <c r="U151" s="24" t="s">
        <v>28</v>
      </c>
      <c r="V151" s="28">
        <v>-5.0770000000000003E-2</v>
      </c>
      <c r="W151" s="33" t="s">
        <v>91</v>
      </c>
      <c r="X151" s="35" t="s">
        <v>28</v>
      </c>
      <c r="Y151" s="28">
        <v>-6.6530000000000006E-2</v>
      </c>
      <c r="Z151" s="33" t="s">
        <v>39</v>
      </c>
      <c r="AA151" s="24" t="s">
        <v>25</v>
      </c>
      <c r="AB151" s="28">
        <v>-1.806E-2</v>
      </c>
      <c r="AC151" s="33" t="s">
        <v>100</v>
      </c>
      <c r="AD151" s="35" t="s">
        <v>26</v>
      </c>
      <c r="AE151" s="28">
        <v>-2.3029999999999998E-2</v>
      </c>
      <c r="AF151" s="33" t="s">
        <v>76</v>
      </c>
      <c r="AG151" s="24" t="s">
        <v>28</v>
      </c>
      <c r="AH151" s="28">
        <v>-4.7660000000000001E-2</v>
      </c>
      <c r="AI151" s="33" t="s">
        <v>42</v>
      </c>
      <c r="AJ151" s="24" t="s">
        <v>28</v>
      </c>
      <c r="AK151" s="28">
        <v>-1.09E-3</v>
      </c>
      <c r="AL151" s="33" t="s">
        <v>77</v>
      </c>
      <c r="AM151" s="24" t="s">
        <v>26</v>
      </c>
      <c r="AN151" s="28">
        <v>-7.2559999999999999E-2</v>
      </c>
      <c r="AO151" s="33" t="s">
        <v>38</v>
      </c>
      <c r="AP151" s="24" t="s">
        <v>26</v>
      </c>
      <c r="AQ151" s="28">
        <v>-6.0409999999999998E-2</v>
      </c>
    </row>
    <row r="152" spans="1:43" ht="17" thickBot="1" x14ac:dyDescent="0.25">
      <c r="A152" s="88"/>
      <c r="B152" s="33" t="s">
        <v>85</v>
      </c>
      <c r="C152" s="24" t="s">
        <v>29</v>
      </c>
      <c r="D152" s="28">
        <v>-2.2079999999999999E-2</v>
      </c>
      <c r="E152" s="33" t="s">
        <v>67</v>
      </c>
      <c r="F152" s="24" t="s">
        <v>28</v>
      </c>
      <c r="G152" s="28">
        <v>-6.9769999999999999E-2</v>
      </c>
      <c r="H152" s="33" t="s">
        <v>39</v>
      </c>
      <c r="I152" s="24" t="s">
        <v>28</v>
      </c>
      <c r="J152" s="28">
        <v>-0.11216</v>
      </c>
      <c r="K152" s="33" t="s">
        <v>37</v>
      </c>
      <c r="L152" s="24" t="s">
        <v>23</v>
      </c>
      <c r="M152" s="28">
        <v>-6.8279999999999993E-2</v>
      </c>
      <c r="N152" s="33" t="s">
        <v>100</v>
      </c>
      <c r="O152" s="35" t="s">
        <v>28</v>
      </c>
      <c r="P152" s="28">
        <v>-1.472E-2</v>
      </c>
      <c r="Q152" s="33" t="s">
        <v>89</v>
      </c>
      <c r="R152" s="35" t="s">
        <v>19</v>
      </c>
      <c r="S152" s="28">
        <v>-8.1790000000000002E-2</v>
      </c>
      <c r="T152" s="33" t="s">
        <v>59</v>
      </c>
      <c r="U152" s="24" t="s">
        <v>23</v>
      </c>
      <c r="V152" s="28">
        <v>-5.3150000000000003E-2</v>
      </c>
      <c r="W152" s="33" t="s">
        <v>70</v>
      </c>
      <c r="X152" s="24" t="s">
        <v>19</v>
      </c>
      <c r="Y152" s="28">
        <v>-6.6549999999999998E-2</v>
      </c>
      <c r="Z152" s="33" t="s">
        <v>84</v>
      </c>
      <c r="AA152" s="24" t="s">
        <v>28</v>
      </c>
      <c r="AB152" s="28">
        <v>-1.8419999999999999E-2</v>
      </c>
      <c r="AC152" s="33" t="s">
        <v>89</v>
      </c>
      <c r="AD152" s="35" t="s">
        <v>25</v>
      </c>
      <c r="AE152" s="28">
        <v>-2.4809999999999999E-2</v>
      </c>
      <c r="AF152" s="33" t="s">
        <v>98</v>
      </c>
      <c r="AG152" s="35" t="s">
        <v>25</v>
      </c>
      <c r="AH152" s="28">
        <v>-5.1490000000000001E-2</v>
      </c>
      <c r="AI152" s="33" t="s">
        <v>27</v>
      </c>
      <c r="AJ152" s="24" t="s">
        <v>28</v>
      </c>
      <c r="AK152" s="28">
        <v>-1.2199999999999999E-3</v>
      </c>
      <c r="AL152" s="33" t="s">
        <v>42</v>
      </c>
      <c r="AM152" s="24" t="s">
        <v>26</v>
      </c>
      <c r="AN152" s="28">
        <v>-7.2669999999999998E-2</v>
      </c>
      <c r="AO152" s="23" t="s">
        <v>86</v>
      </c>
      <c r="AP152" s="24" t="s">
        <v>28</v>
      </c>
      <c r="AQ152" s="28">
        <v>-6.0909999999999999E-2</v>
      </c>
    </row>
    <row r="153" spans="1:43" ht="17" thickBot="1" x14ac:dyDescent="0.25">
      <c r="A153" s="88"/>
      <c r="B153" s="33" t="s">
        <v>93</v>
      </c>
      <c r="C153" s="35" t="s">
        <v>25</v>
      </c>
      <c r="D153" s="28">
        <v>-2.223E-2</v>
      </c>
      <c r="E153" s="23" t="s">
        <v>87</v>
      </c>
      <c r="F153" s="24" t="s">
        <v>19</v>
      </c>
      <c r="G153" s="28">
        <v>-7.0389999999999994E-2</v>
      </c>
      <c r="H153" s="33" t="s">
        <v>72</v>
      </c>
      <c r="I153" s="24" t="s">
        <v>22</v>
      </c>
      <c r="J153" s="28">
        <v>-0.11447</v>
      </c>
      <c r="K153" s="33" t="s">
        <v>71</v>
      </c>
      <c r="L153" s="24" t="s">
        <v>29</v>
      </c>
      <c r="M153" s="28">
        <v>-6.9550000000000001E-2</v>
      </c>
      <c r="N153" s="33" t="s">
        <v>41</v>
      </c>
      <c r="O153" s="24" t="s">
        <v>29</v>
      </c>
      <c r="P153" s="28">
        <v>-1.6160000000000001E-2</v>
      </c>
      <c r="Q153" s="33" t="s">
        <v>84</v>
      </c>
      <c r="R153" s="24" t="s">
        <v>19</v>
      </c>
      <c r="S153" s="28">
        <v>-8.2739999999999994E-2</v>
      </c>
      <c r="T153" s="33" t="s">
        <v>21</v>
      </c>
      <c r="U153" s="24" t="s">
        <v>23</v>
      </c>
      <c r="V153" s="28">
        <v>-5.3460000000000001E-2</v>
      </c>
      <c r="W153" s="33" t="s">
        <v>98</v>
      </c>
      <c r="X153" s="35" t="s">
        <v>25</v>
      </c>
      <c r="Y153" s="28">
        <v>-6.6909999999999997E-2</v>
      </c>
      <c r="Z153" s="33" t="s">
        <v>89</v>
      </c>
      <c r="AA153" s="35" t="s">
        <v>25</v>
      </c>
      <c r="AB153" s="28">
        <v>-1.9550000000000001E-2</v>
      </c>
      <c r="AC153" s="33" t="s">
        <v>75</v>
      </c>
      <c r="AD153" s="24" t="s">
        <v>25</v>
      </c>
      <c r="AE153" s="28">
        <v>-2.682E-2</v>
      </c>
      <c r="AF153" s="33" t="s">
        <v>49</v>
      </c>
      <c r="AG153" s="24" t="s">
        <v>20</v>
      </c>
      <c r="AH153" s="28">
        <v>-5.636E-2</v>
      </c>
      <c r="AI153" s="33" t="s">
        <v>74</v>
      </c>
      <c r="AJ153" s="24" t="s">
        <v>28</v>
      </c>
      <c r="AK153" s="28">
        <v>-1.3500000000000001E-3</v>
      </c>
      <c r="AL153" s="33" t="s">
        <v>81</v>
      </c>
      <c r="AM153" s="24" t="s">
        <v>29</v>
      </c>
      <c r="AN153" s="28">
        <v>-7.4319999999999997E-2</v>
      </c>
      <c r="AO153" s="33" t="s">
        <v>58</v>
      </c>
      <c r="AP153" s="24" t="s">
        <v>20</v>
      </c>
      <c r="AQ153" s="28">
        <v>-6.1920000000000003E-2</v>
      </c>
    </row>
    <row r="154" spans="1:43" ht="17" thickBot="1" x14ac:dyDescent="0.25">
      <c r="A154" s="88"/>
      <c r="B154" s="33" t="s">
        <v>66</v>
      </c>
      <c r="C154" s="24" t="s">
        <v>20</v>
      </c>
      <c r="D154" s="28">
        <v>-2.2689999999999998E-2</v>
      </c>
      <c r="E154" s="33" t="s">
        <v>24</v>
      </c>
      <c r="F154" s="24" t="s">
        <v>25</v>
      </c>
      <c r="G154" s="28">
        <v>-7.3690000000000005E-2</v>
      </c>
      <c r="H154" s="33" t="s">
        <v>27</v>
      </c>
      <c r="I154" s="24" t="s">
        <v>29</v>
      </c>
      <c r="J154" s="28">
        <v>-0.11619</v>
      </c>
      <c r="K154" s="33" t="s">
        <v>43</v>
      </c>
      <c r="L154" s="24" t="s">
        <v>19</v>
      </c>
      <c r="M154" s="28">
        <v>-7.2580000000000006E-2</v>
      </c>
      <c r="N154" s="33" t="s">
        <v>82</v>
      </c>
      <c r="O154" s="24" t="s">
        <v>25</v>
      </c>
      <c r="P154" s="28">
        <v>-1.6729999999999998E-2</v>
      </c>
      <c r="Q154" s="33" t="s">
        <v>65</v>
      </c>
      <c r="R154" s="24" t="s">
        <v>23</v>
      </c>
      <c r="S154" s="28">
        <v>-8.6599999999999996E-2</v>
      </c>
      <c r="T154" s="33" t="s">
        <v>32</v>
      </c>
      <c r="U154" s="24" t="s">
        <v>26</v>
      </c>
      <c r="V154" s="28">
        <v>-5.3580000000000003E-2</v>
      </c>
      <c r="W154" s="33" t="s">
        <v>52</v>
      </c>
      <c r="X154" s="24" t="s">
        <v>23</v>
      </c>
      <c r="Y154" s="28">
        <v>-7.1300000000000002E-2</v>
      </c>
      <c r="Z154" s="33" t="s">
        <v>91</v>
      </c>
      <c r="AA154" s="35" t="s">
        <v>20</v>
      </c>
      <c r="AB154" s="28">
        <v>-1.983E-2</v>
      </c>
      <c r="AC154" s="33" t="s">
        <v>96</v>
      </c>
      <c r="AD154" s="35" t="s">
        <v>23</v>
      </c>
      <c r="AE154" s="28">
        <v>-2.7179999999999999E-2</v>
      </c>
      <c r="AF154" s="33" t="s">
        <v>32</v>
      </c>
      <c r="AG154" s="24" t="s">
        <v>26</v>
      </c>
      <c r="AH154" s="28">
        <v>-5.9819999999999998E-2</v>
      </c>
      <c r="AI154" s="33" t="s">
        <v>44</v>
      </c>
      <c r="AJ154" s="24" t="s">
        <v>20</v>
      </c>
      <c r="AK154" s="28">
        <v>-1.4E-3</v>
      </c>
      <c r="AL154" s="33" t="s">
        <v>81</v>
      </c>
      <c r="AM154" s="24" t="s">
        <v>26</v>
      </c>
      <c r="AN154" s="28">
        <v>-7.7630000000000005E-2</v>
      </c>
      <c r="AO154" s="33" t="s">
        <v>63</v>
      </c>
      <c r="AP154" s="24" t="s">
        <v>22</v>
      </c>
      <c r="AQ154" s="28">
        <v>-6.3780000000000003E-2</v>
      </c>
    </row>
    <row r="155" spans="1:43" ht="17" thickBot="1" x14ac:dyDescent="0.25">
      <c r="A155" s="89"/>
      <c r="B155" s="33" t="s">
        <v>93</v>
      </c>
      <c r="C155" s="35" t="s">
        <v>20</v>
      </c>
      <c r="D155" s="28">
        <v>-2.3560000000000001E-2</v>
      </c>
      <c r="E155" s="33" t="s">
        <v>93</v>
      </c>
      <c r="F155" s="35" t="s">
        <v>20</v>
      </c>
      <c r="G155" s="28">
        <v>-7.6490000000000002E-2</v>
      </c>
      <c r="H155" s="33" t="s">
        <v>37</v>
      </c>
      <c r="I155" s="24" t="s">
        <v>23</v>
      </c>
      <c r="J155" s="28">
        <v>-0.11801</v>
      </c>
      <c r="K155" s="23" t="s">
        <v>95</v>
      </c>
      <c r="L155" s="24" t="s">
        <v>26</v>
      </c>
      <c r="M155" s="28">
        <v>-7.3400000000000007E-2</v>
      </c>
      <c r="N155" s="33" t="s">
        <v>48</v>
      </c>
      <c r="O155" s="24" t="s">
        <v>29</v>
      </c>
      <c r="P155" s="28">
        <v>-1.9179999999999999E-2</v>
      </c>
      <c r="Q155" s="33" t="s">
        <v>74</v>
      </c>
      <c r="R155" s="24" t="s">
        <v>28</v>
      </c>
      <c r="S155" s="28">
        <v>-9.5659999999999995E-2</v>
      </c>
      <c r="T155" s="33" t="s">
        <v>71</v>
      </c>
      <c r="U155" s="24" t="s">
        <v>29</v>
      </c>
      <c r="V155" s="28">
        <v>-5.6579999999999998E-2</v>
      </c>
      <c r="W155" s="33" t="s">
        <v>45</v>
      </c>
      <c r="X155" s="24" t="s">
        <v>23</v>
      </c>
      <c r="Y155" s="28">
        <v>-7.5700000000000003E-2</v>
      </c>
      <c r="Z155" s="33" t="s">
        <v>104</v>
      </c>
      <c r="AA155" s="35" t="s">
        <v>19</v>
      </c>
      <c r="AB155" s="28">
        <v>-2.0590000000000001E-2</v>
      </c>
      <c r="AC155" s="33" t="s">
        <v>80</v>
      </c>
      <c r="AD155" s="24" t="s">
        <v>25</v>
      </c>
      <c r="AE155" s="28">
        <v>-2.7289999999999998E-2</v>
      </c>
      <c r="AF155" s="33" t="s">
        <v>24</v>
      </c>
      <c r="AG155" s="24" t="s">
        <v>26</v>
      </c>
      <c r="AH155" s="28">
        <v>-6.0990000000000003E-2</v>
      </c>
      <c r="AI155" s="33" t="s">
        <v>39</v>
      </c>
      <c r="AJ155" s="24" t="s">
        <v>28</v>
      </c>
      <c r="AK155" s="28">
        <v>-1.4400000000000001E-3</v>
      </c>
      <c r="AL155" s="33" t="s">
        <v>105</v>
      </c>
      <c r="AM155" s="35" t="s">
        <v>22</v>
      </c>
      <c r="AN155" s="28">
        <v>-8.0019999999999994E-2</v>
      </c>
      <c r="AO155" s="33" t="s">
        <v>67</v>
      </c>
      <c r="AP155" s="24" t="s">
        <v>20</v>
      </c>
      <c r="AQ155" s="30">
        <v>-6.4610000000000001E-2</v>
      </c>
    </row>
    <row r="156" spans="1:43" ht="18" thickTop="1" thickBot="1" x14ac:dyDescent="0.25">
      <c r="A156" s="90" t="s">
        <v>88</v>
      </c>
      <c r="B156" s="33" t="s">
        <v>89</v>
      </c>
      <c r="C156" s="35" t="s">
        <v>19</v>
      </c>
      <c r="D156" s="28">
        <v>-2.3699999999999999E-2</v>
      </c>
      <c r="E156" s="33" t="s">
        <v>80</v>
      </c>
      <c r="F156" s="24" t="s">
        <v>28</v>
      </c>
      <c r="G156" s="28">
        <v>-7.8310000000000005E-2</v>
      </c>
      <c r="H156" s="33" t="s">
        <v>35</v>
      </c>
      <c r="I156" s="24" t="s">
        <v>22</v>
      </c>
      <c r="J156" s="28">
        <v>-0.12662999999999999</v>
      </c>
      <c r="K156" s="33" t="s">
        <v>61</v>
      </c>
      <c r="L156" s="24" t="s">
        <v>23</v>
      </c>
      <c r="M156" s="28">
        <v>-7.4440000000000006E-2</v>
      </c>
      <c r="N156" s="33" t="s">
        <v>67</v>
      </c>
      <c r="O156" s="24" t="s">
        <v>28</v>
      </c>
      <c r="P156" s="28">
        <v>-1.966E-2</v>
      </c>
      <c r="Q156" s="33" t="s">
        <v>45</v>
      </c>
      <c r="R156" s="24" t="s">
        <v>19</v>
      </c>
      <c r="S156" s="28">
        <v>-9.7790000000000002E-2</v>
      </c>
      <c r="T156" s="33" t="s">
        <v>67</v>
      </c>
      <c r="U156" s="24" t="s">
        <v>28</v>
      </c>
      <c r="V156" s="28">
        <v>-5.9920000000000001E-2</v>
      </c>
      <c r="W156" s="33" t="s">
        <v>33</v>
      </c>
      <c r="X156" s="24" t="s">
        <v>20</v>
      </c>
      <c r="Y156" s="28">
        <v>-7.6840000000000006E-2</v>
      </c>
      <c r="Z156" s="33" t="s">
        <v>68</v>
      </c>
      <c r="AA156" s="24" t="s">
        <v>29</v>
      </c>
      <c r="AB156" s="28">
        <v>-2.078E-2</v>
      </c>
      <c r="AC156" s="33" t="s">
        <v>98</v>
      </c>
      <c r="AD156" s="35" t="s">
        <v>25</v>
      </c>
      <c r="AE156" s="28">
        <v>-2.785E-2</v>
      </c>
      <c r="AF156" s="33" t="s">
        <v>89</v>
      </c>
      <c r="AG156" s="35" t="s">
        <v>22</v>
      </c>
      <c r="AH156" s="28">
        <v>-6.2630000000000005E-2</v>
      </c>
      <c r="AI156" s="33" t="s">
        <v>67</v>
      </c>
      <c r="AJ156" s="24" t="s">
        <v>23</v>
      </c>
      <c r="AK156" s="28">
        <v>-1.4400000000000001E-3</v>
      </c>
      <c r="AL156" s="33" t="s">
        <v>105</v>
      </c>
      <c r="AM156" s="35" t="s">
        <v>29</v>
      </c>
      <c r="AN156" s="28">
        <v>-8.6790000000000006E-2</v>
      </c>
      <c r="AO156" s="5" t="s">
        <v>79</v>
      </c>
      <c r="AP156" s="6" t="s">
        <v>25</v>
      </c>
      <c r="AQ156" s="30">
        <v>-6.5299999999999997E-2</v>
      </c>
    </row>
    <row r="157" spans="1:43" ht="17" thickBot="1" x14ac:dyDescent="0.25">
      <c r="A157" s="88"/>
      <c r="B157" s="33" t="s">
        <v>75</v>
      </c>
      <c r="C157" s="24" t="s">
        <v>23</v>
      </c>
      <c r="D157" s="28">
        <v>-2.3890000000000002E-2</v>
      </c>
      <c r="E157" s="33" t="s">
        <v>50</v>
      </c>
      <c r="F157" s="24" t="s">
        <v>19</v>
      </c>
      <c r="G157" s="28">
        <v>-7.8880000000000006E-2</v>
      </c>
      <c r="H157" s="33" t="s">
        <v>52</v>
      </c>
      <c r="I157" s="24" t="s">
        <v>23</v>
      </c>
      <c r="J157" s="28">
        <v>-0.12767999999999999</v>
      </c>
      <c r="K157" s="33" t="s">
        <v>54</v>
      </c>
      <c r="L157" s="24" t="s">
        <v>22</v>
      </c>
      <c r="M157" s="28">
        <v>-8.0149999999999999E-2</v>
      </c>
      <c r="N157" s="33" t="s">
        <v>38</v>
      </c>
      <c r="O157" s="24" t="s">
        <v>22</v>
      </c>
      <c r="P157" s="28">
        <v>-1.9939999999999999E-2</v>
      </c>
      <c r="Q157" s="33" t="s">
        <v>47</v>
      </c>
      <c r="R157" s="24" t="s">
        <v>19</v>
      </c>
      <c r="S157" s="28">
        <v>-9.7939999999999999E-2</v>
      </c>
      <c r="T157" s="5" t="s">
        <v>79</v>
      </c>
      <c r="U157" s="6" t="s">
        <v>25</v>
      </c>
      <c r="V157" s="28">
        <v>-6.1519999999999998E-2</v>
      </c>
      <c r="W157" s="33" t="s">
        <v>104</v>
      </c>
      <c r="X157" s="35" t="s">
        <v>19</v>
      </c>
      <c r="Y157" s="28">
        <v>-7.7259999999999995E-2</v>
      </c>
      <c r="Z157" s="33" t="s">
        <v>104</v>
      </c>
      <c r="AA157" s="35" t="s">
        <v>26</v>
      </c>
      <c r="AB157" s="28">
        <v>-2.196E-2</v>
      </c>
      <c r="AC157" s="33" t="s">
        <v>47</v>
      </c>
      <c r="AD157" s="24" t="s">
        <v>28</v>
      </c>
      <c r="AE157" s="28">
        <v>-2.879E-2</v>
      </c>
      <c r="AF157" s="33" t="s">
        <v>60</v>
      </c>
      <c r="AG157" s="24" t="s">
        <v>26</v>
      </c>
      <c r="AH157" s="28">
        <v>-6.3039999999999999E-2</v>
      </c>
      <c r="AI157" s="33" t="s">
        <v>50</v>
      </c>
      <c r="AJ157" s="24" t="s">
        <v>19</v>
      </c>
      <c r="AK157" s="28">
        <v>-1.82E-3</v>
      </c>
      <c r="AL157" s="33" t="s">
        <v>57</v>
      </c>
      <c r="AM157" s="24" t="s">
        <v>20</v>
      </c>
      <c r="AN157" s="28">
        <v>-8.695E-2</v>
      </c>
      <c r="AO157" s="33" t="s">
        <v>38</v>
      </c>
      <c r="AP157" s="24" t="s">
        <v>22</v>
      </c>
      <c r="AQ157" s="28">
        <v>-6.5960000000000005E-2</v>
      </c>
    </row>
    <row r="158" spans="1:43" ht="17" thickBot="1" x14ac:dyDescent="0.25">
      <c r="A158" s="88"/>
      <c r="B158" s="33" t="s">
        <v>45</v>
      </c>
      <c r="C158" s="24" t="s">
        <v>19</v>
      </c>
      <c r="D158" s="28">
        <v>-2.5510000000000001E-2</v>
      </c>
      <c r="E158" s="33" t="s">
        <v>81</v>
      </c>
      <c r="F158" s="24" t="s">
        <v>26</v>
      </c>
      <c r="G158" s="28">
        <v>-8.3930000000000005E-2</v>
      </c>
      <c r="H158" s="33" t="s">
        <v>68</v>
      </c>
      <c r="I158" s="24" t="s">
        <v>22</v>
      </c>
      <c r="J158" s="28">
        <v>-0.13324</v>
      </c>
      <c r="K158" s="33" t="s">
        <v>69</v>
      </c>
      <c r="L158" s="24" t="s">
        <v>19</v>
      </c>
      <c r="M158" s="28">
        <v>-8.1890000000000004E-2</v>
      </c>
      <c r="N158" s="33" t="s">
        <v>36</v>
      </c>
      <c r="O158" s="24" t="s">
        <v>26</v>
      </c>
      <c r="P158" s="28">
        <v>-2.0369999999999999E-2</v>
      </c>
      <c r="Q158" s="33" t="s">
        <v>105</v>
      </c>
      <c r="R158" s="35" t="s">
        <v>25</v>
      </c>
      <c r="S158" s="28">
        <v>-0.10193000000000001</v>
      </c>
      <c r="T158" s="33" t="s">
        <v>81</v>
      </c>
      <c r="U158" s="24" t="s">
        <v>20</v>
      </c>
      <c r="V158" s="28">
        <v>-6.3869999999999996E-2</v>
      </c>
      <c r="W158" s="5" t="s">
        <v>78</v>
      </c>
      <c r="X158" s="6" t="s">
        <v>26</v>
      </c>
      <c r="Y158" s="28">
        <v>-8.1970000000000001E-2</v>
      </c>
      <c r="Z158" s="33" t="s">
        <v>35</v>
      </c>
      <c r="AA158" s="24" t="s">
        <v>25</v>
      </c>
      <c r="AB158" s="28">
        <v>-2.3099999999999999E-2</v>
      </c>
      <c r="AC158" s="23" t="s">
        <v>95</v>
      </c>
      <c r="AD158" s="24" t="s">
        <v>29</v>
      </c>
      <c r="AE158" s="28">
        <v>-2.8910000000000002E-2</v>
      </c>
      <c r="AF158" s="33" t="s">
        <v>104</v>
      </c>
      <c r="AG158" s="35" t="s">
        <v>19</v>
      </c>
      <c r="AH158" s="28">
        <v>-6.3140000000000002E-2</v>
      </c>
      <c r="AI158" s="33" t="s">
        <v>72</v>
      </c>
      <c r="AJ158" s="24" t="s">
        <v>28</v>
      </c>
      <c r="AK158" s="28">
        <v>-1.82E-3</v>
      </c>
      <c r="AL158" s="33" t="s">
        <v>57</v>
      </c>
      <c r="AM158" s="24" t="s">
        <v>23</v>
      </c>
      <c r="AN158" s="28">
        <v>-9.0090000000000003E-2</v>
      </c>
      <c r="AO158" s="33" t="s">
        <v>36</v>
      </c>
      <c r="AP158" s="24" t="s">
        <v>23</v>
      </c>
      <c r="AQ158" s="30">
        <v>-6.7739999999999995E-2</v>
      </c>
    </row>
    <row r="159" spans="1:43" ht="17" thickBot="1" x14ac:dyDescent="0.25">
      <c r="A159" s="88"/>
      <c r="B159" s="33" t="s">
        <v>74</v>
      </c>
      <c r="C159" s="24" t="s">
        <v>25</v>
      </c>
      <c r="D159" s="30">
        <v>-2.742E-2</v>
      </c>
      <c r="E159" s="33" t="s">
        <v>98</v>
      </c>
      <c r="F159" s="35" t="s">
        <v>28</v>
      </c>
      <c r="G159" s="28">
        <v>-8.5760000000000003E-2</v>
      </c>
      <c r="H159" s="33" t="s">
        <v>58</v>
      </c>
      <c r="I159" s="24" t="s">
        <v>20</v>
      </c>
      <c r="J159" s="28">
        <v>-0.13750999999999999</v>
      </c>
      <c r="K159" s="33" t="s">
        <v>97</v>
      </c>
      <c r="L159" s="35" t="s">
        <v>22</v>
      </c>
      <c r="M159" s="28">
        <v>-8.5360000000000005E-2</v>
      </c>
      <c r="N159" s="33" t="s">
        <v>81</v>
      </c>
      <c r="O159" s="24" t="s">
        <v>26</v>
      </c>
      <c r="P159" s="28">
        <v>-2.1700000000000001E-2</v>
      </c>
      <c r="Q159" s="33" t="s">
        <v>99</v>
      </c>
      <c r="R159" s="35" t="s">
        <v>29</v>
      </c>
      <c r="S159" s="28">
        <v>-0.10196</v>
      </c>
      <c r="T159" s="33" t="s">
        <v>105</v>
      </c>
      <c r="U159" s="35" t="s">
        <v>25</v>
      </c>
      <c r="V159" s="28">
        <v>-6.5060000000000007E-2</v>
      </c>
      <c r="W159" s="33" t="s">
        <v>59</v>
      </c>
      <c r="X159" s="24" t="s">
        <v>23</v>
      </c>
      <c r="Y159" s="28">
        <v>-8.2919999999999994E-2</v>
      </c>
      <c r="Z159" s="33" t="s">
        <v>65</v>
      </c>
      <c r="AA159" s="24" t="s">
        <v>29</v>
      </c>
      <c r="AB159" s="28">
        <v>-2.3259999999999999E-2</v>
      </c>
      <c r="AC159" s="33" t="s">
        <v>58</v>
      </c>
      <c r="AD159" s="24" t="s">
        <v>25</v>
      </c>
      <c r="AE159" s="28">
        <v>-2.9159999999999998E-2</v>
      </c>
      <c r="AF159" s="33" t="s">
        <v>34</v>
      </c>
      <c r="AG159" s="24" t="s">
        <v>26</v>
      </c>
      <c r="AH159" s="28">
        <v>-6.3509999999999997E-2</v>
      </c>
      <c r="AI159" s="23" t="s">
        <v>95</v>
      </c>
      <c r="AJ159" s="24" t="s">
        <v>19</v>
      </c>
      <c r="AK159" s="28">
        <v>-1.83E-3</v>
      </c>
      <c r="AL159" s="33" t="s">
        <v>101</v>
      </c>
      <c r="AM159" s="35" t="s">
        <v>26</v>
      </c>
      <c r="AN159" s="28">
        <v>-9.3560000000000004E-2</v>
      </c>
      <c r="AO159" s="33" t="s">
        <v>33</v>
      </c>
      <c r="AP159" s="24" t="s">
        <v>20</v>
      </c>
      <c r="AQ159" s="30">
        <v>-6.9120000000000001E-2</v>
      </c>
    </row>
    <row r="160" spans="1:43" ht="17" thickBot="1" x14ac:dyDescent="0.25">
      <c r="A160" s="88"/>
      <c r="B160" s="33" t="s">
        <v>62</v>
      </c>
      <c r="C160" s="24" t="s">
        <v>23</v>
      </c>
      <c r="D160" s="30">
        <v>-2.767E-2</v>
      </c>
      <c r="E160" s="33" t="s">
        <v>35</v>
      </c>
      <c r="F160" s="24" t="s">
        <v>22</v>
      </c>
      <c r="G160" s="28">
        <v>-8.5879999999999998E-2</v>
      </c>
      <c r="H160" s="33" t="s">
        <v>67</v>
      </c>
      <c r="I160" s="24" t="s">
        <v>20</v>
      </c>
      <c r="J160" s="28">
        <v>-0.14793000000000001</v>
      </c>
      <c r="K160" s="33" t="s">
        <v>27</v>
      </c>
      <c r="L160" s="24" t="s">
        <v>29</v>
      </c>
      <c r="M160" s="30">
        <v>-8.6720000000000005E-2</v>
      </c>
      <c r="N160" s="33" t="s">
        <v>60</v>
      </c>
      <c r="O160" s="24" t="s">
        <v>19</v>
      </c>
      <c r="P160" s="28">
        <v>-2.257E-2</v>
      </c>
      <c r="Q160" s="33" t="s">
        <v>85</v>
      </c>
      <c r="R160" s="24" t="s">
        <v>26</v>
      </c>
      <c r="S160" s="28">
        <v>-0.10642</v>
      </c>
      <c r="T160" s="33" t="s">
        <v>89</v>
      </c>
      <c r="U160" s="35" t="s">
        <v>25</v>
      </c>
      <c r="V160" s="28">
        <v>-6.9099999999999995E-2</v>
      </c>
      <c r="W160" s="33" t="s">
        <v>43</v>
      </c>
      <c r="X160" s="24" t="s">
        <v>19</v>
      </c>
      <c r="Y160" s="28">
        <v>-8.6110000000000006E-2</v>
      </c>
      <c r="Z160" s="33" t="s">
        <v>74</v>
      </c>
      <c r="AA160" s="24" t="s">
        <v>25</v>
      </c>
      <c r="AB160" s="30">
        <v>-2.3470000000000001E-2</v>
      </c>
      <c r="AC160" s="33" t="s">
        <v>89</v>
      </c>
      <c r="AD160" s="35" t="s">
        <v>19</v>
      </c>
      <c r="AE160" s="28">
        <v>-3.1050000000000001E-2</v>
      </c>
      <c r="AF160" s="33" t="s">
        <v>61</v>
      </c>
      <c r="AG160" s="24" t="s">
        <v>26</v>
      </c>
      <c r="AH160" s="28">
        <v>-6.3850000000000004E-2</v>
      </c>
      <c r="AI160" s="33" t="s">
        <v>90</v>
      </c>
      <c r="AJ160" s="35" t="s">
        <v>26</v>
      </c>
      <c r="AK160" s="28">
        <v>-1.98E-3</v>
      </c>
      <c r="AL160" s="33" t="s">
        <v>67</v>
      </c>
      <c r="AM160" s="24" t="s">
        <v>28</v>
      </c>
      <c r="AN160" s="30">
        <v>-9.5159999999999995E-2</v>
      </c>
      <c r="AO160" s="33" t="s">
        <v>65</v>
      </c>
      <c r="AP160" s="24" t="s">
        <v>29</v>
      </c>
      <c r="AQ160" s="28">
        <v>-7.0010000000000003E-2</v>
      </c>
    </row>
    <row r="161" spans="1:43" ht="17" thickBot="1" x14ac:dyDescent="0.25">
      <c r="A161" s="88"/>
      <c r="B161" s="33" t="s">
        <v>82</v>
      </c>
      <c r="C161" s="24" t="s">
        <v>25</v>
      </c>
      <c r="D161" s="28">
        <v>-2.7830000000000001E-2</v>
      </c>
      <c r="E161" s="33" t="s">
        <v>41</v>
      </c>
      <c r="F161" s="24" t="s">
        <v>29</v>
      </c>
      <c r="G161" s="28">
        <v>-8.609E-2</v>
      </c>
      <c r="H161" s="33" t="s">
        <v>24</v>
      </c>
      <c r="I161" s="24" t="s">
        <v>25</v>
      </c>
      <c r="J161" s="28">
        <v>-0.14995</v>
      </c>
      <c r="K161" s="33" t="s">
        <v>83</v>
      </c>
      <c r="L161" s="24" t="s">
        <v>20</v>
      </c>
      <c r="M161" s="28">
        <v>-8.6989999999999998E-2</v>
      </c>
      <c r="N161" s="33" t="s">
        <v>53</v>
      </c>
      <c r="O161" s="24" t="s">
        <v>23</v>
      </c>
      <c r="P161" s="28">
        <v>-2.383E-2</v>
      </c>
      <c r="Q161" s="33" t="s">
        <v>99</v>
      </c>
      <c r="R161" s="35" t="s">
        <v>19</v>
      </c>
      <c r="S161" s="28">
        <v>-0.10952000000000001</v>
      </c>
      <c r="T161" s="33" t="s">
        <v>48</v>
      </c>
      <c r="U161" s="24" t="s">
        <v>20</v>
      </c>
      <c r="V161" s="28">
        <v>-6.9250000000000006E-2</v>
      </c>
      <c r="W161" s="33" t="s">
        <v>104</v>
      </c>
      <c r="X161" s="35" t="s">
        <v>23</v>
      </c>
      <c r="Y161" s="28">
        <v>-8.6349999999999996E-2</v>
      </c>
      <c r="Z161" s="33" t="s">
        <v>89</v>
      </c>
      <c r="AA161" s="35" t="s">
        <v>19</v>
      </c>
      <c r="AB161" s="28">
        <v>-2.46E-2</v>
      </c>
      <c r="AC161" s="5" t="s">
        <v>79</v>
      </c>
      <c r="AD161" s="6" t="s">
        <v>25</v>
      </c>
      <c r="AE161" s="28">
        <v>-3.1449999999999999E-2</v>
      </c>
      <c r="AF161" s="23" t="s">
        <v>95</v>
      </c>
      <c r="AG161" s="24" t="s">
        <v>22</v>
      </c>
      <c r="AH161" s="28">
        <v>-6.4939999999999998E-2</v>
      </c>
      <c r="AI161" s="23" t="s">
        <v>95</v>
      </c>
      <c r="AJ161" s="24" t="s">
        <v>29</v>
      </c>
      <c r="AK161" s="28">
        <v>-2E-3</v>
      </c>
      <c r="AL161" s="5" t="s">
        <v>79</v>
      </c>
      <c r="AM161" s="6" t="s">
        <v>25</v>
      </c>
      <c r="AN161" s="30">
        <v>-9.7619999999999998E-2</v>
      </c>
      <c r="AO161" s="33" t="s">
        <v>60</v>
      </c>
      <c r="AP161" s="24" t="s">
        <v>22</v>
      </c>
      <c r="AQ161" s="28">
        <v>-7.0330000000000004E-2</v>
      </c>
    </row>
    <row r="162" spans="1:43" ht="17" thickBot="1" x14ac:dyDescent="0.25">
      <c r="A162" s="88"/>
      <c r="B162" s="33" t="s">
        <v>54</v>
      </c>
      <c r="C162" s="24" t="s">
        <v>22</v>
      </c>
      <c r="D162" s="30">
        <v>-2.8420000000000001E-2</v>
      </c>
      <c r="E162" s="33" t="s">
        <v>73</v>
      </c>
      <c r="F162" s="24" t="s">
        <v>29</v>
      </c>
      <c r="G162" s="28">
        <v>-8.616E-2</v>
      </c>
      <c r="H162" s="33" t="s">
        <v>67</v>
      </c>
      <c r="I162" s="24" t="s">
        <v>28</v>
      </c>
      <c r="J162" s="28">
        <v>-0.15082999999999999</v>
      </c>
      <c r="K162" s="33" t="s">
        <v>52</v>
      </c>
      <c r="L162" s="24" t="s">
        <v>29</v>
      </c>
      <c r="M162" s="28">
        <v>-8.8450000000000001E-2</v>
      </c>
      <c r="N162" s="33" t="s">
        <v>68</v>
      </c>
      <c r="O162" s="24" t="s">
        <v>29</v>
      </c>
      <c r="P162" s="28">
        <v>-2.4989999999999998E-2</v>
      </c>
      <c r="Q162" s="33" t="s">
        <v>39</v>
      </c>
      <c r="R162" s="24" t="s">
        <v>28</v>
      </c>
      <c r="S162" s="28">
        <v>-0.11230999999999999</v>
      </c>
      <c r="T162" s="33" t="s">
        <v>71</v>
      </c>
      <c r="U162" s="24" t="s">
        <v>22</v>
      </c>
      <c r="V162" s="28">
        <v>-7.1290000000000006E-2</v>
      </c>
      <c r="W162" s="5" t="s">
        <v>78</v>
      </c>
      <c r="X162" s="6" t="s">
        <v>28</v>
      </c>
      <c r="Y162" s="28">
        <v>-8.8289999999999993E-2</v>
      </c>
      <c r="Z162" s="33" t="s">
        <v>53</v>
      </c>
      <c r="AA162" s="24" t="s">
        <v>28</v>
      </c>
      <c r="AB162" s="30">
        <v>-2.6249999999999999E-2</v>
      </c>
      <c r="AC162" s="33" t="s">
        <v>24</v>
      </c>
      <c r="AD162" s="24" t="s">
        <v>25</v>
      </c>
      <c r="AE162" s="28">
        <v>-3.2230000000000002E-2</v>
      </c>
      <c r="AF162" s="33" t="s">
        <v>103</v>
      </c>
      <c r="AG162" s="35" t="s">
        <v>28</v>
      </c>
      <c r="AH162" s="28">
        <v>-6.7369999999999999E-2</v>
      </c>
      <c r="AI162" s="33" t="s">
        <v>93</v>
      </c>
      <c r="AJ162" s="35" t="s">
        <v>20</v>
      </c>
      <c r="AK162" s="28">
        <v>-2.2499999999999998E-3</v>
      </c>
      <c r="AL162" s="33" t="s">
        <v>81</v>
      </c>
      <c r="AM162" s="24" t="s">
        <v>20</v>
      </c>
      <c r="AN162" s="28">
        <v>-9.776E-2</v>
      </c>
      <c r="AO162" s="33" t="s">
        <v>44</v>
      </c>
      <c r="AP162" s="24" t="s">
        <v>23</v>
      </c>
      <c r="AQ162" s="30">
        <v>-7.1569999999999995E-2</v>
      </c>
    </row>
    <row r="163" spans="1:43" ht="17" thickBot="1" x14ac:dyDescent="0.25">
      <c r="A163" s="88"/>
      <c r="B163" s="33" t="s">
        <v>39</v>
      </c>
      <c r="C163" s="24" t="s">
        <v>25</v>
      </c>
      <c r="D163" s="29">
        <v>-2.981E-2</v>
      </c>
      <c r="E163" s="33" t="s">
        <v>70</v>
      </c>
      <c r="F163" s="24" t="s">
        <v>19</v>
      </c>
      <c r="G163" s="28">
        <v>-8.7220000000000006E-2</v>
      </c>
      <c r="H163" s="33" t="s">
        <v>56</v>
      </c>
      <c r="I163" s="24" t="s">
        <v>22</v>
      </c>
      <c r="J163" s="28">
        <v>-0.15306</v>
      </c>
      <c r="K163" s="33" t="s">
        <v>68</v>
      </c>
      <c r="L163" s="24" t="s">
        <v>22</v>
      </c>
      <c r="M163" s="28">
        <v>-9.0260000000000007E-2</v>
      </c>
      <c r="N163" s="33" t="s">
        <v>77</v>
      </c>
      <c r="O163" s="24" t="s">
        <v>29</v>
      </c>
      <c r="P163" s="28">
        <v>-2.6700000000000002E-2</v>
      </c>
      <c r="Q163" s="33" t="s">
        <v>75</v>
      </c>
      <c r="R163" s="24" t="s">
        <v>29</v>
      </c>
      <c r="S163" s="28">
        <v>-0.11361</v>
      </c>
      <c r="T163" s="33" t="s">
        <v>18</v>
      </c>
      <c r="U163" s="24" t="s">
        <v>20</v>
      </c>
      <c r="V163" s="28">
        <v>-7.2559999999999999E-2</v>
      </c>
      <c r="W163" s="33" t="s">
        <v>69</v>
      </c>
      <c r="X163" s="24" t="s">
        <v>23</v>
      </c>
      <c r="Y163" s="28">
        <v>-8.9849999999999999E-2</v>
      </c>
      <c r="Z163" s="5" t="s">
        <v>78</v>
      </c>
      <c r="AA163" s="6" t="s">
        <v>26</v>
      </c>
      <c r="AB163" s="28">
        <v>-2.7279999999999999E-2</v>
      </c>
      <c r="AC163" s="33" t="s">
        <v>80</v>
      </c>
      <c r="AD163" s="24" t="s">
        <v>19</v>
      </c>
      <c r="AE163" s="28">
        <v>-3.236E-2</v>
      </c>
      <c r="AF163" s="33" t="s">
        <v>36</v>
      </c>
      <c r="AG163" s="24" t="s">
        <v>23</v>
      </c>
      <c r="AH163" s="28">
        <v>-6.8180000000000004E-2</v>
      </c>
      <c r="AI163" s="33" t="s">
        <v>57</v>
      </c>
      <c r="AJ163" s="24" t="s">
        <v>26</v>
      </c>
      <c r="AK163" s="28">
        <v>-2.4099999999999998E-3</v>
      </c>
      <c r="AL163" s="23" t="s">
        <v>86</v>
      </c>
      <c r="AM163" s="24" t="s">
        <v>28</v>
      </c>
      <c r="AN163" s="29">
        <v>-9.9250000000000005E-2</v>
      </c>
      <c r="AO163" s="33" t="s">
        <v>59</v>
      </c>
      <c r="AP163" s="24" t="s">
        <v>20</v>
      </c>
      <c r="AQ163" s="28">
        <v>-7.2999999999999995E-2</v>
      </c>
    </row>
    <row r="164" spans="1:43" ht="17" thickBot="1" x14ac:dyDescent="0.25">
      <c r="A164" s="88"/>
      <c r="B164" s="33" t="s">
        <v>96</v>
      </c>
      <c r="C164" s="35" t="s">
        <v>19</v>
      </c>
      <c r="D164" s="28">
        <v>-3.039E-2</v>
      </c>
      <c r="E164" s="33" t="s">
        <v>50</v>
      </c>
      <c r="F164" s="24" t="s">
        <v>29</v>
      </c>
      <c r="G164" s="28">
        <v>-8.7230000000000002E-2</v>
      </c>
      <c r="H164" s="33" t="s">
        <v>90</v>
      </c>
      <c r="I164" s="35" t="s">
        <v>20</v>
      </c>
      <c r="J164" s="28">
        <v>-0.15357999999999999</v>
      </c>
      <c r="K164" s="33" t="s">
        <v>82</v>
      </c>
      <c r="L164" s="24" t="s">
        <v>25</v>
      </c>
      <c r="M164" s="28">
        <v>-9.0450000000000003E-2</v>
      </c>
      <c r="N164" s="33" t="s">
        <v>65</v>
      </c>
      <c r="O164" s="24" t="s">
        <v>20</v>
      </c>
      <c r="P164" s="28">
        <v>-2.673E-2</v>
      </c>
      <c r="Q164" s="33" t="s">
        <v>104</v>
      </c>
      <c r="R164" s="35" t="s">
        <v>19</v>
      </c>
      <c r="S164" s="28">
        <v>-0.11414000000000001</v>
      </c>
      <c r="T164" s="33" t="s">
        <v>92</v>
      </c>
      <c r="U164" s="35" t="s">
        <v>25</v>
      </c>
      <c r="V164" s="28">
        <v>-7.4319999999999997E-2</v>
      </c>
      <c r="W164" s="33" t="s">
        <v>68</v>
      </c>
      <c r="X164" s="24" t="s">
        <v>19</v>
      </c>
      <c r="Y164" s="28">
        <v>-9.1050000000000006E-2</v>
      </c>
      <c r="Z164" s="33" t="s">
        <v>41</v>
      </c>
      <c r="AA164" s="24" t="s">
        <v>29</v>
      </c>
      <c r="AB164" s="30">
        <v>-2.869E-2</v>
      </c>
      <c r="AC164" s="33" t="s">
        <v>98</v>
      </c>
      <c r="AD164" s="35" t="s">
        <v>19</v>
      </c>
      <c r="AE164" s="28">
        <v>-3.2649999999999998E-2</v>
      </c>
      <c r="AF164" s="33" t="s">
        <v>67</v>
      </c>
      <c r="AG164" s="24" t="s">
        <v>23</v>
      </c>
      <c r="AH164" s="28">
        <v>-6.8479999999999999E-2</v>
      </c>
      <c r="AI164" s="33" t="s">
        <v>66</v>
      </c>
      <c r="AJ164" s="24" t="s">
        <v>20</v>
      </c>
      <c r="AK164" s="28">
        <v>-2.49E-3</v>
      </c>
      <c r="AL164" s="33" t="s">
        <v>49</v>
      </c>
      <c r="AM164" s="24" t="s">
        <v>28</v>
      </c>
      <c r="AN164" s="29">
        <v>-9.9650000000000002E-2</v>
      </c>
      <c r="AO164" s="33" t="s">
        <v>100</v>
      </c>
      <c r="AP164" s="35" t="s">
        <v>28</v>
      </c>
      <c r="AQ164" s="30">
        <v>-7.4859999999999996E-2</v>
      </c>
    </row>
    <row r="165" spans="1:43" ht="17" thickBot="1" x14ac:dyDescent="0.25">
      <c r="A165" s="88"/>
      <c r="B165" s="33" t="s">
        <v>69</v>
      </c>
      <c r="C165" s="24" t="s">
        <v>19</v>
      </c>
      <c r="D165" s="30">
        <v>-3.0439999999999998E-2</v>
      </c>
      <c r="E165" s="33" t="s">
        <v>46</v>
      </c>
      <c r="F165" s="24" t="s">
        <v>22</v>
      </c>
      <c r="G165" s="28">
        <v>-8.7910000000000002E-2</v>
      </c>
      <c r="H165" s="5" t="s">
        <v>78</v>
      </c>
      <c r="I165" s="6" t="s">
        <v>23</v>
      </c>
      <c r="J165" s="28">
        <v>-0.16044</v>
      </c>
      <c r="K165" s="33" t="s">
        <v>93</v>
      </c>
      <c r="L165" s="35" t="s">
        <v>23</v>
      </c>
      <c r="M165" s="28">
        <v>-9.5240000000000005E-2</v>
      </c>
      <c r="N165" s="33" t="s">
        <v>36</v>
      </c>
      <c r="O165" s="24" t="s">
        <v>23</v>
      </c>
      <c r="P165" s="28">
        <v>-2.8979999999999999E-2</v>
      </c>
      <c r="Q165" s="33" t="s">
        <v>80</v>
      </c>
      <c r="R165" s="24" t="s">
        <v>19</v>
      </c>
      <c r="S165" s="28">
        <v>-0.11453000000000001</v>
      </c>
      <c r="T165" s="33" t="s">
        <v>49</v>
      </c>
      <c r="U165" s="24" t="s">
        <v>20</v>
      </c>
      <c r="V165" s="28">
        <v>-7.4709999999999999E-2</v>
      </c>
      <c r="W165" s="33" t="s">
        <v>68</v>
      </c>
      <c r="X165" s="24" t="s">
        <v>29</v>
      </c>
      <c r="Y165" s="28">
        <v>-9.715E-2</v>
      </c>
      <c r="Z165" s="33" t="s">
        <v>24</v>
      </c>
      <c r="AA165" s="24" t="s">
        <v>25</v>
      </c>
      <c r="AB165" s="29">
        <v>-2.9020000000000001E-2</v>
      </c>
      <c r="AC165" s="33" t="s">
        <v>36</v>
      </c>
      <c r="AD165" s="24" t="s">
        <v>23</v>
      </c>
      <c r="AE165" s="28">
        <v>-3.2910000000000002E-2</v>
      </c>
      <c r="AF165" s="33" t="s">
        <v>58</v>
      </c>
      <c r="AG165" s="24" t="s">
        <v>22</v>
      </c>
      <c r="AH165" s="28">
        <v>-6.9589999999999999E-2</v>
      </c>
      <c r="AI165" s="33" t="s">
        <v>24</v>
      </c>
      <c r="AJ165" s="24" t="s">
        <v>26</v>
      </c>
      <c r="AK165" s="28">
        <v>-2.5699999999999998E-3</v>
      </c>
      <c r="AL165" s="33" t="s">
        <v>82</v>
      </c>
      <c r="AM165" s="24" t="s">
        <v>28</v>
      </c>
      <c r="AN165" s="28">
        <v>-0.10059</v>
      </c>
      <c r="AO165" s="33" t="s">
        <v>94</v>
      </c>
      <c r="AP165" s="35" t="s">
        <v>22</v>
      </c>
      <c r="AQ165" s="28">
        <v>-7.8520000000000006E-2</v>
      </c>
    </row>
    <row r="166" spans="1:43" ht="17" thickBot="1" x14ac:dyDescent="0.25">
      <c r="A166" s="88"/>
      <c r="B166" s="33" t="s">
        <v>99</v>
      </c>
      <c r="C166" s="35" t="s">
        <v>19</v>
      </c>
      <c r="D166" s="28">
        <v>-3.0460000000000001E-2</v>
      </c>
      <c r="E166" s="5" t="s">
        <v>79</v>
      </c>
      <c r="F166" s="6" t="s">
        <v>29</v>
      </c>
      <c r="G166" s="28">
        <v>-8.9389999999999997E-2</v>
      </c>
      <c r="H166" s="33" t="s">
        <v>105</v>
      </c>
      <c r="I166" s="35" t="s">
        <v>22</v>
      </c>
      <c r="J166" s="28">
        <v>-0.16327</v>
      </c>
      <c r="K166" s="33" t="s">
        <v>45</v>
      </c>
      <c r="L166" s="24" t="s">
        <v>23</v>
      </c>
      <c r="M166" s="30">
        <v>-9.5549999999999996E-2</v>
      </c>
      <c r="N166" s="33" t="s">
        <v>92</v>
      </c>
      <c r="O166" s="35" t="s">
        <v>28</v>
      </c>
      <c r="P166" s="28">
        <v>-2.9530000000000001E-2</v>
      </c>
      <c r="Q166" s="33" t="s">
        <v>62</v>
      </c>
      <c r="R166" s="24" t="s">
        <v>19</v>
      </c>
      <c r="S166" s="28">
        <v>-0.11477999999999999</v>
      </c>
      <c r="T166" s="33" t="s">
        <v>104</v>
      </c>
      <c r="U166" s="35" t="s">
        <v>19</v>
      </c>
      <c r="V166" s="28">
        <v>-7.5520000000000004E-2</v>
      </c>
      <c r="W166" s="33" t="s">
        <v>59</v>
      </c>
      <c r="X166" s="24" t="s">
        <v>20</v>
      </c>
      <c r="Y166" s="28">
        <v>-9.8360000000000003E-2</v>
      </c>
      <c r="Z166" s="33" t="s">
        <v>58</v>
      </c>
      <c r="AA166" s="24" t="s">
        <v>22</v>
      </c>
      <c r="AB166" s="28">
        <v>-3.066E-2</v>
      </c>
      <c r="AC166" s="23" t="s">
        <v>95</v>
      </c>
      <c r="AD166" s="24" t="s">
        <v>19</v>
      </c>
      <c r="AE166" s="28">
        <v>-3.3840000000000002E-2</v>
      </c>
      <c r="AF166" s="23" t="s">
        <v>95</v>
      </c>
      <c r="AG166" s="24" t="s">
        <v>29</v>
      </c>
      <c r="AH166" s="28">
        <v>-7.0290000000000005E-2</v>
      </c>
      <c r="AI166" s="33" t="s">
        <v>49</v>
      </c>
      <c r="AJ166" s="24" t="s">
        <v>28</v>
      </c>
      <c r="AK166" s="28">
        <v>-2.5799999999999998E-3</v>
      </c>
      <c r="AL166" s="33" t="s">
        <v>48</v>
      </c>
      <c r="AM166" s="24" t="s">
        <v>29</v>
      </c>
      <c r="AN166" s="28">
        <v>-0.10237</v>
      </c>
      <c r="AO166" s="33" t="s">
        <v>105</v>
      </c>
      <c r="AP166" s="35" t="s">
        <v>20</v>
      </c>
      <c r="AQ166" s="28">
        <v>-7.9130000000000006E-2</v>
      </c>
    </row>
    <row r="167" spans="1:43" ht="17" thickBot="1" x14ac:dyDescent="0.25">
      <c r="A167" s="88"/>
      <c r="B167" s="33" t="s">
        <v>96</v>
      </c>
      <c r="C167" s="35" t="s">
        <v>29</v>
      </c>
      <c r="D167" s="28">
        <v>-3.143E-2</v>
      </c>
      <c r="E167" s="33" t="s">
        <v>89</v>
      </c>
      <c r="F167" s="35" t="s">
        <v>22</v>
      </c>
      <c r="G167" s="28">
        <v>-9.7379999999999994E-2</v>
      </c>
      <c r="H167" s="33" t="s">
        <v>18</v>
      </c>
      <c r="I167" s="24" t="s">
        <v>20</v>
      </c>
      <c r="J167" s="28">
        <v>-0.16592999999999999</v>
      </c>
      <c r="K167" s="33" t="s">
        <v>91</v>
      </c>
      <c r="L167" s="35" t="s">
        <v>28</v>
      </c>
      <c r="M167" s="28">
        <v>-0.10131999999999999</v>
      </c>
      <c r="N167" s="5" t="s">
        <v>79</v>
      </c>
      <c r="O167" s="6" t="s">
        <v>25</v>
      </c>
      <c r="P167" s="28">
        <v>-2.9659999999999999E-2</v>
      </c>
      <c r="Q167" s="33" t="s">
        <v>90</v>
      </c>
      <c r="R167" s="35" t="s">
        <v>20</v>
      </c>
      <c r="S167" s="28">
        <v>-0.11519</v>
      </c>
      <c r="T167" s="33" t="s">
        <v>83</v>
      </c>
      <c r="U167" s="24" t="s">
        <v>20</v>
      </c>
      <c r="V167" s="28">
        <v>-7.8219999999999998E-2</v>
      </c>
      <c r="W167" s="33" t="s">
        <v>70</v>
      </c>
      <c r="X167" s="24" t="s">
        <v>28</v>
      </c>
      <c r="Y167" s="28">
        <v>-0.1037</v>
      </c>
      <c r="Z167" s="33" t="s">
        <v>89</v>
      </c>
      <c r="AA167" s="35" t="s">
        <v>28</v>
      </c>
      <c r="AB167" s="28">
        <v>-3.108E-2</v>
      </c>
      <c r="AC167" s="33" t="s">
        <v>62</v>
      </c>
      <c r="AD167" s="24" t="s">
        <v>25</v>
      </c>
      <c r="AE167" s="28">
        <v>-3.4840000000000003E-2</v>
      </c>
      <c r="AF167" s="33" t="s">
        <v>36</v>
      </c>
      <c r="AG167" s="24" t="s">
        <v>26</v>
      </c>
      <c r="AH167" s="28">
        <v>-7.1330000000000005E-2</v>
      </c>
      <c r="AI167" s="33" t="s">
        <v>100</v>
      </c>
      <c r="AJ167" s="35" t="s">
        <v>26</v>
      </c>
      <c r="AK167" s="28">
        <v>-2.5799999999999998E-3</v>
      </c>
      <c r="AL167" s="33" t="s">
        <v>46</v>
      </c>
      <c r="AM167" s="24" t="s">
        <v>22</v>
      </c>
      <c r="AN167" s="28">
        <v>-0.10548</v>
      </c>
      <c r="AO167" s="33" t="s">
        <v>90</v>
      </c>
      <c r="AP167" s="35" t="s">
        <v>23</v>
      </c>
      <c r="AQ167" s="28">
        <v>-8.0070000000000002E-2</v>
      </c>
    </row>
    <row r="168" spans="1:43" ht="17" thickBot="1" x14ac:dyDescent="0.25">
      <c r="A168" s="88"/>
      <c r="B168" s="33" t="s">
        <v>103</v>
      </c>
      <c r="C168" s="35" t="s">
        <v>20</v>
      </c>
      <c r="D168" s="28">
        <v>-3.1449999999999999E-2</v>
      </c>
      <c r="E168" s="33" t="s">
        <v>74</v>
      </c>
      <c r="F168" s="24" t="s">
        <v>25</v>
      </c>
      <c r="G168" s="28">
        <v>-9.9269999999999997E-2</v>
      </c>
      <c r="H168" s="33" t="s">
        <v>81</v>
      </c>
      <c r="I168" s="24" t="s">
        <v>20</v>
      </c>
      <c r="J168" s="28">
        <v>-0.16730999999999999</v>
      </c>
      <c r="K168" s="33" t="s">
        <v>72</v>
      </c>
      <c r="L168" s="24" t="s">
        <v>22</v>
      </c>
      <c r="M168" s="28">
        <v>-0.10254000000000001</v>
      </c>
      <c r="N168" s="33" t="s">
        <v>105</v>
      </c>
      <c r="O168" s="35" t="s">
        <v>25</v>
      </c>
      <c r="P168" s="28">
        <v>-3.0710000000000001E-2</v>
      </c>
      <c r="Q168" s="33" t="s">
        <v>37</v>
      </c>
      <c r="R168" s="24" t="s">
        <v>23</v>
      </c>
      <c r="S168" s="28">
        <v>-0.11744</v>
      </c>
      <c r="T168" s="33" t="s">
        <v>105</v>
      </c>
      <c r="U168" s="35" t="s">
        <v>29</v>
      </c>
      <c r="V168" s="28">
        <v>-7.886E-2</v>
      </c>
      <c r="W168" s="33" t="s">
        <v>54</v>
      </c>
      <c r="X168" s="24" t="s">
        <v>29</v>
      </c>
      <c r="Y168" s="28">
        <v>-0.10595</v>
      </c>
      <c r="Z168" s="33" t="s">
        <v>72</v>
      </c>
      <c r="AA168" s="24" t="s">
        <v>28</v>
      </c>
      <c r="AB168" s="28">
        <v>-3.125E-2</v>
      </c>
      <c r="AC168" s="33" t="s">
        <v>91</v>
      </c>
      <c r="AD168" s="35" t="s">
        <v>20</v>
      </c>
      <c r="AE168" s="28">
        <v>-3.5459999999999998E-2</v>
      </c>
      <c r="AF168" s="33" t="s">
        <v>76</v>
      </c>
      <c r="AG168" s="24" t="s">
        <v>26</v>
      </c>
      <c r="AH168" s="28">
        <v>-7.1800000000000003E-2</v>
      </c>
      <c r="AI168" s="33" t="s">
        <v>68</v>
      </c>
      <c r="AJ168" s="24" t="s">
        <v>29</v>
      </c>
      <c r="AK168" s="28">
        <v>-2.7100000000000002E-3</v>
      </c>
      <c r="AL168" s="33" t="s">
        <v>66</v>
      </c>
      <c r="AM168" s="24" t="s">
        <v>28</v>
      </c>
      <c r="AN168" s="28">
        <v>-0.11178</v>
      </c>
      <c r="AO168" s="33" t="s">
        <v>49</v>
      </c>
      <c r="AP168" s="24" t="s">
        <v>20</v>
      </c>
      <c r="AQ168" s="29">
        <v>-8.0420000000000005E-2</v>
      </c>
    </row>
    <row r="169" spans="1:43" ht="17" thickBot="1" x14ac:dyDescent="0.25">
      <c r="A169" s="88"/>
      <c r="B169" s="33" t="s">
        <v>80</v>
      </c>
      <c r="C169" s="24" t="s">
        <v>25</v>
      </c>
      <c r="D169" s="28">
        <v>-3.1789999999999999E-2</v>
      </c>
      <c r="E169" s="33" t="s">
        <v>65</v>
      </c>
      <c r="F169" s="24" t="s">
        <v>20</v>
      </c>
      <c r="G169" s="28">
        <v>-0.10376000000000001</v>
      </c>
      <c r="H169" s="33" t="s">
        <v>48</v>
      </c>
      <c r="I169" s="24" t="s">
        <v>29</v>
      </c>
      <c r="J169" s="28">
        <v>-0.16814999999999999</v>
      </c>
      <c r="K169" s="33" t="s">
        <v>62</v>
      </c>
      <c r="L169" s="24" t="s">
        <v>19</v>
      </c>
      <c r="M169" s="28">
        <v>-0.10291</v>
      </c>
      <c r="N169" s="33" t="s">
        <v>76</v>
      </c>
      <c r="O169" s="24" t="s">
        <v>22</v>
      </c>
      <c r="P169" s="28">
        <v>-3.1899999999999998E-2</v>
      </c>
      <c r="Q169" s="33" t="s">
        <v>70</v>
      </c>
      <c r="R169" s="24" t="s">
        <v>19</v>
      </c>
      <c r="S169" s="28">
        <v>-0.11873</v>
      </c>
      <c r="T169" s="33" t="s">
        <v>100</v>
      </c>
      <c r="U169" s="35" t="s">
        <v>26</v>
      </c>
      <c r="V169" s="28">
        <v>-8.0320000000000003E-2</v>
      </c>
      <c r="W169" s="33" t="s">
        <v>50</v>
      </c>
      <c r="X169" s="24" t="s">
        <v>29</v>
      </c>
      <c r="Y169" s="30">
        <v>-0.10764</v>
      </c>
      <c r="Z169" s="33" t="s">
        <v>91</v>
      </c>
      <c r="AA169" s="35" t="s">
        <v>28</v>
      </c>
      <c r="AB169" s="28">
        <v>-3.1419999999999997E-2</v>
      </c>
      <c r="AC169" s="33" t="s">
        <v>70</v>
      </c>
      <c r="AD169" s="24" t="s">
        <v>19</v>
      </c>
      <c r="AE169" s="28">
        <v>-3.6080000000000001E-2</v>
      </c>
      <c r="AF169" s="33" t="s">
        <v>70</v>
      </c>
      <c r="AG169" s="24" t="s">
        <v>19</v>
      </c>
      <c r="AH169" s="28">
        <v>-7.1840000000000001E-2</v>
      </c>
      <c r="AI169" s="33" t="s">
        <v>103</v>
      </c>
      <c r="AJ169" s="35" t="s">
        <v>20</v>
      </c>
      <c r="AK169" s="28">
        <v>-3.0599999999999998E-3</v>
      </c>
      <c r="AL169" s="33" t="s">
        <v>63</v>
      </c>
      <c r="AM169" s="24" t="s">
        <v>26</v>
      </c>
      <c r="AN169" s="28">
        <v>-0.11445</v>
      </c>
      <c r="AO169" s="33" t="s">
        <v>77</v>
      </c>
      <c r="AP169" s="24" t="s">
        <v>26</v>
      </c>
      <c r="AQ169" s="28">
        <v>-8.0750000000000002E-2</v>
      </c>
    </row>
    <row r="170" spans="1:43" ht="17" thickBot="1" x14ac:dyDescent="0.25">
      <c r="A170" s="88"/>
      <c r="B170" s="33" t="s">
        <v>37</v>
      </c>
      <c r="C170" s="24" t="s">
        <v>23</v>
      </c>
      <c r="D170" s="29">
        <v>-3.3090000000000001E-2</v>
      </c>
      <c r="E170" s="33" t="s">
        <v>31</v>
      </c>
      <c r="F170" s="24" t="s">
        <v>19</v>
      </c>
      <c r="G170" s="28">
        <v>-0.10528999999999999</v>
      </c>
      <c r="H170" s="33" t="s">
        <v>50</v>
      </c>
      <c r="I170" s="24" t="s">
        <v>29</v>
      </c>
      <c r="J170" s="28">
        <v>-0.17276</v>
      </c>
      <c r="K170" s="33" t="s">
        <v>62</v>
      </c>
      <c r="L170" s="24" t="s">
        <v>23</v>
      </c>
      <c r="M170" s="28">
        <v>-0.10661</v>
      </c>
      <c r="N170" s="33" t="s">
        <v>60</v>
      </c>
      <c r="O170" s="24" t="s">
        <v>22</v>
      </c>
      <c r="P170" s="28">
        <v>-3.245E-2</v>
      </c>
      <c r="Q170" s="33" t="s">
        <v>53</v>
      </c>
      <c r="R170" s="24" t="s">
        <v>28</v>
      </c>
      <c r="S170" s="28">
        <v>-0.11891</v>
      </c>
      <c r="T170" s="23" t="s">
        <v>95</v>
      </c>
      <c r="U170" s="24" t="s">
        <v>26</v>
      </c>
      <c r="V170" s="28">
        <v>-8.1210000000000004E-2</v>
      </c>
      <c r="W170" s="33" t="s">
        <v>18</v>
      </c>
      <c r="X170" s="24" t="s">
        <v>19</v>
      </c>
      <c r="Y170" s="29">
        <v>-0.10791000000000001</v>
      </c>
      <c r="Z170" s="33" t="s">
        <v>47</v>
      </c>
      <c r="AA170" s="24" t="s">
        <v>19</v>
      </c>
      <c r="AB170" s="29">
        <v>-3.1559999999999998E-2</v>
      </c>
      <c r="AC170" s="33" t="s">
        <v>98</v>
      </c>
      <c r="AD170" s="35" t="s">
        <v>28</v>
      </c>
      <c r="AE170" s="28">
        <v>-3.6409999999999998E-2</v>
      </c>
      <c r="AF170" s="33" t="s">
        <v>93</v>
      </c>
      <c r="AG170" s="35" t="s">
        <v>23</v>
      </c>
      <c r="AH170" s="28">
        <v>-7.3050000000000004E-2</v>
      </c>
      <c r="AI170" s="33" t="s">
        <v>59</v>
      </c>
      <c r="AJ170" s="24" t="s">
        <v>25</v>
      </c>
      <c r="AK170" s="28">
        <v>-3.0899999999999999E-3</v>
      </c>
      <c r="AL170" s="33" t="s">
        <v>76</v>
      </c>
      <c r="AM170" s="24" t="s">
        <v>22</v>
      </c>
      <c r="AN170" s="28">
        <v>-0.11545</v>
      </c>
      <c r="AO170" s="33" t="s">
        <v>100</v>
      </c>
      <c r="AP170" s="35" t="s">
        <v>20</v>
      </c>
      <c r="AQ170" s="29">
        <v>-8.2070000000000004E-2</v>
      </c>
    </row>
    <row r="171" spans="1:43" ht="17" thickBot="1" x14ac:dyDescent="0.25">
      <c r="A171" s="88"/>
      <c r="B171" s="33" t="s">
        <v>89</v>
      </c>
      <c r="C171" s="35" t="s">
        <v>22</v>
      </c>
      <c r="D171" s="28">
        <v>-3.39E-2</v>
      </c>
      <c r="E171" s="33" t="s">
        <v>98</v>
      </c>
      <c r="F171" s="35" t="s">
        <v>23</v>
      </c>
      <c r="G171" s="28">
        <v>-0.10549</v>
      </c>
      <c r="H171" s="5" t="s">
        <v>78</v>
      </c>
      <c r="I171" s="6" t="s">
        <v>28</v>
      </c>
      <c r="J171" s="28">
        <v>-0.17382</v>
      </c>
      <c r="K171" s="33" t="s">
        <v>93</v>
      </c>
      <c r="L171" s="35" t="s">
        <v>25</v>
      </c>
      <c r="M171" s="28">
        <v>-0.10663</v>
      </c>
      <c r="N171" s="33" t="s">
        <v>90</v>
      </c>
      <c r="O171" s="35" t="s">
        <v>26</v>
      </c>
      <c r="P171" s="28">
        <v>-3.2489999999999998E-2</v>
      </c>
      <c r="Q171" s="33" t="s">
        <v>98</v>
      </c>
      <c r="R171" s="35" t="s">
        <v>19</v>
      </c>
      <c r="S171" s="28">
        <v>-0.12180000000000001</v>
      </c>
      <c r="T171" s="33" t="s">
        <v>83</v>
      </c>
      <c r="U171" s="24" t="s">
        <v>29</v>
      </c>
      <c r="V171" s="28">
        <v>-8.6040000000000005E-2</v>
      </c>
      <c r="W171" s="33" t="s">
        <v>35</v>
      </c>
      <c r="X171" s="24" t="s">
        <v>25</v>
      </c>
      <c r="Y171" s="28">
        <v>-0.11314</v>
      </c>
      <c r="Z171" s="33" t="s">
        <v>37</v>
      </c>
      <c r="AA171" s="24" t="s">
        <v>25</v>
      </c>
      <c r="AB171" s="29">
        <v>-3.243E-2</v>
      </c>
      <c r="AC171" s="33" t="s">
        <v>80</v>
      </c>
      <c r="AD171" s="24" t="s">
        <v>28</v>
      </c>
      <c r="AE171" s="28">
        <v>-3.6790000000000003E-2</v>
      </c>
      <c r="AF171" s="33" t="s">
        <v>57</v>
      </c>
      <c r="AG171" s="24" t="s">
        <v>26</v>
      </c>
      <c r="AH171" s="28">
        <v>-7.4630000000000002E-2</v>
      </c>
      <c r="AI171" s="33" t="s">
        <v>89</v>
      </c>
      <c r="AJ171" s="35" t="s">
        <v>28</v>
      </c>
      <c r="AK171" s="28">
        <v>-3.3899999999999998E-3</v>
      </c>
      <c r="AL171" s="33" t="s">
        <v>92</v>
      </c>
      <c r="AM171" s="35" t="s">
        <v>23</v>
      </c>
      <c r="AN171" s="28">
        <v>-0.11847000000000001</v>
      </c>
      <c r="AO171" s="23" t="s">
        <v>86</v>
      </c>
      <c r="AP171" s="24" t="s">
        <v>26</v>
      </c>
      <c r="AQ171" s="29">
        <v>-8.2150000000000001E-2</v>
      </c>
    </row>
    <row r="172" spans="1:43" ht="17" thickBot="1" x14ac:dyDescent="0.25">
      <c r="A172" s="88"/>
      <c r="B172" s="33" t="s">
        <v>92</v>
      </c>
      <c r="C172" s="35" t="s">
        <v>23</v>
      </c>
      <c r="D172" s="28">
        <v>-3.4200000000000001E-2</v>
      </c>
      <c r="E172" s="33" t="s">
        <v>85</v>
      </c>
      <c r="F172" s="24" t="s">
        <v>19</v>
      </c>
      <c r="G172" s="28">
        <v>-0.10679</v>
      </c>
      <c r="H172" s="33" t="s">
        <v>105</v>
      </c>
      <c r="I172" s="35" t="s">
        <v>25</v>
      </c>
      <c r="J172" s="28">
        <v>-0.17402000000000001</v>
      </c>
      <c r="K172" s="33" t="s">
        <v>33</v>
      </c>
      <c r="L172" s="24" t="s">
        <v>25</v>
      </c>
      <c r="M172" s="30">
        <v>-0.10852000000000001</v>
      </c>
      <c r="N172" s="33" t="s">
        <v>82</v>
      </c>
      <c r="O172" s="24" t="s">
        <v>20</v>
      </c>
      <c r="P172" s="28">
        <v>-3.3009999999999998E-2</v>
      </c>
      <c r="Q172" s="33" t="s">
        <v>98</v>
      </c>
      <c r="R172" s="35" t="s">
        <v>23</v>
      </c>
      <c r="S172" s="28">
        <v>-0.12416000000000001</v>
      </c>
      <c r="T172" s="33" t="s">
        <v>81</v>
      </c>
      <c r="U172" s="24" t="s">
        <v>26</v>
      </c>
      <c r="V172" s="28">
        <v>-8.6800000000000002E-2</v>
      </c>
      <c r="W172" s="33" t="s">
        <v>68</v>
      </c>
      <c r="X172" s="24" t="s">
        <v>22</v>
      </c>
      <c r="Y172" s="28">
        <v>-0.1143</v>
      </c>
      <c r="Z172" s="33" t="s">
        <v>68</v>
      </c>
      <c r="AA172" s="24" t="s">
        <v>19</v>
      </c>
      <c r="AB172" s="28">
        <v>-3.2539999999999999E-2</v>
      </c>
      <c r="AC172" s="33" t="s">
        <v>89</v>
      </c>
      <c r="AD172" s="35" t="s">
        <v>28</v>
      </c>
      <c r="AE172" s="28">
        <v>-3.8510000000000003E-2</v>
      </c>
      <c r="AF172" s="33" t="s">
        <v>98</v>
      </c>
      <c r="AG172" s="35" t="s">
        <v>19</v>
      </c>
      <c r="AH172" s="28">
        <v>-7.7640000000000001E-2</v>
      </c>
      <c r="AI172" s="33" t="s">
        <v>67</v>
      </c>
      <c r="AJ172" s="24" t="s">
        <v>28</v>
      </c>
      <c r="AK172" s="28">
        <v>-4.0699999999999998E-3</v>
      </c>
      <c r="AL172" s="33" t="s">
        <v>38</v>
      </c>
      <c r="AM172" s="24" t="s">
        <v>22</v>
      </c>
      <c r="AN172" s="29">
        <v>-0.12257</v>
      </c>
      <c r="AO172" s="33" t="s">
        <v>44</v>
      </c>
      <c r="AP172" s="24" t="s">
        <v>20</v>
      </c>
      <c r="AQ172" s="29">
        <v>-8.2379999999999995E-2</v>
      </c>
    </row>
    <row r="173" spans="1:43" ht="17" thickBot="1" x14ac:dyDescent="0.25">
      <c r="A173" s="88"/>
      <c r="B173" s="33" t="s">
        <v>98</v>
      </c>
      <c r="C173" s="35" t="s">
        <v>25</v>
      </c>
      <c r="D173" s="28">
        <v>-3.517E-2</v>
      </c>
      <c r="E173" s="33" t="s">
        <v>58</v>
      </c>
      <c r="F173" s="24" t="s">
        <v>25</v>
      </c>
      <c r="G173" s="28">
        <v>-0.11057</v>
      </c>
      <c r="H173" s="33" t="s">
        <v>44</v>
      </c>
      <c r="I173" s="24" t="s">
        <v>23</v>
      </c>
      <c r="J173" s="28">
        <v>-0.17621000000000001</v>
      </c>
      <c r="K173" s="33" t="s">
        <v>54</v>
      </c>
      <c r="L173" s="24" t="s">
        <v>29</v>
      </c>
      <c r="M173" s="29">
        <v>-0.10886</v>
      </c>
      <c r="N173" s="33" t="s">
        <v>94</v>
      </c>
      <c r="O173" s="35" t="s">
        <v>19</v>
      </c>
      <c r="P173" s="28">
        <v>-3.7999999999999999E-2</v>
      </c>
      <c r="Q173" s="33" t="s">
        <v>89</v>
      </c>
      <c r="R173" s="35" t="s">
        <v>22</v>
      </c>
      <c r="S173" s="28">
        <v>-0.12590000000000001</v>
      </c>
      <c r="T173" s="33" t="s">
        <v>100</v>
      </c>
      <c r="U173" s="35" t="s">
        <v>28</v>
      </c>
      <c r="V173" s="28">
        <v>-8.7069999999999995E-2</v>
      </c>
      <c r="W173" s="33" t="s">
        <v>37</v>
      </c>
      <c r="X173" s="24" t="s">
        <v>23</v>
      </c>
      <c r="Y173" s="29">
        <v>-0.1147</v>
      </c>
      <c r="Z173" s="33" t="s">
        <v>74</v>
      </c>
      <c r="AA173" s="24" t="s">
        <v>23</v>
      </c>
      <c r="AB173" s="29">
        <v>-3.2829999999999998E-2</v>
      </c>
      <c r="AC173" s="33" t="s">
        <v>53</v>
      </c>
      <c r="AD173" s="24" t="s">
        <v>28</v>
      </c>
      <c r="AE173" s="30">
        <v>-3.934E-2</v>
      </c>
      <c r="AF173" s="33" t="s">
        <v>98</v>
      </c>
      <c r="AG173" s="35" t="s">
        <v>28</v>
      </c>
      <c r="AH173" s="28">
        <v>-8.4720000000000004E-2</v>
      </c>
      <c r="AI173" s="33" t="s">
        <v>74</v>
      </c>
      <c r="AJ173" s="24" t="s">
        <v>23</v>
      </c>
      <c r="AK173" s="28">
        <v>-4.1000000000000003E-3</v>
      </c>
      <c r="AL173" s="33" t="s">
        <v>32</v>
      </c>
      <c r="AM173" s="24" t="s">
        <v>26</v>
      </c>
      <c r="AN173" s="29">
        <v>-0.12275</v>
      </c>
      <c r="AO173" s="5" t="s">
        <v>79</v>
      </c>
      <c r="AP173" s="6" t="s">
        <v>22</v>
      </c>
      <c r="AQ173" s="29">
        <v>-8.2580000000000001E-2</v>
      </c>
    </row>
    <row r="174" spans="1:43" ht="17" thickBot="1" x14ac:dyDescent="0.25">
      <c r="A174" s="88"/>
      <c r="B174" s="33" t="s">
        <v>35</v>
      </c>
      <c r="C174" s="24" t="s">
        <v>22</v>
      </c>
      <c r="D174" s="29">
        <v>-3.5580000000000001E-2</v>
      </c>
      <c r="E174" s="33" t="s">
        <v>62</v>
      </c>
      <c r="F174" s="24" t="s">
        <v>23</v>
      </c>
      <c r="G174" s="28">
        <v>-0.11289</v>
      </c>
      <c r="H174" s="33" t="s">
        <v>101</v>
      </c>
      <c r="I174" s="35" t="s">
        <v>102</v>
      </c>
      <c r="J174" s="28">
        <v>-0.17932999999999999</v>
      </c>
      <c r="K174" s="33" t="s">
        <v>104</v>
      </c>
      <c r="L174" s="35" t="s">
        <v>23</v>
      </c>
      <c r="M174" s="28">
        <v>-0.11176</v>
      </c>
      <c r="N174" s="33" t="s">
        <v>101</v>
      </c>
      <c r="O174" s="35" t="s">
        <v>29</v>
      </c>
      <c r="P174" s="28">
        <v>-3.832E-2</v>
      </c>
      <c r="Q174" s="33" t="s">
        <v>66</v>
      </c>
      <c r="R174" s="24" t="s">
        <v>22</v>
      </c>
      <c r="S174" s="28">
        <v>-0.12639</v>
      </c>
      <c r="T174" s="33" t="s">
        <v>67</v>
      </c>
      <c r="U174" s="24" t="s">
        <v>23</v>
      </c>
      <c r="V174" s="28">
        <v>-9.4270000000000007E-2</v>
      </c>
      <c r="W174" s="33" t="s">
        <v>69</v>
      </c>
      <c r="X174" s="24" t="s">
        <v>29</v>
      </c>
      <c r="Y174" s="28">
        <v>-0.11566</v>
      </c>
      <c r="Z174" s="33" t="s">
        <v>93</v>
      </c>
      <c r="AA174" s="35" t="s">
        <v>25</v>
      </c>
      <c r="AB174" s="28">
        <v>-3.322E-2</v>
      </c>
      <c r="AC174" s="33" t="s">
        <v>68</v>
      </c>
      <c r="AD174" s="24" t="s">
        <v>29</v>
      </c>
      <c r="AE174" s="28">
        <v>-3.9419999999999997E-2</v>
      </c>
      <c r="AF174" s="33" t="s">
        <v>53</v>
      </c>
      <c r="AG174" s="24" t="s">
        <v>23</v>
      </c>
      <c r="AH174" s="28">
        <v>-8.5080000000000003E-2</v>
      </c>
      <c r="AI174" s="33" t="s">
        <v>72</v>
      </c>
      <c r="AJ174" s="24" t="s">
        <v>22</v>
      </c>
      <c r="AK174" s="28">
        <v>-4.1599999999999996E-3</v>
      </c>
      <c r="AL174" s="5" t="s">
        <v>79</v>
      </c>
      <c r="AM174" s="6" t="s">
        <v>22</v>
      </c>
      <c r="AN174" s="29">
        <v>-0.12711</v>
      </c>
      <c r="AO174" s="33" t="s">
        <v>58</v>
      </c>
      <c r="AP174" s="24" t="s">
        <v>25</v>
      </c>
      <c r="AQ174" s="28">
        <v>-8.5580000000000003E-2</v>
      </c>
    </row>
    <row r="175" spans="1:43" ht="17" thickBot="1" x14ac:dyDescent="0.25">
      <c r="A175" s="88"/>
      <c r="B175" s="33" t="s">
        <v>37</v>
      </c>
      <c r="C175" s="24" t="s">
        <v>25</v>
      </c>
      <c r="D175" s="29">
        <v>-3.5740000000000001E-2</v>
      </c>
      <c r="E175" s="23" t="s">
        <v>87</v>
      </c>
      <c r="F175" s="24" t="s">
        <v>25</v>
      </c>
      <c r="G175" s="28">
        <v>-0.11307</v>
      </c>
      <c r="H175" s="33" t="s">
        <v>90</v>
      </c>
      <c r="I175" s="35" t="s">
        <v>23</v>
      </c>
      <c r="J175" s="28">
        <v>-0.18556</v>
      </c>
      <c r="K175" s="33" t="s">
        <v>97</v>
      </c>
      <c r="L175" s="35" t="s">
        <v>29</v>
      </c>
      <c r="M175" s="28">
        <v>-0.11337</v>
      </c>
      <c r="N175" s="33" t="s">
        <v>81</v>
      </c>
      <c r="O175" s="24" t="s">
        <v>20</v>
      </c>
      <c r="P175" s="28">
        <v>-4.172E-2</v>
      </c>
      <c r="Q175" s="33" t="s">
        <v>65</v>
      </c>
      <c r="R175" s="24" t="s">
        <v>20</v>
      </c>
      <c r="S175" s="28">
        <v>-0.13261999999999999</v>
      </c>
      <c r="T175" s="33" t="s">
        <v>48</v>
      </c>
      <c r="U175" s="24" t="s">
        <v>29</v>
      </c>
      <c r="V175" s="30">
        <v>-9.443E-2</v>
      </c>
      <c r="W175" s="33" t="s">
        <v>27</v>
      </c>
      <c r="X175" s="24" t="s">
        <v>29</v>
      </c>
      <c r="Y175" s="29">
        <v>-0.11933000000000001</v>
      </c>
      <c r="Z175" s="33" t="s">
        <v>80</v>
      </c>
      <c r="AA175" s="24" t="s">
        <v>25</v>
      </c>
      <c r="AB175" s="29">
        <v>-3.4279999999999998E-2</v>
      </c>
      <c r="AC175" s="33" t="s">
        <v>100</v>
      </c>
      <c r="AD175" s="35" t="s">
        <v>28</v>
      </c>
      <c r="AE175" s="28">
        <v>-3.9989999999999998E-2</v>
      </c>
      <c r="AF175" s="23" t="s">
        <v>95</v>
      </c>
      <c r="AG175" s="24" t="s">
        <v>19</v>
      </c>
      <c r="AH175" s="28">
        <v>-8.9849999999999999E-2</v>
      </c>
      <c r="AI175" s="33" t="s">
        <v>34</v>
      </c>
      <c r="AJ175" s="24" t="s">
        <v>19</v>
      </c>
      <c r="AK175" s="28">
        <v>-4.1900000000000001E-3</v>
      </c>
      <c r="AL175" s="33" t="s">
        <v>58</v>
      </c>
      <c r="AM175" s="24" t="s">
        <v>20</v>
      </c>
      <c r="AN175" s="28">
        <v>-0.12798000000000001</v>
      </c>
      <c r="AO175" s="33" t="s">
        <v>63</v>
      </c>
      <c r="AP175" s="24" t="s">
        <v>26</v>
      </c>
      <c r="AQ175" s="28">
        <v>-8.6019999999999999E-2</v>
      </c>
    </row>
    <row r="176" spans="1:43" ht="17" thickBot="1" x14ac:dyDescent="0.25">
      <c r="A176" s="88"/>
      <c r="B176" s="33" t="s">
        <v>54</v>
      </c>
      <c r="C176" s="24" t="s">
        <v>29</v>
      </c>
      <c r="D176" s="29">
        <v>-4.0300000000000002E-2</v>
      </c>
      <c r="E176" s="33" t="s">
        <v>93</v>
      </c>
      <c r="F176" s="35" t="s">
        <v>23</v>
      </c>
      <c r="G176" s="28">
        <v>-0.11427</v>
      </c>
      <c r="H176" s="33" t="s">
        <v>71</v>
      </c>
      <c r="I176" s="24" t="s">
        <v>20</v>
      </c>
      <c r="J176" s="28">
        <v>-0.18745000000000001</v>
      </c>
      <c r="K176" s="33" t="s">
        <v>58</v>
      </c>
      <c r="L176" s="24" t="s">
        <v>20</v>
      </c>
      <c r="M176" s="28">
        <v>-0.11738999999999999</v>
      </c>
      <c r="N176" s="33" t="s">
        <v>33</v>
      </c>
      <c r="O176" s="24" t="s">
        <v>25</v>
      </c>
      <c r="P176" s="28">
        <v>-4.2009999999999999E-2</v>
      </c>
      <c r="Q176" s="5" t="s">
        <v>79</v>
      </c>
      <c r="R176" s="6" t="s">
        <v>29</v>
      </c>
      <c r="S176" s="28">
        <v>-0.13633999999999999</v>
      </c>
      <c r="T176" s="33" t="s">
        <v>93</v>
      </c>
      <c r="U176" s="35" t="s">
        <v>29</v>
      </c>
      <c r="V176" s="28">
        <v>-9.5009999999999997E-2</v>
      </c>
      <c r="W176" s="33" t="s">
        <v>83</v>
      </c>
      <c r="X176" s="24" t="s">
        <v>20</v>
      </c>
      <c r="Y176" s="28">
        <v>-0.12078999999999999</v>
      </c>
      <c r="Z176" s="23" t="s">
        <v>87</v>
      </c>
      <c r="AA176" s="24" t="s">
        <v>29</v>
      </c>
      <c r="AB176" s="29">
        <v>-3.4299999999999997E-2</v>
      </c>
      <c r="AC176" s="33" t="s">
        <v>99</v>
      </c>
      <c r="AD176" s="35" t="s">
        <v>25</v>
      </c>
      <c r="AE176" s="28">
        <v>-4.0079999999999998E-2</v>
      </c>
      <c r="AF176" s="33" t="s">
        <v>66</v>
      </c>
      <c r="AG176" s="24" t="s">
        <v>28</v>
      </c>
      <c r="AH176" s="28">
        <v>-9.0300000000000005E-2</v>
      </c>
      <c r="AI176" s="33" t="s">
        <v>49</v>
      </c>
      <c r="AJ176" s="24" t="s">
        <v>20</v>
      </c>
      <c r="AK176" s="28">
        <v>-4.5300000000000002E-3</v>
      </c>
      <c r="AL176" s="33" t="s">
        <v>57</v>
      </c>
      <c r="AM176" s="24" t="s">
        <v>26</v>
      </c>
      <c r="AN176" s="29">
        <v>-0.12806999999999999</v>
      </c>
      <c r="AO176" s="33" t="s">
        <v>90</v>
      </c>
      <c r="AP176" s="35" t="s">
        <v>26</v>
      </c>
      <c r="AQ176" s="28">
        <v>-8.6410000000000001E-2</v>
      </c>
    </row>
    <row r="177" spans="1:43" ht="17" thickBot="1" x14ac:dyDescent="0.25">
      <c r="A177" s="88"/>
      <c r="B177" s="33" t="s">
        <v>72</v>
      </c>
      <c r="C177" s="24" t="s">
        <v>25</v>
      </c>
      <c r="D177" s="28">
        <v>-4.0590000000000001E-2</v>
      </c>
      <c r="E177" s="33" t="s">
        <v>75</v>
      </c>
      <c r="F177" s="24" t="s">
        <v>23</v>
      </c>
      <c r="G177" s="28">
        <v>-0.1174</v>
      </c>
      <c r="H177" s="33" t="s">
        <v>89</v>
      </c>
      <c r="I177" s="35" t="s">
        <v>25</v>
      </c>
      <c r="J177" s="28">
        <v>-0.19647999999999999</v>
      </c>
      <c r="K177" s="33" t="s">
        <v>31</v>
      </c>
      <c r="L177" s="24" t="s">
        <v>19</v>
      </c>
      <c r="M177" s="29">
        <v>-0.11809</v>
      </c>
      <c r="N177" s="5" t="s">
        <v>78</v>
      </c>
      <c r="O177" s="6" t="s">
        <v>28</v>
      </c>
      <c r="P177" s="28">
        <v>-4.2259999999999999E-2</v>
      </c>
      <c r="Q177" s="33" t="s">
        <v>91</v>
      </c>
      <c r="R177" s="35" t="s">
        <v>20</v>
      </c>
      <c r="S177" s="28">
        <v>-0.13896</v>
      </c>
      <c r="T177" s="5" t="s">
        <v>79</v>
      </c>
      <c r="U177" s="6" t="s">
        <v>22</v>
      </c>
      <c r="V177" s="28">
        <v>-9.6909999999999996E-2</v>
      </c>
      <c r="W177" s="33" t="s">
        <v>105</v>
      </c>
      <c r="X177" s="35" t="s">
        <v>22</v>
      </c>
      <c r="Y177" s="28">
        <v>-0.12081</v>
      </c>
      <c r="Z177" s="33" t="s">
        <v>18</v>
      </c>
      <c r="AA177" s="24" t="s">
        <v>19</v>
      </c>
      <c r="AB177" s="29">
        <v>-3.4660000000000003E-2</v>
      </c>
      <c r="AC177" s="33" t="s">
        <v>98</v>
      </c>
      <c r="AD177" s="35" t="s">
        <v>23</v>
      </c>
      <c r="AE177" s="28">
        <v>-4.1029999999999997E-2</v>
      </c>
      <c r="AF177" s="33" t="s">
        <v>61</v>
      </c>
      <c r="AG177" s="24" t="s">
        <v>19</v>
      </c>
      <c r="AH177" s="28">
        <v>-9.2770000000000005E-2</v>
      </c>
      <c r="AI177" s="33" t="s">
        <v>82</v>
      </c>
      <c r="AJ177" s="24" t="s">
        <v>25</v>
      </c>
      <c r="AK177" s="28">
        <v>-4.7499999999999999E-3</v>
      </c>
      <c r="AL177" s="33" t="s">
        <v>44</v>
      </c>
      <c r="AM177" s="24" t="s">
        <v>23</v>
      </c>
      <c r="AN177" s="29">
        <v>-0.12873000000000001</v>
      </c>
      <c r="AO177" s="33" t="s">
        <v>57</v>
      </c>
      <c r="AP177" s="24" t="s">
        <v>20</v>
      </c>
      <c r="AQ177" s="29">
        <v>-8.7249999999999994E-2</v>
      </c>
    </row>
    <row r="178" spans="1:43" ht="17" thickBot="1" x14ac:dyDescent="0.25">
      <c r="A178" s="88"/>
      <c r="B178" s="33" t="s">
        <v>18</v>
      </c>
      <c r="C178" s="24" t="s">
        <v>19</v>
      </c>
      <c r="D178" s="29">
        <v>-4.1200000000000001E-2</v>
      </c>
      <c r="E178" s="33" t="s">
        <v>39</v>
      </c>
      <c r="F178" s="24" t="s">
        <v>25</v>
      </c>
      <c r="G178" s="28">
        <v>-0.11791</v>
      </c>
      <c r="H178" s="33" t="s">
        <v>105</v>
      </c>
      <c r="I178" s="35" t="s">
        <v>20</v>
      </c>
      <c r="J178" s="28">
        <v>-0.20044999999999999</v>
      </c>
      <c r="K178" s="33" t="s">
        <v>35</v>
      </c>
      <c r="L178" s="24" t="s">
        <v>22</v>
      </c>
      <c r="M178" s="30">
        <v>-0.12062</v>
      </c>
      <c r="N178" s="33" t="s">
        <v>57</v>
      </c>
      <c r="O178" s="24" t="s">
        <v>20</v>
      </c>
      <c r="P178" s="28">
        <v>-4.3200000000000002E-2</v>
      </c>
      <c r="Q178" s="33" t="s">
        <v>58</v>
      </c>
      <c r="R178" s="24" t="s">
        <v>25</v>
      </c>
      <c r="S178" s="28">
        <v>-0.14244000000000001</v>
      </c>
      <c r="T178" s="33" t="s">
        <v>32</v>
      </c>
      <c r="U178" s="24" t="s">
        <v>20</v>
      </c>
      <c r="V178" s="30">
        <v>-9.7449999999999995E-2</v>
      </c>
      <c r="W178" s="33" t="s">
        <v>24</v>
      </c>
      <c r="X178" s="24" t="s">
        <v>25</v>
      </c>
      <c r="Y178" s="29">
        <v>-0.1241</v>
      </c>
      <c r="Z178" s="33" t="s">
        <v>41</v>
      </c>
      <c r="AA178" s="24" t="s">
        <v>25</v>
      </c>
      <c r="AB178" s="29">
        <v>-3.4889999999999997E-2</v>
      </c>
      <c r="AC178" s="33" t="s">
        <v>104</v>
      </c>
      <c r="AD178" s="35" t="s">
        <v>19</v>
      </c>
      <c r="AE178" s="28">
        <v>-4.122E-2</v>
      </c>
      <c r="AF178" s="33" t="s">
        <v>104</v>
      </c>
      <c r="AG178" s="35" t="s">
        <v>26</v>
      </c>
      <c r="AH178" s="28">
        <v>-9.7589999999999996E-2</v>
      </c>
      <c r="AI178" s="33" t="s">
        <v>52</v>
      </c>
      <c r="AJ178" s="24" t="s">
        <v>29</v>
      </c>
      <c r="AK178" s="28">
        <v>-4.9899999999999996E-3</v>
      </c>
      <c r="AL178" s="33" t="s">
        <v>77</v>
      </c>
      <c r="AM178" s="24" t="s">
        <v>22</v>
      </c>
      <c r="AN178" s="30">
        <v>-0.13253000000000001</v>
      </c>
      <c r="AO178" s="33" t="s">
        <v>32</v>
      </c>
      <c r="AP178" s="24" t="s">
        <v>26</v>
      </c>
      <c r="AQ178" s="29">
        <v>-9.1020000000000004E-2</v>
      </c>
    </row>
    <row r="179" spans="1:43" ht="17" thickBot="1" x14ac:dyDescent="0.25">
      <c r="A179" s="88"/>
      <c r="B179" s="33" t="s">
        <v>74</v>
      </c>
      <c r="C179" s="24" t="s">
        <v>23</v>
      </c>
      <c r="D179" s="29">
        <v>-4.1279999999999997E-2</v>
      </c>
      <c r="E179" s="33" t="s">
        <v>99</v>
      </c>
      <c r="F179" s="35" t="s">
        <v>23</v>
      </c>
      <c r="G179" s="28">
        <v>-0.11844</v>
      </c>
      <c r="H179" s="33" t="s">
        <v>82</v>
      </c>
      <c r="I179" s="24" t="s">
        <v>25</v>
      </c>
      <c r="J179" s="28">
        <v>-0.20705999999999999</v>
      </c>
      <c r="K179" s="33" t="s">
        <v>50</v>
      </c>
      <c r="L179" s="24" t="s">
        <v>19</v>
      </c>
      <c r="M179" s="29">
        <v>-0.12647</v>
      </c>
      <c r="N179" s="33" t="s">
        <v>65</v>
      </c>
      <c r="O179" s="24" t="s">
        <v>23</v>
      </c>
      <c r="P179" s="28">
        <v>-4.5179999999999998E-2</v>
      </c>
      <c r="Q179" s="33" t="s">
        <v>69</v>
      </c>
      <c r="R179" s="24" t="s">
        <v>29</v>
      </c>
      <c r="S179" s="28">
        <v>-0.14462</v>
      </c>
      <c r="T179" s="33" t="s">
        <v>81</v>
      </c>
      <c r="U179" s="24" t="s">
        <v>29</v>
      </c>
      <c r="V179" s="28">
        <v>-9.9470000000000003E-2</v>
      </c>
      <c r="W179" s="33" t="s">
        <v>45</v>
      </c>
      <c r="X179" s="24" t="s">
        <v>19</v>
      </c>
      <c r="Y179" s="29">
        <v>-0.12611</v>
      </c>
      <c r="Z179" s="33" t="s">
        <v>97</v>
      </c>
      <c r="AA179" s="35" t="s">
        <v>29</v>
      </c>
      <c r="AB179" s="28">
        <v>-3.5049999999999998E-2</v>
      </c>
      <c r="AC179" s="33" t="s">
        <v>41</v>
      </c>
      <c r="AD179" s="24" t="s">
        <v>25</v>
      </c>
      <c r="AE179" s="28">
        <v>-4.3459999999999999E-2</v>
      </c>
      <c r="AF179" s="33" t="s">
        <v>85</v>
      </c>
      <c r="AG179" s="24" t="s">
        <v>29</v>
      </c>
      <c r="AH179" s="28">
        <v>-9.887E-2</v>
      </c>
      <c r="AI179" s="33" t="s">
        <v>84</v>
      </c>
      <c r="AJ179" s="24" t="s">
        <v>28</v>
      </c>
      <c r="AK179" s="28">
        <v>-5.0600000000000003E-3</v>
      </c>
      <c r="AL179" s="33" t="s">
        <v>71</v>
      </c>
      <c r="AM179" s="24" t="s">
        <v>22</v>
      </c>
      <c r="AN179" s="28">
        <v>-0.1351</v>
      </c>
      <c r="AO179" s="33" t="s">
        <v>57</v>
      </c>
      <c r="AP179" s="24" t="s">
        <v>26</v>
      </c>
      <c r="AQ179" s="29">
        <v>-9.4229999999999994E-2</v>
      </c>
    </row>
    <row r="180" spans="1:43" ht="17" thickBot="1" x14ac:dyDescent="0.25">
      <c r="A180" s="88"/>
      <c r="B180" s="33" t="s">
        <v>75</v>
      </c>
      <c r="C180" s="24" t="s">
        <v>29</v>
      </c>
      <c r="D180" s="29">
        <v>-4.1340000000000002E-2</v>
      </c>
      <c r="E180" s="33" t="s">
        <v>81</v>
      </c>
      <c r="F180" s="24" t="s">
        <v>29</v>
      </c>
      <c r="G180" s="28">
        <v>-0.11892</v>
      </c>
      <c r="H180" s="33" t="s">
        <v>44</v>
      </c>
      <c r="I180" s="24" t="s">
        <v>20</v>
      </c>
      <c r="J180" s="30">
        <v>-0.20791999999999999</v>
      </c>
      <c r="K180" s="33" t="s">
        <v>83</v>
      </c>
      <c r="L180" s="24" t="s">
        <v>25</v>
      </c>
      <c r="M180" s="28">
        <v>-0.13059000000000001</v>
      </c>
      <c r="N180" s="33" t="s">
        <v>66</v>
      </c>
      <c r="O180" s="24" t="s">
        <v>20</v>
      </c>
      <c r="P180" s="28">
        <v>-4.5830000000000003E-2</v>
      </c>
      <c r="Q180" s="33" t="s">
        <v>93</v>
      </c>
      <c r="R180" s="35" t="s">
        <v>29</v>
      </c>
      <c r="S180" s="28">
        <v>-0.14854999999999999</v>
      </c>
      <c r="T180" s="33" t="s">
        <v>59</v>
      </c>
      <c r="U180" s="24" t="s">
        <v>25</v>
      </c>
      <c r="V180" s="28">
        <v>-0.10037</v>
      </c>
      <c r="W180" s="33" t="s">
        <v>52</v>
      </c>
      <c r="X180" s="24" t="s">
        <v>29</v>
      </c>
      <c r="Y180" s="30">
        <v>-0.12814</v>
      </c>
      <c r="Z180" s="33" t="s">
        <v>50</v>
      </c>
      <c r="AA180" s="24" t="s">
        <v>19</v>
      </c>
      <c r="AB180" s="30">
        <v>-3.5819999999999998E-2</v>
      </c>
      <c r="AC180" s="33" t="s">
        <v>45</v>
      </c>
      <c r="AD180" s="24" t="s">
        <v>19</v>
      </c>
      <c r="AE180" s="28">
        <v>-4.4639999999999999E-2</v>
      </c>
      <c r="AF180" s="33" t="s">
        <v>85</v>
      </c>
      <c r="AG180" s="24" t="s">
        <v>26</v>
      </c>
      <c r="AH180" s="28">
        <v>-0.10338</v>
      </c>
      <c r="AI180" s="33" t="s">
        <v>67</v>
      </c>
      <c r="AJ180" s="24" t="s">
        <v>20</v>
      </c>
      <c r="AK180" s="28">
        <v>-5.2900000000000004E-3</v>
      </c>
      <c r="AL180" s="33" t="s">
        <v>103</v>
      </c>
      <c r="AM180" s="35" t="s">
        <v>26</v>
      </c>
      <c r="AN180" s="30">
        <v>-0.13533000000000001</v>
      </c>
      <c r="AO180" s="33" t="s">
        <v>57</v>
      </c>
      <c r="AP180" s="24" t="s">
        <v>23</v>
      </c>
      <c r="AQ180" s="29">
        <v>-9.6129999999999993E-2</v>
      </c>
    </row>
    <row r="181" spans="1:43" ht="17" thickBot="1" x14ac:dyDescent="0.25">
      <c r="A181" s="88"/>
      <c r="B181" s="33" t="s">
        <v>41</v>
      </c>
      <c r="C181" s="24" t="s">
        <v>29</v>
      </c>
      <c r="D181" s="29">
        <v>-4.1660000000000003E-2</v>
      </c>
      <c r="E181" s="33" t="s">
        <v>90</v>
      </c>
      <c r="F181" s="35" t="s">
        <v>20</v>
      </c>
      <c r="G181" s="28">
        <v>-0.11934</v>
      </c>
      <c r="H181" s="33" t="s">
        <v>72</v>
      </c>
      <c r="I181" s="24" t="s">
        <v>28</v>
      </c>
      <c r="J181" s="28">
        <v>-0.22384999999999999</v>
      </c>
      <c r="K181" s="5" t="s">
        <v>78</v>
      </c>
      <c r="L181" s="6" t="s">
        <v>23</v>
      </c>
      <c r="M181" s="29">
        <v>-0.13072</v>
      </c>
      <c r="N181" s="33" t="s">
        <v>44</v>
      </c>
      <c r="O181" s="24" t="s">
        <v>20</v>
      </c>
      <c r="P181" s="28">
        <v>-4.6800000000000001E-2</v>
      </c>
      <c r="Q181" s="33" t="s">
        <v>72</v>
      </c>
      <c r="R181" s="24" t="s">
        <v>25</v>
      </c>
      <c r="S181" s="28">
        <v>-0.15004000000000001</v>
      </c>
      <c r="T181" s="33" t="s">
        <v>72</v>
      </c>
      <c r="U181" s="24" t="s">
        <v>28</v>
      </c>
      <c r="V181" s="28">
        <v>-0.1011</v>
      </c>
      <c r="W181" s="5" t="s">
        <v>78</v>
      </c>
      <c r="X181" s="6" t="s">
        <v>23</v>
      </c>
      <c r="Y181" s="30">
        <v>-0.12986</v>
      </c>
      <c r="Z181" s="33" t="s">
        <v>37</v>
      </c>
      <c r="AA181" s="24" t="s">
        <v>23</v>
      </c>
      <c r="AB181" s="29">
        <v>-3.5959999999999999E-2</v>
      </c>
      <c r="AC181" s="33" t="s">
        <v>69</v>
      </c>
      <c r="AD181" s="24" t="s">
        <v>23</v>
      </c>
      <c r="AE181" s="28">
        <v>-4.641E-2</v>
      </c>
      <c r="AF181" s="33" t="s">
        <v>51</v>
      </c>
      <c r="AG181" s="24" t="s">
        <v>22</v>
      </c>
      <c r="AH181" s="28">
        <v>-0.10374</v>
      </c>
      <c r="AI181" s="33" t="s">
        <v>51</v>
      </c>
      <c r="AJ181" s="24" t="s">
        <v>28</v>
      </c>
      <c r="AK181" s="28">
        <v>-5.4999999999999997E-3</v>
      </c>
      <c r="AL181" s="33" t="s">
        <v>44</v>
      </c>
      <c r="AM181" s="24" t="s">
        <v>20</v>
      </c>
      <c r="AN181" s="29">
        <v>-0.14641999999999999</v>
      </c>
      <c r="AO181" s="33" t="s">
        <v>81</v>
      </c>
      <c r="AP181" s="24" t="s">
        <v>29</v>
      </c>
      <c r="AQ181" s="28">
        <v>-9.7180000000000002E-2</v>
      </c>
    </row>
    <row r="182" spans="1:43" ht="17" thickBot="1" x14ac:dyDescent="0.25">
      <c r="A182" s="88"/>
      <c r="B182" s="33" t="s">
        <v>59</v>
      </c>
      <c r="C182" s="24" t="s">
        <v>23</v>
      </c>
      <c r="D182" s="29">
        <v>-4.1849999999999998E-2</v>
      </c>
      <c r="E182" s="33" t="s">
        <v>31</v>
      </c>
      <c r="F182" s="24" t="s">
        <v>25</v>
      </c>
      <c r="G182" s="28">
        <v>-0.12272</v>
      </c>
      <c r="H182" s="23" t="s">
        <v>87</v>
      </c>
      <c r="I182" s="24" t="s">
        <v>25</v>
      </c>
      <c r="J182" s="28">
        <v>-0.23415</v>
      </c>
      <c r="K182" s="33" t="s">
        <v>68</v>
      </c>
      <c r="L182" s="24" t="s">
        <v>29</v>
      </c>
      <c r="M182" s="29">
        <v>-0.13474</v>
      </c>
      <c r="N182" s="33" t="s">
        <v>57</v>
      </c>
      <c r="O182" s="24" t="s">
        <v>26</v>
      </c>
      <c r="P182" s="30">
        <v>-4.6980000000000001E-2</v>
      </c>
      <c r="Q182" s="33" t="s">
        <v>83</v>
      </c>
      <c r="R182" s="24" t="s">
        <v>29</v>
      </c>
      <c r="S182" s="28">
        <v>-0.15043999999999999</v>
      </c>
      <c r="T182" s="33" t="s">
        <v>57</v>
      </c>
      <c r="U182" s="24" t="s">
        <v>26</v>
      </c>
      <c r="V182" s="28">
        <v>-0.10177</v>
      </c>
      <c r="W182" s="33" t="s">
        <v>56</v>
      </c>
      <c r="X182" s="24" t="s">
        <v>22</v>
      </c>
      <c r="Y182" s="28">
        <v>-0.13078000000000001</v>
      </c>
      <c r="Z182" s="33" t="s">
        <v>69</v>
      </c>
      <c r="AA182" s="24" t="s">
        <v>23</v>
      </c>
      <c r="AB182" s="30">
        <v>-3.687E-2</v>
      </c>
      <c r="AC182" s="33" t="s">
        <v>75</v>
      </c>
      <c r="AD182" s="24" t="s">
        <v>23</v>
      </c>
      <c r="AE182" s="28">
        <v>-4.657E-2</v>
      </c>
      <c r="AF182" s="33" t="s">
        <v>47</v>
      </c>
      <c r="AG182" s="24" t="s">
        <v>28</v>
      </c>
      <c r="AH182" s="28">
        <v>-0.10589999999999999</v>
      </c>
      <c r="AI182" s="33" t="s">
        <v>36</v>
      </c>
      <c r="AJ182" s="24" t="s">
        <v>26</v>
      </c>
      <c r="AK182" s="28">
        <v>-5.5900000000000004E-3</v>
      </c>
      <c r="AL182" s="33" t="s">
        <v>92</v>
      </c>
      <c r="AM182" s="35" t="s">
        <v>28</v>
      </c>
      <c r="AN182" s="28">
        <v>-0.14718000000000001</v>
      </c>
      <c r="AO182" s="33" t="s">
        <v>100</v>
      </c>
      <c r="AP182" s="35" t="s">
        <v>26</v>
      </c>
      <c r="AQ182" s="29">
        <v>-9.7269999999999995E-2</v>
      </c>
    </row>
    <row r="183" spans="1:43" ht="17" thickBot="1" x14ac:dyDescent="0.25">
      <c r="A183" s="88"/>
      <c r="B183" s="5" t="s">
        <v>78</v>
      </c>
      <c r="C183" s="6" t="s">
        <v>23</v>
      </c>
      <c r="D183" s="29">
        <v>-4.1959999999999997E-2</v>
      </c>
      <c r="E183" s="33" t="s">
        <v>96</v>
      </c>
      <c r="F183" s="35" t="s">
        <v>19</v>
      </c>
      <c r="G183" s="28">
        <v>-0.12284</v>
      </c>
      <c r="H183" s="33" t="s">
        <v>37</v>
      </c>
      <c r="I183" s="24" t="s">
        <v>25</v>
      </c>
      <c r="J183" s="30">
        <v>-0.24010000000000001</v>
      </c>
      <c r="K183" s="33" t="s">
        <v>105</v>
      </c>
      <c r="L183" s="35" t="s">
        <v>20</v>
      </c>
      <c r="M183" s="28">
        <v>-0.13952000000000001</v>
      </c>
      <c r="N183" s="33" t="s">
        <v>71</v>
      </c>
      <c r="O183" s="24" t="s">
        <v>29</v>
      </c>
      <c r="P183" s="28">
        <v>-4.7550000000000002E-2</v>
      </c>
      <c r="Q183" s="33" t="s">
        <v>89</v>
      </c>
      <c r="R183" s="35" t="s">
        <v>28</v>
      </c>
      <c r="S183" s="28">
        <v>-0.15132999999999999</v>
      </c>
      <c r="T183" s="33" t="s">
        <v>67</v>
      </c>
      <c r="U183" s="24" t="s">
        <v>20</v>
      </c>
      <c r="V183" s="28">
        <v>-0.10373</v>
      </c>
      <c r="W183" s="33" t="s">
        <v>35</v>
      </c>
      <c r="X183" s="24" t="s">
        <v>22</v>
      </c>
      <c r="Y183" s="30">
        <v>-0.13413</v>
      </c>
      <c r="Z183" s="33" t="s">
        <v>98</v>
      </c>
      <c r="AA183" s="35" t="s">
        <v>25</v>
      </c>
      <c r="AB183" s="29">
        <v>-3.755E-2</v>
      </c>
      <c r="AC183" s="33" t="s">
        <v>97</v>
      </c>
      <c r="AD183" s="35" t="s">
        <v>29</v>
      </c>
      <c r="AE183" s="28">
        <v>-4.7809999999999998E-2</v>
      </c>
      <c r="AF183" s="33" t="s">
        <v>100</v>
      </c>
      <c r="AG183" s="35" t="s">
        <v>20</v>
      </c>
      <c r="AH183" s="28">
        <v>-0.10773000000000001</v>
      </c>
      <c r="AI183" s="33" t="s">
        <v>92</v>
      </c>
      <c r="AJ183" s="35" t="s">
        <v>25</v>
      </c>
      <c r="AK183" s="28">
        <v>-6.5199999999999998E-3</v>
      </c>
      <c r="AL183" s="23" t="s">
        <v>86</v>
      </c>
      <c r="AM183" s="24" t="s">
        <v>26</v>
      </c>
      <c r="AN183" s="29">
        <v>-0.14878</v>
      </c>
      <c r="AO183" s="33" t="s">
        <v>77</v>
      </c>
      <c r="AP183" s="24" t="s">
        <v>22</v>
      </c>
      <c r="AQ183" s="30">
        <v>-9.8519999999999996E-2</v>
      </c>
    </row>
    <row r="184" spans="1:43" ht="17" thickBot="1" x14ac:dyDescent="0.25">
      <c r="A184" s="88"/>
      <c r="B184" s="5" t="s">
        <v>78</v>
      </c>
      <c r="C184" s="6" t="s">
        <v>28</v>
      </c>
      <c r="D184" s="29">
        <v>-4.197E-2</v>
      </c>
      <c r="E184" s="33" t="s">
        <v>70</v>
      </c>
      <c r="F184" s="24" t="s">
        <v>23</v>
      </c>
      <c r="G184" s="28">
        <v>-0.12573000000000001</v>
      </c>
      <c r="H184" s="33" t="s">
        <v>69</v>
      </c>
      <c r="I184" s="24" t="s">
        <v>29</v>
      </c>
      <c r="J184" s="28">
        <v>-0.24697</v>
      </c>
      <c r="K184" s="33" t="s">
        <v>69</v>
      </c>
      <c r="L184" s="24" t="s">
        <v>23</v>
      </c>
      <c r="M184" s="29">
        <v>-0.14086000000000001</v>
      </c>
      <c r="N184" s="33" t="s">
        <v>93</v>
      </c>
      <c r="O184" s="35" t="s">
        <v>29</v>
      </c>
      <c r="P184" s="28">
        <v>-4.9570000000000003E-2</v>
      </c>
      <c r="Q184" s="33" t="s">
        <v>105</v>
      </c>
      <c r="R184" s="35" t="s">
        <v>29</v>
      </c>
      <c r="S184" s="28">
        <v>-0.15196000000000001</v>
      </c>
      <c r="T184" s="33" t="s">
        <v>58</v>
      </c>
      <c r="U184" s="24" t="s">
        <v>22</v>
      </c>
      <c r="V184" s="28">
        <v>-0.1048</v>
      </c>
      <c r="W184" s="33" t="s">
        <v>62</v>
      </c>
      <c r="X184" s="24" t="s">
        <v>23</v>
      </c>
      <c r="Y184" s="29">
        <v>-0.13436999999999999</v>
      </c>
      <c r="Z184" s="33" t="s">
        <v>39</v>
      </c>
      <c r="AA184" s="24" t="s">
        <v>28</v>
      </c>
      <c r="AB184" s="29">
        <v>-3.8240000000000003E-2</v>
      </c>
      <c r="AC184" s="33" t="s">
        <v>72</v>
      </c>
      <c r="AD184" s="24" t="s">
        <v>28</v>
      </c>
      <c r="AE184" s="28">
        <v>-4.8239999999999998E-2</v>
      </c>
      <c r="AF184" s="33" t="s">
        <v>103</v>
      </c>
      <c r="AG184" s="35" t="s">
        <v>22</v>
      </c>
      <c r="AH184" s="28">
        <v>-0.10851</v>
      </c>
      <c r="AI184" s="33" t="s">
        <v>76</v>
      </c>
      <c r="AJ184" s="24" t="s">
        <v>28</v>
      </c>
      <c r="AK184" s="28">
        <v>-6.5500000000000003E-3</v>
      </c>
      <c r="AL184" s="33" t="s">
        <v>48</v>
      </c>
      <c r="AM184" s="24" t="s">
        <v>20</v>
      </c>
      <c r="AN184" s="30">
        <v>-0.14899999999999999</v>
      </c>
      <c r="AO184" s="33" t="s">
        <v>90</v>
      </c>
      <c r="AP184" s="35" t="s">
        <v>20</v>
      </c>
      <c r="AQ184" s="28">
        <v>-0.10058</v>
      </c>
    </row>
    <row r="185" spans="1:43" ht="17" thickBot="1" x14ac:dyDescent="0.25">
      <c r="A185" s="88"/>
      <c r="B185" s="33" t="s">
        <v>62</v>
      </c>
      <c r="C185" s="24" t="s">
        <v>19</v>
      </c>
      <c r="D185" s="29">
        <v>-4.2139999999999997E-2</v>
      </c>
      <c r="E185" s="33" t="s">
        <v>101</v>
      </c>
      <c r="F185" s="35" t="s">
        <v>26</v>
      </c>
      <c r="G185" s="28">
        <v>-0.12690000000000001</v>
      </c>
      <c r="H185" s="33" t="s">
        <v>75</v>
      </c>
      <c r="I185" s="24" t="s">
        <v>23</v>
      </c>
      <c r="J185" s="28">
        <v>-0.25472</v>
      </c>
      <c r="K185" s="33" t="s">
        <v>56</v>
      </c>
      <c r="L185" s="24" t="s">
        <v>19</v>
      </c>
      <c r="M185" s="28">
        <v>-0.14263000000000001</v>
      </c>
      <c r="N185" s="33" t="s">
        <v>57</v>
      </c>
      <c r="O185" s="24" t="s">
        <v>23</v>
      </c>
      <c r="P185" s="28">
        <v>-5.1130000000000002E-2</v>
      </c>
      <c r="Q185" s="33" t="s">
        <v>52</v>
      </c>
      <c r="R185" s="24" t="s">
        <v>29</v>
      </c>
      <c r="S185" s="28">
        <v>-0.15834999999999999</v>
      </c>
      <c r="T185" s="33" t="s">
        <v>89</v>
      </c>
      <c r="U185" s="35" t="s">
        <v>19</v>
      </c>
      <c r="V185" s="28">
        <v>-0.10551000000000001</v>
      </c>
      <c r="W185" s="33" t="s">
        <v>37</v>
      </c>
      <c r="X185" s="24" t="s">
        <v>25</v>
      </c>
      <c r="Y185" s="29">
        <v>-0.13461000000000001</v>
      </c>
      <c r="Z185" s="33" t="s">
        <v>69</v>
      </c>
      <c r="AA185" s="24" t="s">
        <v>19</v>
      </c>
      <c r="AB185" s="30">
        <v>-3.8339999999999999E-2</v>
      </c>
      <c r="AC185" s="33" t="s">
        <v>62</v>
      </c>
      <c r="AD185" s="24" t="s">
        <v>23</v>
      </c>
      <c r="AE185" s="28">
        <v>-4.8680000000000001E-2</v>
      </c>
      <c r="AF185" s="33" t="s">
        <v>96</v>
      </c>
      <c r="AG185" s="35" t="s">
        <v>29</v>
      </c>
      <c r="AH185" s="28">
        <v>-0.11031000000000001</v>
      </c>
      <c r="AI185" s="33" t="s">
        <v>40</v>
      </c>
      <c r="AJ185" s="24" t="s">
        <v>29</v>
      </c>
      <c r="AK185" s="28">
        <v>-7.5300000000000002E-3</v>
      </c>
      <c r="AL185" s="33" t="s">
        <v>83</v>
      </c>
      <c r="AM185" s="24" t="s">
        <v>29</v>
      </c>
      <c r="AN185" s="28">
        <v>-0.14912</v>
      </c>
      <c r="AO185" s="33" t="s">
        <v>46</v>
      </c>
      <c r="AP185" s="24" t="s">
        <v>22</v>
      </c>
      <c r="AQ185" s="29">
        <v>-0.10076</v>
      </c>
    </row>
    <row r="186" spans="1:43" ht="17" thickBot="1" x14ac:dyDescent="0.25">
      <c r="A186" s="88"/>
      <c r="B186" s="33" t="s">
        <v>89</v>
      </c>
      <c r="C186" s="35" t="s">
        <v>28</v>
      </c>
      <c r="D186" s="28">
        <v>-4.249E-2</v>
      </c>
      <c r="E186" s="33" t="s">
        <v>45</v>
      </c>
      <c r="F186" s="24" t="s">
        <v>19</v>
      </c>
      <c r="G186" s="28">
        <v>-0.13546</v>
      </c>
      <c r="H186" s="23" t="s">
        <v>87</v>
      </c>
      <c r="I186" s="24" t="s">
        <v>29</v>
      </c>
      <c r="J186" s="30">
        <v>-0.25525999999999999</v>
      </c>
      <c r="K186" s="33" t="s">
        <v>105</v>
      </c>
      <c r="L186" s="35" t="s">
        <v>25</v>
      </c>
      <c r="M186" s="28">
        <v>-0.14976</v>
      </c>
      <c r="N186" s="33" t="s">
        <v>92</v>
      </c>
      <c r="O186" s="35" t="s">
        <v>20</v>
      </c>
      <c r="P186" s="28">
        <v>-5.1409999999999997E-2</v>
      </c>
      <c r="Q186" s="33" t="s">
        <v>93</v>
      </c>
      <c r="R186" s="35" t="s">
        <v>20</v>
      </c>
      <c r="S186" s="28">
        <v>-0.16314000000000001</v>
      </c>
      <c r="T186" s="33" t="s">
        <v>83</v>
      </c>
      <c r="U186" s="24" t="s">
        <v>25</v>
      </c>
      <c r="V186" s="28">
        <v>-0.10680000000000001</v>
      </c>
      <c r="W186" s="33" t="s">
        <v>83</v>
      </c>
      <c r="X186" s="24" t="s">
        <v>25</v>
      </c>
      <c r="Y186" s="28">
        <v>-0.13653999999999999</v>
      </c>
      <c r="Z186" s="33" t="s">
        <v>47</v>
      </c>
      <c r="AA186" s="24" t="s">
        <v>28</v>
      </c>
      <c r="AB186" s="29">
        <v>-3.9350000000000003E-2</v>
      </c>
      <c r="AC186" s="33" t="s">
        <v>69</v>
      </c>
      <c r="AD186" s="24" t="s">
        <v>19</v>
      </c>
      <c r="AE186" s="28">
        <v>-5.219E-2</v>
      </c>
      <c r="AF186" s="33" t="s">
        <v>91</v>
      </c>
      <c r="AG186" s="35" t="s">
        <v>20</v>
      </c>
      <c r="AH186" s="28">
        <v>-0.11265</v>
      </c>
      <c r="AI186" s="33" t="s">
        <v>84</v>
      </c>
      <c r="AJ186" s="24" t="s">
        <v>26</v>
      </c>
      <c r="AK186" s="28">
        <v>-7.5700000000000003E-3</v>
      </c>
      <c r="AL186" s="33" t="s">
        <v>100</v>
      </c>
      <c r="AM186" s="35" t="s">
        <v>26</v>
      </c>
      <c r="AN186" s="29">
        <v>-0.15476000000000001</v>
      </c>
      <c r="AO186" s="33" t="s">
        <v>91</v>
      </c>
      <c r="AP186" s="35" t="s">
        <v>22</v>
      </c>
      <c r="AQ186" s="28">
        <v>-0.10088999999999999</v>
      </c>
    </row>
    <row r="187" spans="1:43" ht="17" thickBot="1" x14ac:dyDescent="0.25">
      <c r="A187" s="88"/>
      <c r="B187" s="33" t="s">
        <v>43</v>
      </c>
      <c r="C187" s="24" t="s">
        <v>22</v>
      </c>
      <c r="D187" s="29">
        <v>-4.2819999999999997E-2</v>
      </c>
      <c r="E187" s="33" t="s">
        <v>37</v>
      </c>
      <c r="F187" s="24" t="s">
        <v>25</v>
      </c>
      <c r="G187" s="28">
        <v>-0.13825999999999999</v>
      </c>
      <c r="H187" s="33" t="s">
        <v>48</v>
      </c>
      <c r="I187" s="24" t="s">
        <v>20</v>
      </c>
      <c r="J187" s="30">
        <v>-0.26432</v>
      </c>
      <c r="K187" s="33" t="s">
        <v>37</v>
      </c>
      <c r="L187" s="24" t="s">
        <v>25</v>
      </c>
      <c r="M187" s="29">
        <v>-0.15586</v>
      </c>
      <c r="N187" s="33" t="s">
        <v>92</v>
      </c>
      <c r="O187" s="35" t="s">
        <v>23</v>
      </c>
      <c r="P187" s="28">
        <v>-5.2380000000000003E-2</v>
      </c>
      <c r="Q187" s="33" t="s">
        <v>96</v>
      </c>
      <c r="R187" s="35" t="s">
        <v>26</v>
      </c>
      <c r="S187" s="28">
        <v>-0.17380999999999999</v>
      </c>
      <c r="T187" s="33" t="s">
        <v>36</v>
      </c>
      <c r="U187" s="24" t="s">
        <v>23</v>
      </c>
      <c r="V187" s="28">
        <v>-0.11284</v>
      </c>
      <c r="W187" s="33" t="s">
        <v>58</v>
      </c>
      <c r="X187" s="24" t="s">
        <v>22</v>
      </c>
      <c r="Y187" s="28">
        <v>-0.14033999999999999</v>
      </c>
      <c r="Z187" s="33" t="s">
        <v>75</v>
      </c>
      <c r="AA187" s="24" t="s">
        <v>23</v>
      </c>
      <c r="AB187" s="30">
        <v>-3.9469999999999998E-2</v>
      </c>
      <c r="AC187" s="33" t="s">
        <v>18</v>
      </c>
      <c r="AD187" s="24" t="s">
        <v>19</v>
      </c>
      <c r="AE187" s="29">
        <v>-5.3719999999999997E-2</v>
      </c>
      <c r="AF187" s="33" t="s">
        <v>27</v>
      </c>
      <c r="AG187" s="24" t="s">
        <v>28</v>
      </c>
      <c r="AH187" s="29">
        <v>-0.1133</v>
      </c>
      <c r="AI187" s="33" t="s">
        <v>33</v>
      </c>
      <c r="AJ187" s="24" t="s">
        <v>20</v>
      </c>
      <c r="AK187" s="28">
        <v>-7.7099999999999998E-3</v>
      </c>
      <c r="AL187" s="33" t="s">
        <v>83</v>
      </c>
      <c r="AM187" s="24" t="s">
        <v>25</v>
      </c>
      <c r="AN187" s="30">
        <v>-0.16036</v>
      </c>
      <c r="AO187" s="33" t="s">
        <v>100</v>
      </c>
      <c r="AP187" s="35" t="s">
        <v>23</v>
      </c>
      <c r="AQ187" s="29">
        <v>-0.10237</v>
      </c>
    </row>
    <row r="188" spans="1:43" ht="17" thickBot="1" x14ac:dyDescent="0.25">
      <c r="A188" s="88"/>
      <c r="B188" s="33" t="s">
        <v>75</v>
      </c>
      <c r="C188" s="24" t="s">
        <v>25</v>
      </c>
      <c r="D188" s="29">
        <v>-4.5100000000000001E-2</v>
      </c>
      <c r="E188" s="33" t="s">
        <v>72</v>
      </c>
      <c r="F188" s="24" t="s">
        <v>28</v>
      </c>
      <c r="G188" s="28">
        <v>-0.14057</v>
      </c>
      <c r="H188" s="33" t="s">
        <v>92</v>
      </c>
      <c r="I188" s="35" t="s">
        <v>23</v>
      </c>
      <c r="J188" s="28">
        <v>-0.26468000000000003</v>
      </c>
      <c r="K188" s="33" t="s">
        <v>50</v>
      </c>
      <c r="L188" s="24" t="s">
        <v>29</v>
      </c>
      <c r="M188" s="29">
        <v>-0.16061</v>
      </c>
      <c r="N188" s="33" t="s">
        <v>49</v>
      </c>
      <c r="O188" s="24" t="s">
        <v>20</v>
      </c>
      <c r="P188" s="30">
        <v>-5.2499999999999998E-2</v>
      </c>
      <c r="Q188" s="33" t="s">
        <v>85</v>
      </c>
      <c r="R188" s="24" t="s">
        <v>29</v>
      </c>
      <c r="S188" s="28">
        <v>-0.17487</v>
      </c>
      <c r="T188" s="33" t="s">
        <v>44</v>
      </c>
      <c r="U188" s="24" t="s">
        <v>20</v>
      </c>
      <c r="V188" s="29">
        <v>-0.11602</v>
      </c>
      <c r="W188" s="33" t="s">
        <v>50</v>
      </c>
      <c r="X188" s="24" t="s">
        <v>19</v>
      </c>
      <c r="Y188" s="29">
        <v>-0.14069999999999999</v>
      </c>
      <c r="Z188" s="33" t="s">
        <v>45</v>
      </c>
      <c r="AA188" s="24" t="s">
        <v>23</v>
      </c>
      <c r="AB188" s="29">
        <v>-3.9480000000000001E-2</v>
      </c>
      <c r="AC188" s="5" t="s">
        <v>79</v>
      </c>
      <c r="AD188" s="6" t="s">
        <v>22</v>
      </c>
      <c r="AE188" s="28">
        <v>-5.3789999999999998E-2</v>
      </c>
      <c r="AF188" s="33" t="s">
        <v>70</v>
      </c>
      <c r="AG188" s="24" t="s">
        <v>23</v>
      </c>
      <c r="AH188" s="30">
        <v>-0.11497</v>
      </c>
      <c r="AI188" s="33" t="s">
        <v>69</v>
      </c>
      <c r="AJ188" s="24" t="s">
        <v>19</v>
      </c>
      <c r="AK188" s="28">
        <v>-8.0499999999999999E-3</v>
      </c>
      <c r="AL188" s="33" t="s">
        <v>103</v>
      </c>
      <c r="AM188" s="35" t="s">
        <v>28</v>
      </c>
      <c r="AN188" s="29">
        <v>-0.16699</v>
      </c>
      <c r="AO188" s="23" t="s">
        <v>86</v>
      </c>
      <c r="AP188" s="24" t="s">
        <v>20</v>
      </c>
      <c r="AQ188" s="29">
        <v>-0.10271</v>
      </c>
    </row>
    <row r="189" spans="1:43" ht="17" thickBot="1" x14ac:dyDescent="0.25">
      <c r="A189" s="88"/>
      <c r="B189" s="33" t="s">
        <v>62</v>
      </c>
      <c r="C189" s="24" t="s">
        <v>25</v>
      </c>
      <c r="D189" s="29">
        <v>-4.5199999999999997E-2</v>
      </c>
      <c r="E189" s="23" t="s">
        <v>87</v>
      </c>
      <c r="F189" s="24" t="s">
        <v>29</v>
      </c>
      <c r="G189" s="28">
        <v>-0.14077000000000001</v>
      </c>
      <c r="H189" s="33" t="s">
        <v>82</v>
      </c>
      <c r="I189" s="24" t="s">
        <v>28</v>
      </c>
      <c r="J189" s="28">
        <v>-0.26833000000000001</v>
      </c>
      <c r="K189" s="33" t="s">
        <v>75</v>
      </c>
      <c r="L189" s="24" t="s">
        <v>23</v>
      </c>
      <c r="M189" s="29">
        <v>-0.16420999999999999</v>
      </c>
      <c r="N189" s="33" t="s">
        <v>100</v>
      </c>
      <c r="O189" s="35" t="s">
        <v>26</v>
      </c>
      <c r="P189" s="30">
        <v>-5.262E-2</v>
      </c>
      <c r="Q189" s="33" t="s">
        <v>61</v>
      </c>
      <c r="R189" s="24" t="s">
        <v>26</v>
      </c>
      <c r="S189" s="28">
        <v>-0.17644000000000001</v>
      </c>
      <c r="T189" s="23" t="s">
        <v>86</v>
      </c>
      <c r="U189" s="24" t="s">
        <v>20</v>
      </c>
      <c r="V189" s="28">
        <v>-0.11681999999999999</v>
      </c>
      <c r="W189" s="33" t="s">
        <v>83</v>
      </c>
      <c r="X189" s="24" t="s">
        <v>29</v>
      </c>
      <c r="Y189" s="28">
        <v>-0.14235</v>
      </c>
      <c r="Z189" s="33" t="s">
        <v>74</v>
      </c>
      <c r="AA189" s="24" t="s">
        <v>28</v>
      </c>
      <c r="AB189" s="29">
        <v>-3.9800000000000002E-2</v>
      </c>
      <c r="AC189" s="33" t="s">
        <v>99</v>
      </c>
      <c r="AD189" s="35" t="s">
        <v>23</v>
      </c>
      <c r="AE189" s="28">
        <v>-5.4420000000000003E-2</v>
      </c>
      <c r="AF189" s="23" t="s">
        <v>86</v>
      </c>
      <c r="AG189" s="24" t="s">
        <v>20</v>
      </c>
      <c r="AH189" s="28">
        <v>-0.11584999999999999</v>
      </c>
      <c r="AI189" s="33" t="s">
        <v>89</v>
      </c>
      <c r="AJ189" s="35" t="s">
        <v>22</v>
      </c>
      <c r="AK189" s="28">
        <v>-8.0599999999999995E-3</v>
      </c>
      <c r="AL189" s="33" t="s">
        <v>101</v>
      </c>
      <c r="AM189" s="35" t="s">
        <v>22</v>
      </c>
      <c r="AN189" s="30">
        <v>-0.16952</v>
      </c>
      <c r="AO189" s="33" t="s">
        <v>81</v>
      </c>
      <c r="AP189" s="24" t="s">
        <v>26</v>
      </c>
      <c r="AQ189" s="30">
        <v>-0.10641</v>
      </c>
    </row>
    <row r="190" spans="1:43" ht="17" thickBot="1" x14ac:dyDescent="0.25">
      <c r="A190" s="88"/>
      <c r="B190" s="33" t="s">
        <v>24</v>
      </c>
      <c r="C190" s="24" t="s">
        <v>25</v>
      </c>
      <c r="D190" s="29">
        <v>-4.7399999999999998E-2</v>
      </c>
      <c r="E190" s="33" t="s">
        <v>100</v>
      </c>
      <c r="F190" s="35" t="s">
        <v>28</v>
      </c>
      <c r="G190" s="28">
        <v>-0.1409</v>
      </c>
      <c r="H190" s="33" t="s">
        <v>89</v>
      </c>
      <c r="I190" s="35" t="s">
        <v>19</v>
      </c>
      <c r="J190" s="28">
        <v>-0.27677000000000002</v>
      </c>
      <c r="K190" s="33" t="s">
        <v>72</v>
      </c>
      <c r="L190" s="24" t="s">
        <v>25</v>
      </c>
      <c r="M190" s="28">
        <v>-0.16452</v>
      </c>
      <c r="N190" s="5" t="s">
        <v>79</v>
      </c>
      <c r="O190" s="6" t="s">
        <v>22</v>
      </c>
      <c r="P190" s="28">
        <v>-5.3589999999999999E-2</v>
      </c>
      <c r="Q190" s="33" t="s">
        <v>104</v>
      </c>
      <c r="R190" s="35" t="s">
        <v>26</v>
      </c>
      <c r="S190" s="28">
        <v>-0.17863000000000001</v>
      </c>
      <c r="T190" s="33" t="s">
        <v>44</v>
      </c>
      <c r="U190" s="24" t="s">
        <v>23</v>
      </c>
      <c r="V190" s="30">
        <v>-0.11856</v>
      </c>
      <c r="W190" s="33" t="s">
        <v>65</v>
      </c>
      <c r="X190" s="24" t="s">
        <v>29</v>
      </c>
      <c r="Y190" s="28">
        <v>-0.14743000000000001</v>
      </c>
      <c r="Z190" s="33" t="s">
        <v>56</v>
      </c>
      <c r="AA190" s="24" t="s">
        <v>19</v>
      </c>
      <c r="AB190" s="28">
        <v>-4.079E-2</v>
      </c>
      <c r="AC190" s="33" t="s">
        <v>104</v>
      </c>
      <c r="AD190" s="35" t="s">
        <v>26</v>
      </c>
      <c r="AE190" s="28">
        <v>-5.67E-2</v>
      </c>
      <c r="AF190" s="33" t="s">
        <v>61</v>
      </c>
      <c r="AG190" s="24" t="s">
        <v>23</v>
      </c>
      <c r="AH190" s="28">
        <v>-0.11673</v>
      </c>
      <c r="AI190" s="33" t="s">
        <v>59</v>
      </c>
      <c r="AJ190" s="24" t="s">
        <v>23</v>
      </c>
      <c r="AK190" s="28">
        <v>-8.0999999999999996E-3</v>
      </c>
      <c r="AL190" s="33" t="s">
        <v>71</v>
      </c>
      <c r="AM190" s="24" t="s">
        <v>29</v>
      </c>
      <c r="AN190" s="30">
        <v>-0.17349999999999999</v>
      </c>
      <c r="AO190" s="33" t="s">
        <v>77</v>
      </c>
      <c r="AP190" s="24" t="s">
        <v>29</v>
      </c>
      <c r="AQ190" s="30">
        <v>-0.10994</v>
      </c>
    </row>
    <row r="191" spans="1:43" ht="17" thickBot="1" x14ac:dyDescent="0.25">
      <c r="A191" s="88"/>
      <c r="B191" s="33" t="s">
        <v>69</v>
      </c>
      <c r="C191" s="24" t="s">
        <v>29</v>
      </c>
      <c r="D191" s="29">
        <v>-4.7789999999999999E-2</v>
      </c>
      <c r="E191" s="33" t="s">
        <v>77</v>
      </c>
      <c r="F191" s="24" t="s">
        <v>26</v>
      </c>
      <c r="G191" s="28">
        <v>-0.14258000000000001</v>
      </c>
      <c r="H191" s="33" t="s">
        <v>92</v>
      </c>
      <c r="I191" s="35" t="s">
        <v>25</v>
      </c>
      <c r="J191" s="28">
        <v>-0.28011000000000003</v>
      </c>
      <c r="K191" s="33" t="s">
        <v>24</v>
      </c>
      <c r="L191" s="24" t="s">
        <v>25</v>
      </c>
      <c r="M191" s="29">
        <v>-0.16636999999999999</v>
      </c>
      <c r="N191" s="33" t="s">
        <v>59</v>
      </c>
      <c r="O191" s="24" t="s">
        <v>20</v>
      </c>
      <c r="P191" s="28">
        <v>-5.3710000000000001E-2</v>
      </c>
      <c r="Q191" s="33" t="s">
        <v>65</v>
      </c>
      <c r="R191" s="24" t="s">
        <v>29</v>
      </c>
      <c r="S191" s="28">
        <v>-0.17957999999999999</v>
      </c>
      <c r="T191" s="33" t="s">
        <v>96</v>
      </c>
      <c r="U191" s="35" t="s">
        <v>23</v>
      </c>
      <c r="V191" s="28">
        <v>-0.12076000000000001</v>
      </c>
      <c r="W191" s="33" t="s">
        <v>97</v>
      </c>
      <c r="X191" s="35" t="s">
        <v>22</v>
      </c>
      <c r="Y191" s="30">
        <v>-0.15656</v>
      </c>
      <c r="Z191" s="33" t="s">
        <v>99</v>
      </c>
      <c r="AA191" s="35" t="s">
        <v>29</v>
      </c>
      <c r="AB191" s="29">
        <v>-4.181E-2</v>
      </c>
      <c r="AC191" s="33" t="s">
        <v>91</v>
      </c>
      <c r="AD191" s="35" t="s">
        <v>28</v>
      </c>
      <c r="AE191" s="28">
        <v>-5.7979999999999997E-2</v>
      </c>
      <c r="AF191" s="33" t="s">
        <v>85</v>
      </c>
      <c r="AG191" s="24" t="s">
        <v>19</v>
      </c>
      <c r="AH191" s="28">
        <v>-0.11733</v>
      </c>
      <c r="AI191" s="33" t="s">
        <v>50</v>
      </c>
      <c r="AJ191" s="24" t="s">
        <v>29</v>
      </c>
      <c r="AK191" s="28">
        <v>-8.6300000000000005E-3</v>
      </c>
      <c r="AL191" s="33" t="s">
        <v>100</v>
      </c>
      <c r="AM191" s="35" t="s">
        <v>20</v>
      </c>
      <c r="AN191" s="29">
        <v>-0.17477999999999999</v>
      </c>
      <c r="AO191" s="33" t="s">
        <v>18</v>
      </c>
      <c r="AP191" s="24" t="s">
        <v>20</v>
      </c>
      <c r="AQ191" s="29">
        <v>-0.11065</v>
      </c>
    </row>
    <row r="192" spans="1:43" ht="17" thickBot="1" x14ac:dyDescent="0.25">
      <c r="A192" s="88"/>
      <c r="B192" s="33" t="s">
        <v>98</v>
      </c>
      <c r="C192" s="35" t="s">
        <v>23</v>
      </c>
      <c r="D192" s="30">
        <v>-4.8349999999999997E-2</v>
      </c>
      <c r="E192" s="33" t="s">
        <v>65</v>
      </c>
      <c r="F192" s="24" t="s">
        <v>29</v>
      </c>
      <c r="G192" s="28">
        <v>-0.14402000000000001</v>
      </c>
      <c r="H192" s="33" t="s">
        <v>52</v>
      </c>
      <c r="I192" s="24" t="s">
        <v>29</v>
      </c>
      <c r="J192" s="30">
        <v>-0.28066000000000002</v>
      </c>
      <c r="K192" s="33" t="s">
        <v>99</v>
      </c>
      <c r="L192" s="35" t="s">
        <v>19</v>
      </c>
      <c r="M192" s="30">
        <v>-0.16891999999999999</v>
      </c>
      <c r="N192" s="33" t="s">
        <v>32</v>
      </c>
      <c r="O192" s="24" t="s">
        <v>20</v>
      </c>
      <c r="P192" s="30">
        <v>-5.3789999999999998E-2</v>
      </c>
      <c r="Q192" s="33" t="s">
        <v>90</v>
      </c>
      <c r="R192" s="35" t="s">
        <v>23</v>
      </c>
      <c r="S192" s="28">
        <v>-0.18001</v>
      </c>
      <c r="T192" s="33" t="s">
        <v>72</v>
      </c>
      <c r="U192" s="24" t="s">
        <v>22</v>
      </c>
      <c r="V192" s="28">
        <v>-0.12083000000000001</v>
      </c>
      <c r="W192" s="33" t="s">
        <v>41</v>
      </c>
      <c r="X192" s="24" t="s">
        <v>29</v>
      </c>
      <c r="Y192" s="29">
        <v>-0.16091</v>
      </c>
      <c r="Z192" s="33" t="s">
        <v>62</v>
      </c>
      <c r="AA192" s="24" t="s">
        <v>25</v>
      </c>
      <c r="AB192" s="29">
        <v>-4.215E-2</v>
      </c>
      <c r="AC192" s="33" t="s">
        <v>31</v>
      </c>
      <c r="AD192" s="24" t="s">
        <v>25</v>
      </c>
      <c r="AE192" s="30">
        <v>-5.9339999999999997E-2</v>
      </c>
      <c r="AF192" s="33" t="s">
        <v>49</v>
      </c>
      <c r="AG192" s="24" t="s">
        <v>28</v>
      </c>
      <c r="AH192" s="30">
        <v>-0.1179</v>
      </c>
      <c r="AI192" s="33" t="s">
        <v>97</v>
      </c>
      <c r="AJ192" s="35" t="s">
        <v>29</v>
      </c>
      <c r="AK192" s="28">
        <v>-8.7399999999999995E-3</v>
      </c>
      <c r="AL192" s="33" t="s">
        <v>67</v>
      </c>
      <c r="AM192" s="24" t="s">
        <v>23</v>
      </c>
      <c r="AN192" s="29">
        <v>-0.17624000000000001</v>
      </c>
      <c r="AO192" s="33" t="s">
        <v>101</v>
      </c>
      <c r="AP192" s="35" t="s">
        <v>22</v>
      </c>
      <c r="AQ192" s="30">
        <v>-0.11172</v>
      </c>
    </row>
    <row r="193" spans="1:43" ht="17" thickBot="1" x14ac:dyDescent="0.25">
      <c r="A193" s="88"/>
      <c r="B193" s="33" t="s">
        <v>80</v>
      </c>
      <c r="C193" s="24" t="s">
        <v>19</v>
      </c>
      <c r="D193" s="30">
        <v>-5.1529999999999999E-2</v>
      </c>
      <c r="E193" s="33" t="s">
        <v>52</v>
      </c>
      <c r="F193" s="24" t="s">
        <v>29</v>
      </c>
      <c r="G193" s="28">
        <v>-0.14555999999999999</v>
      </c>
      <c r="H193" s="33" t="s">
        <v>41</v>
      </c>
      <c r="I193" s="24" t="s">
        <v>25</v>
      </c>
      <c r="J193" s="29">
        <v>-0.30435000000000001</v>
      </c>
      <c r="K193" s="33" t="s">
        <v>56</v>
      </c>
      <c r="L193" s="24" t="s">
        <v>25</v>
      </c>
      <c r="M193" s="30">
        <v>-0.17065</v>
      </c>
      <c r="N193" s="33" t="s">
        <v>67</v>
      </c>
      <c r="O193" s="24" t="s">
        <v>20</v>
      </c>
      <c r="P193" s="30">
        <v>-5.4969999999999998E-2</v>
      </c>
      <c r="Q193" s="33" t="s">
        <v>72</v>
      </c>
      <c r="R193" s="24" t="s">
        <v>28</v>
      </c>
      <c r="S193" s="28">
        <v>-0.18723999999999999</v>
      </c>
      <c r="T193" s="33" t="s">
        <v>33</v>
      </c>
      <c r="U193" s="24" t="s">
        <v>25</v>
      </c>
      <c r="V193" s="29">
        <v>-0.12484000000000001</v>
      </c>
      <c r="W193" s="23" t="s">
        <v>87</v>
      </c>
      <c r="X193" s="24" t="s">
        <v>29</v>
      </c>
      <c r="Y193" s="29">
        <v>-0.16816999999999999</v>
      </c>
      <c r="Z193" s="33" t="s">
        <v>70</v>
      </c>
      <c r="AA193" s="24" t="s">
        <v>23</v>
      </c>
      <c r="AB193" s="29">
        <v>-4.2439999999999999E-2</v>
      </c>
      <c r="AC193" s="5" t="s">
        <v>78</v>
      </c>
      <c r="AD193" s="6" t="s">
        <v>26</v>
      </c>
      <c r="AE193" s="28">
        <v>-6.0100000000000001E-2</v>
      </c>
      <c r="AF193" s="33" t="s">
        <v>72</v>
      </c>
      <c r="AG193" s="24" t="s">
        <v>25</v>
      </c>
      <c r="AH193" s="28">
        <v>-0.12116</v>
      </c>
      <c r="AI193" s="33" t="s">
        <v>40</v>
      </c>
      <c r="AJ193" s="24" t="s">
        <v>26</v>
      </c>
      <c r="AK193" s="28">
        <v>-9.11E-3</v>
      </c>
      <c r="AL193" s="33" t="s">
        <v>32</v>
      </c>
      <c r="AM193" s="24" t="s">
        <v>20</v>
      </c>
      <c r="AN193" s="29">
        <v>-0.1777</v>
      </c>
      <c r="AO193" s="33" t="s">
        <v>93</v>
      </c>
      <c r="AP193" s="35" t="s">
        <v>29</v>
      </c>
      <c r="AQ193" s="28">
        <v>-0.11695999999999999</v>
      </c>
    </row>
    <row r="194" spans="1:43" ht="17" thickBot="1" x14ac:dyDescent="0.25">
      <c r="A194" s="88"/>
      <c r="B194" s="33" t="s">
        <v>41</v>
      </c>
      <c r="C194" s="24" t="s">
        <v>25</v>
      </c>
      <c r="D194" s="29">
        <v>-5.1950000000000003E-2</v>
      </c>
      <c r="E194" s="33" t="s">
        <v>91</v>
      </c>
      <c r="F194" s="35" t="s">
        <v>20</v>
      </c>
      <c r="G194" s="28">
        <v>-0.14654</v>
      </c>
      <c r="H194" s="33" t="s">
        <v>41</v>
      </c>
      <c r="I194" s="24" t="s">
        <v>29</v>
      </c>
      <c r="J194" s="29">
        <v>-0.32923999999999998</v>
      </c>
      <c r="K194" s="33" t="s">
        <v>83</v>
      </c>
      <c r="L194" s="24" t="s">
        <v>29</v>
      </c>
      <c r="M194" s="28">
        <v>-0.17263000000000001</v>
      </c>
      <c r="N194" s="33" t="s">
        <v>18</v>
      </c>
      <c r="O194" s="24" t="s">
        <v>20</v>
      </c>
      <c r="P194" s="29">
        <v>-5.4980000000000001E-2</v>
      </c>
      <c r="Q194" s="33" t="s">
        <v>84</v>
      </c>
      <c r="R194" s="24" t="s">
        <v>28</v>
      </c>
      <c r="S194" s="28">
        <v>-0.19363</v>
      </c>
      <c r="T194" s="33" t="s">
        <v>69</v>
      </c>
      <c r="U194" s="24" t="s">
        <v>23</v>
      </c>
      <c r="V194" s="28">
        <v>-0.12897</v>
      </c>
      <c r="W194" s="33" t="s">
        <v>62</v>
      </c>
      <c r="X194" s="24" t="s">
        <v>19</v>
      </c>
      <c r="Y194" s="29">
        <v>-0.17041999999999999</v>
      </c>
      <c r="Z194" s="33" t="s">
        <v>75</v>
      </c>
      <c r="AA194" s="24" t="s">
        <v>25</v>
      </c>
      <c r="AB194" s="29">
        <v>-4.2500000000000003E-2</v>
      </c>
      <c r="AC194" s="23" t="s">
        <v>95</v>
      </c>
      <c r="AD194" s="24" t="s">
        <v>22</v>
      </c>
      <c r="AE194" s="28">
        <v>-6.3829999999999998E-2</v>
      </c>
      <c r="AF194" s="33" t="s">
        <v>67</v>
      </c>
      <c r="AG194" s="24" t="s">
        <v>28</v>
      </c>
      <c r="AH194" s="30">
        <v>-0.12812000000000001</v>
      </c>
      <c r="AI194" s="33" t="s">
        <v>61</v>
      </c>
      <c r="AJ194" s="24" t="s">
        <v>19</v>
      </c>
      <c r="AK194" s="28">
        <v>-1.001E-2</v>
      </c>
      <c r="AL194" s="33" t="s">
        <v>77</v>
      </c>
      <c r="AM194" s="24" t="s">
        <v>29</v>
      </c>
      <c r="AN194" s="29">
        <v>-0.18190000000000001</v>
      </c>
      <c r="AO194" s="33" t="s">
        <v>83</v>
      </c>
      <c r="AP194" s="24" t="s">
        <v>20</v>
      </c>
      <c r="AQ194" s="29">
        <v>-0.11971</v>
      </c>
    </row>
    <row r="195" spans="1:43" ht="17" thickBot="1" x14ac:dyDescent="0.25">
      <c r="A195" s="88"/>
      <c r="B195" s="33" t="s">
        <v>99</v>
      </c>
      <c r="C195" s="35" t="s">
        <v>25</v>
      </c>
      <c r="D195" s="29">
        <v>-5.2729999999999999E-2</v>
      </c>
      <c r="E195" s="33" t="s">
        <v>69</v>
      </c>
      <c r="F195" s="24" t="s">
        <v>29</v>
      </c>
      <c r="G195" s="28">
        <v>-0.14655000000000001</v>
      </c>
      <c r="H195" s="33" t="s">
        <v>33</v>
      </c>
      <c r="I195" s="24" t="s">
        <v>25</v>
      </c>
      <c r="J195" s="29">
        <v>-0.33156999999999998</v>
      </c>
      <c r="K195" s="33" t="s">
        <v>69</v>
      </c>
      <c r="L195" s="24" t="s">
        <v>29</v>
      </c>
      <c r="M195" s="30">
        <v>-0.18038999999999999</v>
      </c>
      <c r="N195" s="33" t="s">
        <v>94</v>
      </c>
      <c r="O195" s="35" t="s">
        <v>22</v>
      </c>
      <c r="P195" s="28">
        <v>-5.577E-2</v>
      </c>
      <c r="Q195" s="33" t="s">
        <v>90</v>
      </c>
      <c r="R195" s="35" t="s">
        <v>29</v>
      </c>
      <c r="S195" s="28">
        <v>-0.19731000000000001</v>
      </c>
      <c r="T195" s="33" t="s">
        <v>105</v>
      </c>
      <c r="U195" s="35" t="s">
        <v>22</v>
      </c>
      <c r="V195" s="28">
        <v>-0.13020000000000001</v>
      </c>
      <c r="W195" s="33" t="s">
        <v>41</v>
      </c>
      <c r="X195" s="24" t="s">
        <v>25</v>
      </c>
      <c r="Y195" s="29">
        <v>-0.1726</v>
      </c>
      <c r="Z195" s="33" t="s">
        <v>31</v>
      </c>
      <c r="AA195" s="24" t="s">
        <v>25</v>
      </c>
      <c r="AB195" s="29">
        <v>-4.299E-2</v>
      </c>
      <c r="AC195" s="33" t="s">
        <v>43</v>
      </c>
      <c r="AD195" s="24" t="s">
        <v>19</v>
      </c>
      <c r="AE195" s="30">
        <v>-6.7699999999999996E-2</v>
      </c>
      <c r="AF195" s="33" t="s">
        <v>96</v>
      </c>
      <c r="AG195" s="35" t="s">
        <v>19</v>
      </c>
      <c r="AH195" s="28">
        <v>-0.12831000000000001</v>
      </c>
      <c r="AI195" s="33" t="s">
        <v>82</v>
      </c>
      <c r="AJ195" s="24" t="s">
        <v>28</v>
      </c>
      <c r="AK195" s="29">
        <v>-1.043E-2</v>
      </c>
      <c r="AL195" s="33" t="s">
        <v>63</v>
      </c>
      <c r="AM195" s="24" t="s">
        <v>22</v>
      </c>
      <c r="AN195" s="29">
        <v>-0.18365000000000001</v>
      </c>
      <c r="AO195" s="33" t="s">
        <v>66</v>
      </c>
      <c r="AP195" s="24" t="s">
        <v>20</v>
      </c>
      <c r="AQ195" s="30">
        <v>-0.12311</v>
      </c>
    </row>
    <row r="196" spans="1:43" ht="17" thickBot="1" x14ac:dyDescent="0.25">
      <c r="A196" s="88"/>
      <c r="B196" s="33" t="s">
        <v>99</v>
      </c>
      <c r="C196" s="35" t="s">
        <v>29</v>
      </c>
      <c r="D196" s="29">
        <v>-5.4609999999999999E-2</v>
      </c>
      <c r="E196" s="33" t="s">
        <v>104</v>
      </c>
      <c r="F196" s="35" t="s">
        <v>23</v>
      </c>
      <c r="G196" s="28">
        <v>-0.15606999999999999</v>
      </c>
      <c r="H196" s="33" t="s">
        <v>65</v>
      </c>
      <c r="I196" s="24" t="s">
        <v>29</v>
      </c>
      <c r="J196" s="28">
        <v>-0.33272000000000002</v>
      </c>
      <c r="K196" s="33" t="s">
        <v>97</v>
      </c>
      <c r="L196" s="35" t="s">
        <v>19</v>
      </c>
      <c r="M196" s="29">
        <v>-0.18145</v>
      </c>
      <c r="N196" s="33" t="s">
        <v>92</v>
      </c>
      <c r="O196" s="35" t="s">
        <v>25</v>
      </c>
      <c r="P196" s="28">
        <v>-5.6210000000000003E-2</v>
      </c>
      <c r="Q196" s="33" t="s">
        <v>47</v>
      </c>
      <c r="R196" s="24" t="s">
        <v>28</v>
      </c>
      <c r="S196" s="29">
        <v>-0.21143000000000001</v>
      </c>
      <c r="T196" s="33" t="s">
        <v>99</v>
      </c>
      <c r="U196" s="35" t="s">
        <v>23</v>
      </c>
      <c r="V196" s="28">
        <v>-0.13239999999999999</v>
      </c>
      <c r="W196" s="33" t="s">
        <v>31</v>
      </c>
      <c r="X196" s="24" t="s">
        <v>19</v>
      </c>
      <c r="Y196" s="29">
        <v>-0.17674999999999999</v>
      </c>
      <c r="Z196" s="33" t="s">
        <v>97</v>
      </c>
      <c r="AA196" s="35" t="s">
        <v>19</v>
      </c>
      <c r="AB196" s="28">
        <v>-4.3279999999999999E-2</v>
      </c>
      <c r="AC196" s="33" t="s">
        <v>45</v>
      </c>
      <c r="AD196" s="24" t="s">
        <v>23</v>
      </c>
      <c r="AE196" s="29">
        <v>-6.9610000000000005E-2</v>
      </c>
      <c r="AF196" s="33" t="s">
        <v>66</v>
      </c>
      <c r="AG196" s="24" t="s">
        <v>20</v>
      </c>
      <c r="AH196" s="28">
        <v>-0.12981999999999999</v>
      </c>
      <c r="AI196" s="23" t="s">
        <v>95</v>
      </c>
      <c r="AJ196" s="24" t="s">
        <v>22</v>
      </c>
      <c r="AK196" s="28">
        <v>-1.051E-2</v>
      </c>
      <c r="AL196" s="33" t="s">
        <v>18</v>
      </c>
      <c r="AM196" s="24" t="s">
        <v>20</v>
      </c>
      <c r="AN196" s="29">
        <v>-0.18969</v>
      </c>
      <c r="AO196" s="33" t="s">
        <v>101</v>
      </c>
      <c r="AP196" s="35" t="s">
        <v>26</v>
      </c>
      <c r="AQ196" s="30">
        <v>-0.12391000000000001</v>
      </c>
    </row>
    <row r="197" spans="1:43" ht="17" thickBot="1" x14ac:dyDescent="0.25">
      <c r="A197" s="88"/>
      <c r="B197" s="33" t="s">
        <v>50</v>
      </c>
      <c r="C197" s="24" t="s">
        <v>19</v>
      </c>
      <c r="D197" s="29">
        <v>-5.5079999999999997E-2</v>
      </c>
      <c r="E197" s="33" t="s">
        <v>65</v>
      </c>
      <c r="F197" s="24" t="s">
        <v>23</v>
      </c>
      <c r="G197" s="28">
        <v>-0.17613999999999999</v>
      </c>
      <c r="H197" s="33" t="s">
        <v>92</v>
      </c>
      <c r="I197" s="35" t="s">
        <v>28</v>
      </c>
      <c r="J197" s="30">
        <v>-0.33516000000000001</v>
      </c>
      <c r="K197" s="33" t="s">
        <v>68</v>
      </c>
      <c r="L197" s="24" t="s">
        <v>19</v>
      </c>
      <c r="M197" s="29">
        <v>-0.18476000000000001</v>
      </c>
      <c r="N197" s="33" t="s">
        <v>83</v>
      </c>
      <c r="O197" s="24" t="s">
        <v>29</v>
      </c>
      <c r="P197" s="28">
        <v>-5.6649999999999999E-2</v>
      </c>
      <c r="Q197" s="33" t="s">
        <v>105</v>
      </c>
      <c r="R197" s="35" t="s">
        <v>22</v>
      </c>
      <c r="S197" s="28">
        <v>-0.21690000000000001</v>
      </c>
      <c r="T197" s="33" t="s">
        <v>90</v>
      </c>
      <c r="U197" s="35" t="s">
        <v>20</v>
      </c>
      <c r="V197" s="28">
        <v>-0.13558000000000001</v>
      </c>
      <c r="W197" s="33" t="s">
        <v>62</v>
      </c>
      <c r="X197" s="24" t="s">
        <v>25</v>
      </c>
      <c r="Y197" s="29">
        <v>-0.17723</v>
      </c>
      <c r="Z197" s="33" t="s">
        <v>56</v>
      </c>
      <c r="AA197" s="24" t="s">
        <v>25</v>
      </c>
      <c r="AB197" s="28">
        <v>-4.4359999999999997E-2</v>
      </c>
      <c r="AC197" s="33" t="s">
        <v>62</v>
      </c>
      <c r="AD197" s="24" t="s">
        <v>19</v>
      </c>
      <c r="AE197" s="29">
        <v>-6.9709999999999994E-2</v>
      </c>
      <c r="AF197" s="33" t="s">
        <v>42</v>
      </c>
      <c r="AG197" s="24" t="s">
        <v>26</v>
      </c>
      <c r="AH197" s="29">
        <v>-0.13211999999999999</v>
      </c>
      <c r="AI197" s="33" t="s">
        <v>61</v>
      </c>
      <c r="AJ197" s="24" t="s">
        <v>23</v>
      </c>
      <c r="AK197" s="28">
        <v>-1.11E-2</v>
      </c>
      <c r="AL197" s="33" t="s">
        <v>103</v>
      </c>
      <c r="AM197" s="35" t="s">
        <v>22</v>
      </c>
      <c r="AN197" s="29">
        <v>-0.19778000000000001</v>
      </c>
      <c r="AO197" s="33" t="s">
        <v>65</v>
      </c>
      <c r="AP197" s="24" t="s">
        <v>20</v>
      </c>
      <c r="AQ197" s="30">
        <v>-0.12598000000000001</v>
      </c>
    </row>
    <row r="198" spans="1:43" ht="17" thickBot="1" x14ac:dyDescent="0.25">
      <c r="A198" s="88"/>
      <c r="B198" s="33" t="s">
        <v>50</v>
      </c>
      <c r="C198" s="24" t="s">
        <v>29</v>
      </c>
      <c r="D198" s="29">
        <v>-5.6219999999999999E-2</v>
      </c>
      <c r="E198" s="33" t="s">
        <v>69</v>
      </c>
      <c r="F198" s="24" t="s">
        <v>19</v>
      </c>
      <c r="G198" s="28">
        <v>-0.17802999999999999</v>
      </c>
      <c r="H198" s="33" t="s">
        <v>82</v>
      </c>
      <c r="I198" s="24" t="s">
        <v>20</v>
      </c>
      <c r="J198" s="30">
        <v>-0.34500999999999998</v>
      </c>
      <c r="K198" s="33" t="s">
        <v>35</v>
      </c>
      <c r="L198" s="24" t="s">
        <v>25</v>
      </c>
      <c r="M198" s="29">
        <v>-0.18479000000000001</v>
      </c>
      <c r="N198" s="33" t="s">
        <v>100</v>
      </c>
      <c r="O198" s="35" t="s">
        <v>20</v>
      </c>
      <c r="P198" s="28">
        <v>-5.6750000000000002E-2</v>
      </c>
      <c r="Q198" s="33" t="s">
        <v>73</v>
      </c>
      <c r="R198" s="24" t="s">
        <v>29</v>
      </c>
      <c r="S198" s="28">
        <v>-0.21801000000000001</v>
      </c>
      <c r="T198" s="33" t="s">
        <v>65</v>
      </c>
      <c r="U198" s="24" t="s">
        <v>29</v>
      </c>
      <c r="V198" s="29">
        <v>-0.13916999999999999</v>
      </c>
      <c r="W198" s="33" t="s">
        <v>69</v>
      </c>
      <c r="X198" s="24" t="s">
        <v>19</v>
      </c>
      <c r="Y198" s="29">
        <v>-0.17867</v>
      </c>
      <c r="Z198" s="23" t="s">
        <v>87</v>
      </c>
      <c r="AA198" s="24" t="s">
        <v>25</v>
      </c>
      <c r="AB198" s="29">
        <v>-4.496E-2</v>
      </c>
      <c r="AC198" s="5" t="s">
        <v>79</v>
      </c>
      <c r="AD198" s="6" t="s">
        <v>29</v>
      </c>
      <c r="AE198" s="29">
        <v>-7.0050000000000001E-2</v>
      </c>
      <c r="AF198" s="33" t="s">
        <v>103</v>
      </c>
      <c r="AG198" s="35" t="s">
        <v>20</v>
      </c>
      <c r="AH198" s="28">
        <v>-0.13411999999999999</v>
      </c>
      <c r="AI198" s="23" t="s">
        <v>95</v>
      </c>
      <c r="AJ198" s="24" t="s">
        <v>26</v>
      </c>
      <c r="AK198" s="28">
        <v>-1.217E-2</v>
      </c>
      <c r="AL198" s="33" t="s">
        <v>82</v>
      </c>
      <c r="AM198" s="24" t="s">
        <v>20</v>
      </c>
      <c r="AN198" s="29">
        <v>-0.19783999999999999</v>
      </c>
      <c r="AO198" s="33" t="s">
        <v>105</v>
      </c>
      <c r="AP198" s="35" t="s">
        <v>25</v>
      </c>
      <c r="AQ198" s="29">
        <v>-0.1263</v>
      </c>
    </row>
    <row r="199" spans="1:43" ht="17" thickBot="1" x14ac:dyDescent="0.25">
      <c r="A199" s="88"/>
      <c r="B199" s="33" t="s">
        <v>98</v>
      </c>
      <c r="C199" s="35" t="s">
        <v>19</v>
      </c>
      <c r="D199" s="28">
        <v>-5.772E-2</v>
      </c>
      <c r="E199" s="33" t="s">
        <v>75</v>
      </c>
      <c r="F199" s="24" t="s">
        <v>25</v>
      </c>
      <c r="G199" s="28">
        <v>-0.18212</v>
      </c>
      <c r="H199" s="33" t="s">
        <v>105</v>
      </c>
      <c r="I199" s="35" t="s">
        <v>29</v>
      </c>
      <c r="J199" s="28">
        <v>-0.35091</v>
      </c>
      <c r="K199" s="33" t="s">
        <v>99</v>
      </c>
      <c r="L199" s="35" t="s">
        <v>23</v>
      </c>
      <c r="M199" s="29">
        <v>-0.18720000000000001</v>
      </c>
      <c r="N199" s="33" t="s">
        <v>33</v>
      </c>
      <c r="O199" s="24" t="s">
        <v>20</v>
      </c>
      <c r="P199" s="28">
        <v>-5.7419999999999999E-2</v>
      </c>
      <c r="Q199" s="33" t="s">
        <v>91</v>
      </c>
      <c r="R199" s="35" t="s">
        <v>28</v>
      </c>
      <c r="S199" s="28">
        <v>-0.22316</v>
      </c>
      <c r="T199" s="33" t="s">
        <v>82</v>
      </c>
      <c r="U199" s="24" t="s">
        <v>25</v>
      </c>
      <c r="V199" s="28">
        <v>-0.1396</v>
      </c>
      <c r="W199" s="33" t="s">
        <v>31</v>
      </c>
      <c r="X199" s="24" t="s">
        <v>25</v>
      </c>
      <c r="Y199" s="29">
        <v>-0.18418999999999999</v>
      </c>
      <c r="Z199" s="33" t="s">
        <v>99</v>
      </c>
      <c r="AA199" s="35" t="s">
        <v>25</v>
      </c>
      <c r="AB199" s="29">
        <v>-4.5589999999999999E-2</v>
      </c>
      <c r="AC199" s="23" t="s">
        <v>87</v>
      </c>
      <c r="AD199" s="24" t="s">
        <v>25</v>
      </c>
      <c r="AE199" s="28">
        <v>-7.3279999999999998E-2</v>
      </c>
      <c r="AF199" s="33" t="s">
        <v>103</v>
      </c>
      <c r="AG199" s="35" t="s">
        <v>26</v>
      </c>
      <c r="AH199" s="29">
        <v>-0.13847000000000001</v>
      </c>
      <c r="AI199" s="33" t="s">
        <v>92</v>
      </c>
      <c r="AJ199" s="35" t="s">
        <v>28</v>
      </c>
      <c r="AK199" s="29">
        <v>-1.269E-2</v>
      </c>
      <c r="AL199" s="33" t="s">
        <v>67</v>
      </c>
      <c r="AM199" s="24" t="s">
        <v>20</v>
      </c>
      <c r="AN199" s="29">
        <v>-0.20208000000000001</v>
      </c>
      <c r="AO199" s="33" t="s">
        <v>48</v>
      </c>
      <c r="AP199" s="24" t="s">
        <v>29</v>
      </c>
      <c r="AQ199" s="29">
        <v>-0.12909999999999999</v>
      </c>
    </row>
    <row r="200" spans="1:43" ht="17" thickBot="1" x14ac:dyDescent="0.25">
      <c r="A200" s="88"/>
      <c r="B200" s="5" t="s">
        <v>78</v>
      </c>
      <c r="C200" s="6" t="s">
        <v>26</v>
      </c>
      <c r="D200" s="29">
        <v>-5.8799999999999998E-2</v>
      </c>
      <c r="E200" s="33" t="s">
        <v>75</v>
      </c>
      <c r="F200" s="24" t="s">
        <v>29</v>
      </c>
      <c r="G200" s="28">
        <v>-0.19009999999999999</v>
      </c>
      <c r="H200" s="33" t="s">
        <v>65</v>
      </c>
      <c r="I200" s="24" t="s">
        <v>20</v>
      </c>
      <c r="J200" s="29">
        <v>-0.35515000000000002</v>
      </c>
      <c r="K200" s="5" t="s">
        <v>78</v>
      </c>
      <c r="L200" s="6" t="s">
        <v>28</v>
      </c>
      <c r="M200" s="29">
        <v>-0.18901999999999999</v>
      </c>
      <c r="N200" s="33" t="s">
        <v>48</v>
      </c>
      <c r="O200" s="24" t="s">
        <v>20</v>
      </c>
      <c r="P200" s="28">
        <v>-5.8790000000000002E-2</v>
      </c>
      <c r="Q200" s="33" t="s">
        <v>73</v>
      </c>
      <c r="R200" s="24" t="s">
        <v>23</v>
      </c>
      <c r="S200" s="28">
        <v>-0.22692999999999999</v>
      </c>
      <c r="T200" s="33" t="s">
        <v>73</v>
      </c>
      <c r="U200" s="24" t="s">
        <v>23</v>
      </c>
      <c r="V200" s="28">
        <v>-0.14468</v>
      </c>
      <c r="W200" s="23" t="s">
        <v>87</v>
      </c>
      <c r="X200" s="24" t="s">
        <v>25</v>
      </c>
      <c r="Y200" s="29">
        <v>-0.18670999999999999</v>
      </c>
      <c r="Z200" s="33" t="s">
        <v>45</v>
      </c>
      <c r="AA200" s="24" t="s">
        <v>19</v>
      </c>
      <c r="AB200" s="29">
        <v>-4.5909999999999999E-2</v>
      </c>
      <c r="AC200" s="33" t="s">
        <v>35</v>
      </c>
      <c r="AD200" s="24" t="s">
        <v>25</v>
      </c>
      <c r="AE200" s="30">
        <v>-7.4499999999999997E-2</v>
      </c>
      <c r="AF200" s="33" t="s">
        <v>53</v>
      </c>
      <c r="AG200" s="24" t="s">
        <v>28</v>
      </c>
      <c r="AH200" s="29">
        <v>-0.14298</v>
      </c>
      <c r="AI200" s="33" t="s">
        <v>59</v>
      </c>
      <c r="AJ200" s="24" t="s">
        <v>20</v>
      </c>
      <c r="AK200" s="29">
        <v>-1.278E-2</v>
      </c>
      <c r="AL200" s="33" t="s">
        <v>59</v>
      </c>
      <c r="AM200" s="24" t="s">
        <v>23</v>
      </c>
      <c r="AN200" s="29">
        <v>-0.20305000000000001</v>
      </c>
      <c r="AO200" s="33" t="s">
        <v>32</v>
      </c>
      <c r="AP200" s="24" t="s">
        <v>20</v>
      </c>
      <c r="AQ200" s="29">
        <v>-0.13091</v>
      </c>
    </row>
    <row r="201" spans="1:43" ht="17" thickBot="1" x14ac:dyDescent="0.25">
      <c r="A201" s="88"/>
      <c r="B201" s="33" t="s">
        <v>93</v>
      </c>
      <c r="C201" s="35" t="s">
        <v>23</v>
      </c>
      <c r="D201" s="28">
        <v>-5.9060000000000001E-2</v>
      </c>
      <c r="E201" s="33" t="s">
        <v>66</v>
      </c>
      <c r="F201" s="24" t="s">
        <v>22</v>
      </c>
      <c r="G201" s="28">
        <v>-0.19520000000000001</v>
      </c>
      <c r="H201" s="33" t="s">
        <v>89</v>
      </c>
      <c r="I201" s="35" t="s">
        <v>22</v>
      </c>
      <c r="J201" s="28">
        <v>-0.36574000000000001</v>
      </c>
      <c r="K201" s="23" t="s">
        <v>87</v>
      </c>
      <c r="L201" s="24" t="s">
        <v>19</v>
      </c>
      <c r="M201" s="29">
        <v>-0.19120999999999999</v>
      </c>
      <c r="N201" s="33" t="s">
        <v>93</v>
      </c>
      <c r="O201" s="35" t="s">
        <v>20</v>
      </c>
      <c r="P201" s="28">
        <v>-5.8880000000000002E-2</v>
      </c>
      <c r="Q201" s="33" t="s">
        <v>52</v>
      </c>
      <c r="R201" s="24" t="s">
        <v>23</v>
      </c>
      <c r="S201" s="30">
        <v>-0.22750000000000001</v>
      </c>
      <c r="T201" s="33" t="s">
        <v>65</v>
      </c>
      <c r="U201" s="24" t="s">
        <v>20</v>
      </c>
      <c r="V201" s="29">
        <v>-0.14618999999999999</v>
      </c>
      <c r="W201" s="33" t="s">
        <v>56</v>
      </c>
      <c r="X201" s="24" t="s">
        <v>19</v>
      </c>
      <c r="Y201" s="28">
        <v>-0.18698000000000001</v>
      </c>
      <c r="Z201" s="33" t="s">
        <v>75</v>
      </c>
      <c r="AA201" s="24" t="s">
        <v>29</v>
      </c>
      <c r="AB201" s="29">
        <v>-4.7059999999999998E-2</v>
      </c>
      <c r="AC201" s="33" t="s">
        <v>50</v>
      </c>
      <c r="AD201" s="24" t="s">
        <v>19</v>
      </c>
      <c r="AE201" s="29">
        <v>-8.1500000000000003E-2</v>
      </c>
      <c r="AF201" s="33" t="s">
        <v>84</v>
      </c>
      <c r="AG201" s="24" t="s">
        <v>28</v>
      </c>
      <c r="AH201" s="28">
        <v>-0.1593</v>
      </c>
      <c r="AI201" s="33" t="s">
        <v>61</v>
      </c>
      <c r="AJ201" s="24" t="s">
        <v>26</v>
      </c>
      <c r="AK201" s="28">
        <v>-1.281E-2</v>
      </c>
      <c r="AL201" s="33" t="s">
        <v>100</v>
      </c>
      <c r="AM201" s="35" t="s">
        <v>23</v>
      </c>
      <c r="AN201" s="29">
        <v>-0.20512</v>
      </c>
      <c r="AO201" s="33" t="s">
        <v>65</v>
      </c>
      <c r="AP201" s="24" t="s">
        <v>23</v>
      </c>
      <c r="AQ201" s="30">
        <v>-0.13577</v>
      </c>
    </row>
    <row r="202" spans="1:43" ht="17" thickBot="1" x14ac:dyDescent="0.25">
      <c r="A202" s="88"/>
      <c r="B202" s="33" t="s">
        <v>68</v>
      </c>
      <c r="C202" s="24" t="s">
        <v>22</v>
      </c>
      <c r="D202" s="29">
        <v>-6.0580000000000002E-2</v>
      </c>
      <c r="E202" s="33" t="s">
        <v>80</v>
      </c>
      <c r="F202" s="24" t="s">
        <v>25</v>
      </c>
      <c r="G202" s="29">
        <v>-0.19836999999999999</v>
      </c>
      <c r="H202" s="33" t="s">
        <v>33</v>
      </c>
      <c r="I202" s="24" t="s">
        <v>20</v>
      </c>
      <c r="J202" s="29">
        <v>-0.38145000000000001</v>
      </c>
      <c r="K202" s="33" t="s">
        <v>31</v>
      </c>
      <c r="L202" s="24" t="s">
        <v>25</v>
      </c>
      <c r="M202" s="29">
        <v>-0.20072999999999999</v>
      </c>
      <c r="N202" s="23" t="s">
        <v>86</v>
      </c>
      <c r="O202" s="24" t="s">
        <v>20</v>
      </c>
      <c r="P202" s="30">
        <v>-6.0749999999999998E-2</v>
      </c>
      <c r="Q202" s="33" t="s">
        <v>75</v>
      </c>
      <c r="R202" s="24" t="s">
        <v>23</v>
      </c>
      <c r="S202" s="28">
        <v>-0.22792999999999999</v>
      </c>
      <c r="T202" s="33" t="s">
        <v>52</v>
      </c>
      <c r="U202" s="24" t="s">
        <v>23</v>
      </c>
      <c r="V202" s="30">
        <v>-0.14829999999999999</v>
      </c>
      <c r="W202" s="23" t="s">
        <v>87</v>
      </c>
      <c r="X202" s="24" t="s">
        <v>19</v>
      </c>
      <c r="Y202" s="29">
        <v>-0.18869</v>
      </c>
      <c r="Z202" s="33" t="s">
        <v>97</v>
      </c>
      <c r="AA202" s="35" t="s">
        <v>25</v>
      </c>
      <c r="AB202" s="28">
        <v>-4.7419999999999997E-2</v>
      </c>
      <c r="AC202" s="33" t="s">
        <v>70</v>
      </c>
      <c r="AD202" s="24" t="s">
        <v>28</v>
      </c>
      <c r="AE202" s="29">
        <v>-8.5940000000000003E-2</v>
      </c>
      <c r="AF202" s="33" t="s">
        <v>100</v>
      </c>
      <c r="AG202" s="35" t="s">
        <v>23</v>
      </c>
      <c r="AH202" s="30">
        <v>-0.16128999999999999</v>
      </c>
      <c r="AI202" s="33" t="s">
        <v>69</v>
      </c>
      <c r="AJ202" s="24" t="s">
        <v>29</v>
      </c>
      <c r="AK202" s="28">
        <v>-1.316E-2</v>
      </c>
      <c r="AL202" s="33" t="s">
        <v>105</v>
      </c>
      <c r="AM202" s="35" t="s">
        <v>20</v>
      </c>
      <c r="AN202" s="30">
        <v>-0.20591000000000001</v>
      </c>
      <c r="AO202" s="33" t="s">
        <v>101</v>
      </c>
      <c r="AP202" s="35" t="s">
        <v>29</v>
      </c>
      <c r="AQ202" s="29">
        <v>-0.14444000000000001</v>
      </c>
    </row>
    <row r="203" spans="1:43" ht="17" thickBot="1" x14ac:dyDescent="0.25">
      <c r="A203" s="88"/>
      <c r="B203" s="33" t="s">
        <v>91</v>
      </c>
      <c r="C203" s="35" t="s">
        <v>25</v>
      </c>
      <c r="D203" s="28">
        <v>-6.4589999999999995E-2</v>
      </c>
      <c r="E203" s="33" t="s">
        <v>99</v>
      </c>
      <c r="F203" s="35" t="s">
        <v>19</v>
      </c>
      <c r="G203" s="28">
        <v>-0.20102</v>
      </c>
      <c r="H203" s="33" t="s">
        <v>99</v>
      </c>
      <c r="I203" s="35" t="s">
        <v>25</v>
      </c>
      <c r="J203" s="30">
        <v>-0.38185999999999998</v>
      </c>
      <c r="K203" s="33" t="s">
        <v>105</v>
      </c>
      <c r="L203" s="35" t="s">
        <v>22</v>
      </c>
      <c r="M203" s="28">
        <v>-0.20100999999999999</v>
      </c>
      <c r="N203" s="33" t="s">
        <v>105</v>
      </c>
      <c r="O203" s="35" t="s">
        <v>29</v>
      </c>
      <c r="P203" s="28">
        <v>-6.232E-2</v>
      </c>
      <c r="Q203" s="33" t="s">
        <v>80</v>
      </c>
      <c r="R203" s="24" t="s">
        <v>28</v>
      </c>
      <c r="S203" s="30">
        <v>-0.23085</v>
      </c>
      <c r="T203" s="33" t="s">
        <v>100</v>
      </c>
      <c r="U203" s="35" t="s">
        <v>23</v>
      </c>
      <c r="V203" s="28">
        <v>-0.14899999999999999</v>
      </c>
      <c r="W203" s="33" t="s">
        <v>91</v>
      </c>
      <c r="X203" s="35" t="s">
        <v>22</v>
      </c>
      <c r="Y203" s="28">
        <v>-0.18915999999999999</v>
      </c>
      <c r="Z203" s="23" t="s">
        <v>87</v>
      </c>
      <c r="AA203" s="24" t="s">
        <v>19</v>
      </c>
      <c r="AB203" s="29">
        <v>-5.3850000000000002E-2</v>
      </c>
      <c r="AC203" s="33" t="s">
        <v>31</v>
      </c>
      <c r="AD203" s="24" t="s">
        <v>19</v>
      </c>
      <c r="AE203" s="29">
        <v>-8.9090000000000003E-2</v>
      </c>
      <c r="AF203" s="5" t="s">
        <v>79</v>
      </c>
      <c r="AG203" s="6" t="s">
        <v>25</v>
      </c>
      <c r="AH203" s="29">
        <v>-0.1673</v>
      </c>
      <c r="AI203" s="33" t="s">
        <v>92</v>
      </c>
      <c r="AJ203" s="35" t="s">
        <v>23</v>
      </c>
      <c r="AK203" s="29">
        <v>-1.319E-2</v>
      </c>
      <c r="AL203" s="33" t="s">
        <v>33</v>
      </c>
      <c r="AM203" s="24" t="s">
        <v>20</v>
      </c>
      <c r="AN203" s="29">
        <v>-0.21429000000000001</v>
      </c>
      <c r="AO203" s="33" t="s">
        <v>103</v>
      </c>
      <c r="AP203" s="35" t="s">
        <v>20</v>
      </c>
      <c r="AQ203" s="28">
        <v>-0.14915999999999999</v>
      </c>
    </row>
    <row r="204" spans="1:43" ht="17" thickBot="1" x14ac:dyDescent="0.25">
      <c r="A204" s="88"/>
      <c r="B204" s="23" t="s">
        <v>87</v>
      </c>
      <c r="C204" s="24" t="s">
        <v>19</v>
      </c>
      <c r="D204" s="29">
        <v>-6.5369999999999998E-2</v>
      </c>
      <c r="E204" s="33" t="s">
        <v>72</v>
      </c>
      <c r="F204" s="24" t="s">
        <v>25</v>
      </c>
      <c r="G204" s="28">
        <v>-0.20183000000000001</v>
      </c>
      <c r="H204" s="33" t="s">
        <v>99</v>
      </c>
      <c r="I204" s="35" t="s">
        <v>29</v>
      </c>
      <c r="J204" s="29">
        <v>-0.40371000000000001</v>
      </c>
      <c r="K204" s="33" t="s">
        <v>97</v>
      </c>
      <c r="L204" s="35" t="s">
        <v>25</v>
      </c>
      <c r="M204" s="29">
        <v>-0.20369000000000001</v>
      </c>
      <c r="N204" s="33" t="s">
        <v>58</v>
      </c>
      <c r="O204" s="24" t="s">
        <v>20</v>
      </c>
      <c r="P204" s="28">
        <v>-6.4310000000000006E-2</v>
      </c>
      <c r="Q204" s="33" t="s">
        <v>62</v>
      </c>
      <c r="R204" s="24" t="s">
        <v>23</v>
      </c>
      <c r="S204" s="30">
        <v>-0.24151</v>
      </c>
      <c r="T204" s="33" t="s">
        <v>75</v>
      </c>
      <c r="U204" s="24" t="s">
        <v>23</v>
      </c>
      <c r="V204" s="28">
        <v>-0.15101000000000001</v>
      </c>
      <c r="W204" s="33" t="s">
        <v>104</v>
      </c>
      <c r="X204" s="35" t="s">
        <v>28</v>
      </c>
      <c r="Y204" s="28">
        <v>-0.19239000000000001</v>
      </c>
      <c r="Z204" s="33" t="s">
        <v>70</v>
      </c>
      <c r="AA204" s="24" t="s">
        <v>19</v>
      </c>
      <c r="AB204" s="29">
        <v>-5.4489999999999997E-2</v>
      </c>
      <c r="AC204" s="33" t="s">
        <v>70</v>
      </c>
      <c r="AD204" s="24" t="s">
        <v>23</v>
      </c>
      <c r="AE204" s="29">
        <v>-9.5899999999999999E-2</v>
      </c>
      <c r="AF204" s="33" t="s">
        <v>70</v>
      </c>
      <c r="AG204" s="24" t="s">
        <v>28</v>
      </c>
      <c r="AH204" s="29">
        <v>-0.16972000000000001</v>
      </c>
      <c r="AI204" s="33" t="s">
        <v>64</v>
      </c>
      <c r="AJ204" s="24" t="s">
        <v>28</v>
      </c>
      <c r="AK204" s="28">
        <v>-1.4160000000000001E-2</v>
      </c>
      <c r="AL204" s="33" t="s">
        <v>49</v>
      </c>
      <c r="AM204" s="24" t="s">
        <v>20</v>
      </c>
      <c r="AN204" s="29">
        <v>-0.21609</v>
      </c>
      <c r="AO204" s="33" t="s">
        <v>71</v>
      </c>
      <c r="AP204" s="24" t="s">
        <v>22</v>
      </c>
      <c r="AQ204" s="29">
        <v>-0.153</v>
      </c>
    </row>
    <row r="205" spans="1:43" ht="17" thickBot="1" x14ac:dyDescent="0.25">
      <c r="A205" s="88"/>
      <c r="B205" s="23" t="s">
        <v>87</v>
      </c>
      <c r="C205" s="24" t="s">
        <v>29</v>
      </c>
      <c r="D205" s="29">
        <v>-6.6619999999999999E-2</v>
      </c>
      <c r="E205" s="23" t="s">
        <v>95</v>
      </c>
      <c r="F205" s="24" t="s">
        <v>26</v>
      </c>
      <c r="G205" s="28">
        <v>-0.20529</v>
      </c>
      <c r="H205" s="33" t="s">
        <v>83</v>
      </c>
      <c r="I205" s="24" t="s">
        <v>20</v>
      </c>
      <c r="J205" s="29">
        <v>-0.42598999999999998</v>
      </c>
      <c r="K205" s="33" t="s">
        <v>58</v>
      </c>
      <c r="L205" s="24" t="s">
        <v>25</v>
      </c>
      <c r="M205" s="30">
        <v>-0.21106</v>
      </c>
      <c r="N205" s="33" t="s">
        <v>44</v>
      </c>
      <c r="O205" s="24" t="s">
        <v>23</v>
      </c>
      <c r="P205" s="29">
        <v>-6.5019999999999994E-2</v>
      </c>
      <c r="Q205" s="33" t="s">
        <v>91</v>
      </c>
      <c r="R205" s="35" t="s">
        <v>25</v>
      </c>
      <c r="S205" s="28">
        <v>-0.24371000000000001</v>
      </c>
      <c r="T205" s="33" t="s">
        <v>57</v>
      </c>
      <c r="U205" s="24" t="s">
        <v>23</v>
      </c>
      <c r="V205" s="29">
        <v>-0.15257000000000001</v>
      </c>
      <c r="W205" s="33" t="s">
        <v>56</v>
      </c>
      <c r="X205" s="24" t="s">
        <v>25</v>
      </c>
      <c r="Y205" s="30">
        <v>-0.19542999999999999</v>
      </c>
      <c r="Z205" s="33" t="s">
        <v>72</v>
      </c>
      <c r="AA205" s="24" t="s">
        <v>22</v>
      </c>
      <c r="AB205" s="28">
        <v>-5.6579999999999998E-2</v>
      </c>
      <c r="AC205" s="33" t="s">
        <v>99</v>
      </c>
      <c r="AD205" s="35" t="s">
        <v>19</v>
      </c>
      <c r="AE205" s="29">
        <v>-9.7489999999999993E-2</v>
      </c>
      <c r="AF205" s="23" t="s">
        <v>86</v>
      </c>
      <c r="AG205" s="24" t="s">
        <v>26</v>
      </c>
      <c r="AH205" s="29">
        <v>-0.17452000000000001</v>
      </c>
      <c r="AI205" s="33" t="s">
        <v>82</v>
      </c>
      <c r="AJ205" s="24" t="s">
        <v>20</v>
      </c>
      <c r="AK205" s="29">
        <v>-1.4319999999999999E-2</v>
      </c>
      <c r="AL205" s="23" t="s">
        <v>86</v>
      </c>
      <c r="AM205" s="24" t="s">
        <v>20</v>
      </c>
      <c r="AN205" s="29">
        <v>-0.22381000000000001</v>
      </c>
      <c r="AO205" s="33" t="s">
        <v>83</v>
      </c>
      <c r="AP205" s="24" t="s">
        <v>25</v>
      </c>
      <c r="AQ205" s="29">
        <v>-0.15378</v>
      </c>
    </row>
    <row r="206" spans="1:43" ht="17" thickBot="1" x14ac:dyDescent="0.25">
      <c r="A206" s="88"/>
      <c r="B206" s="33" t="s">
        <v>43</v>
      </c>
      <c r="C206" s="24" t="s">
        <v>19</v>
      </c>
      <c r="D206" s="29">
        <v>-6.7049999999999998E-2</v>
      </c>
      <c r="E206" s="33" t="s">
        <v>90</v>
      </c>
      <c r="F206" s="35" t="s">
        <v>23</v>
      </c>
      <c r="G206" s="28">
        <v>-0.21149000000000001</v>
      </c>
      <c r="H206" s="33" t="s">
        <v>92</v>
      </c>
      <c r="I206" s="35" t="s">
        <v>20</v>
      </c>
      <c r="J206" s="30">
        <v>-0.42609000000000002</v>
      </c>
      <c r="K206" s="5" t="s">
        <v>78</v>
      </c>
      <c r="L206" s="6" t="s">
        <v>26</v>
      </c>
      <c r="M206" s="29">
        <v>-0.21351000000000001</v>
      </c>
      <c r="N206" s="33" t="s">
        <v>46</v>
      </c>
      <c r="O206" s="24" t="s">
        <v>20</v>
      </c>
      <c r="P206" s="29">
        <v>-6.8489999999999995E-2</v>
      </c>
      <c r="Q206" s="33" t="s">
        <v>96</v>
      </c>
      <c r="R206" s="35" t="s">
        <v>29</v>
      </c>
      <c r="S206" s="28">
        <v>-0.24698999999999999</v>
      </c>
      <c r="T206" s="33" t="s">
        <v>90</v>
      </c>
      <c r="U206" s="35" t="s">
        <v>26</v>
      </c>
      <c r="V206" s="30">
        <v>-0.15692999999999999</v>
      </c>
      <c r="W206" s="33" t="s">
        <v>99</v>
      </c>
      <c r="X206" s="35" t="s">
        <v>23</v>
      </c>
      <c r="Y206" s="29">
        <v>-0.20376</v>
      </c>
      <c r="Z206" s="33" t="s">
        <v>31</v>
      </c>
      <c r="AA206" s="24" t="s">
        <v>19</v>
      </c>
      <c r="AB206" s="29">
        <v>-5.9249999999999997E-2</v>
      </c>
      <c r="AC206" s="33" t="s">
        <v>56</v>
      </c>
      <c r="AD206" s="24" t="s">
        <v>25</v>
      </c>
      <c r="AE206" s="30">
        <v>-9.8909999999999998E-2</v>
      </c>
      <c r="AF206" s="33" t="s">
        <v>42</v>
      </c>
      <c r="AG206" s="24" t="s">
        <v>28</v>
      </c>
      <c r="AH206" s="29">
        <v>-0.17560000000000001</v>
      </c>
      <c r="AI206" s="33" t="s">
        <v>34</v>
      </c>
      <c r="AJ206" s="24" t="s">
        <v>26</v>
      </c>
      <c r="AK206" s="30">
        <v>-1.61E-2</v>
      </c>
      <c r="AL206" s="33" t="s">
        <v>93</v>
      </c>
      <c r="AM206" s="35" t="s">
        <v>29</v>
      </c>
      <c r="AN206" s="29">
        <v>-0.22703999999999999</v>
      </c>
      <c r="AO206" s="33" t="s">
        <v>48</v>
      </c>
      <c r="AP206" s="24" t="s">
        <v>20</v>
      </c>
      <c r="AQ206" s="29">
        <v>-0.15725</v>
      </c>
    </row>
    <row r="207" spans="1:43" ht="17" thickBot="1" x14ac:dyDescent="0.25">
      <c r="A207" s="88"/>
      <c r="B207" s="33" t="s">
        <v>68</v>
      </c>
      <c r="C207" s="24" t="s">
        <v>29</v>
      </c>
      <c r="D207" s="29">
        <v>-6.7250000000000004E-2</v>
      </c>
      <c r="E207" s="33" t="s">
        <v>58</v>
      </c>
      <c r="F207" s="24" t="s">
        <v>22</v>
      </c>
      <c r="G207" s="28">
        <v>-0.21435999999999999</v>
      </c>
      <c r="H207" s="33" t="s">
        <v>59</v>
      </c>
      <c r="I207" s="24" t="s">
        <v>25</v>
      </c>
      <c r="J207" s="29">
        <v>-0.46189000000000002</v>
      </c>
      <c r="K207" s="33" t="s">
        <v>62</v>
      </c>
      <c r="L207" s="24" t="s">
        <v>25</v>
      </c>
      <c r="M207" s="29">
        <v>-0.21934999999999999</v>
      </c>
      <c r="N207" s="33" t="s">
        <v>103</v>
      </c>
      <c r="O207" s="35" t="s">
        <v>20</v>
      </c>
      <c r="P207" s="28">
        <v>-6.9739999999999996E-2</v>
      </c>
      <c r="Q207" s="33" t="s">
        <v>98</v>
      </c>
      <c r="R207" s="35" t="s">
        <v>28</v>
      </c>
      <c r="S207" s="28">
        <v>-0.24851999999999999</v>
      </c>
      <c r="T207" s="33" t="s">
        <v>93</v>
      </c>
      <c r="U207" s="35" t="s">
        <v>25</v>
      </c>
      <c r="V207" s="28">
        <v>-0.15898000000000001</v>
      </c>
      <c r="W207" s="33" t="s">
        <v>99</v>
      </c>
      <c r="X207" s="35" t="s">
        <v>29</v>
      </c>
      <c r="Y207" s="29">
        <v>-0.21026</v>
      </c>
      <c r="Z207" s="33" t="s">
        <v>99</v>
      </c>
      <c r="AA207" s="35" t="s">
        <v>23</v>
      </c>
      <c r="AB207" s="29">
        <v>-5.9490000000000001E-2</v>
      </c>
      <c r="AC207" s="33" t="s">
        <v>97</v>
      </c>
      <c r="AD207" s="35" t="s">
        <v>25</v>
      </c>
      <c r="AE207" s="28">
        <v>-0.10647</v>
      </c>
      <c r="AF207" s="33" t="s">
        <v>91</v>
      </c>
      <c r="AG207" s="35" t="s">
        <v>28</v>
      </c>
      <c r="AH207" s="28">
        <v>-0.18201999999999999</v>
      </c>
      <c r="AI207" s="33" t="s">
        <v>73</v>
      </c>
      <c r="AJ207" s="24" t="s">
        <v>26</v>
      </c>
      <c r="AK207" s="30">
        <v>-1.7049999999999999E-2</v>
      </c>
      <c r="AL207" s="33" t="s">
        <v>101</v>
      </c>
      <c r="AM207" s="35" t="s">
        <v>29</v>
      </c>
      <c r="AN207" s="29">
        <v>-0.22770000000000001</v>
      </c>
      <c r="AO207" s="33" t="s">
        <v>46</v>
      </c>
      <c r="AP207" s="24" t="s">
        <v>20</v>
      </c>
      <c r="AQ207" s="29">
        <v>-0.15736</v>
      </c>
    </row>
    <row r="208" spans="1:43" ht="17" thickBot="1" x14ac:dyDescent="0.25">
      <c r="A208" s="88"/>
      <c r="B208" s="33" t="s">
        <v>31</v>
      </c>
      <c r="C208" s="24" t="s">
        <v>25</v>
      </c>
      <c r="D208" s="29">
        <v>-6.7820000000000005E-2</v>
      </c>
      <c r="E208" s="33" t="s">
        <v>80</v>
      </c>
      <c r="F208" s="24" t="s">
        <v>19</v>
      </c>
      <c r="G208" s="30">
        <v>-0.22208</v>
      </c>
      <c r="H208" s="33" t="s">
        <v>89</v>
      </c>
      <c r="I208" s="35" t="s">
        <v>28</v>
      </c>
      <c r="J208" s="28">
        <v>-0.48011999999999999</v>
      </c>
      <c r="K208" s="33" t="s">
        <v>41</v>
      </c>
      <c r="L208" s="24" t="s">
        <v>29</v>
      </c>
      <c r="M208" s="29">
        <v>-0.22261</v>
      </c>
      <c r="N208" s="33" t="s">
        <v>63</v>
      </c>
      <c r="O208" s="24" t="s">
        <v>20</v>
      </c>
      <c r="P208" s="29">
        <v>-7.0319999999999994E-2</v>
      </c>
      <c r="Q208" s="33" t="s">
        <v>70</v>
      </c>
      <c r="R208" s="24" t="s">
        <v>23</v>
      </c>
      <c r="S208" s="29">
        <v>-0.28560000000000002</v>
      </c>
      <c r="T208" s="33" t="s">
        <v>57</v>
      </c>
      <c r="U208" s="24" t="s">
        <v>20</v>
      </c>
      <c r="V208" s="29">
        <v>-0.16012000000000001</v>
      </c>
      <c r="W208" s="33" t="s">
        <v>75</v>
      </c>
      <c r="X208" s="24" t="s">
        <v>23</v>
      </c>
      <c r="Y208" s="29">
        <v>-0.21224999999999999</v>
      </c>
      <c r="Z208" s="33" t="s">
        <v>62</v>
      </c>
      <c r="AA208" s="24" t="s">
        <v>23</v>
      </c>
      <c r="AB208" s="29">
        <v>-5.9720000000000002E-2</v>
      </c>
      <c r="AC208" s="33" t="s">
        <v>61</v>
      </c>
      <c r="AD208" s="24" t="s">
        <v>23</v>
      </c>
      <c r="AE208" s="29">
        <v>-0.10954999999999999</v>
      </c>
      <c r="AF208" s="23" t="s">
        <v>86</v>
      </c>
      <c r="AG208" s="24" t="s">
        <v>28</v>
      </c>
      <c r="AH208" s="29">
        <v>-0.18312</v>
      </c>
      <c r="AI208" s="33" t="s">
        <v>92</v>
      </c>
      <c r="AJ208" s="35" t="s">
        <v>20</v>
      </c>
      <c r="AK208" s="29">
        <v>-1.746E-2</v>
      </c>
      <c r="AL208" s="33" t="s">
        <v>83</v>
      </c>
      <c r="AM208" s="24" t="s">
        <v>20</v>
      </c>
      <c r="AN208" s="29">
        <v>-0.2344</v>
      </c>
      <c r="AO208" s="33" t="s">
        <v>93</v>
      </c>
      <c r="AP208" s="35" t="s">
        <v>20</v>
      </c>
      <c r="AQ208" s="28">
        <v>-0.17043</v>
      </c>
    </row>
    <row r="209" spans="1:43" ht="17" thickBot="1" x14ac:dyDescent="0.25">
      <c r="A209" s="88"/>
      <c r="B209" s="33" t="s">
        <v>31</v>
      </c>
      <c r="C209" s="24" t="s">
        <v>19</v>
      </c>
      <c r="D209" s="29">
        <v>-6.8229999999999999E-2</v>
      </c>
      <c r="E209" s="33" t="s">
        <v>62</v>
      </c>
      <c r="F209" s="24" t="s">
        <v>19</v>
      </c>
      <c r="G209" s="30">
        <v>-0.23183000000000001</v>
      </c>
      <c r="H209" s="33" t="s">
        <v>83</v>
      </c>
      <c r="I209" s="24" t="s">
        <v>25</v>
      </c>
      <c r="J209" s="30">
        <v>-0.48374</v>
      </c>
      <c r="K209" s="23" t="s">
        <v>87</v>
      </c>
      <c r="L209" s="24" t="s">
        <v>29</v>
      </c>
      <c r="M209" s="29">
        <v>-0.24217</v>
      </c>
      <c r="N209" s="33" t="s">
        <v>101</v>
      </c>
      <c r="O209" s="35" t="s">
        <v>102</v>
      </c>
      <c r="P209" s="30">
        <v>-7.0910000000000001E-2</v>
      </c>
      <c r="Q209" s="33" t="s">
        <v>96</v>
      </c>
      <c r="R209" s="35" t="s">
        <v>23</v>
      </c>
      <c r="S209" s="29">
        <v>-0.29260999999999998</v>
      </c>
      <c r="T209" s="33" t="s">
        <v>90</v>
      </c>
      <c r="U209" s="35" t="s">
        <v>23</v>
      </c>
      <c r="V209" s="30">
        <v>-0.16177</v>
      </c>
      <c r="W209" s="33" t="s">
        <v>97</v>
      </c>
      <c r="X209" s="35" t="s">
        <v>19</v>
      </c>
      <c r="Y209" s="30">
        <v>-0.21289</v>
      </c>
      <c r="Z209" s="33" t="s">
        <v>98</v>
      </c>
      <c r="AA209" s="35" t="s">
        <v>23</v>
      </c>
      <c r="AB209" s="29">
        <v>-6.003E-2</v>
      </c>
      <c r="AC209" s="23" t="s">
        <v>87</v>
      </c>
      <c r="AD209" s="24" t="s">
        <v>19</v>
      </c>
      <c r="AE209" s="29">
        <v>-0.11565</v>
      </c>
      <c r="AF209" s="5" t="s">
        <v>79</v>
      </c>
      <c r="AG209" s="6" t="s">
        <v>22</v>
      </c>
      <c r="AH209" s="29">
        <v>-0.18440999999999999</v>
      </c>
      <c r="AI209" s="33" t="s">
        <v>94</v>
      </c>
      <c r="AJ209" s="35" t="s">
        <v>28</v>
      </c>
      <c r="AK209" s="28">
        <v>-1.7749999999999998E-2</v>
      </c>
      <c r="AL209" s="33" t="s">
        <v>66</v>
      </c>
      <c r="AM209" s="24" t="s">
        <v>20</v>
      </c>
      <c r="AN209" s="29">
        <v>-0.25392999999999999</v>
      </c>
      <c r="AO209" s="33" t="s">
        <v>71</v>
      </c>
      <c r="AP209" s="24" t="s">
        <v>29</v>
      </c>
      <c r="AQ209" s="29">
        <v>-0.17910000000000001</v>
      </c>
    </row>
    <row r="210" spans="1:43" ht="17" thickBot="1" x14ac:dyDescent="0.25">
      <c r="A210" s="88"/>
      <c r="B210" s="33" t="s">
        <v>35</v>
      </c>
      <c r="C210" s="24" t="s">
        <v>25</v>
      </c>
      <c r="D210" s="29">
        <v>-6.9570000000000007E-2</v>
      </c>
      <c r="E210" s="33" t="s">
        <v>91</v>
      </c>
      <c r="F210" s="35" t="s">
        <v>28</v>
      </c>
      <c r="G210" s="28">
        <v>-0.23635999999999999</v>
      </c>
      <c r="H210" s="33" t="s">
        <v>75</v>
      </c>
      <c r="I210" s="24" t="s">
        <v>29</v>
      </c>
      <c r="J210" s="29">
        <v>-0.48465000000000003</v>
      </c>
      <c r="K210" s="33" t="s">
        <v>41</v>
      </c>
      <c r="L210" s="24" t="s">
        <v>25</v>
      </c>
      <c r="M210" s="29">
        <v>-0.25206000000000001</v>
      </c>
      <c r="N210" s="33" t="s">
        <v>83</v>
      </c>
      <c r="O210" s="24" t="s">
        <v>25</v>
      </c>
      <c r="P210" s="28">
        <v>-7.2910000000000003E-2</v>
      </c>
      <c r="Q210" s="33" t="s">
        <v>45</v>
      </c>
      <c r="R210" s="24" t="s">
        <v>23</v>
      </c>
      <c r="S210" s="29">
        <v>-0.30317</v>
      </c>
      <c r="T210" s="33" t="s">
        <v>90</v>
      </c>
      <c r="U210" s="35" t="s">
        <v>29</v>
      </c>
      <c r="V210" s="30">
        <v>-0.16439000000000001</v>
      </c>
      <c r="W210" s="33" t="s">
        <v>97</v>
      </c>
      <c r="X210" s="35" t="s">
        <v>25</v>
      </c>
      <c r="Y210" s="30">
        <v>-0.21893000000000001</v>
      </c>
      <c r="Z210" s="33" t="s">
        <v>80</v>
      </c>
      <c r="AA210" s="24" t="s">
        <v>28</v>
      </c>
      <c r="AB210" s="29">
        <v>-6.2179999999999999E-2</v>
      </c>
      <c r="AC210" s="33" t="s">
        <v>68</v>
      </c>
      <c r="AD210" s="24" t="s">
        <v>19</v>
      </c>
      <c r="AE210" s="29">
        <v>-0.11983000000000001</v>
      </c>
      <c r="AF210" s="33" t="s">
        <v>100</v>
      </c>
      <c r="AG210" s="35" t="s">
        <v>26</v>
      </c>
      <c r="AH210" s="29">
        <v>-0.19053999999999999</v>
      </c>
      <c r="AI210" s="33" t="s">
        <v>73</v>
      </c>
      <c r="AJ210" s="24" t="s">
        <v>29</v>
      </c>
      <c r="AK210" s="28">
        <v>-1.8720000000000001E-2</v>
      </c>
      <c r="AL210" s="33" t="s">
        <v>92</v>
      </c>
      <c r="AM210" s="35" t="s">
        <v>20</v>
      </c>
      <c r="AN210" s="29">
        <v>-0.25666</v>
      </c>
      <c r="AO210" s="33" t="s">
        <v>81</v>
      </c>
      <c r="AP210" s="24" t="s">
        <v>20</v>
      </c>
      <c r="AQ210" s="29">
        <v>-0.17977000000000001</v>
      </c>
    </row>
    <row r="211" spans="1:43" ht="17" thickBot="1" x14ac:dyDescent="0.25">
      <c r="A211" s="88"/>
      <c r="B211" s="33" t="s">
        <v>56</v>
      </c>
      <c r="C211" s="24" t="s">
        <v>22</v>
      </c>
      <c r="D211" s="29">
        <v>-7.2510000000000005E-2</v>
      </c>
      <c r="E211" s="33" t="s">
        <v>98</v>
      </c>
      <c r="F211" s="35" t="s">
        <v>25</v>
      </c>
      <c r="G211" s="29">
        <v>-0.24575</v>
      </c>
      <c r="H211" s="33" t="s">
        <v>75</v>
      </c>
      <c r="I211" s="24" t="s">
        <v>25</v>
      </c>
      <c r="J211" s="29">
        <v>-0.50412000000000001</v>
      </c>
      <c r="K211" s="33" t="s">
        <v>75</v>
      </c>
      <c r="L211" s="24" t="s">
        <v>29</v>
      </c>
      <c r="M211" s="29">
        <v>-0.25620999999999999</v>
      </c>
      <c r="N211" s="33" t="s">
        <v>67</v>
      </c>
      <c r="O211" s="24" t="s">
        <v>23</v>
      </c>
      <c r="P211" s="29">
        <v>-7.3099999999999998E-2</v>
      </c>
      <c r="Q211" s="33" t="s">
        <v>70</v>
      </c>
      <c r="R211" s="24" t="s">
        <v>28</v>
      </c>
      <c r="S211" s="29">
        <v>-0.30968000000000001</v>
      </c>
      <c r="T211" s="33" t="s">
        <v>93</v>
      </c>
      <c r="U211" s="35" t="s">
        <v>20</v>
      </c>
      <c r="V211" s="28">
        <v>-0.16475999999999999</v>
      </c>
      <c r="W211" s="33" t="s">
        <v>93</v>
      </c>
      <c r="X211" s="35" t="s">
        <v>20</v>
      </c>
      <c r="Y211" s="28">
        <v>-0.22852</v>
      </c>
      <c r="Z211" s="33" t="s">
        <v>93</v>
      </c>
      <c r="AA211" s="35" t="s">
        <v>29</v>
      </c>
      <c r="AB211" s="30">
        <v>-6.2829999999999997E-2</v>
      </c>
      <c r="AC211" s="33" t="s">
        <v>56</v>
      </c>
      <c r="AD211" s="24" t="s">
        <v>19</v>
      </c>
      <c r="AE211" s="29">
        <v>-0.12041</v>
      </c>
      <c r="AF211" s="33" t="s">
        <v>66</v>
      </c>
      <c r="AG211" s="24" t="s">
        <v>22</v>
      </c>
      <c r="AH211" s="29">
        <v>-0.22792000000000001</v>
      </c>
      <c r="AI211" s="33" t="s">
        <v>85</v>
      </c>
      <c r="AJ211" s="24" t="s">
        <v>19</v>
      </c>
      <c r="AK211" s="29">
        <v>-1.907E-2</v>
      </c>
      <c r="AL211" s="33" t="s">
        <v>59</v>
      </c>
      <c r="AM211" s="24" t="s">
        <v>20</v>
      </c>
      <c r="AN211" s="29">
        <v>-0.26077</v>
      </c>
      <c r="AO211" s="33" t="s">
        <v>83</v>
      </c>
      <c r="AP211" s="24" t="s">
        <v>29</v>
      </c>
      <c r="AQ211" s="29">
        <v>-0.18229000000000001</v>
      </c>
    </row>
    <row r="212" spans="1:43" ht="17" thickBot="1" x14ac:dyDescent="0.25">
      <c r="A212" s="88"/>
      <c r="B212" s="23" t="s">
        <v>87</v>
      </c>
      <c r="C212" s="24" t="s">
        <v>25</v>
      </c>
      <c r="D212" s="29">
        <v>-7.2520000000000001E-2</v>
      </c>
      <c r="E212" s="33" t="s">
        <v>90</v>
      </c>
      <c r="F212" s="35" t="s">
        <v>29</v>
      </c>
      <c r="G212" s="30">
        <v>-0.25074999999999997</v>
      </c>
      <c r="H212" s="33" t="s">
        <v>59</v>
      </c>
      <c r="I212" s="24" t="s">
        <v>20</v>
      </c>
      <c r="J212" s="29">
        <v>-0.51280000000000003</v>
      </c>
      <c r="K212" s="33" t="s">
        <v>105</v>
      </c>
      <c r="L212" s="35" t="s">
        <v>29</v>
      </c>
      <c r="M212" s="28">
        <v>-0.26021</v>
      </c>
      <c r="N212" s="33" t="s">
        <v>59</v>
      </c>
      <c r="O212" s="24" t="s">
        <v>25</v>
      </c>
      <c r="P212" s="30">
        <v>-7.7579999999999996E-2</v>
      </c>
      <c r="Q212" s="33" t="s">
        <v>69</v>
      </c>
      <c r="R212" s="24" t="s">
        <v>23</v>
      </c>
      <c r="S212" s="29">
        <v>-0.31867000000000001</v>
      </c>
      <c r="T212" s="33" t="s">
        <v>100</v>
      </c>
      <c r="U212" s="35" t="s">
        <v>20</v>
      </c>
      <c r="V212" s="29">
        <v>-0.16966000000000001</v>
      </c>
      <c r="W212" s="33" t="s">
        <v>75</v>
      </c>
      <c r="X212" s="24" t="s">
        <v>29</v>
      </c>
      <c r="Y212" s="29">
        <v>-0.23352999999999999</v>
      </c>
      <c r="Z212" s="33" t="s">
        <v>99</v>
      </c>
      <c r="AA212" s="35" t="s">
        <v>19</v>
      </c>
      <c r="AB212" s="29">
        <v>-6.5860000000000002E-2</v>
      </c>
      <c r="AC212" s="33" t="s">
        <v>72</v>
      </c>
      <c r="AD212" s="24" t="s">
        <v>25</v>
      </c>
      <c r="AE212" s="30">
        <v>-0.12414</v>
      </c>
      <c r="AF212" s="33" t="s">
        <v>100</v>
      </c>
      <c r="AG212" s="35" t="s">
        <v>28</v>
      </c>
      <c r="AH212" s="29">
        <v>-0.23455999999999999</v>
      </c>
      <c r="AI212" s="33" t="s">
        <v>60</v>
      </c>
      <c r="AJ212" s="24" t="s">
        <v>26</v>
      </c>
      <c r="AK212" s="28">
        <v>-2.0619999999999999E-2</v>
      </c>
      <c r="AL212" s="33" t="s">
        <v>46</v>
      </c>
      <c r="AM212" s="24" t="s">
        <v>20</v>
      </c>
      <c r="AN212" s="29">
        <v>-0.26119999999999999</v>
      </c>
      <c r="AO212" s="33" t="s">
        <v>71</v>
      </c>
      <c r="AP212" s="24" t="s">
        <v>20</v>
      </c>
      <c r="AQ212" s="29">
        <v>-0.18371000000000001</v>
      </c>
    </row>
    <row r="213" spans="1:43" ht="17" thickBot="1" x14ac:dyDescent="0.25">
      <c r="A213" s="88"/>
      <c r="B213" s="33" t="s">
        <v>97</v>
      </c>
      <c r="C213" s="35" t="s">
        <v>22</v>
      </c>
      <c r="D213" s="29">
        <v>-7.2910000000000003E-2</v>
      </c>
      <c r="E213" s="33" t="s">
        <v>62</v>
      </c>
      <c r="F213" s="24" t="s">
        <v>25</v>
      </c>
      <c r="G213" s="29">
        <v>-0.25992999999999999</v>
      </c>
      <c r="H213" s="33" t="s">
        <v>83</v>
      </c>
      <c r="I213" s="24" t="s">
        <v>29</v>
      </c>
      <c r="J213" s="29">
        <v>-0.51827999999999996</v>
      </c>
      <c r="K213" s="33" t="s">
        <v>58</v>
      </c>
      <c r="L213" s="24" t="s">
        <v>22</v>
      </c>
      <c r="M213" s="29">
        <v>-0.26480999999999999</v>
      </c>
      <c r="N213" s="33" t="s">
        <v>100</v>
      </c>
      <c r="O213" s="35" t="s">
        <v>23</v>
      </c>
      <c r="P213" s="29">
        <v>-8.3460000000000006E-2</v>
      </c>
      <c r="Q213" s="33" t="s">
        <v>99</v>
      </c>
      <c r="R213" s="35" t="s">
        <v>23</v>
      </c>
      <c r="S213" s="28">
        <v>-0.32952999999999999</v>
      </c>
      <c r="T213" s="33" t="s">
        <v>58</v>
      </c>
      <c r="U213" s="24" t="s">
        <v>25</v>
      </c>
      <c r="V213" s="28">
        <v>-0.17030000000000001</v>
      </c>
      <c r="W213" s="33" t="s">
        <v>93</v>
      </c>
      <c r="X213" s="35" t="s">
        <v>23</v>
      </c>
      <c r="Y213" s="28">
        <v>-0.23774999999999999</v>
      </c>
      <c r="Z213" s="33" t="s">
        <v>80</v>
      </c>
      <c r="AA213" s="24" t="s">
        <v>19</v>
      </c>
      <c r="AB213" s="29">
        <v>-6.7540000000000003E-2</v>
      </c>
      <c r="AC213" s="33" t="s">
        <v>72</v>
      </c>
      <c r="AD213" s="24" t="s">
        <v>22</v>
      </c>
      <c r="AE213" s="30">
        <v>-0.12894</v>
      </c>
      <c r="AF213" s="5" t="s">
        <v>79</v>
      </c>
      <c r="AG213" s="6" t="s">
        <v>29</v>
      </c>
      <c r="AH213" s="29">
        <v>-0.25023000000000001</v>
      </c>
      <c r="AI213" s="33" t="s">
        <v>94</v>
      </c>
      <c r="AJ213" s="35" t="s">
        <v>26</v>
      </c>
      <c r="AK213" s="28">
        <v>-2.3439999999999999E-2</v>
      </c>
      <c r="AL213" s="33" t="s">
        <v>71</v>
      </c>
      <c r="AM213" s="24" t="s">
        <v>20</v>
      </c>
      <c r="AN213" s="29">
        <v>-0.26678000000000002</v>
      </c>
      <c r="AO213" s="33" t="s">
        <v>58</v>
      </c>
      <c r="AP213" s="24" t="s">
        <v>22</v>
      </c>
      <c r="AQ213" s="29">
        <v>-0.18529000000000001</v>
      </c>
    </row>
    <row r="214" spans="1:43" ht="17" thickBot="1" x14ac:dyDescent="0.25">
      <c r="A214" s="88"/>
      <c r="B214" s="33" t="s">
        <v>68</v>
      </c>
      <c r="C214" s="24" t="s">
        <v>19</v>
      </c>
      <c r="D214" s="29">
        <v>-8.7300000000000003E-2</v>
      </c>
      <c r="E214" s="33" t="s">
        <v>99</v>
      </c>
      <c r="F214" s="35" t="s">
        <v>29</v>
      </c>
      <c r="G214" s="28">
        <v>-0.26772000000000001</v>
      </c>
      <c r="H214" s="33" t="s">
        <v>59</v>
      </c>
      <c r="I214" s="24" t="s">
        <v>23</v>
      </c>
      <c r="J214" s="29">
        <v>-0.56791000000000003</v>
      </c>
      <c r="K214" s="33" t="s">
        <v>75</v>
      </c>
      <c r="L214" s="24" t="s">
        <v>25</v>
      </c>
      <c r="M214" s="29">
        <v>-0.29060999999999998</v>
      </c>
      <c r="N214" s="33" t="s">
        <v>71</v>
      </c>
      <c r="O214" s="24" t="s">
        <v>20</v>
      </c>
      <c r="P214" s="29">
        <v>-8.5919999999999996E-2</v>
      </c>
      <c r="Q214" s="33" t="s">
        <v>58</v>
      </c>
      <c r="R214" s="24" t="s">
        <v>22</v>
      </c>
      <c r="S214" s="28">
        <v>-0.38995000000000002</v>
      </c>
      <c r="T214" s="33" t="s">
        <v>65</v>
      </c>
      <c r="U214" s="24" t="s">
        <v>23</v>
      </c>
      <c r="V214" s="29">
        <v>-0.17817</v>
      </c>
      <c r="W214" s="33" t="s">
        <v>99</v>
      </c>
      <c r="X214" s="35" t="s">
        <v>19</v>
      </c>
      <c r="Y214" s="29">
        <v>-0.25369000000000003</v>
      </c>
      <c r="Z214" s="33" t="s">
        <v>104</v>
      </c>
      <c r="AA214" s="35" t="s">
        <v>28</v>
      </c>
      <c r="AB214" s="28">
        <v>-6.8449999999999997E-2</v>
      </c>
      <c r="AC214" s="33" t="s">
        <v>97</v>
      </c>
      <c r="AD214" s="35" t="s">
        <v>19</v>
      </c>
      <c r="AE214" s="29">
        <v>-0.12945999999999999</v>
      </c>
      <c r="AF214" s="33" t="s">
        <v>104</v>
      </c>
      <c r="AG214" s="35" t="s">
        <v>23</v>
      </c>
      <c r="AH214" s="29">
        <v>-0.25377</v>
      </c>
      <c r="AI214" s="33" t="s">
        <v>96</v>
      </c>
      <c r="AJ214" s="35" t="s">
        <v>19</v>
      </c>
      <c r="AK214" s="29">
        <v>-2.597E-2</v>
      </c>
      <c r="AL214" s="33" t="s">
        <v>93</v>
      </c>
      <c r="AM214" s="35" t="s">
        <v>20</v>
      </c>
      <c r="AN214" s="29">
        <v>-0.27000999999999997</v>
      </c>
      <c r="AO214" s="33" t="s">
        <v>93</v>
      </c>
      <c r="AP214" s="35" t="s">
        <v>25</v>
      </c>
      <c r="AQ214" s="28">
        <v>-0.18812000000000001</v>
      </c>
    </row>
    <row r="215" spans="1:43" ht="17" thickBot="1" x14ac:dyDescent="0.25">
      <c r="A215" s="88"/>
      <c r="B215" s="33" t="s">
        <v>56</v>
      </c>
      <c r="C215" s="24" t="s">
        <v>25</v>
      </c>
      <c r="D215" s="29">
        <v>-0.10435999999999999</v>
      </c>
      <c r="E215" s="33" t="s">
        <v>99</v>
      </c>
      <c r="F215" s="35" t="s">
        <v>25</v>
      </c>
      <c r="G215" s="28">
        <v>-0.27056999999999998</v>
      </c>
      <c r="H215" s="33" t="s">
        <v>65</v>
      </c>
      <c r="I215" s="24" t="s">
        <v>23</v>
      </c>
      <c r="J215" s="29">
        <v>-0.57269999999999999</v>
      </c>
      <c r="K215" s="23" t="s">
        <v>87</v>
      </c>
      <c r="L215" s="24" t="s">
        <v>25</v>
      </c>
      <c r="M215" s="29">
        <v>-0.29959000000000002</v>
      </c>
      <c r="N215" s="33" t="s">
        <v>83</v>
      </c>
      <c r="O215" s="24" t="s">
        <v>20</v>
      </c>
      <c r="P215" s="28">
        <v>-8.7249999999999994E-2</v>
      </c>
      <c r="Q215" s="33" t="s">
        <v>104</v>
      </c>
      <c r="R215" s="35" t="s">
        <v>28</v>
      </c>
      <c r="S215" s="28">
        <v>-0.40142</v>
      </c>
      <c r="T215" s="33" t="s">
        <v>89</v>
      </c>
      <c r="U215" s="35" t="s">
        <v>22</v>
      </c>
      <c r="V215" s="28">
        <v>-0.20035</v>
      </c>
      <c r="W215" s="33" t="s">
        <v>99</v>
      </c>
      <c r="X215" s="35" t="s">
        <v>25</v>
      </c>
      <c r="Y215" s="29">
        <v>-0.25996000000000002</v>
      </c>
      <c r="Z215" s="33" t="s">
        <v>70</v>
      </c>
      <c r="AA215" s="24" t="s">
        <v>28</v>
      </c>
      <c r="AB215" s="29">
        <v>-6.8830000000000002E-2</v>
      </c>
      <c r="AC215" s="23" t="s">
        <v>95</v>
      </c>
      <c r="AD215" s="24" t="s">
        <v>26</v>
      </c>
      <c r="AE215" s="28">
        <v>-0.13994999999999999</v>
      </c>
      <c r="AF215" s="33" t="s">
        <v>104</v>
      </c>
      <c r="AG215" s="35" t="s">
        <v>28</v>
      </c>
      <c r="AH215" s="30">
        <v>-0.29721999999999998</v>
      </c>
      <c r="AI215" s="33" t="s">
        <v>96</v>
      </c>
      <c r="AJ215" s="35" t="s">
        <v>23</v>
      </c>
      <c r="AK215" s="30">
        <v>-2.615E-2</v>
      </c>
      <c r="AL215" s="33" t="s">
        <v>93</v>
      </c>
      <c r="AM215" s="35" t="s">
        <v>25</v>
      </c>
      <c r="AN215" s="29">
        <v>-0.28604000000000002</v>
      </c>
      <c r="AO215" s="33" t="s">
        <v>63</v>
      </c>
      <c r="AP215" s="24" t="s">
        <v>20</v>
      </c>
      <c r="AQ215" s="29">
        <v>-0.19911000000000001</v>
      </c>
    </row>
    <row r="216" spans="1:43" ht="17" thickBot="1" x14ac:dyDescent="0.25">
      <c r="A216" s="88"/>
      <c r="B216" s="33" t="s">
        <v>97</v>
      </c>
      <c r="C216" s="35" t="s">
        <v>25</v>
      </c>
      <c r="D216" s="29">
        <v>-0.11031000000000001</v>
      </c>
      <c r="E216" s="33" t="s">
        <v>98</v>
      </c>
      <c r="F216" s="35" t="s">
        <v>19</v>
      </c>
      <c r="G216" s="30">
        <v>-0.27289999999999998</v>
      </c>
      <c r="H216" s="33" t="s">
        <v>93</v>
      </c>
      <c r="I216" s="35" t="s">
        <v>20</v>
      </c>
      <c r="J216" s="30">
        <v>-0.70791000000000004</v>
      </c>
      <c r="K216" s="33" t="s">
        <v>99</v>
      </c>
      <c r="L216" s="35" t="s">
        <v>29</v>
      </c>
      <c r="M216" s="29">
        <v>-0.32056000000000001</v>
      </c>
      <c r="N216" s="33" t="s">
        <v>59</v>
      </c>
      <c r="O216" s="24" t="s">
        <v>23</v>
      </c>
      <c r="P216" s="29">
        <v>-9.1719999999999996E-2</v>
      </c>
      <c r="Q216" s="33" t="s">
        <v>61</v>
      </c>
      <c r="R216" s="24" t="s">
        <v>23</v>
      </c>
      <c r="S216" s="29">
        <v>-0.42087999999999998</v>
      </c>
      <c r="T216" s="33" t="s">
        <v>93</v>
      </c>
      <c r="U216" s="35" t="s">
        <v>23</v>
      </c>
      <c r="V216" s="28">
        <v>-0.20685999999999999</v>
      </c>
      <c r="W216" s="33" t="s">
        <v>75</v>
      </c>
      <c r="X216" s="24" t="s">
        <v>25</v>
      </c>
      <c r="Y216" s="29">
        <v>-0.26323000000000002</v>
      </c>
      <c r="Z216" s="33" t="s">
        <v>98</v>
      </c>
      <c r="AA216" s="35" t="s">
        <v>28</v>
      </c>
      <c r="AB216" s="29">
        <v>-6.9089999999999999E-2</v>
      </c>
      <c r="AC216" s="33" t="s">
        <v>104</v>
      </c>
      <c r="AD216" s="35" t="s">
        <v>28</v>
      </c>
      <c r="AE216" s="30">
        <v>-0.16023000000000001</v>
      </c>
      <c r="AF216" s="23" t="s">
        <v>95</v>
      </c>
      <c r="AG216" s="24" t="s">
        <v>26</v>
      </c>
      <c r="AH216" s="28">
        <v>-0.30343999999999999</v>
      </c>
      <c r="AI216" s="33" t="s">
        <v>85</v>
      </c>
      <c r="AJ216" s="24" t="s">
        <v>26</v>
      </c>
      <c r="AK216" s="29">
        <v>-3.0720000000000001E-2</v>
      </c>
      <c r="AL216" s="33" t="s">
        <v>101</v>
      </c>
      <c r="AM216" s="35" t="s">
        <v>102</v>
      </c>
      <c r="AN216" s="29">
        <v>-0.30482999999999999</v>
      </c>
      <c r="AO216" s="33" t="s">
        <v>105</v>
      </c>
      <c r="AP216" s="35" t="s">
        <v>22</v>
      </c>
      <c r="AQ216" s="29">
        <v>-0.21906</v>
      </c>
    </row>
    <row r="217" spans="1:43" ht="17" thickBot="1" x14ac:dyDescent="0.25">
      <c r="A217" s="88"/>
      <c r="B217" s="33" t="s">
        <v>56</v>
      </c>
      <c r="C217" s="24" t="s">
        <v>19</v>
      </c>
      <c r="D217" s="29">
        <v>-0.11038000000000001</v>
      </c>
      <c r="E217" s="33" t="s">
        <v>91</v>
      </c>
      <c r="F217" s="35" t="s">
        <v>25</v>
      </c>
      <c r="G217" s="28">
        <v>-0.41848000000000002</v>
      </c>
      <c r="H217" s="33" t="s">
        <v>93</v>
      </c>
      <c r="I217" s="35" t="s">
        <v>29</v>
      </c>
      <c r="J217" s="28">
        <v>-0.72750000000000004</v>
      </c>
      <c r="K217" s="33" t="s">
        <v>99</v>
      </c>
      <c r="L217" s="35" t="s">
        <v>25</v>
      </c>
      <c r="M217" s="29">
        <v>-0.35193999999999998</v>
      </c>
      <c r="N217" s="33" t="s">
        <v>105</v>
      </c>
      <c r="O217" s="35" t="s">
        <v>20</v>
      </c>
      <c r="P217" s="28">
        <v>-0.10995000000000001</v>
      </c>
      <c r="Q217" s="33" t="s">
        <v>72</v>
      </c>
      <c r="R217" s="24" t="s">
        <v>22</v>
      </c>
      <c r="S217" s="30">
        <v>-0.47423999999999999</v>
      </c>
      <c r="T217" s="33" t="s">
        <v>89</v>
      </c>
      <c r="U217" s="35" t="s">
        <v>28</v>
      </c>
      <c r="V217" s="28">
        <v>-0.21534</v>
      </c>
      <c r="W217" s="33" t="s">
        <v>93</v>
      </c>
      <c r="X217" s="35" t="s">
        <v>25</v>
      </c>
      <c r="Y217" s="30">
        <v>-0.27302999999999999</v>
      </c>
      <c r="Z217" s="33" t="s">
        <v>62</v>
      </c>
      <c r="AA217" s="24" t="s">
        <v>19</v>
      </c>
      <c r="AB217" s="29">
        <v>-7.0669999999999997E-2</v>
      </c>
      <c r="AC217" s="33" t="s">
        <v>104</v>
      </c>
      <c r="AD217" s="35" t="s">
        <v>23</v>
      </c>
      <c r="AE217" s="29">
        <v>-0.17818999999999999</v>
      </c>
      <c r="AF217" s="33" t="s">
        <v>91</v>
      </c>
      <c r="AG217" s="35" t="s">
        <v>25</v>
      </c>
      <c r="AH217" s="28">
        <v>-0.37152000000000002</v>
      </c>
      <c r="AI217" s="33" t="s">
        <v>96</v>
      </c>
      <c r="AJ217" s="35" t="s">
        <v>26</v>
      </c>
      <c r="AK217" s="29">
        <v>-3.814E-2</v>
      </c>
      <c r="AL217" s="33" t="s">
        <v>63</v>
      </c>
      <c r="AM217" s="24" t="s">
        <v>20</v>
      </c>
      <c r="AN217" s="29">
        <v>-0.31947999999999999</v>
      </c>
      <c r="AO217" s="33" t="s">
        <v>93</v>
      </c>
      <c r="AP217" s="35" t="s">
        <v>23</v>
      </c>
      <c r="AQ217" s="28">
        <v>-0.23324</v>
      </c>
    </row>
    <row r="218" spans="1:43" ht="17" thickBot="1" x14ac:dyDescent="0.25">
      <c r="A218" s="88"/>
      <c r="B218" s="33" t="s">
        <v>97</v>
      </c>
      <c r="C218" s="35" t="s">
        <v>29</v>
      </c>
      <c r="D218" s="29">
        <v>-0.11215</v>
      </c>
      <c r="E218" s="33" t="s">
        <v>72</v>
      </c>
      <c r="F218" s="24" t="s">
        <v>22</v>
      </c>
      <c r="G218" s="30">
        <v>-0.50039</v>
      </c>
      <c r="H218" s="33" t="s">
        <v>93</v>
      </c>
      <c r="I218" s="35" t="s">
        <v>25</v>
      </c>
      <c r="J218" s="28">
        <v>-0.87090000000000001</v>
      </c>
      <c r="K218" s="33" t="s">
        <v>91</v>
      </c>
      <c r="L218" s="35" t="s">
        <v>25</v>
      </c>
      <c r="M218" s="29">
        <v>-0.36431000000000002</v>
      </c>
      <c r="N218" s="33" t="s">
        <v>93</v>
      </c>
      <c r="O218" s="35" t="s">
        <v>25</v>
      </c>
      <c r="P218" s="28">
        <v>-0.12565999999999999</v>
      </c>
      <c r="Q218" s="33" t="s">
        <v>104</v>
      </c>
      <c r="R218" s="35" t="s">
        <v>23</v>
      </c>
      <c r="S218" s="29">
        <v>-0.52776000000000001</v>
      </c>
      <c r="T218" s="33" t="s">
        <v>72</v>
      </c>
      <c r="U218" s="24" t="s">
        <v>25</v>
      </c>
      <c r="V218" s="28">
        <v>-0.25124999999999997</v>
      </c>
      <c r="W218" s="33" t="s">
        <v>93</v>
      </c>
      <c r="X218" s="35" t="s">
        <v>29</v>
      </c>
      <c r="Y218" s="29">
        <v>-0.30336000000000002</v>
      </c>
      <c r="Z218" s="33" t="s">
        <v>98</v>
      </c>
      <c r="AA218" s="35" t="s">
        <v>19</v>
      </c>
      <c r="AB218" s="29">
        <v>-7.7090000000000006E-2</v>
      </c>
      <c r="AC218" s="33" t="s">
        <v>91</v>
      </c>
      <c r="AD218" s="35" t="s">
        <v>25</v>
      </c>
      <c r="AE218" s="29">
        <v>-0.22348000000000001</v>
      </c>
      <c r="AF218" s="33" t="s">
        <v>72</v>
      </c>
      <c r="AG218" s="24" t="s">
        <v>22</v>
      </c>
      <c r="AH218" s="30">
        <v>-0.38408999999999999</v>
      </c>
      <c r="AI218" s="33" t="s">
        <v>85</v>
      </c>
      <c r="AJ218" s="24" t="s">
        <v>29</v>
      </c>
      <c r="AK218" s="29">
        <v>-4.19E-2</v>
      </c>
      <c r="AL218" s="33" t="s">
        <v>103</v>
      </c>
      <c r="AM218" s="35" t="s">
        <v>20</v>
      </c>
      <c r="AN218" s="29">
        <v>-0.33411999999999997</v>
      </c>
      <c r="AO218" s="33" t="s">
        <v>105</v>
      </c>
      <c r="AP218" s="35" t="s">
        <v>29</v>
      </c>
      <c r="AQ218" s="29">
        <v>-0.23455000000000001</v>
      </c>
    </row>
    <row r="219" spans="1:43" ht="17" thickBot="1" x14ac:dyDescent="0.25">
      <c r="A219" s="89"/>
      <c r="B219" s="34" t="s">
        <v>97</v>
      </c>
      <c r="C219" s="36" t="s">
        <v>19</v>
      </c>
      <c r="D219" s="29">
        <v>-0.11566</v>
      </c>
      <c r="E219" s="34" t="s">
        <v>91</v>
      </c>
      <c r="F219" s="36" t="s">
        <v>22</v>
      </c>
      <c r="G219" s="28">
        <v>-0.90339999999999998</v>
      </c>
      <c r="H219" s="34" t="s">
        <v>93</v>
      </c>
      <c r="I219" s="36" t="s">
        <v>23</v>
      </c>
      <c r="J219" s="29">
        <v>-1.2502</v>
      </c>
      <c r="K219" s="34" t="s">
        <v>91</v>
      </c>
      <c r="L219" s="36" t="s">
        <v>22</v>
      </c>
      <c r="M219" s="30">
        <v>-0.42431000000000002</v>
      </c>
      <c r="N219" s="34" t="s">
        <v>93</v>
      </c>
      <c r="O219" s="36" t="s">
        <v>23</v>
      </c>
      <c r="P219" s="28">
        <v>-0.18023</v>
      </c>
      <c r="Q219" s="34" t="s">
        <v>91</v>
      </c>
      <c r="R219" s="36" t="s">
        <v>22</v>
      </c>
      <c r="S219" s="28">
        <v>-0.82259000000000004</v>
      </c>
      <c r="T219" s="34" t="s">
        <v>91</v>
      </c>
      <c r="U219" s="36" t="s">
        <v>25</v>
      </c>
      <c r="V219" s="28">
        <v>-0.43340000000000001</v>
      </c>
      <c r="W219" s="34" t="s">
        <v>97</v>
      </c>
      <c r="X219" s="36" t="s">
        <v>29</v>
      </c>
      <c r="Y219" s="29">
        <v>-0.30884</v>
      </c>
      <c r="Z219" s="34" t="s">
        <v>91</v>
      </c>
      <c r="AA219" s="36" t="s">
        <v>22</v>
      </c>
      <c r="AB219" s="28">
        <v>-0.10252</v>
      </c>
      <c r="AC219" s="34" t="s">
        <v>91</v>
      </c>
      <c r="AD219" s="36" t="s">
        <v>22</v>
      </c>
      <c r="AE219" s="28">
        <v>-0.24582000000000001</v>
      </c>
      <c r="AF219" s="34" t="s">
        <v>91</v>
      </c>
      <c r="AG219" s="36" t="s">
        <v>22</v>
      </c>
      <c r="AH219" s="28">
        <v>-0.70555000000000001</v>
      </c>
      <c r="AI219" s="34" t="s">
        <v>96</v>
      </c>
      <c r="AJ219" s="36" t="s">
        <v>29</v>
      </c>
      <c r="AK219" s="30">
        <v>-5.7860000000000002E-2</v>
      </c>
      <c r="AL219" s="34" t="s">
        <v>93</v>
      </c>
      <c r="AM219" s="36" t="s">
        <v>23</v>
      </c>
      <c r="AN219" s="29">
        <v>-0.39334999999999998</v>
      </c>
      <c r="AO219" s="34" t="s">
        <v>101</v>
      </c>
      <c r="AP219" s="36" t="s">
        <v>102</v>
      </c>
      <c r="AQ219" s="29">
        <v>-0.24906</v>
      </c>
    </row>
    <row r="220" spans="1:43" ht="17" thickTop="1" x14ac:dyDescent="0.2"/>
  </sheetData>
  <sortState ref="AO4:AQ219">
    <sortCondition descending="1" ref="AQ4:AQ219"/>
  </sortState>
  <mergeCells count="8">
    <mergeCell ref="A60:A155"/>
    <mergeCell ref="A156:A219"/>
    <mergeCell ref="B1:C1"/>
    <mergeCell ref="D1:J1"/>
    <mergeCell ref="K1:O1"/>
    <mergeCell ref="P1:Q1"/>
    <mergeCell ref="A4:A11"/>
    <mergeCell ref="A12:A59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9"/>
  <sheetViews>
    <sheetView tabSelected="1" zoomScale="125" zoomScaleNormal="125" zoomScalePageLayoutView="125" workbookViewId="0">
      <pane ySplit="2" topLeftCell="A232" activePane="bottomLeft" state="frozen"/>
      <selection pane="bottomLeft" activeCell="AB112" sqref="AB112"/>
    </sheetView>
  </sheetViews>
  <sheetFormatPr baseColWidth="10" defaultRowHeight="16" x14ac:dyDescent="0.2"/>
  <sheetData>
    <row r="1" spans="1:71" ht="18" thickTop="1" thickBot="1" x14ac:dyDescent="0.25">
      <c r="A1" s="16"/>
      <c r="B1" s="105" t="s">
        <v>112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7"/>
      <c r="AK1" s="108" t="s">
        <v>113</v>
      </c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10"/>
      <c r="BJ1" s="108" t="s">
        <v>114</v>
      </c>
      <c r="BK1" s="109"/>
      <c r="BL1" s="109"/>
      <c r="BM1" s="109"/>
      <c r="BN1" s="109"/>
      <c r="BO1" s="109"/>
      <c r="BP1" s="109"/>
      <c r="BQ1" s="109"/>
      <c r="BR1" s="109"/>
      <c r="BS1" s="110"/>
    </row>
    <row r="2" spans="1:71" ht="33" thickBot="1" x14ac:dyDescent="0.25">
      <c r="A2" s="37"/>
      <c r="B2" s="55"/>
      <c r="C2" s="55" t="s">
        <v>4</v>
      </c>
      <c r="D2" s="21"/>
      <c r="E2" s="21"/>
      <c r="F2" s="21"/>
      <c r="G2" s="21"/>
      <c r="H2" s="56" t="s">
        <v>5</v>
      </c>
      <c r="I2" s="21"/>
      <c r="J2" s="21"/>
      <c r="K2" s="21"/>
      <c r="L2" s="21"/>
      <c r="M2" s="56" t="s">
        <v>6</v>
      </c>
      <c r="N2" s="56"/>
      <c r="O2" s="56"/>
      <c r="P2" s="56"/>
      <c r="Q2" s="21"/>
      <c r="R2" s="56" t="s">
        <v>7</v>
      </c>
      <c r="S2" s="21"/>
      <c r="T2" s="21"/>
      <c r="U2" s="21"/>
      <c r="V2" s="21"/>
      <c r="W2" s="22" t="s">
        <v>8</v>
      </c>
      <c r="X2" s="21"/>
      <c r="Y2" s="56"/>
      <c r="Z2" s="56"/>
      <c r="AA2" s="56"/>
      <c r="AB2" s="54" t="s">
        <v>9</v>
      </c>
      <c r="AC2" s="54"/>
      <c r="AD2" s="54"/>
      <c r="AE2" s="54"/>
      <c r="AF2" s="54"/>
      <c r="AG2" s="54" t="s">
        <v>10</v>
      </c>
      <c r="AH2" s="54"/>
      <c r="AI2" s="54"/>
      <c r="AJ2" s="57"/>
      <c r="AK2" s="54"/>
      <c r="AL2" s="54" t="s">
        <v>11</v>
      </c>
      <c r="AM2" s="54"/>
      <c r="AN2" s="54"/>
      <c r="AO2" s="54"/>
      <c r="AP2" s="54"/>
      <c r="AQ2" s="54" t="s">
        <v>12</v>
      </c>
      <c r="AR2" s="54"/>
      <c r="AS2" s="54"/>
      <c r="AT2" s="54"/>
      <c r="AU2" s="54"/>
      <c r="AV2" s="54" t="s">
        <v>13</v>
      </c>
      <c r="AW2" s="54"/>
      <c r="AX2" s="54"/>
      <c r="AY2" s="54"/>
      <c r="AZ2" s="54"/>
      <c r="BA2" s="54" t="s">
        <v>106</v>
      </c>
      <c r="BB2" s="54"/>
      <c r="BC2" s="54"/>
      <c r="BD2" s="54"/>
      <c r="BE2" s="54"/>
      <c r="BF2" s="54" t="s">
        <v>15</v>
      </c>
      <c r="BG2" s="54"/>
      <c r="BH2" s="54"/>
      <c r="BI2" s="57"/>
      <c r="BJ2" s="54"/>
      <c r="BK2" s="54" t="s">
        <v>15</v>
      </c>
      <c r="BL2" s="54"/>
      <c r="BM2" s="54"/>
      <c r="BN2" s="54"/>
      <c r="BO2" s="54"/>
      <c r="BP2" s="54" t="s">
        <v>16</v>
      </c>
      <c r="BQ2" s="54"/>
      <c r="BR2" s="54"/>
      <c r="BS2" s="54"/>
    </row>
    <row r="3" spans="1:71" ht="17" customHeight="1" thickBot="1" x14ac:dyDescent="0.25">
      <c r="A3" s="33" t="s">
        <v>104</v>
      </c>
      <c r="B3" s="35" t="s">
        <v>28</v>
      </c>
      <c r="C3" s="25">
        <v>0.1593</v>
      </c>
      <c r="D3" s="29" t="s">
        <v>107</v>
      </c>
      <c r="E3" s="28">
        <f t="shared" ref="E3:E66" si="0">IF(C3&gt;C4,E4+1,E4)</f>
        <v>115</v>
      </c>
      <c r="F3" s="33" t="s">
        <v>94</v>
      </c>
      <c r="G3" s="35" t="s">
        <v>26</v>
      </c>
      <c r="H3" s="25">
        <v>0.82123999999999997</v>
      </c>
      <c r="I3" s="29" t="s">
        <v>107</v>
      </c>
      <c r="J3" s="28">
        <f t="shared" ref="J3:J68" si="1">IF(H3&gt;H4,J4+1,J4)</f>
        <v>100</v>
      </c>
      <c r="K3" s="33" t="s">
        <v>94</v>
      </c>
      <c r="L3" s="35" t="s">
        <v>26</v>
      </c>
      <c r="M3" s="25">
        <v>0.90446000000000004</v>
      </c>
      <c r="N3" s="29" t="s">
        <v>107</v>
      </c>
      <c r="O3" s="28">
        <f t="shared" ref="O3:O66" si="2">IF(M3&gt;M4,O4+1,O4)</f>
        <v>118</v>
      </c>
      <c r="P3" s="33" t="s">
        <v>94</v>
      </c>
      <c r="Q3" s="35" t="s">
        <v>26</v>
      </c>
      <c r="R3" s="25">
        <v>0.55911999999999995</v>
      </c>
      <c r="S3" s="29" t="s">
        <v>107</v>
      </c>
      <c r="T3" s="28">
        <f t="shared" ref="T3:T66" si="3">IF(R3&gt;R4,T4+1,T4)</f>
        <v>110</v>
      </c>
      <c r="U3" s="33" t="s">
        <v>91</v>
      </c>
      <c r="V3" s="35" t="s">
        <v>22</v>
      </c>
      <c r="W3" s="26">
        <v>0.31108999999999998</v>
      </c>
      <c r="X3" s="28"/>
      <c r="Y3" s="28">
        <f t="shared" ref="Y3:Y66" si="4">IF(W3&gt;W4,Y4+1,Y4)</f>
        <v>128</v>
      </c>
      <c r="Z3" s="33" t="s">
        <v>103</v>
      </c>
      <c r="AA3" s="35" t="s">
        <v>20</v>
      </c>
      <c r="AB3" s="27">
        <v>0.31770999999999999</v>
      </c>
      <c r="AC3" s="30" t="s">
        <v>108</v>
      </c>
      <c r="AD3" s="28">
        <f t="shared" ref="AD3:AD66" si="5">IF(AB3&gt;AB4,AD4+1,AD4)</f>
        <v>97</v>
      </c>
      <c r="AE3" s="33" t="s">
        <v>94</v>
      </c>
      <c r="AF3" s="35" t="s">
        <v>26</v>
      </c>
      <c r="AG3" s="25">
        <v>0.34888999999999998</v>
      </c>
      <c r="AH3" s="29" t="s">
        <v>107</v>
      </c>
      <c r="AI3" s="28">
        <f t="shared" ref="AI3:AI66" si="6">IF(AG3&gt;AG4,AI4+1,AI4)</f>
        <v>116</v>
      </c>
      <c r="AJ3" s="33" t="s">
        <v>103</v>
      </c>
      <c r="AK3" s="35" t="s">
        <v>26</v>
      </c>
      <c r="AL3" s="25">
        <v>0.21365000000000001</v>
      </c>
      <c r="AM3" s="29" t="s">
        <v>107</v>
      </c>
      <c r="AN3" s="28">
        <f t="shared" ref="AN3:AN66" si="7">IF(AL3&gt;AL4,AN4+1,AN4)</f>
        <v>106</v>
      </c>
      <c r="AO3" s="33" t="s">
        <v>96</v>
      </c>
      <c r="AP3" s="35" t="s">
        <v>29</v>
      </c>
      <c r="AQ3" s="26">
        <v>0.14729999999999999</v>
      </c>
      <c r="AR3" s="28"/>
      <c r="AS3" s="28">
        <f t="shared" ref="AS3:AS66" si="8">IF(AQ3&gt;AQ4,AS4+1,AS4)</f>
        <v>104</v>
      </c>
      <c r="AT3" s="33" t="s">
        <v>96</v>
      </c>
      <c r="AU3" s="35" t="s">
        <v>29</v>
      </c>
      <c r="AV3" s="26">
        <v>0.23893</v>
      </c>
      <c r="AW3" s="28"/>
      <c r="AX3" s="28">
        <f t="shared" ref="AX3:AX66" si="9">IF(AV3&gt;AV4,AX4+1,AX4)</f>
        <v>116</v>
      </c>
      <c r="AY3" s="33" t="s">
        <v>90</v>
      </c>
      <c r="AZ3" s="35" t="s">
        <v>23</v>
      </c>
      <c r="BA3" s="25">
        <v>0.24753</v>
      </c>
      <c r="BB3" s="29" t="s">
        <v>107</v>
      </c>
      <c r="BC3" s="28">
        <f t="shared" ref="BC3:BC66" si="10">IF(BA3&gt;BA4,BC4+1,BC4)</f>
        <v>111</v>
      </c>
      <c r="BD3" s="33" t="s">
        <v>105</v>
      </c>
      <c r="BE3" s="35" t="s">
        <v>29</v>
      </c>
      <c r="BF3" s="26">
        <v>3.5069999999999997E-2</v>
      </c>
      <c r="BG3" s="28"/>
      <c r="BH3" s="28">
        <f t="shared" ref="BH3:BH66" si="11">IF(BF3&gt;BF4,BH4+1,BH4)</f>
        <v>132</v>
      </c>
      <c r="BI3" s="33" t="s">
        <v>98</v>
      </c>
      <c r="BJ3" s="35" t="s">
        <v>19</v>
      </c>
      <c r="BK3" s="25">
        <v>0.75439000000000001</v>
      </c>
      <c r="BL3" s="29" t="s">
        <v>107</v>
      </c>
      <c r="BM3" s="28">
        <f t="shared" ref="BM3:BM66" si="12">IF(BK3&gt;BK4,BM4+1,BM4)</f>
        <v>118</v>
      </c>
      <c r="BN3" s="33" t="s">
        <v>98</v>
      </c>
      <c r="BO3" s="35" t="s">
        <v>19</v>
      </c>
      <c r="BP3" s="25">
        <v>0.42992000000000002</v>
      </c>
      <c r="BQ3" t="s">
        <v>107</v>
      </c>
      <c r="BR3" s="28">
        <f t="shared" ref="BR3:BR66" si="13">IF(BP3&gt;BP4,BR4+1,BR4)</f>
        <v>92</v>
      </c>
    </row>
    <row r="4" spans="1:71" ht="17" thickBot="1" x14ac:dyDescent="0.25">
      <c r="A4" s="33" t="s">
        <v>104</v>
      </c>
      <c r="B4" s="35" t="s">
        <v>23</v>
      </c>
      <c r="C4" s="29">
        <v>0.13580999999999999</v>
      </c>
      <c r="D4" s="29" t="s">
        <v>107</v>
      </c>
      <c r="E4" s="28">
        <f t="shared" si="0"/>
        <v>114</v>
      </c>
      <c r="F4" s="33" t="s">
        <v>60</v>
      </c>
      <c r="G4" s="24" t="s">
        <v>26</v>
      </c>
      <c r="H4" s="29">
        <v>0.56460999999999995</v>
      </c>
      <c r="I4" s="29" t="s">
        <v>107</v>
      </c>
      <c r="J4" s="28">
        <f t="shared" si="1"/>
        <v>99</v>
      </c>
      <c r="K4" s="33" t="s">
        <v>76</v>
      </c>
      <c r="L4" s="24" t="s">
        <v>26</v>
      </c>
      <c r="M4" s="29">
        <v>0.80262</v>
      </c>
      <c r="N4" s="29" t="s">
        <v>107</v>
      </c>
      <c r="O4" s="28">
        <f t="shared" si="2"/>
        <v>117</v>
      </c>
      <c r="P4" s="33" t="s">
        <v>76</v>
      </c>
      <c r="Q4" s="24" t="s">
        <v>26</v>
      </c>
      <c r="R4" s="29">
        <v>0.51024000000000003</v>
      </c>
      <c r="S4" s="29" t="s">
        <v>107</v>
      </c>
      <c r="T4" s="28">
        <f t="shared" si="3"/>
        <v>109</v>
      </c>
      <c r="U4" s="33" t="s">
        <v>72</v>
      </c>
      <c r="V4" s="24" t="s">
        <v>22</v>
      </c>
      <c r="W4" s="29">
        <v>0.21351999999999999</v>
      </c>
      <c r="X4" s="29" t="s">
        <v>107</v>
      </c>
      <c r="Y4" s="28">
        <f t="shared" si="4"/>
        <v>127</v>
      </c>
      <c r="Z4" s="33" t="s">
        <v>63</v>
      </c>
      <c r="AA4" s="24" t="s">
        <v>20</v>
      </c>
      <c r="AB4" s="30">
        <v>0.28089999999999998</v>
      </c>
      <c r="AC4" s="30" t="s">
        <v>108</v>
      </c>
      <c r="AD4" s="28">
        <f t="shared" si="5"/>
        <v>96</v>
      </c>
      <c r="AE4" s="33" t="s">
        <v>98</v>
      </c>
      <c r="AF4" s="35" t="s">
        <v>19</v>
      </c>
      <c r="AG4" s="30">
        <v>0.31280000000000002</v>
      </c>
      <c r="AH4" s="30" t="s">
        <v>108</v>
      </c>
      <c r="AI4" s="28">
        <f t="shared" si="6"/>
        <v>115</v>
      </c>
      <c r="AJ4" s="33" t="s">
        <v>103</v>
      </c>
      <c r="AK4" s="35" t="s">
        <v>20</v>
      </c>
      <c r="AL4" s="30">
        <v>0.21090999999999999</v>
      </c>
      <c r="AM4" s="30" t="s">
        <v>108</v>
      </c>
      <c r="AN4" s="28">
        <f t="shared" si="7"/>
        <v>105</v>
      </c>
      <c r="AO4" s="33" t="s">
        <v>85</v>
      </c>
      <c r="AP4" s="24" t="s">
        <v>29</v>
      </c>
      <c r="AQ4" s="29">
        <v>0.10765</v>
      </c>
      <c r="AR4" s="29" t="s">
        <v>107</v>
      </c>
      <c r="AS4" s="28">
        <f t="shared" si="8"/>
        <v>103</v>
      </c>
      <c r="AT4" s="33" t="s">
        <v>94</v>
      </c>
      <c r="AU4" s="35" t="s">
        <v>26</v>
      </c>
      <c r="AV4" s="29">
        <v>0.17705000000000001</v>
      </c>
      <c r="AW4" s="29" t="s">
        <v>107</v>
      </c>
      <c r="AX4" s="28">
        <f t="shared" si="9"/>
        <v>115</v>
      </c>
      <c r="AY4" s="33" t="s">
        <v>105</v>
      </c>
      <c r="AZ4" s="35" t="s">
        <v>29</v>
      </c>
      <c r="BA4" s="30">
        <v>0.24404999999999999</v>
      </c>
      <c r="BB4" s="30" t="s">
        <v>108</v>
      </c>
      <c r="BC4" s="28">
        <f t="shared" si="10"/>
        <v>110</v>
      </c>
      <c r="BD4" s="33" t="s">
        <v>103</v>
      </c>
      <c r="BE4" s="35" t="s">
        <v>26</v>
      </c>
      <c r="BF4" s="30">
        <v>2.291E-2</v>
      </c>
      <c r="BG4" s="30" t="s">
        <v>108</v>
      </c>
      <c r="BH4" s="28">
        <f t="shared" si="11"/>
        <v>131</v>
      </c>
      <c r="BI4" s="33" t="s">
        <v>80</v>
      </c>
      <c r="BJ4" s="24" t="s">
        <v>19</v>
      </c>
      <c r="BK4" s="29">
        <v>0.64322999999999997</v>
      </c>
      <c r="BL4" s="29" t="s">
        <v>107</v>
      </c>
      <c r="BM4" s="28">
        <f t="shared" si="12"/>
        <v>117</v>
      </c>
      <c r="BN4" s="33" t="s">
        <v>80</v>
      </c>
      <c r="BO4" s="24" t="s">
        <v>19</v>
      </c>
      <c r="BP4" s="29">
        <v>0.35402</v>
      </c>
      <c r="BQ4" t="s">
        <v>107</v>
      </c>
      <c r="BR4" s="28">
        <f t="shared" si="13"/>
        <v>91</v>
      </c>
    </row>
    <row r="5" spans="1:71" ht="17" thickBot="1" x14ac:dyDescent="0.25">
      <c r="A5" s="33" t="s">
        <v>90</v>
      </c>
      <c r="B5" s="35" t="s">
        <v>29</v>
      </c>
      <c r="C5" s="29">
        <v>0.10759000000000001</v>
      </c>
      <c r="D5" s="29" t="s">
        <v>107</v>
      </c>
      <c r="E5" s="28">
        <f t="shared" si="0"/>
        <v>113</v>
      </c>
      <c r="F5" s="33" t="s">
        <v>76</v>
      </c>
      <c r="G5" s="24" t="s">
        <v>26</v>
      </c>
      <c r="H5" s="29">
        <v>0.49543999999999999</v>
      </c>
      <c r="I5" s="29" t="s">
        <v>107</v>
      </c>
      <c r="J5" s="28">
        <f t="shared" si="1"/>
        <v>98</v>
      </c>
      <c r="K5" s="33" t="s">
        <v>103</v>
      </c>
      <c r="L5" s="35" t="s">
        <v>26</v>
      </c>
      <c r="M5" s="30">
        <v>0.72624</v>
      </c>
      <c r="N5" s="30" t="s">
        <v>108</v>
      </c>
      <c r="O5" s="28">
        <f t="shared" si="2"/>
        <v>116</v>
      </c>
      <c r="P5" s="33" t="s">
        <v>103</v>
      </c>
      <c r="Q5" s="35" t="s">
        <v>26</v>
      </c>
      <c r="R5" s="29">
        <v>0.47358</v>
      </c>
      <c r="S5" s="29" t="s">
        <v>107</v>
      </c>
      <c r="T5" s="28">
        <f t="shared" si="3"/>
        <v>108</v>
      </c>
      <c r="U5" s="33" t="s">
        <v>104</v>
      </c>
      <c r="V5" s="35" t="s">
        <v>28</v>
      </c>
      <c r="W5" s="28">
        <v>0.17771000000000001</v>
      </c>
      <c r="X5" s="28"/>
      <c r="Y5" s="28">
        <f t="shared" si="4"/>
        <v>126</v>
      </c>
      <c r="Z5" s="33" t="s">
        <v>68</v>
      </c>
      <c r="AA5" s="24" t="s">
        <v>22</v>
      </c>
      <c r="AB5" s="29">
        <v>0.26718999999999998</v>
      </c>
      <c r="AC5" s="29" t="s">
        <v>107</v>
      </c>
      <c r="AD5" s="28">
        <f t="shared" si="5"/>
        <v>95</v>
      </c>
      <c r="AE5" s="33" t="s">
        <v>98</v>
      </c>
      <c r="AF5" s="35" t="s">
        <v>23</v>
      </c>
      <c r="AG5" s="29">
        <v>0.28882999999999998</v>
      </c>
      <c r="AH5" s="29" t="s">
        <v>107</v>
      </c>
      <c r="AI5" s="28">
        <f t="shared" si="6"/>
        <v>114</v>
      </c>
      <c r="AJ5" s="33" t="s">
        <v>91</v>
      </c>
      <c r="AK5" s="35" t="s">
        <v>25</v>
      </c>
      <c r="AL5" s="28">
        <v>0.20724999999999999</v>
      </c>
      <c r="AM5" s="28"/>
      <c r="AN5" s="28">
        <f t="shared" si="7"/>
        <v>104</v>
      </c>
      <c r="AO5" s="33" t="s">
        <v>101</v>
      </c>
      <c r="AP5" s="35" t="s">
        <v>102</v>
      </c>
      <c r="AQ5" s="29">
        <v>0.10334</v>
      </c>
      <c r="AR5" s="29" t="s">
        <v>107</v>
      </c>
      <c r="AS5" s="28">
        <f t="shared" si="8"/>
        <v>102</v>
      </c>
      <c r="AT5" s="33" t="s">
        <v>85</v>
      </c>
      <c r="AU5" s="24" t="s">
        <v>29</v>
      </c>
      <c r="AV5" s="28">
        <v>0.16241</v>
      </c>
      <c r="AW5" s="28"/>
      <c r="AX5" s="28">
        <f t="shared" si="9"/>
        <v>114</v>
      </c>
      <c r="AY5" s="33" t="s">
        <v>105</v>
      </c>
      <c r="AZ5" s="35" t="s">
        <v>20</v>
      </c>
      <c r="BA5" s="30">
        <v>0.23794000000000001</v>
      </c>
      <c r="BB5" s="30" t="s">
        <v>108</v>
      </c>
      <c r="BC5" s="28">
        <f t="shared" si="10"/>
        <v>109</v>
      </c>
      <c r="BD5" s="33" t="s">
        <v>83</v>
      </c>
      <c r="BE5" s="24" t="s">
        <v>29</v>
      </c>
      <c r="BF5" s="28">
        <v>2.162E-2</v>
      </c>
      <c r="BG5" s="28"/>
      <c r="BH5" s="28">
        <f t="shared" si="11"/>
        <v>130</v>
      </c>
      <c r="BI5" s="33" t="s">
        <v>70</v>
      </c>
      <c r="BJ5" s="24" t="s">
        <v>19</v>
      </c>
      <c r="BK5" s="29">
        <v>0.49334</v>
      </c>
      <c r="BL5" s="29" t="s">
        <v>107</v>
      </c>
      <c r="BM5" s="28">
        <f t="shared" si="12"/>
        <v>116</v>
      </c>
      <c r="BN5" s="33" t="s">
        <v>98</v>
      </c>
      <c r="BO5" s="35" t="s">
        <v>23</v>
      </c>
      <c r="BP5" s="29">
        <v>0.26804</v>
      </c>
      <c r="BQ5" t="s">
        <v>107</v>
      </c>
      <c r="BR5" s="28">
        <f t="shared" si="13"/>
        <v>90</v>
      </c>
    </row>
    <row r="6" spans="1:71" ht="17" thickBot="1" x14ac:dyDescent="0.25">
      <c r="A6" s="33" t="s">
        <v>84</v>
      </c>
      <c r="B6" s="24" t="s">
        <v>28</v>
      </c>
      <c r="C6" s="29">
        <v>0.10158</v>
      </c>
      <c r="D6" s="29" t="s">
        <v>107</v>
      </c>
      <c r="E6" s="28">
        <f t="shared" si="0"/>
        <v>112</v>
      </c>
      <c r="F6" s="33" t="s">
        <v>94</v>
      </c>
      <c r="G6" s="35" t="s">
        <v>28</v>
      </c>
      <c r="H6" s="29">
        <v>0.41410999999999998</v>
      </c>
      <c r="I6" s="29" t="s">
        <v>107</v>
      </c>
      <c r="J6" s="28">
        <f t="shared" si="1"/>
        <v>97</v>
      </c>
      <c r="K6" s="33" t="s">
        <v>60</v>
      </c>
      <c r="L6" s="24" t="s">
        <v>26</v>
      </c>
      <c r="M6" s="29">
        <v>0.70011000000000001</v>
      </c>
      <c r="N6" s="29" t="s">
        <v>107</v>
      </c>
      <c r="O6" s="28">
        <f t="shared" si="2"/>
        <v>115</v>
      </c>
      <c r="P6" s="33" t="s">
        <v>103</v>
      </c>
      <c r="Q6" s="35" t="s">
        <v>20</v>
      </c>
      <c r="R6" s="29">
        <v>0.40444999999999998</v>
      </c>
      <c r="S6" s="29" t="s">
        <v>107</v>
      </c>
      <c r="T6" s="28">
        <f t="shared" si="3"/>
        <v>107</v>
      </c>
      <c r="U6" s="33" t="s">
        <v>89</v>
      </c>
      <c r="V6" s="35" t="s">
        <v>28</v>
      </c>
      <c r="W6" s="28">
        <v>0.16531999999999999</v>
      </c>
      <c r="X6" s="28"/>
      <c r="Y6" s="28">
        <f t="shared" si="4"/>
        <v>125</v>
      </c>
      <c r="Z6" s="33" t="s">
        <v>105</v>
      </c>
      <c r="AA6" s="35" t="s">
        <v>20</v>
      </c>
      <c r="AB6" s="28">
        <v>0.25673000000000001</v>
      </c>
      <c r="AC6" s="28"/>
      <c r="AD6" s="28">
        <f t="shared" si="5"/>
        <v>94</v>
      </c>
      <c r="AE6" s="33" t="s">
        <v>104</v>
      </c>
      <c r="AF6" s="35" t="s">
        <v>28</v>
      </c>
      <c r="AG6" s="28">
        <v>0.26601999999999998</v>
      </c>
      <c r="AH6" s="28"/>
      <c r="AI6" s="28">
        <f t="shared" si="6"/>
        <v>113</v>
      </c>
      <c r="AJ6" s="33" t="s">
        <v>76</v>
      </c>
      <c r="AK6" s="24" t="s">
        <v>26</v>
      </c>
      <c r="AL6" s="29">
        <v>0.20205999999999999</v>
      </c>
      <c r="AM6" s="29" t="s">
        <v>107</v>
      </c>
      <c r="AN6" s="28">
        <f t="shared" si="7"/>
        <v>103</v>
      </c>
      <c r="AO6" s="33" t="s">
        <v>81</v>
      </c>
      <c r="AP6" s="24" t="s">
        <v>20</v>
      </c>
      <c r="AQ6" s="29">
        <v>6.923E-2</v>
      </c>
      <c r="AR6" s="29" t="s">
        <v>107</v>
      </c>
      <c r="AS6" s="28">
        <f t="shared" si="8"/>
        <v>101</v>
      </c>
      <c r="AT6" s="33" t="s">
        <v>103</v>
      </c>
      <c r="AU6" s="35" t="s">
        <v>20</v>
      </c>
      <c r="AV6" s="29">
        <v>0.13281999999999999</v>
      </c>
      <c r="AW6" s="29" t="s">
        <v>107</v>
      </c>
      <c r="AX6" s="28">
        <f t="shared" si="9"/>
        <v>113</v>
      </c>
      <c r="AY6" s="33" t="s">
        <v>99</v>
      </c>
      <c r="AZ6" s="35" t="s">
        <v>29</v>
      </c>
      <c r="BA6" s="30">
        <v>0.22964999999999999</v>
      </c>
      <c r="BB6" s="30" t="s">
        <v>108</v>
      </c>
      <c r="BC6" s="28">
        <f t="shared" si="10"/>
        <v>108</v>
      </c>
      <c r="BD6" s="33" t="s">
        <v>101</v>
      </c>
      <c r="BE6" s="35" t="s">
        <v>102</v>
      </c>
      <c r="BF6" s="30">
        <v>1.907E-2</v>
      </c>
      <c r="BG6" s="30" t="s">
        <v>108</v>
      </c>
      <c r="BH6" s="28">
        <f t="shared" si="11"/>
        <v>129</v>
      </c>
      <c r="BI6" s="33" t="s">
        <v>91</v>
      </c>
      <c r="BJ6" s="35" t="s">
        <v>22</v>
      </c>
      <c r="BK6" s="30">
        <v>0.45623000000000002</v>
      </c>
      <c r="BL6" s="30" t="s">
        <v>108</v>
      </c>
      <c r="BM6" s="28">
        <f t="shared" si="12"/>
        <v>115</v>
      </c>
      <c r="BN6" s="33" t="s">
        <v>98</v>
      </c>
      <c r="BO6" s="35" t="s">
        <v>25</v>
      </c>
      <c r="BP6" s="29">
        <v>0.25707999999999998</v>
      </c>
      <c r="BQ6" t="s">
        <v>107</v>
      </c>
      <c r="BR6" s="28">
        <f t="shared" si="13"/>
        <v>89</v>
      </c>
    </row>
    <row r="7" spans="1:71" ht="17" thickBot="1" x14ac:dyDescent="0.25">
      <c r="A7" s="33" t="s">
        <v>90</v>
      </c>
      <c r="B7" s="35" t="s">
        <v>23</v>
      </c>
      <c r="C7" s="29">
        <v>0.10100000000000001</v>
      </c>
      <c r="D7" s="29" t="s">
        <v>107</v>
      </c>
      <c r="E7" s="28">
        <f t="shared" si="0"/>
        <v>111</v>
      </c>
      <c r="F7" s="33" t="s">
        <v>84</v>
      </c>
      <c r="G7" s="24" t="s">
        <v>26</v>
      </c>
      <c r="H7" s="29">
        <v>0.40427000000000002</v>
      </c>
      <c r="I7" s="29" t="s">
        <v>107</v>
      </c>
      <c r="J7" s="28">
        <f t="shared" si="1"/>
        <v>96</v>
      </c>
      <c r="K7" s="33" t="s">
        <v>98</v>
      </c>
      <c r="L7" s="35" t="s">
        <v>19</v>
      </c>
      <c r="M7" s="30">
        <v>0.59047000000000005</v>
      </c>
      <c r="N7" s="30" t="s">
        <v>108</v>
      </c>
      <c r="O7" s="28">
        <f t="shared" si="2"/>
        <v>114</v>
      </c>
      <c r="P7" s="33" t="s">
        <v>60</v>
      </c>
      <c r="Q7" s="24" t="s">
        <v>26</v>
      </c>
      <c r="R7" s="29">
        <v>0.40099000000000001</v>
      </c>
      <c r="S7" s="29" t="s">
        <v>107</v>
      </c>
      <c r="T7" s="28">
        <f t="shared" si="3"/>
        <v>106</v>
      </c>
      <c r="U7" s="33" t="s">
        <v>91</v>
      </c>
      <c r="V7" s="35" t="s">
        <v>25</v>
      </c>
      <c r="W7" s="28">
        <v>0.16092000000000001</v>
      </c>
      <c r="X7" s="28"/>
      <c r="Y7" s="28">
        <f t="shared" si="4"/>
        <v>124</v>
      </c>
      <c r="Z7" s="33" t="s">
        <v>97</v>
      </c>
      <c r="AA7" s="35" t="s">
        <v>22</v>
      </c>
      <c r="AB7" s="30">
        <v>0.2535</v>
      </c>
      <c r="AC7" s="30" t="s">
        <v>108</v>
      </c>
      <c r="AD7" s="28">
        <f t="shared" si="5"/>
        <v>93</v>
      </c>
      <c r="AE7" s="33" t="s">
        <v>97</v>
      </c>
      <c r="AF7" s="35" t="s">
        <v>29</v>
      </c>
      <c r="AG7" s="29">
        <v>0.25418000000000002</v>
      </c>
      <c r="AH7" s="29" t="s">
        <v>107</v>
      </c>
      <c r="AI7" s="28">
        <f t="shared" si="6"/>
        <v>112</v>
      </c>
      <c r="AJ7" s="33" t="s">
        <v>94</v>
      </c>
      <c r="AK7" s="35" t="s">
        <v>22</v>
      </c>
      <c r="AL7" s="29">
        <v>0.20049</v>
      </c>
      <c r="AM7" s="29" t="s">
        <v>107</v>
      </c>
      <c r="AN7" s="28">
        <f t="shared" si="7"/>
        <v>102</v>
      </c>
      <c r="AO7" s="33" t="s">
        <v>63</v>
      </c>
      <c r="AP7" s="24" t="s">
        <v>20</v>
      </c>
      <c r="AQ7" s="29">
        <v>6.8930000000000005E-2</v>
      </c>
      <c r="AR7" s="29" t="s">
        <v>107</v>
      </c>
      <c r="AS7" s="28">
        <f t="shared" si="8"/>
        <v>100</v>
      </c>
      <c r="AT7" s="33" t="s">
        <v>76</v>
      </c>
      <c r="AU7" s="24" t="s">
        <v>26</v>
      </c>
      <c r="AV7" s="29">
        <v>0.12784999999999999</v>
      </c>
      <c r="AW7" s="29" t="s">
        <v>107</v>
      </c>
      <c r="AX7" s="28">
        <f t="shared" si="9"/>
        <v>112</v>
      </c>
      <c r="AY7" s="33" t="s">
        <v>90</v>
      </c>
      <c r="AZ7" s="35" t="s">
        <v>20</v>
      </c>
      <c r="BA7" s="29">
        <v>0.22905</v>
      </c>
      <c r="BB7" s="29" t="s">
        <v>107</v>
      </c>
      <c r="BC7" s="28">
        <f t="shared" si="10"/>
        <v>107</v>
      </c>
      <c r="BD7" s="33" t="s">
        <v>71</v>
      </c>
      <c r="BE7" s="24" t="s">
        <v>29</v>
      </c>
      <c r="BF7" s="30">
        <v>1.8329999999999999E-2</v>
      </c>
      <c r="BG7" s="30" t="s">
        <v>108</v>
      </c>
      <c r="BH7" s="28">
        <f t="shared" si="11"/>
        <v>128</v>
      </c>
      <c r="BI7" s="33" t="s">
        <v>98</v>
      </c>
      <c r="BJ7" s="35" t="s">
        <v>28</v>
      </c>
      <c r="BK7" s="29">
        <v>0.44868000000000002</v>
      </c>
      <c r="BL7" s="29" t="s">
        <v>107</v>
      </c>
      <c r="BM7" s="28">
        <f t="shared" si="12"/>
        <v>114</v>
      </c>
      <c r="BN7" s="33" t="s">
        <v>70</v>
      </c>
      <c r="BO7" s="24" t="s">
        <v>19</v>
      </c>
      <c r="BP7" s="29">
        <v>0.25701000000000002</v>
      </c>
      <c r="BQ7" t="s">
        <v>107</v>
      </c>
      <c r="BR7" s="28">
        <f t="shared" si="13"/>
        <v>88</v>
      </c>
    </row>
    <row r="8" spans="1:71" ht="17" thickBot="1" x14ac:dyDescent="0.25">
      <c r="A8" s="33" t="s">
        <v>94</v>
      </c>
      <c r="B8" s="35" t="s">
        <v>26</v>
      </c>
      <c r="C8" s="29">
        <v>8.1170000000000006E-2</v>
      </c>
      <c r="D8" s="29" t="s">
        <v>107</v>
      </c>
      <c r="E8" s="28">
        <f t="shared" si="0"/>
        <v>110</v>
      </c>
      <c r="F8" s="33" t="s">
        <v>96</v>
      </c>
      <c r="G8" s="35" t="s">
        <v>23</v>
      </c>
      <c r="H8" s="28">
        <v>0.38062000000000001</v>
      </c>
      <c r="I8" s="28"/>
      <c r="J8" s="28">
        <f t="shared" si="1"/>
        <v>95</v>
      </c>
      <c r="K8" s="33" t="s">
        <v>84</v>
      </c>
      <c r="L8" s="24" t="s">
        <v>26</v>
      </c>
      <c r="M8" s="29">
        <v>0.56686000000000003</v>
      </c>
      <c r="N8" s="29" t="s">
        <v>107</v>
      </c>
      <c r="O8" s="28">
        <f t="shared" si="2"/>
        <v>113</v>
      </c>
      <c r="P8" s="33" t="s">
        <v>94</v>
      </c>
      <c r="Q8" s="35" t="s">
        <v>28</v>
      </c>
      <c r="R8" s="29">
        <v>0.31613000000000002</v>
      </c>
      <c r="S8" s="29" t="s">
        <v>107</v>
      </c>
      <c r="T8" s="28">
        <f t="shared" si="3"/>
        <v>105</v>
      </c>
      <c r="U8" s="33" t="s">
        <v>98</v>
      </c>
      <c r="V8" s="35" t="s">
        <v>19</v>
      </c>
      <c r="W8" s="28">
        <v>0.14005999999999999</v>
      </c>
      <c r="X8" s="28"/>
      <c r="Y8" s="28">
        <f t="shared" si="4"/>
        <v>123</v>
      </c>
      <c r="Z8" s="33" t="s">
        <v>71</v>
      </c>
      <c r="AA8" s="24" t="s">
        <v>20</v>
      </c>
      <c r="AB8" s="28">
        <v>0.24895</v>
      </c>
      <c r="AC8" s="28"/>
      <c r="AD8" s="28">
        <f t="shared" si="5"/>
        <v>92</v>
      </c>
      <c r="AE8" s="33" t="s">
        <v>60</v>
      </c>
      <c r="AF8" s="24" t="s">
        <v>26</v>
      </c>
      <c r="AG8" s="30">
        <v>0.24137</v>
      </c>
      <c r="AH8" s="30" t="s">
        <v>108</v>
      </c>
      <c r="AI8" s="28">
        <f t="shared" si="6"/>
        <v>111</v>
      </c>
      <c r="AJ8" s="33" t="s">
        <v>94</v>
      </c>
      <c r="AK8" s="35" t="s">
        <v>26</v>
      </c>
      <c r="AL8" s="29">
        <v>0.18661</v>
      </c>
      <c r="AM8" s="29" t="s">
        <v>107</v>
      </c>
      <c r="AN8" s="28">
        <f t="shared" si="7"/>
        <v>101</v>
      </c>
      <c r="AO8" s="33" t="s">
        <v>101</v>
      </c>
      <c r="AP8" s="35" t="s">
        <v>26</v>
      </c>
      <c r="AQ8" s="28">
        <v>6.7790000000000003E-2</v>
      </c>
      <c r="AR8" s="28"/>
      <c r="AS8" s="28">
        <f t="shared" si="8"/>
        <v>99</v>
      </c>
      <c r="AT8" s="33" t="s">
        <v>94</v>
      </c>
      <c r="AU8" s="35" t="s">
        <v>28</v>
      </c>
      <c r="AV8" s="29">
        <v>0.11731</v>
      </c>
      <c r="AW8" s="29" t="s">
        <v>107</v>
      </c>
      <c r="AX8" s="28">
        <f t="shared" si="9"/>
        <v>111</v>
      </c>
      <c r="AY8" s="33" t="s">
        <v>99</v>
      </c>
      <c r="AZ8" s="35" t="s">
        <v>25</v>
      </c>
      <c r="BA8" s="30">
        <v>0.22458</v>
      </c>
      <c r="BB8" s="30" t="s">
        <v>108</v>
      </c>
      <c r="BC8" s="28">
        <f t="shared" si="10"/>
        <v>106</v>
      </c>
      <c r="BD8" s="33" t="s">
        <v>90</v>
      </c>
      <c r="BE8" s="35" t="s">
        <v>23</v>
      </c>
      <c r="BF8" s="28">
        <v>1.7000000000000001E-2</v>
      </c>
      <c r="BG8" s="28"/>
      <c r="BH8" s="28">
        <f t="shared" si="11"/>
        <v>127</v>
      </c>
      <c r="BI8" s="33" t="s">
        <v>98</v>
      </c>
      <c r="BJ8" s="35" t="s">
        <v>23</v>
      </c>
      <c r="BK8" s="29">
        <v>0.41047</v>
      </c>
      <c r="BL8" s="29" t="s">
        <v>107</v>
      </c>
      <c r="BM8" s="28">
        <f t="shared" si="12"/>
        <v>113</v>
      </c>
      <c r="BN8" s="33" t="s">
        <v>62</v>
      </c>
      <c r="BO8" s="24" t="s">
        <v>19</v>
      </c>
      <c r="BP8" s="29">
        <v>0.24056</v>
      </c>
      <c r="BQ8" t="s">
        <v>107</v>
      </c>
      <c r="BR8" s="28">
        <f t="shared" si="13"/>
        <v>87</v>
      </c>
    </row>
    <row r="9" spans="1:71" ht="17" thickBot="1" x14ac:dyDescent="0.25">
      <c r="A9" s="33" t="s">
        <v>90</v>
      </c>
      <c r="B9" s="35" t="s">
        <v>20</v>
      </c>
      <c r="C9" s="29">
        <v>7.7210000000000001E-2</v>
      </c>
      <c r="D9" s="29" t="s">
        <v>107</v>
      </c>
      <c r="E9" s="28">
        <f t="shared" si="0"/>
        <v>109</v>
      </c>
      <c r="F9" s="33" t="s">
        <v>34</v>
      </c>
      <c r="G9" s="24" t="s">
        <v>26</v>
      </c>
      <c r="H9" s="29">
        <v>0.30044999999999999</v>
      </c>
      <c r="I9" s="29" t="s">
        <v>107</v>
      </c>
      <c r="J9" s="28">
        <f t="shared" si="1"/>
        <v>94</v>
      </c>
      <c r="K9" s="33" t="s">
        <v>104</v>
      </c>
      <c r="L9" s="35" t="s">
        <v>28</v>
      </c>
      <c r="M9" s="28">
        <v>0.55772999999999995</v>
      </c>
      <c r="N9" s="28"/>
      <c r="O9" s="28">
        <f t="shared" si="2"/>
        <v>112</v>
      </c>
      <c r="P9" s="33" t="s">
        <v>66</v>
      </c>
      <c r="Q9" s="24" t="s">
        <v>20</v>
      </c>
      <c r="R9" s="29">
        <v>0.31114999999999998</v>
      </c>
      <c r="S9" s="29" t="s">
        <v>107</v>
      </c>
      <c r="T9" s="28">
        <f t="shared" si="3"/>
        <v>104</v>
      </c>
      <c r="U9" s="33" t="s">
        <v>80</v>
      </c>
      <c r="V9" s="24" t="s">
        <v>19</v>
      </c>
      <c r="W9" s="30">
        <v>0.13285</v>
      </c>
      <c r="X9" s="30" t="s">
        <v>108</v>
      </c>
      <c r="Y9" s="28">
        <f t="shared" si="4"/>
        <v>122</v>
      </c>
      <c r="Z9" s="33" t="s">
        <v>100</v>
      </c>
      <c r="AA9" s="35" t="s">
        <v>23</v>
      </c>
      <c r="AB9" s="30">
        <v>0.24512</v>
      </c>
      <c r="AC9" s="30" t="s">
        <v>108</v>
      </c>
      <c r="AD9" s="28">
        <f t="shared" si="5"/>
        <v>91</v>
      </c>
      <c r="AE9" s="33" t="s">
        <v>96</v>
      </c>
      <c r="AF9" s="35" t="s">
        <v>29</v>
      </c>
      <c r="AG9" s="28">
        <v>0.23810000000000001</v>
      </c>
      <c r="AH9" s="28"/>
      <c r="AI9" s="28">
        <f t="shared" si="6"/>
        <v>110</v>
      </c>
      <c r="AJ9" s="33" t="s">
        <v>96</v>
      </c>
      <c r="AK9" s="35" t="s">
        <v>23</v>
      </c>
      <c r="AL9" s="28">
        <v>0.18351999999999999</v>
      </c>
      <c r="AM9" s="28"/>
      <c r="AN9" s="28">
        <f t="shared" si="7"/>
        <v>100</v>
      </c>
      <c r="AO9" s="33" t="s">
        <v>71</v>
      </c>
      <c r="AP9" s="24" t="s">
        <v>20</v>
      </c>
      <c r="AQ9" s="29">
        <v>6.3500000000000001E-2</v>
      </c>
      <c r="AR9" s="29" t="s">
        <v>107</v>
      </c>
      <c r="AS9" s="28">
        <f t="shared" si="8"/>
        <v>98</v>
      </c>
      <c r="AT9" s="33" t="s">
        <v>105</v>
      </c>
      <c r="AU9" s="35" t="s">
        <v>20</v>
      </c>
      <c r="AV9" s="28">
        <v>0.11341</v>
      </c>
      <c r="AW9" s="28"/>
      <c r="AX9" s="28">
        <f t="shared" si="9"/>
        <v>110</v>
      </c>
      <c r="AY9" s="33" t="s">
        <v>90</v>
      </c>
      <c r="AZ9" s="35" t="s">
        <v>26</v>
      </c>
      <c r="BA9" s="30">
        <v>0.22342000000000001</v>
      </c>
      <c r="BB9" s="30" t="s">
        <v>108</v>
      </c>
      <c r="BC9" s="28">
        <f t="shared" si="10"/>
        <v>105</v>
      </c>
      <c r="BD9" s="33" t="s">
        <v>98</v>
      </c>
      <c r="BE9" s="35" t="s">
        <v>19</v>
      </c>
      <c r="BF9" s="28">
        <v>1.6889999999999999E-2</v>
      </c>
      <c r="BG9" s="28"/>
      <c r="BH9" s="28">
        <f t="shared" si="11"/>
        <v>126</v>
      </c>
      <c r="BI9" s="33" t="s">
        <v>80</v>
      </c>
      <c r="BJ9" s="24" t="s">
        <v>28</v>
      </c>
      <c r="BK9" s="29">
        <v>0.40024999999999999</v>
      </c>
      <c r="BL9" s="29" t="s">
        <v>107</v>
      </c>
      <c r="BM9" s="28">
        <f t="shared" si="12"/>
        <v>112</v>
      </c>
      <c r="BN9" s="33" t="s">
        <v>98</v>
      </c>
      <c r="BO9" s="35" t="s">
        <v>28</v>
      </c>
      <c r="BP9" s="29">
        <v>0.23100000000000001</v>
      </c>
      <c r="BQ9" t="s">
        <v>107</v>
      </c>
      <c r="BR9" s="28">
        <f t="shared" si="13"/>
        <v>86</v>
      </c>
    </row>
    <row r="10" spans="1:71" ht="17" thickBot="1" x14ac:dyDescent="0.25">
      <c r="A10" s="34" t="s">
        <v>76</v>
      </c>
      <c r="B10" s="32" t="s">
        <v>26</v>
      </c>
      <c r="C10" s="29">
        <v>7.4520000000000003E-2</v>
      </c>
      <c r="D10" s="41" t="s">
        <v>107</v>
      </c>
      <c r="E10" s="28">
        <f t="shared" si="0"/>
        <v>108</v>
      </c>
      <c r="F10" s="34" t="s">
        <v>64</v>
      </c>
      <c r="G10" s="32" t="s">
        <v>28</v>
      </c>
      <c r="H10" s="30">
        <v>0.29938999999999999</v>
      </c>
      <c r="I10" s="40" t="s">
        <v>108</v>
      </c>
      <c r="J10" s="28">
        <f t="shared" si="1"/>
        <v>93</v>
      </c>
      <c r="K10" s="34" t="s">
        <v>38</v>
      </c>
      <c r="L10" s="32" t="s">
        <v>26</v>
      </c>
      <c r="M10" s="29">
        <v>0.53744000000000003</v>
      </c>
      <c r="N10" s="41" t="s">
        <v>107</v>
      </c>
      <c r="O10" s="28">
        <f t="shared" si="2"/>
        <v>111</v>
      </c>
      <c r="P10" s="34" t="s">
        <v>38</v>
      </c>
      <c r="Q10" s="32" t="s">
        <v>26</v>
      </c>
      <c r="R10" s="29">
        <v>0.31052000000000002</v>
      </c>
      <c r="S10" s="41" t="s">
        <v>107</v>
      </c>
      <c r="T10" s="28">
        <f t="shared" si="3"/>
        <v>103</v>
      </c>
      <c r="U10" s="34" t="s">
        <v>62</v>
      </c>
      <c r="V10" s="32" t="s">
        <v>19</v>
      </c>
      <c r="W10" s="29">
        <v>0.12859000000000001</v>
      </c>
      <c r="X10" s="41" t="s">
        <v>107</v>
      </c>
      <c r="Y10" s="28">
        <f t="shared" si="4"/>
        <v>121</v>
      </c>
      <c r="Z10" s="34" t="s">
        <v>101</v>
      </c>
      <c r="AA10" s="36" t="s">
        <v>102</v>
      </c>
      <c r="AB10" s="28">
        <v>0.24407999999999999</v>
      </c>
      <c r="AC10" s="39"/>
      <c r="AD10" s="28">
        <f t="shared" si="5"/>
        <v>90</v>
      </c>
      <c r="AE10" s="34" t="s">
        <v>80</v>
      </c>
      <c r="AF10" s="32" t="s">
        <v>19</v>
      </c>
      <c r="AG10" s="28">
        <v>0.23674000000000001</v>
      </c>
      <c r="AH10" s="39"/>
      <c r="AI10" s="28">
        <f t="shared" si="6"/>
        <v>109</v>
      </c>
      <c r="AJ10" s="34" t="s">
        <v>63</v>
      </c>
      <c r="AK10" s="32" t="s">
        <v>20</v>
      </c>
      <c r="AL10" s="29">
        <v>0.18198</v>
      </c>
      <c r="AM10" s="41" t="s">
        <v>107</v>
      </c>
      <c r="AN10" s="28">
        <f t="shared" si="7"/>
        <v>99</v>
      </c>
      <c r="AO10" s="34" t="s">
        <v>101</v>
      </c>
      <c r="AP10" s="36" t="s">
        <v>29</v>
      </c>
      <c r="AQ10" s="28">
        <v>6.1089999999999998E-2</v>
      </c>
      <c r="AR10" s="39"/>
      <c r="AS10" s="28">
        <f t="shared" si="8"/>
        <v>97</v>
      </c>
      <c r="AT10" s="34" t="s">
        <v>96</v>
      </c>
      <c r="AU10" s="36" t="s">
        <v>26</v>
      </c>
      <c r="AV10" s="28">
        <v>0.10786999999999999</v>
      </c>
      <c r="AW10" s="39"/>
      <c r="AX10" s="28">
        <f t="shared" si="9"/>
        <v>109</v>
      </c>
      <c r="AY10" s="34" t="s">
        <v>97</v>
      </c>
      <c r="AZ10" s="36" t="s">
        <v>29</v>
      </c>
      <c r="BA10" s="29">
        <v>0.19492000000000001</v>
      </c>
      <c r="BB10" s="41" t="s">
        <v>107</v>
      </c>
      <c r="BC10" s="28">
        <f t="shared" si="10"/>
        <v>104</v>
      </c>
      <c r="BD10" s="34" t="s">
        <v>81</v>
      </c>
      <c r="BE10" s="32" t="s">
        <v>20</v>
      </c>
      <c r="BF10" s="29">
        <v>1.6760000000000001E-2</v>
      </c>
      <c r="BG10" s="41" t="s">
        <v>107</v>
      </c>
      <c r="BH10" s="28">
        <f t="shared" si="11"/>
        <v>125</v>
      </c>
      <c r="BI10" s="34" t="s">
        <v>62</v>
      </c>
      <c r="BJ10" s="32" t="s">
        <v>19</v>
      </c>
      <c r="BK10" s="29">
        <v>0.39329999999999998</v>
      </c>
      <c r="BL10" s="41" t="s">
        <v>107</v>
      </c>
      <c r="BM10" s="28">
        <f t="shared" si="12"/>
        <v>111</v>
      </c>
      <c r="BN10" s="34" t="s">
        <v>31</v>
      </c>
      <c r="BO10" s="32" t="s">
        <v>19</v>
      </c>
      <c r="BP10" s="29">
        <v>0.21806</v>
      </c>
      <c r="BQ10" t="s">
        <v>107</v>
      </c>
      <c r="BR10" s="28">
        <f t="shared" si="13"/>
        <v>85</v>
      </c>
    </row>
    <row r="11" spans="1:71" ht="17" customHeight="1" thickTop="1" thickBot="1" x14ac:dyDescent="0.25">
      <c r="A11" s="33" t="s">
        <v>103</v>
      </c>
      <c r="B11" s="35" t="s">
        <v>26</v>
      </c>
      <c r="C11" s="28">
        <v>6.9529999999999995E-2</v>
      </c>
      <c r="D11" s="28"/>
      <c r="E11" s="28">
        <f t="shared" si="0"/>
        <v>107</v>
      </c>
      <c r="F11" s="33" t="s">
        <v>103</v>
      </c>
      <c r="G11" s="35" t="s">
        <v>20</v>
      </c>
      <c r="H11" s="28">
        <v>0.28828999999999999</v>
      </c>
      <c r="I11" s="28"/>
      <c r="J11" s="28">
        <f t="shared" si="1"/>
        <v>92</v>
      </c>
      <c r="K11" s="33" t="s">
        <v>84</v>
      </c>
      <c r="L11" s="24" t="s">
        <v>28</v>
      </c>
      <c r="M11" s="29">
        <v>0.51395000000000002</v>
      </c>
      <c r="N11" s="29" t="s">
        <v>107</v>
      </c>
      <c r="O11" s="28">
        <f t="shared" si="2"/>
        <v>110</v>
      </c>
      <c r="P11" s="33" t="s">
        <v>84</v>
      </c>
      <c r="Q11" s="24" t="s">
        <v>26</v>
      </c>
      <c r="R11" s="29">
        <v>0.30778</v>
      </c>
      <c r="S11" s="29" t="s">
        <v>107</v>
      </c>
      <c r="T11" s="28">
        <f t="shared" si="3"/>
        <v>102</v>
      </c>
      <c r="U11" s="33" t="s">
        <v>70</v>
      </c>
      <c r="V11" s="24" t="s">
        <v>28</v>
      </c>
      <c r="W11" s="29">
        <v>0.128</v>
      </c>
      <c r="X11" s="29" t="s">
        <v>107</v>
      </c>
      <c r="Y11" s="28">
        <f t="shared" si="4"/>
        <v>120</v>
      </c>
      <c r="Z11" s="33" t="s">
        <v>46</v>
      </c>
      <c r="AA11" s="24" t="s">
        <v>20</v>
      </c>
      <c r="AB11" s="30">
        <v>0.23913000000000001</v>
      </c>
      <c r="AC11" s="30" t="s">
        <v>108</v>
      </c>
      <c r="AD11" s="28">
        <f t="shared" si="5"/>
        <v>89</v>
      </c>
      <c r="AE11" s="33" t="s">
        <v>70</v>
      </c>
      <c r="AF11" s="24" t="s">
        <v>28</v>
      </c>
      <c r="AG11" s="28">
        <v>0.22517000000000001</v>
      </c>
      <c r="AH11" s="28"/>
      <c r="AI11" s="28">
        <f t="shared" si="6"/>
        <v>108</v>
      </c>
      <c r="AJ11" s="33" t="s">
        <v>60</v>
      </c>
      <c r="AK11" s="24" t="s">
        <v>26</v>
      </c>
      <c r="AL11" s="29">
        <v>0.17965999999999999</v>
      </c>
      <c r="AM11" s="29" t="s">
        <v>107</v>
      </c>
      <c r="AN11" s="28">
        <f t="shared" si="7"/>
        <v>98</v>
      </c>
      <c r="AO11" s="33" t="s">
        <v>73</v>
      </c>
      <c r="AP11" s="24" t="s">
        <v>29</v>
      </c>
      <c r="AQ11" s="28">
        <v>6.0999999999999999E-2</v>
      </c>
      <c r="AR11" s="28"/>
      <c r="AS11" s="28">
        <f t="shared" si="8"/>
        <v>96</v>
      </c>
      <c r="AT11" s="33" t="s">
        <v>105</v>
      </c>
      <c r="AU11" s="35" t="s">
        <v>29</v>
      </c>
      <c r="AV11" s="28">
        <v>0.10238999999999999</v>
      </c>
      <c r="AW11" s="28"/>
      <c r="AX11" s="28">
        <f t="shared" si="9"/>
        <v>108</v>
      </c>
      <c r="AY11" s="33" t="s">
        <v>105</v>
      </c>
      <c r="AZ11" s="35" t="s">
        <v>22</v>
      </c>
      <c r="BA11" s="28">
        <v>0.18479000000000001</v>
      </c>
      <c r="BB11" s="28"/>
      <c r="BC11" s="28">
        <f t="shared" si="10"/>
        <v>103</v>
      </c>
      <c r="BD11" s="33" t="s">
        <v>105</v>
      </c>
      <c r="BE11" s="35" t="s">
        <v>25</v>
      </c>
      <c r="BF11" s="28">
        <v>1.5689999999999999E-2</v>
      </c>
      <c r="BG11" s="28"/>
      <c r="BH11" s="28">
        <f t="shared" si="11"/>
        <v>124</v>
      </c>
      <c r="BI11" s="33" t="s">
        <v>91</v>
      </c>
      <c r="BJ11" s="35" t="s">
        <v>25</v>
      </c>
      <c r="BK11" s="29">
        <v>0.38949</v>
      </c>
      <c r="BL11" s="29" t="s">
        <v>107</v>
      </c>
      <c r="BM11" s="28">
        <f t="shared" si="12"/>
        <v>110</v>
      </c>
      <c r="BN11" s="33" t="s">
        <v>80</v>
      </c>
      <c r="BO11" s="24" t="s">
        <v>25</v>
      </c>
      <c r="BP11" s="29">
        <v>0.2104</v>
      </c>
      <c r="BQ11" t="s">
        <v>107</v>
      </c>
      <c r="BR11" s="28">
        <f t="shared" si="13"/>
        <v>84</v>
      </c>
    </row>
    <row r="12" spans="1:71" ht="17" thickBot="1" x14ac:dyDescent="0.25">
      <c r="A12" s="33" t="s">
        <v>61</v>
      </c>
      <c r="B12" s="24" t="s">
        <v>23</v>
      </c>
      <c r="C12" s="30">
        <v>6.9120000000000001E-2</v>
      </c>
      <c r="D12" s="30" t="s">
        <v>108</v>
      </c>
      <c r="E12" s="28">
        <f t="shared" si="0"/>
        <v>106</v>
      </c>
      <c r="F12" s="33" t="s">
        <v>96</v>
      </c>
      <c r="G12" s="35" t="s">
        <v>26</v>
      </c>
      <c r="H12" s="28">
        <v>0.25358999999999998</v>
      </c>
      <c r="I12" s="28"/>
      <c r="J12" s="28">
        <f t="shared" si="1"/>
        <v>91</v>
      </c>
      <c r="K12" s="33" t="s">
        <v>70</v>
      </c>
      <c r="L12" s="24" t="s">
        <v>19</v>
      </c>
      <c r="M12" s="29">
        <v>0.49056</v>
      </c>
      <c r="N12" s="29" t="s">
        <v>107</v>
      </c>
      <c r="O12" s="28">
        <f t="shared" si="2"/>
        <v>109</v>
      </c>
      <c r="P12" s="33" t="s">
        <v>64</v>
      </c>
      <c r="Q12" s="24" t="s">
        <v>28</v>
      </c>
      <c r="R12" s="29">
        <v>0.28353</v>
      </c>
      <c r="S12" s="29" t="s">
        <v>107</v>
      </c>
      <c r="T12" s="28">
        <f t="shared" si="3"/>
        <v>101</v>
      </c>
      <c r="U12" s="33" t="s">
        <v>72</v>
      </c>
      <c r="V12" s="24" t="s">
        <v>28</v>
      </c>
      <c r="W12" s="30">
        <v>0.12286999999999999</v>
      </c>
      <c r="X12" s="30" t="s">
        <v>108</v>
      </c>
      <c r="Y12" s="28">
        <f t="shared" si="4"/>
        <v>119</v>
      </c>
      <c r="Z12" s="33" t="s">
        <v>68</v>
      </c>
      <c r="AA12" s="24" t="s">
        <v>29</v>
      </c>
      <c r="AB12" s="30">
        <v>0.22935</v>
      </c>
      <c r="AC12" s="30" t="s">
        <v>108</v>
      </c>
      <c r="AD12" s="28">
        <f t="shared" si="5"/>
        <v>88</v>
      </c>
      <c r="AE12" s="33" t="s">
        <v>84</v>
      </c>
      <c r="AF12" s="24" t="s">
        <v>28</v>
      </c>
      <c r="AG12" s="28">
        <v>0.21293000000000001</v>
      </c>
      <c r="AH12" s="28"/>
      <c r="AI12" s="28">
        <f t="shared" si="6"/>
        <v>107</v>
      </c>
      <c r="AJ12" s="33" t="s">
        <v>64</v>
      </c>
      <c r="AK12" s="24" t="s">
        <v>22</v>
      </c>
      <c r="AL12" s="29">
        <v>0.17299</v>
      </c>
      <c r="AM12" s="29" t="s">
        <v>107</v>
      </c>
      <c r="AN12" s="28">
        <f t="shared" si="7"/>
        <v>97</v>
      </c>
      <c r="AO12" s="33" t="s">
        <v>63</v>
      </c>
      <c r="AP12" s="24" t="s">
        <v>26</v>
      </c>
      <c r="AQ12" s="29">
        <v>6.0830000000000002E-2</v>
      </c>
      <c r="AR12" s="29" t="s">
        <v>107</v>
      </c>
      <c r="AS12" s="28">
        <f t="shared" si="8"/>
        <v>95</v>
      </c>
      <c r="AT12" s="33" t="s">
        <v>66</v>
      </c>
      <c r="AU12" s="24" t="s">
        <v>20</v>
      </c>
      <c r="AV12" s="29">
        <v>9.9159999999999998E-2</v>
      </c>
      <c r="AW12" s="29" t="s">
        <v>107</v>
      </c>
      <c r="AX12" s="28">
        <f t="shared" si="9"/>
        <v>107</v>
      </c>
      <c r="AY12" s="33" t="s">
        <v>81</v>
      </c>
      <c r="AZ12" s="24" t="s">
        <v>20</v>
      </c>
      <c r="BA12" s="29">
        <v>0.18459</v>
      </c>
      <c r="BB12" s="29" t="s">
        <v>107</v>
      </c>
      <c r="BC12" s="28">
        <f t="shared" si="10"/>
        <v>102</v>
      </c>
      <c r="BD12" s="33" t="s">
        <v>90</v>
      </c>
      <c r="BE12" s="35" t="s">
        <v>20</v>
      </c>
      <c r="BF12" s="28">
        <v>1.4109999999999999E-2</v>
      </c>
      <c r="BG12" s="28"/>
      <c r="BH12" s="28">
        <f t="shared" si="11"/>
        <v>123</v>
      </c>
      <c r="BI12" s="33" t="s">
        <v>98</v>
      </c>
      <c r="BJ12" s="35" t="s">
        <v>25</v>
      </c>
      <c r="BK12" s="29">
        <v>0.36574000000000001</v>
      </c>
      <c r="BL12" s="29" t="s">
        <v>107</v>
      </c>
      <c r="BM12" s="28">
        <f t="shared" si="12"/>
        <v>109</v>
      </c>
      <c r="BN12" s="33" t="s">
        <v>96</v>
      </c>
      <c r="BO12" s="35" t="s">
        <v>29</v>
      </c>
      <c r="BP12" s="30">
        <v>0.20608000000000001</v>
      </c>
      <c r="BQ12" t="s">
        <v>108</v>
      </c>
      <c r="BR12" s="28">
        <f t="shared" si="13"/>
        <v>83</v>
      </c>
    </row>
    <row r="13" spans="1:71" ht="17" thickBot="1" x14ac:dyDescent="0.25">
      <c r="A13" s="5" t="s">
        <v>79</v>
      </c>
      <c r="B13" s="6" t="s">
        <v>29</v>
      </c>
      <c r="C13" s="29">
        <v>6.8349999999999994E-2</v>
      </c>
      <c r="D13" s="29" t="s">
        <v>107</v>
      </c>
      <c r="E13" s="28">
        <f t="shared" si="0"/>
        <v>105</v>
      </c>
      <c r="F13" s="33" t="s">
        <v>103</v>
      </c>
      <c r="G13" s="35" t="s">
        <v>26</v>
      </c>
      <c r="H13" s="30">
        <v>0.25108999999999998</v>
      </c>
      <c r="I13" s="30" t="s">
        <v>108</v>
      </c>
      <c r="J13" s="28">
        <f t="shared" si="1"/>
        <v>90</v>
      </c>
      <c r="K13" s="33" t="s">
        <v>94</v>
      </c>
      <c r="L13" s="35" t="s">
        <v>28</v>
      </c>
      <c r="M13" s="30">
        <v>0.47017999999999999</v>
      </c>
      <c r="N13" s="30" t="s">
        <v>108</v>
      </c>
      <c r="O13" s="28">
        <f t="shared" si="2"/>
        <v>108</v>
      </c>
      <c r="P13" s="33" t="s">
        <v>63</v>
      </c>
      <c r="Q13" s="24" t="s">
        <v>26</v>
      </c>
      <c r="R13" s="29">
        <v>0.26528000000000002</v>
      </c>
      <c r="S13" s="29" t="s">
        <v>107</v>
      </c>
      <c r="T13" s="28">
        <f t="shared" si="3"/>
        <v>100</v>
      </c>
      <c r="U13" s="33" t="s">
        <v>99</v>
      </c>
      <c r="V13" s="35" t="s">
        <v>19</v>
      </c>
      <c r="W13" s="29">
        <v>0.11999</v>
      </c>
      <c r="X13" s="29" t="s">
        <v>107</v>
      </c>
      <c r="Y13" s="28">
        <f t="shared" si="4"/>
        <v>118</v>
      </c>
      <c r="Z13" s="33" t="s">
        <v>66</v>
      </c>
      <c r="AA13" s="24" t="s">
        <v>20</v>
      </c>
      <c r="AB13" s="28">
        <v>0.22638</v>
      </c>
      <c r="AC13" s="28"/>
      <c r="AD13" s="28">
        <f t="shared" si="5"/>
        <v>87</v>
      </c>
      <c r="AE13" s="33" t="s">
        <v>98</v>
      </c>
      <c r="AF13" s="35" t="s">
        <v>28</v>
      </c>
      <c r="AG13" s="30">
        <v>0.19794</v>
      </c>
      <c r="AH13" s="30" t="s">
        <v>108</v>
      </c>
      <c r="AI13" s="28">
        <f t="shared" si="6"/>
        <v>106</v>
      </c>
      <c r="AJ13" s="33" t="s">
        <v>100</v>
      </c>
      <c r="AK13" s="35" t="s">
        <v>23</v>
      </c>
      <c r="AL13" s="30">
        <v>0.16975999999999999</v>
      </c>
      <c r="AM13" s="30" t="s">
        <v>108</v>
      </c>
      <c r="AN13" s="28">
        <f t="shared" si="7"/>
        <v>96</v>
      </c>
      <c r="AO13" s="33" t="s">
        <v>96</v>
      </c>
      <c r="AP13" s="35" t="s">
        <v>26</v>
      </c>
      <c r="AQ13" s="28">
        <v>6.0440000000000001E-2</v>
      </c>
      <c r="AR13" s="28"/>
      <c r="AS13" s="28">
        <f t="shared" si="8"/>
        <v>94</v>
      </c>
      <c r="AT13" s="33" t="s">
        <v>60</v>
      </c>
      <c r="AU13" s="24" t="s">
        <v>26</v>
      </c>
      <c r="AV13" s="28">
        <v>9.7799999999999998E-2</v>
      </c>
      <c r="AW13" s="28"/>
      <c r="AX13" s="28">
        <f t="shared" si="9"/>
        <v>106</v>
      </c>
      <c r="AY13" s="33" t="s">
        <v>71</v>
      </c>
      <c r="AZ13" s="24" t="s">
        <v>20</v>
      </c>
      <c r="BA13" s="29">
        <v>0.18117</v>
      </c>
      <c r="BB13" s="29" t="s">
        <v>107</v>
      </c>
      <c r="BC13" s="28">
        <f t="shared" si="10"/>
        <v>101</v>
      </c>
      <c r="BD13" s="33" t="s">
        <v>80</v>
      </c>
      <c r="BE13" s="24" t="s">
        <v>19</v>
      </c>
      <c r="BF13" s="28">
        <v>1.397E-2</v>
      </c>
      <c r="BG13" s="28"/>
      <c r="BH13" s="28">
        <f t="shared" si="11"/>
        <v>122</v>
      </c>
      <c r="BI13" s="33" t="s">
        <v>70</v>
      </c>
      <c r="BJ13" s="24" t="s">
        <v>28</v>
      </c>
      <c r="BK13" s="29">
        <v>0.35903000000000002</v>
      </c>
      <c r="BL13" s="29" t="s">
        <v>107</v>
      </c>
      <c r="BM13" s="28">
        <f t="shared" si="12"/>
        <v>108</v>
      </c>
      <c r="BN13" s="33" t="s">
        <v>80</v>
      </c>
      <c r="BO13" s="24" t="s">
        <v>28</v>
      </c>
      <c r="BP13" s="29">
        <v>0.20157</v>
      </c>
      <c r="BQ13" t="s">
        <v>107</v>
      </c>
      <c r="BR13" s="28">
        <f t="shared" si="13"/>
        <v>82</v>
      </c>
    </row>
    <row r="14" spans="1:71" ht="17" thickBot="1" x14ac:dyDescent="0.25">
      <c r="A14" s="33" t="s">
        <v>65</v>
      </c>
      <c r="B14" s="24" t="s">
        <v>29</v>
      </c>
      <c r="C14" s="30">
        <v>6.7900000000000002E-2</v>
      </c>
      <c r="D14" s="30" t="s">
        <v>108</v>
      </c>
      <c r="E14" s="28">
        <f t="shared" si="0"/>
        <v>104</v>
      </c>
      <c r="F14" s="33" t="s">
        <v>84</v>
      </c>
      <c r="G14" s="24" t="s">
        <v>28</v>
      </c>
      <c r="H14" s="28">
        <v>0.23963000000000001</v>
      </c>
      <c r="I14" s="28"/>
      <c r="J14" s="28">
        <f t="shared" si="1"/>
        <v>89</v>
      </c>
      <c r="K14" s="33" t="s">
        <v>63</v>
      </c>
      <c r="L14" s="24" t="s">
        <v>26</v>
      </c>
      <c r="M14" s="29">
        <v>0.45611000000000002</v>
      </c>
      <c r="N14" s="29" t="s">
        <v>107</v>
      </c>
      <c r="O14" s="28">
        <f t="shared" si="2"/>
        <v>107</v>
      </c>
      <c r="P14" s="33" t="s">
        <v>76</v>
      </c>
      <c r="Q14" s="24" t="s">
        <v>28</v>
      </c>
      <c r="R14" s="29">
        <v>0.22151999999999999</v>
      </c>
      <c r="S14" s="29" t="s">
        <v>107</v>
      </c>
      <c r="T14" s="28">
        <f t="shared" si="3"/>
        <v>99</v>
      </c>
      <c r="U14" s="33" t="s">
        <v>72</v>
      </c>
      <c r="V14" s="24" t="s">
        <v>25</v>
      </c>
      <c r="W14" s="29">
        <v>0.1169</v>
      </c>
      <c r="X14" s="29" t="s">
        <v>107</v>
      </c>
      <c r="Y14" s="28">
        <f t="shared" si="4"/>
        <v>117</v>
      </c>
      <c r="Z14" s="33" t="s">
        <v>56</v>
      </c>
      <c r="AA14" s="24" t="s">
        <v>22</v>
      </c>
      <c r="AB14" s="28">
        <v>0.2145</v>
      </c>
      <c r="AC14" s="28"/>
      <c r="AD14" s="28">
        <f t="shared" si="5"/>
        <v>86</v>
      </c>
      <c r="AE14" s="33" t="s">
        <v>70</v>
      </c>
      <c r="AF14" s="24" t="s">
        <v>23</v>
      </c>
      <c r="AG14" s="28">
        <v>0.19703000000000001</v>
      </c>
      <c r="AH14" s="28"/>
      <c r="AI14" s="28">
        <f t="shared" si="6"/>
        <v>105</v>
      </c>
      <c r="AJ14" s="33" t="s">
        <v>76</v>
      </c>
      <c r="AK14" s="24" t="s">
        <v>22</v>
      </c>
      <c r="AL14" s="29">
        <v>0.16535</v>
      </c>
      <c r="AM14" s="29" t="s">
        <v>107</v>
      </c>
      <c r="AN14" s="28">
        <f t="shared" si="7"/>
        <v>95</v>
      </c>
      <c r="AO14" s="33" t="s">
        <v>77</v>
      </c>
      <c r="AP14" s="24" t="s">
        <v>26</v>
      </c>
      <c r="AQ14" s="30">
        <v>5.9900000000000002E-2</v>
      </c>
      <c r="AR14" s="30" t="s">
        <v>108</v>
      </c>
      <c r="AS14" s="28">
        <f t="shared" si="8"/>
        <v>93</v>
      </c>
      <c r="AT14" s="33" t="s">
        <v>63</v>
      </c>
      <c r="AU14" s="24" t="s">
        <v>20</v>
      </c>
      <c r="AV14" s="29">
        <v>9.6049999999999996E-2</v>
      </c>
      <c r="AW14" s="29" t="s">
        <v>107</v>
      </c>
      <c r="AX14" s="28">
        <f t="shared" si="9"/>
        <v>105</v>
      </c>
      <c r="AY14" s="33" t="s">
        <v>73</v>
      </c>
      <c r="AZ14" s="24" t="s">
        <v>23</v>
      </c>
      <c r="BA14" s="29">
        <v>0.16427</v>
      </c>
      <c r="BB14" s="29" t="s">
        <v>107</v>
      </c>
      <c r="BC14" s="28">
        <f t="shared" si="10"/>
        <v>100</v>
      </c>
      <c r="BD14" s="33" t="s">
        <v>105</v>
      </c>
      <c r="BE14" s="35" t="s">
        <v>22</v>
      </c>
      <c r="BF14" s="28">
        <v>1.354E-2</v>
      </c>
      <c r="BG14" s="28"/>
      <c r="BH14" s="28">
        <f t="shared" si="11"/>
        <v>121</v>
      </c>
      <c r="BI14" s="33" t="s">
        <v>31</v>
      </c>
      <c r="BJ14" s="24" t="s">
        <v>19</v>
      </c>
      <c r="BK14" s="29">
        <v>0.35696</v>
      </c>
      <c r="BL14" s="29" t="s">
        <v>107</v>
      </c>
      <c r="BM14" s="28">
        <f t="shared" si="12"/>
        <v>107</v>
      </c>
      <c r="BN14" s="33" t="s">
        <v>97</v>
      </c>
      <c r="BO14" s="35" t="s">
        <v>19</v>
      </c>
      <c r="BP14" s="29">
        <v>0.18346999999999999</v>
      </c>
      <c r="BQ14" t="s">
        <v>107</v>
      </c>
      <c r="BR14" s="28">
        <f t="shared" si="13"/>
        <v>81</v>
      </c>
    </row>
    <row r="15" spans="1:71" ht="17" thickBot="1" x14ac:dyDescent="0.25">
      <c r="A15" s="33" t="s">
        <v>84</v>
      </c>
      <c r="B15" s="24" t="s">
        <v>26</v>
      </c>
      <c r="C15" s="29">
        <v>6.769E-2</v>
      </c>
      <c r="D15" s="29" t="s">
        <v>107</v>
      </c>
      <c r="E15" s="28">
        <f t="shared" si="0"/>
        <v>103</v>
      </c>
      <c r="F15" s="33" t="s">
        <v>76</v>
      </c>
      <c r="G15" s="24" t="s">
        <v>28</v>
      </c>
      <c r="H15" s="29">
        <v>0.23547000000000001</v>
      </c>
      <c r="I15" s="29" t="s">
        <v>107</v>
      </c>
      <c r="J15" s="28">
        <f t="shared" si="1"/>
        <v>88</v>
      </c>
      <c r="K15" s="33" t="s">
        <v>34</v>
      </c>
      <c r="L15" s="24" t="s">
        <v>26</v>
      </c>
      <c r="M15" s="29">
        <v>0.44524999999999998</v>
      </c>
      <c r="N15" s="29" t="s">
        <v>107</v>
      </c>
      <c r="O15" s="28">
        <f t="shared" si="2"/>
        <v>106</v>
      </c>
      <c r="P15" s="33" t="s">
        <v>89</v>
      </c>
      <c r="Q15" s="35" t="s">
        <v>22</v>
      </c>
      <c r="R15" s="28">
        <v>0.21923000000000001</v>
      </c>
      <c r="S15" s="28"/>
      <c r="T15" s="28">
        <f t="shared" si="3"/>
        <v>98</v>
      </c>
      <c r="U15" s="33" t="s">
        <v>89</v>
      </c>
      <c r="V15" s="35" t="s">
        <v>22</v>
      </c>
      <c r="W15" s="28">
        <v>0.11595999999999999</v>
      </c>
      <c r="X15" s="28"/>
      <c r="Y15" s="28">
        <f t="shared" si="4"/>
        <v>116</v>
      </c>
      <c r="Z15" s="33" t="s">
        <v>67</v>
      </c>
      <c r="AA15" s="24" t="s">
        <v>23</v>
      </c>
      <c r="AB15" s="30">
        <v>0.19198000000000001</v>
      </c>
      <c r="AC15" s="30" t="s">
        <v>108</v>
      </c>
      <c r="AD15" s="28">
        <f t="shared" si="5"/>
        <v>85</v>
      </c>
      <c r="AE15" s="33" t="s">
        <v>62</v>
      </c>
      <c r="AF15" s="24" t="s">
        <v>19</v>
      </c>
      <c r="AG15" s="28">
        <v>0.1943</v>
      </c>
      <c r="AH15" s="28"/>
      <c r="AI15" s="28">
        <f t="shared" si="6"/>
        <v>104</v>
      </c>
      <c r="AJ15" s="33" t="s">
        <v>66</v>
      </c>
      <c r="AK15" s="24" t="s">
        <v>20</v>
      </c>
      <c r="AL15" s="30">
        <v>0.16020999999999999</v>
      </c>
      <c r="AM15" s="30" t="s">
        <v>108</v>
      </c>
      <c r="AN15" s="28">
        <f t="shared" si="7"/>
        <v>94</v>
      </c>
      <c r="AO15" s="33" t="s">
        <v>101</v>
      </c>
      <c r="AP15" s="35" t="s">
        <v>22</v>
      </c>
      <c r="AQ15" s="28">
        <v>5.9670000000000001E-2</v>
      </c>
      <c r="AR15" s="28"/>
      <c r="AS15" s="28">
        <f t="shared" si="8"/>
        <v>92</v>
      </c>
      <c r="AT15" s="33" t="s">
        <v>73</v>
      </c>
      <c r="AU15" s="24" t="s">
        <v>29</v>
      </c>
      <c r="AV15" s="28">
        <v>9.2189999999999994E-2</v>
      </c>
      <c r="AW15" s="28"/>
      <c r="AX15" s="28">
        <f t="shared" si="9"/>
        <v>104</v>
      </c>
      <c r="AY15" s="33" t="s">
        <v>75</v>
      </c>
      <c r="AZ15" s="24" t="s">
        <v>29</v>
      </c>
      <c r="BA15" s="30">
        <v>0.16335</v>
      </c>
      <c r="BB15" s="30" t="s">
        <v>108</v>
      </c>
      <c r="BC15" s="28">
        <f t="shared" si="10"/>
        <v>99</v>
      </c>
      <c r="BD15" s="33" t="s">
        <v>48</v>
      </c>
      <c r="BE15" s="24" t="s">
        <v>29</v>
      </c>
      <c r="BF15" s="30">
        <v>1.3429999999999999E-2</v>
      </c>
      <c r="BG15" s="30" t="s">
        <v>108</v>
      </c>
      <c r="BH15" s="28">
        <f t="shared" si="11"/>
        <v>120</v>
      </c>
      <c r="BI15" s="33" t="s">
        <v>97</v>
      </c>
      <c r="BJ15" s="35" t="s">
        <v>25</v>
      </c>
      <c r="BK15" s="29">
        <v>0.34344000000000002</v>
      </c>
      <c r="BL15" s="29" t="s">
        <v>107</v>
      </c>
      <c r="BM15" s="28">
        <f t="shared" si="12"/>
        <v>106</v>
      </c>
      <c r="BN15" s="33" t="s">
        <v>56</v>
      </c>
      <c r="BO15" s="24" t="s">
        <v>19</v>
      </c>
      <c r="BP15" s="29">
        <v>0.18171000000000001</v>
      </c>
      <c r="BQ15" t="s">
        <v>107</v>
      </c>
      <c r="BR15" s="28">
        <f t="shared" si="13"/>
        <v>80</v>
      </c>
    </row>
    <row r="16" spans="1:71" ht="17" thickBot="1" x14ac:dyDescent="0.25">
      <c r="A16" s="33" t="s">
        <v>81</v>
      </c>
      <c r="B16" s="24" t="s">
        <v>29</v>
      </c>
      <c r="C16" s="29">
        <v>6.651E-2</v>
      </c>
      <c r="D16" s="29" t="s">
        <v>107</v>
      </c>
      <c r="E16" s="28">
        <f t="shared" si="0"/>
        <v>102</v>
      </c>
      <c r="F16" s="33" t="s">
        <v>38</v>
      </c>
      <c r="G16" s="24" t="s">
        <v>26</v>
      </c>
      <c r="H16" s="29">
        <v>0.2296</v>
      </c>
      <c r="I16" s="29" t="s">
        <v>107</v>
      </c>
      <c r="J16" s="28">
        <f t="shared" si="1"/>
        <v>87</v>
      </c>
      <c r="K16" s="33" t="s">
        <v>80</v>
      </c>
      <c r="L16" s="24" t="s">
        <v>19</v>
      </c>
      <c r="M16" s="28">
        <v>0.43279000000000001</v>
      </c>
      <c r="N16" s="28"/>
      <c r="O16" s="28">
        <f t="shared" si="2"/>
        <v>105</v>
      </c>
      <c r="P16" s="33" t="s">
        <v>42</v>
      </c>
      <c r="Q16" s="24" t="s">
        <v>26</v>
      </c>
      <c r="R16" s="29">
        <v>0.21639</v>
      </c>
      <c r="S16" s="29" t="s">
        <v>107</v>
      </c>
      <c r="T16" s="28">
        <f t="shared" si="3"/>
        <v>97</v>
      </c>
      <c r="U16" s="33" t="s">
        <v>70</v>
      </c>
      <c r="V16" s="24" t="s">
        <v>19</v>
      </c>
      <c r="W16" s="30">
        <v>0.11119999999999999</v>
      </c>
      <c r="X16" s="30" t="s">
        <v>108</v>
      </c>
      <c r="Y16" s="28">
        <f t="shared" si="4"/>
        <v>115</v>
      </c>
      <c r="Z16" s="33" t="s">
        <v>92</v>
      </c>
      <c r="AA16" s="35" t="s">
        <v>20</v>
      </c>
      <c r="AB16" s="28">
        <v>0.19025</v>
      </c>
      <c r="AC16" s="28"/>
      <c r="AD16" s="28">
        <f t="shared" si="5"/>
        <v>84</v>
      </c>
      <c r="AE16" s="33" t="s">
        <v>97</v>
      </c>
      <c r="AF16" s="35" t="s">
        <v>19</v>
      </c>
      <c r="AG16" s="28">
        <v>0.19181999999999999</v>
      </c>
      <c r="AH16" s="28"/>
      <c r="AI16" s="28">
        <f t="shared" si="6"/>
        <v>103</v>
      </c>
      <c r="AJ16" s="23" t="s">
        <v>95</v>
      </c>
      <c r="AK16" s="24" t="s">
        <v>26</v>
      </c>
      <c r="AL16" s="28">
        <v>0.15881000000000001</v>
      </c>
      <c r="AM16" s="28"/>
      <c r="AN16" s="28">
        <f t="shared" si="7"/>
        <v>93</v>
      </c>
      <c r="AO16" s="33" t="s">
        <v>100</v>
      </c>
      <c r="AP16" s="35" t="s">
        <v>23</v>
      </c>
      <c r="AQ16" s="29">
        <v>5.858E-2</v>
      </c>
      <c r="AR16" s="29" t="s">
        <v>107</v>
      </c>
      <c r="AS16" s="28">
        <f t="shared" si="8"/>
        <v>91</v>
      </c>
      <c r="AT16" s="33" t="s">
        <v>92</v>
      </c>
      <c r="AU16" s="35" t="s">
        <v>23</v>
      </c>
      <c r="AV16" s="29">
        <v>9.1090000000000004E-2</v>
      </c>
      <c r="AW16" s="29" t="s">
        <v>107</v>
      </c>
      <c r="AX16" s="28">
        <f t="shared" si="9"/>
        <v>103</v>
      </c>
      <c r="AY16" s="33" t="s">
        <v>48</v>
      </c>
      <c r="AZ16" s="24" t="s">
        <v>20</v>
      </c>
      <c r="BA16" s="29">
        <v>0.16195000000000001</v>
      </c>
      <c r="BB16" s="29" t="s">
        <v>107</v>
      </c>
      <c r="BC16" s="28">
        <f t="shared" si="10"/>
        <v>98</v>
      </c>
      <c r="BD16" s="33" t="s">
        <v>63</v>
      </c>
      <c r="BE16" s="24" t="s">
        <v>26</v>
      </c>
      <c r="BF16" s="30">
        <v>1.324E-2</v>
      </c>
      <c r="BG16" s="30" t="s">
        <v>108</v>
      </c>
      <c r="BH16" s="28">
        <f t="shared" si="11"/>
        <v>119</v>
      </c>
      <c r="BI16" s="33" t="s">
        <v>47</v>
      </c>
      <c r="BJ16" s="24" t="s">
        <v>19</v>
      </c>
      <c r="BK16" s="29">
        <v>0.32998</v>
      </c>
      <c r="BL16" s="29" t="s">
        <v>107</v>
      </c>
      <c r="BM16" s="28">
        <f t="shared" si="12"/>
        <v>105</v>
      </c>
      <c r="BN16" s="33" t="s">
        <v>74</v>
      </c>
      <c r="BO16" s="24" t="s">
        <v>25</v>
      </c>
      <c r="BP16" s="29">
        <v>0.17574000000000001</v>
      </c>
      <c r="BQ16" t="s">
        <v>107</v>
      </c>
      <c r="BR16" s="28">
        <f t="shared" si="13"/>
        <v>79</v>
      </c>
    </row>
    <row r="17" spans="1:70" ht="17" thickBot="1" x14ac:dyDescent="0.25">
      <c r="A17" s="33" t="s">
        <v>60</v>
      </c>
      <c r="B17" s="24" t="s">
        <v>26</v>
      </c>
      <c r="C17" s="29">
        <v>6.2520000000000006E-2</v>
      </c>
      <c r="D17" s="29" t="s">
        <v>107</v>
      </c>
      <c r="E17" s="28">
        <f t="shared" si="0"/>
        <v>101</v>
      </c>
      <c r="F17" s="33" t="s">
        <v>66</v>
      </c>
      <c r="G17" s="24" t="s">
        <v>20</v>
      </c>
      <c r="H17" s="28">
        <v>0.20133000000000001</v>
      </c>
      <c r="I17" s="28"/>
      <c r="J17" s="28">
        <f t="shared" si="1"/>
        <v>86</v>
      </c>
      <c r="K17" s="33" t="s">
        <v>42</v>
      </c>
      <c r="L17" s="24" t="s">
        <v>26</v>
      </c>
      <c r="M17" s="29">
        <v>0.36725999999999998</v>
      </c>
      <c r="N17" s="29" t="s">
        <v>107</v>
      </c>
      <c r="O17" s="28">
        <f t="shared" si="2"/>
        <v>104</v>
      </c>
      <c r="P17" s="33" t="s">
        <v>34</v>
      </c>
      <c r="Q17" s="24" t="s">
        <v>26</v>
      </c>
      <c r="R17" s="29">
        <v>0.21304999999999999</v>
      </c>
      <c r="S17" s="29" t="s">
        <v>107</v>
      </c>
      <c r="T17" s="28">
        <f t="shared" si="3"/>
        <v>96</v>
      </c>
      <c r="U17" s="33" t="s">
        <v>80</v>
      </c>
      <c r="V17" s="24" t="s">
        <v>28</v>
      </c>
      <c r="W17" s="30">
        <v>0.10766000000000001</v>
      </c>
      <c r="X17" s="30" t="s">
        <v>108</v>
      </c>
      <c r="Y17" s="28">
        <f t="shared" si="4"/>
        <v>114</v>
      </c>
      <c r="Z17" s="23" t="s">
        <v>86</v>
      </c>
      <c r="AA17" s="24" t="s">
        <v>20</v>
      </c>
      <c r="AB17" s="28">
        <v>0.15196999999999999</v>
      </c>
      <c r="AC17" s="28"/>
      <c r="AD17" s="28">
        <f t="shared" si="5"/>
        <v>83</v>
      </c>
      <c r="AE17" s="33" t="s">
        <v>96</v>
      </c>
      <c r="AF17" s="35" t="s">
        <v>19</v>
      </c>
      <c r="AG17" s="28">
        <v>0.19122</v>
      </c>
      <c r="AH17" s="28"/>
      <c r="AI17" s="28">
        <f t="shared" si="6"/>
        <v>102</v>
      </c>
      <c r="AJ17" s="33" t="s">
        <v>38</v>
      </c>
      <c r="AK17" s="24" t="s">
        <v>26</v>
      </c>
      <c r="AL17" s="29">
        <v>0.15417</v>
      </c>
      <c r="AM17" s="29" t="s">
        <v>107</v>
      </c>
      <c r="AN17" s="28">
        <f t="shared" si="7"/>
        <v>92</v>
      </c>
      <c r="AO17" s="33" t="s">
        <v>40</v>
      </c>
      <c r="AP17" s="24" t="s">
        <v>29</v>
      </c>
      <c r="AQ17" s="29">
        <v>5.6259999999999998E-2</v>
      </c>
      <c r="AR17" s="29" t="s">
        <v>107</v>
      </c>
      <c r="AS17" s="28">
        <f t="shared" si="8"/>
        <v>90</v>
      </c>
      <c r="AT17" s="33" t="s">
        <v>103</v>
      </c>
      <c r="AU17" s="35" t="s">
        <v>26</v>
      </c>
      <c r="AV17" s="29">
        <v>9.0950000000000003E-2</v>
      </c>
      <c r="AW17" s="29" t="s">
        <v>107</v>
      </c>
      <c r="AX17" s="28">
        <f t="shared" si="9"/>
        <v>102</v>
      </c>
      <c r="AY17" s="33" t="s">
        <v>54</v>
      </c>
      <c r="AZ17" s="24" t="s">
        <v>29</v>
      </c>
      <c r="BA17" s="29">
        <v>0.16095999999999999</v>
      </c>
      <c r="BB17" s="29" t="s">
        <v>107</v>
      </c>
      <c r="BC17" s="28">
        <f t="shared" si="10"/>
        <v>97</v>
      </c>
      <c r="BD17" s="33" t="s">
        <v>71</v>
      </c>
      <c r="BE17" s="24" t="s">
        <v>20</v>
      </c>
      <c r="BF17" s="28">
        <v>1.269E-2</v>
      </c>
      <c r="BG17" s="28"/>
      <c r="BH17" s="28">
        <f t="shared" si="11"/>
        <v>118</v>
      </c>
      <c r="BI17" s="33" t="s">
        <v>56</v>
      </c>
      <c r="BJ17" s="24" t="s">
        <v>25</v>
      </c>
      <c r="BK17" s="29">
        <v>0.32071</v>
      </c>
      <c r="BL17" s="29" t="s">
        <v>107</v>
      </c>
      <c r="BM17" s="28">
        <f t="shared" si="12"/>
        <v>104</v>
      </c>
      <c r="BN17" s="33" t="s">
        <v>45</v>
      </c>
      <c r="BO17" s="24" t="s">
        <v>19</v>
      </c>
      <c r="BP17" s="29">
        <v>0.17047000000000001</v>
      </c>
      <c r="BQ17" t="s">
        <v>107</v>
      </c>
      <c r="BR17" s="28">
        <f t="shared" si="13"/>
        <v>78</v>
      </c>
    </row>
    <row r="18" spans="1:70" ht="17" thickBot="1" x14ac:dyDescent="0.25">
      <c r="A18" s="33" t="s">
        <v>81</v>
      </c>
      <c r="B18" s="24" t="s">
        <v>20</v>
      </c>
      <c r="C18" s="29">
        <v>5.7759999999999999E-2</v>
      </c>
      <c r="D18" s="29" t="s">
        <v>107</v>
      </c>
      <c r="E18" s="28">
        <f t="shared" si="0"/>
        <v>100</v>
      </c>
      <c r="F18" s="33" t="s">
        <v>94</v>
      </c>
      <c r="G18" s="35" t="s">
        <v>22</v>
      </c>
      <c r="H18" s="28">
        <v>0.19508</v>
      </c>
      <c r="I18" s="28"/>
      <c r="J18" s="28">
        <f t="shared" si="1"/>
        <v>85</v>
      </c>
      <c r="K18" s="33" t="s">
        <v>96</v>
      </c>
      <c r="L18" s="35" t="s">
        <v>23</v>
      </c>
      <c r="M18" s="28">
        <v>0.35991000000000001</v>
      </c>
      <c r="N18" s="28"/>
      <c r="O18" s="28">
        <f t="shared" si="2"/>
        <v>103</v>
      </c>
      <c r="P18" s="33" t="s">
        <v>63</v>
      </c>
      <c r="Q18" s="24" t="s">
        <v>20</v>
      </c>
      <c r="R18" s="29">
        <v>0.20877000000000001</v>
      </c>
      <c r="S18" s="29" t="s">
        <v>107</v>
      </c>
      <c r="T18" s="28">
        <f t="shared" si="3"/>
        <v>95</v>
      </c>
      <c r="U18" s="33" t="s">
        <v>47</v>
      </c>
      <c r="V18" s="24" t="s">
        <v>28</v>
      </c>
      <c r="W18" s="29">
        <v>0.10592</v>
      </c>
      <c r="X18" s="29" t="s">
        <v>107</v>
      </c>
      <c r="Y18" s="28">
        <f t="shared" si="4"/>
        <v>113</v>
      </c>
      <c r="Z18" s="33" t="s">
        <v>101</v>
      </c>
      <c r="AA18" s="35" t="s">
        <v>22</v>
      </c>
      <c r="AB18" s="28">
        <v>0.15168000000000001</v>
      </c>
      <c r="AC18" s="28"/>
      <c r="AD18" s="28">
        <f t="shared" si="5"/>
        <v>82</v>
      </c>
      <c r="AE18" s="33" t="s">
        <v>98</v>
      </c>
      <c r="AF18" s="35" t="s">
        <v>25</v>
      </c>
      <c r="AG18" s="28">
        <v>0.19016</v>
      </c>
      <c r="AH18" s="28"/>
      <c r="AI18" s="28">
        <f t="shared" si="6"/>
        <v>101</v>
      </c>
      <c r="AJ18" s="33" t="s">
        <v>101</v>
      </c>
      <c r="AK18" s="35" t="s">
        <v>102</v>
      </c>
      <c r="AL18" s="30">
        <v>0.15306</v>
      </c>
      <c r="AM18" s="30" t="s">
        <v>108</v>
      </c>
      <c r="AN18" s="28">
        <f t="shared" si="7"/>
        <v>91</v>
      </c>
      <c r="AO18" s="33" t="s">
        <v>103</v>
      </c>
      <c r="AP18" s="35" t="s">
        <v>26</v>
      </c>
      <c r="AQ18" s="29">
        <v>5.3870000000000001E-2</v>
      </c>
      <c r="AR18" s="29" t="s">
        <v>107</v>
      </c>
      <c r="AS18" s="28">
        <f t="shared" si="8"/>
        <v>89</v>
      </c>
      <c r="AT18" s="33" t="s">
        <v>46</v>
      </c>
      <c r="AU18" s="24" t="s">
        <v>20</v>
      </c>
      <c r="AV18" s="29">
        <v>8.8389999999999996E-2</v>
      </c>
      <c r="AW18" s="29" t="s">
        <v>107</v>
      </c>
      <c r="AX18" s="28">
        <f t="shared" si="9"/>
        <v>101</v>
      </c>
      <c r="AY18" s="23" t="s">
        <v>87</v>
      </c>
      <c r="AZ18" s="24" t="s">
        <v>29</v>
      </c>
      <c r="BA18" s="29">
        <v>0.16078999999999999</v>
      </c>
      <c r="BB18" s="29" t="s">
        <v>107</v>
      </c>
      <c r="BC18" s="28">
        <f t="shared" si="10"/>
        <v>96</v>
      </c>
      <c r="BD18" s="33" t="s">
        <v>58</v>
      </c>
      <c r="BE18" s="24" t="s">
        <v>25</v>
      </c>
      <c r="BF18" s="28">
        <v>1.2120000000000001E-2</v>
      </c>
      <c r="BG18" s="28"/>
      <c r="BH18" s="28">
        <f t="shared" si="11"/>
        <v>117</v>
      </c>
      <c r="BI18" s="33" t="s">
        <v>80</v>
      </c>
      <c r="BJ18" s="24" t="s">
        <v>25</v>
      </c>
      <c r="BK18" s="29">
        <v>0.31985000000000002</v>
      </c>
      <c r="BL18" s="29" t="s">
        <v>107</v>
      </c>
      <c r="BM18" s="28">
        <f t="shared" si="12"/>
        <v>103</v>
      </c>
      <c r="BN18" s="33" t="s">
        <v>74</v>
      </c>
      <c r="BO18" s="24" t="s">
        <v>23</v>
      </c>
      <c r="BP18" s="29">
        <v>0.16825999999999999</v>
      </c>
      <c r="BQ18" t="s">
        <v>107</v>
      </c>
      <c r="BR18" s="28">
        <f t="shared" si="13"/>
        <v>77</v>
      </c>
    </row>
    <row r="19" spans="1:70" ht="17" thickBot="1" x14ac:dyDescent="0.25">
      <c r="A19" s="33" t="s">
        <v>70</v>
      </c>
      <c r="B19" s="24" t="s">
        <v>28</v>
      </c>
      <c r="C19" s="30">
        <v>5.4890000000000001E-2</v>
      </c>
      <c r="D19" s="30" t="s">
        <v>108</v>
      </c>
      <c r="E19" s="28">
        <f t="shared" si="0"/>
        <v>99</v>
      </c>
      <c r="F19" s="33" t="s">
        <v>104</v>
      </c>
      <c r="G19" s="35" t="s">
        <v>19</v>
      </c>
      <c r="H19" s="28">
        <v>0.19131000000000001</v>
      </c>
      <c r="I19" s="28"/>
      <c r="J19" s="28">
        <f t="shared" si="1"/>
        <v>84</v>
      </c>
      <c r="K19" s="33" t="s">
        <v>104</v>
      </c>
      <c r="L19" s="35" t="s">
        <v>19</v>
      </c>
      <c r="M19" s="28">
        <v>0.34067999999999998</v>
      </c>
      <c r="N19" s="28"/>
      <c r="O19" s="28">
        <f t="shared" si="2"/>
        <v>102</v>
      </c>
      <c r="P19" s="33" t="s">
        <v>84</v>
      </c>
      <c r="Q19" s="24" t="s">
        <v>28</v>
      </c>
      <c r="R19" s="30">
        <v>0.18754999999999999</v>
      </c>
      <c r="S19" s="30" t="s">
        <v>108</v>
      </c>
      <c r="T19" s="28">
        <f t="shared" si="3"/>
        <v>94</v>
      </c>
      <c r="U19" s="33" t="s">
        <v>31</v>
      </c>
      <c r="V19" s="24" t="s">
        <v>19</v>
      </c>
      <c r="W19" s="29">
        <v>0.10507</v>
      </c>
      <c r="X19" s="29" t="s">
        <v>107</v>
      </c>
      <c r="Y19" s="28">
        <f t="shared" si="4"/>
        <v>112</v>
      </c>
      <c r="Z19" s="33" t="s">
        <v>49</v>
      </c>
      <c r="AA19" s="24" t="s">
        <v>20</v>
      </c>
      <c r="AB19" s="30">
        <v>0.14555000000000001</v>
      </c>
      <c r="AC19" s="30" t="s">
        <v>108</v>
      </c>
      <c r="AD19" s="28">
        <f t="shared" si="5"/>
        <v>81</v>
      </c>
      <c r="AE19" s="33" t="s">
        <v>76</v>
      </c>
      <c r="AF19" s="24" t="s">
        <v>26</v>
      </c>
      <c r="AG19" s="29">
        <v>0.18889</v>
      </c>
      <c r="AH19" s="29" t="s">
        <v>107</v>
      </c>
      <c r="AI19" s="28">
        <f t="shared" si="6"/>
        <v>100</v>
      </c>
      <c r="AJ19" s="23" t="s">
        <v>86</v>
      </c>
      <c r="AK19" s="24" t="s">
        <v>20</v>
      </c>
      <c r="AL19" s="29">
        <v>0.15285000000000001</v>
      </c>
      <c r="AM19" s="29" t="s">
        <v>107</v>
      </c>
      <c r="AN19" s="28">
        <f t="shared" si="7"/>
        <v>90</v>
      </c>
      <c r="AO19" s="33" t="s">
        <v>94</v>
      </c>
      <c r="AP19" s="35" t="s">
        <v>22</v>
      </c>
      <c r="AQ19" s="28">
        <v>5.2470000000000003E-2</v>
      </c>
      <c r="AR19" s="28"/>
      <c r="AS19" s="28">
        <f t="shared" si="8"/>
        <v>88</v>
      </c>
      <c r="AT19" s="33" t="s">
        <v>76</v>
      </c>
      <c r="AU19" s="24" t="s">
        <v>28</v>
      </c>
      <c r="AV19" s="29">
        <v>8.0629999999999993E-2</v>
      </c>
      <c r="AW19" s="29" t="s">
        <v>107</v>
      </c>
      <c r="AX19" s="28">
        <f t="shared" si="9"/>
        <v>100</v>
      </c>
      <c r="AY19" s="33" t="s">
        <v>75</v>
      </c>
      <c r="AZ19" s="24" t="s">
        <v>25</v>
      </c>
      <c r="BA19" s="30">
        <v>0.15920000000000001</v>
      </c>
      <c r="BB19" s="30" t="s">
        <v>108</v>
      </c>
      <c r="BC19" s="28">
        <f t="shared" si="10"/>
        <v>95</v>
      </c>
      <c r="BD19" s="33" t="s">
        <v>65</v>
      </c>
      <c r="BE19" s="24" t="s">
        <v>23</v>
      </c>
      <c r="BF19" s="28">
        <v>1.205E-2</v>
      </c>
      <c r="BG19" s="28"/>
      <c r="BH19" s="28">
        <f t="shared" si="11"/>
        <v>116</v>
      </c>
      <c r="BI19" s="33" t="s">
        <v>97</v>
      </c>
      <c r="BJ19" s="35" t="s">
        <v>19</v>
      </c>
      <c r="BK19" s="29">
        <v>0.31739000000000001</v>
      </c>
      <c r="BL19" s="29" t="s">
        <v>107</v>
      </c>
      <c r="BM19" s="28">
        <f t="shared" si="12"/>
        <v>102</v>
      </c>
      <c r="BN19" s="33" t="s">
        <v>97</v>
      </c>
      <c r="BO19" s="35" t="s">
        <v>25</v>
      </c>
      <c r="BP19" s="30">
        <v>0.16803000000000001</v>
      </c>
      <c r="BQ19" t="s">
        <v>108</v>
      </c>
      <c r="BR19" s="28">
        <f t="shared" si="13"/>
        <v>76</v>
      </c>
    </row>
    <row r="20" spans="1:70" ht="17" thickBot="1" x14ac:dyDescent="0.25">
      <c r="A20" s="33" t="s">
        <v>38</v>
      </c>
      <c r="B20" s="24" t="s">
        <v>26</v>
      </c>
      <c r="C20" s="29">
        <v>5.4429999999999999E-2</v>
      </c>
      <c r="D20" s="29" t="s">
        <v>107</v>
      </c>
      <c r="E20" s="28">
        <f t="shared" si="0"/>
        <v>98</v>
      </c>
      <c r="F20" s="33" t="s">
        <v>92</v>
      </c>
      <c r="G20" s="35" t="s">
        <v>23</v>
      </c>
      <c r="H20" s="28">
        <v>0.18754000000000001</v>
      </c>
      <c r="I20" s="28"/>
      <c r="J20" s="28">
        <f t="shared" si="1"/>
        <v>83</v>
      </c>
      <c r="K20" s="33" t="s">
        <v>103</v>
      </c>
      <c r="L20" s="35" t="s">
        <v>22</v>
      </c>
      <c r="M20" s="28">
        <v>0.32796999999999998</v>
      </c>
      <c r="N20" s="28"/>
      <c r="O20" s="28">
        <f t="shared" si="2"/>
        <v>101</v>
      </c>
      <c r="P20" s="33" t="s">
        <v>89</v>
      </c>
      <c r="Q20" s="35" t="s">
        <v>28</v>
      </c>
      <c r="R20" s="28">
        <v>0.18573000000000001</v>
      </c>
      <c r="S20" s="28"/>
      <c r="T20" s="28">
        <f t="shared" si="3"/>
        <v>93</v>
      </c>
      <c r="U20" s="33" t="s">
        <v>84</v>
      </c>
      <c r="V20" s="24" t="s">
        <v>28</v>
      </c>
      <c r="W20" s="30">
        <v>0.10432</v>
      </c>
      <c r="X20" s="30" t="s">
        <v>108</v>
      </c>
      <c r="Y20" s="28">
        <f t="shared" si="4"/>
        <v>111</v>
      </c>
      <c r="Z20" s="33" t="s">
        <v>43</v>
      </c>
      <c r="AA20" s="24" t="s">
        <v>22</v>
      </c>
      <c r="AB20" s="28">
        <v>0.14449999999999999</v>
      </c>
      <c r="AC20" s="28"/>
      <c r="AD20" s="28">
        <f t="shared" si="5"/>
        <v>80</v>
      </c>
      <c r="AE20" s="33" t="s">
        <v>31</v>
      </c>
      <c r="AF20" s="24" t="s">
        <v>19</v>
      </c>
      <c r="AG20" s="30">
        <v>0.17931</v>
      </c>
      <c r="AH20" s="30" t="s">
        <v>108</v>
      </c>
      <c r="AI20" s="28">
        <f t="shared" si="6"/>
        <v>99</v>
      </c>
      <c r="AJ20" s="33" t="s">
        <v>60</v>
      </c>
      <c r="AK20" s="24" t="s">
        <v>22</v>
      </c>
      <c r="AL20" s="30">
        <v>0.14885000000000001</v>
      </c>
      <c r="AM20" s="30" t="s">
        <v>108</v>
      </c>
      <c r="AN20" s="28">
        <f t="shared" si="7"/>
        <v>89</v>
      </c>
      <c r="AO20" s="33" t="s">
        <v>85</v>
      </c>
      <c r="AP20" s="24" t="s">
        <v>26</v>
      </c>
      <c r="AQ20" s="28">
        <v>5.1279999999999999E-2</v>
      </c>
      <c r="AR20" s="28"/>
      <c r="AS20" s="28">
        <f t="shared" si="8"/>
        <v>87</v>
      </c>
      <c r="AT20" s="33" t="s">
        <v>71</v>
      </c>
      <c r="AU20" s="24" t="s">
        <v>20</v>
      </c>
      <c r="AV20" s="29">
        <v>8.0110000000000001E-2</v>
      </c>
      <c r="AW20" s="29" t="s">
        <v>107</v>
      </c>
      <c r="AX20" s="28">
        <f t="shared" si="9"/>
        <v>99</v>
      </c>
      <c r="AY20" s="33" t="s">
        <v>41</v>
      </c>
      <c r="AZ20" s="24" t="s">
        <v>29</v>
      </c>
      <c r="BA20" s="29">
        <v>0.14924999999999999</v>
      </c>
      <c r="BB20" s="29" t="s">
        <v>107</v>
      </c>
      <c r="BC20" s="28">
        <f t="shared" si="10"/>
        <v>94</v>
      </c>
      <c r="BD20" s="5" t="s">
        <v>78</v>
      </c>
      <c r="BE20" s="6" t="s">
        <v>26</v>
      </c>
      <c r="BF20" s="28">
        <v>1.166E-2</v>
      </c>
      <c r="BG20" s="28"/>
      <c r="BH20" s="28">
        <f t="shared" si="11"/>
        <v>115</v>
      </c>
      <c r="BI20" s="33" t="s">
        <v>56</v>
      </c>
      <c r="BJ20" s="24" t="s">
        <v>19</v>
      </c>
      <c r="BK20" s="29">
        <v>0.29825000000000002</v>
      </c>
      <c r="BL20" s="29" t="s">
        <v>107</v>
      </c>
      <c r="BM20" s="28">
        <f t="shared" si="12"/>
        <v>101</v>
      </c>
      <c r="BN20" s="33" t="s">
        <v>56</v>
      </c>
      <c r="BO20" s="24" t="s">
        <v>25</v>
      </c>
      <c r="BP20" s="30">
        <v>0.16372999999999999</v>
      </c>
      <c r="BQ20" t="s">
        <v>108</v>
      </c>
      <c r="BR20" s="28">
        <f t="shared" si="13"/>
        <v>75</v>
      </c>
    </row>
    <row r="21" spans="1:70" ht="17" thickBot="1" x14ac:dyDescent="0.25">
      <c r="A21" s="33" t="s">
        <v>73</v>
      </c>
      <c r="B21" s="24" t="s">
        <v>23</v>
      </c>
      <c r="C21" s="30">
        <v>5.4370000000000002E-2</v>
      </c>
      <c r="D21" s="30" t="s">
        <v>108</v>
      </c>
      <c r="E21" s="28">
        <f t="shared" si="0"/>
        <v>97</v>
      </c>
      <c r="F21" s="33" t="s">
        <v>63</v>
      </c>
      <c r="G21" s="24" t="s">
        <v>20</v>
      </c>
      <c r="H21" s="28">
        <v>0.16613</v>
      </c>
      <c r="I21" s="28"/>
      <c r="J21" s="28">
        <f t="shared" si="1"/>
        <v>82</v>
      </c>
      <c r="K21" s="33" t="s">
        <v>70</v>
      </c>
      <c r="L21" s="24" t="s">
        <v>28</v>
      </c>
      <c r="M21" s="30">
        <v>0.31936999999999999</v>
      </c>
      <c r="N21" s="30" t="s">
        <v>108</v>
      </c>
      <c r="O21" s="28">
        <f t="shared" si="2"/>
        <v>100</v>
      </c>
      <c r="P21" s="33" t="s">
        <v>51</v>
      </c>
      <c r="Q21" s="24" t="s">
        <v>28</v>
      </c>
      <c r="R21" s="29">
        <v>0.18167</v>
      </c>
      <c r="S21" s="29" t="s">
        <v>107</v>
      </c>
      <c r="T21" s="28">
        <f t="shared" si="3"/>
        <v>92</v>
      </c>
      <c r="U21" s="33" t="s">
        <v>45</v>
      </c>
      <c r="V21" s="24" t="s">
        <v>19</v>
      </c>
      <c r="W21" s="29">
        <v>0.10413</v>
      </c>
      <c r="X21" s="29" t="s">
        <v>107</v>
      </c>
      <c r="Y21" s="28">
        <f t="shared" si="4"/>
        <v>110</v>
      </c>
      <c r="Z21" s="33" t="s">
        <v>58</v>
      </c>
      <c r="AA21" s="24" t="s">
        <v>20</v>
      </c>
      <c r="AB21" s="28">
        <v>0.14368</v>
      </c>
      <c r="AC21" s="28"/>
      <c r="AD21" s="28">
        <f t="shared" si="5"/>
        <v>79</v>
      </c>
      <c r="AE21" s="33" t="s">
        <v>62</v>
      </c>
      <c r="AF21" s="24" t="s">
        <v>25</v>
      </c>
      <c r="AG21" s="28">
        <v>0.17262</v>
      </c>
      <c r="AH21" s="28"/>
      <c r="AI21" s="28">
        <f t="shared" si="6"/>
        <v>98</v>
      </c>
      <c r="AJ21" s="33" t="s">
        <v>57</v>
      </c>
      <c r="AK21" s="24" t="s">
        <v>23</v>
      </c>
      <c r="AL21" s="30">
        <v>0.14151</v>
      </c>
      <c r="AM21" s="30" t="s">
        <v>108</v>
      </c>
      <c r="AN21" s="28">
        <f t="shared" si="7"/>
        <v>88</v>
      </c>
      <c r="AO21" s="33" t="s">
        <v>32</v>
      </c>
      <c r="AP21" s="24" t="s">
        <v>20</v>
      </c>
      <c r="AQ21" s="29">
        <v>5.1249999999999997E-2</v>
      </c>
      <c r="AR21" s="29" t="s">
        <v>107</v>
      </c>
      <c r="AS21" s="28">
        <f t="shared" si="8"/>
        <v>86</v>
      </c>
      <c r="AT21" s="33" t="s">
        <v>38</v>
      </c>
      <c r="AU21" s="24" t="s">
        <v>26</v>
      </c>
      <c r="AV21" s="29">
        <v>7.9009999999999997E-2</v>
      </c>
      <c r="AW21" s="29" t="s">
        <v>107</v>
      </c>
      <c r="AX21" s="28">
        <f t="shared" si="9"/>
        <v>98</v>
      </c>
      <c r="AY21" s="33" t="s">
        <v>89</v>
      </c>
      <c r="AZ21" s="35" t="s">
        <v>19</v>
      </c>
      <c r="BA21" s="28">
        <v>0.14742</v>
      </c>
      <c r="BB21" s="28"/>
      <c r="BC21" s="28">
        <f t="shared" si="10"/>
        <v>93</v>
      </c>
      <c r="BD21" s="33" t="s">
        <v>70</v>
      </c>
      <c r="BE21" s="24" t="s">
        <v>19</v>
      </c>
      <c r="BF21" s="28">
        <v>1.145E-2</v>
      </c>
      <c r="BG21" s="28"/>
      <c r="BH21" s="28">
        <f t="shared" si="11"/>
        <v>114</v>
      </c>
      <c r="BI21" s="33" t="s">
        <v>45</v>
      </c>
      <c r="BJ21" s="24" t="s">
        <v>19</v>
      </c>
      <c r="BK21" s="29">
        <v>0.29762</v>
      </c>
      <c r="BL21" s="29" t="s">
        <v>107</v>
      </c>
      <c r="BM21" s="28">
        <f t="shared" si="12"/>
        <v>100</v>
      </c>
      <c r="BN21" s="33" t="s">
        <v>47</v>
      </c>
      <c r="BO21" s="24" t="s">
        <v>19</v>
      </c>
      <c r="BP21" s="29">
        <v>0.15972</v>
      </c>
      <c r="BQ21" t="s">
        <v>107</v>
      </c>
      <c r="BR21" s="28">
        <f t="shared" si="13"/>
        <v>74</v>
      </c>
    </row>
    <row r="22" spans="1:70" ht="17" thickBot="1" x14ac:dyDescent="0.25">
      <c r="A22" s="33" t="s">
        <v>104</v>
      </c>
      <c r="B22" s="35" t="s">
        <v>26</v>
      </c>
      <c r="C22" s="28">
        <v>5.4210000000000001E-2</v>
      </c>
      <c r="D22" s="28"/>
      <c r="E22" s="28">
        <f t="shared" si="0"/>
        <v>96</v>
      </c>
      <c r="F22" s="33" t="s">
        <v>42</v>
      </c>
      <c r="G22" s="24" t="s">
        <v>26</v>
      </c>
      <c r="H22" s="29">
        <v>0.15966</v>
      </c>
      <c r="I22" s="29" t="s">
        <v>107</v>
      </c>
      <c r="J22" s="28">
        <f t="shared" si="1"/>
        <v>81</v>
      </c>
      <c r="K22" s="33" t="s">
        <v>76</v>
      </c>
      <c r="L22" s="24" t="s">
        <v>28</v>
      </c>
      <c r="M22" s="30">
        <v>0.31361</v>
      </c>
      <c r="N22" s="30" t="s">
        <v>108</v>
      </c>
      <c r="O22" s="28">
        <f t="shared" si="2"/>
        <v>99</v>
      </c>
      <c r="P22" s="23" t="s">
        <v>86</v>
      </c>
      <c r="Q22" s="24" t="s">
        <v>26</v>
      </c>
      <c r="R22" s="29">
        <v>0.17419999999999999</v>
      </c>
      <c r="S22" s="29" t="s">
        <v>107</v>
      </c>
      <c r="T22" s="28">
        <f t="shared" si="3"/>
        <v>91</v>
      </c>
      <c r="U22" s="33" t="s">
        <v>89</v>
      </c>
      <c r="V22" s="35" t="s">
        <v>19</v>
      </c>
      <c r="W22" s="28">
        <v>0.10042</v>
      </c>
      <c r="X22" s="28"/>
      <c r="Y22" s="28">
        <f t="shared" si="4"/>
        <v>109</v>
      </c>
      <c r="Z22" s="33" t="s">
        <v>54</v>
      </c>
      <c r="AA22" s="24" t="s">
        <v>22</v>
      </c>
      <c r="AB22" s="28">
        <v>0.14157</v>
      </c>
      <c r="AC22" s="28"/>
      <c r="AD22" s="28">
        <f t="shared" si="5"/>
        <v>78</v>
      </c>
      <c r="AE22" s="33" t="s">
        <v>84</v>
      </c>
      <c r="AF22" s="24" t="s">
        <v>26</v>
      </c>
      <c r="AG22" s="28">
        <v>0.17188999999999999</v>
      </c>
      <c r="AH22" s="28"/>
      <c r="AI22" s="28">
        <f t="shared" si="6"/>
        <v>97</v>
      </c>
      <c r="AJ22" s="33" t="s">
        <v>63</v>
      </c>
      <c r="AK22" s="24" t="s">
        <v>26</v>
      </c>
      <c r="AL22" s="29">
        <v>0.14141999999999999</v>
      </c>
      <c r="AM22" s="29" t="s">
        <v>107</v>
      </c>
      <c r="AN22" s="28">
        <f t="shared" si="7"/>
        <v>87</v>
      </c>
      <c r="AO22" s="33" t="s">
        <v>77</v>
      </c>
      <c r="AP22" s="24" t="s">
        <v>29</v>
      </c>
      <c r="AQ22" s="28">
        <v>5.058E-2</v>
      </c>
      <c r="AR22" s="28"/>
      <c r="AS22" s="28">
        <f t="shared" si="8"/>
        <v>85</v>
      </c>
      <c r="AT22" s="33" t="s">
        <v>64</v>
      </c>
      <c r="AU22" s="24" t="s">
        <v>28</v>
      </c>
      <c r="AV22" s="30">
        <v>7.8359999999999999E-2</v>
      </c>
      <c r="AW22" s="30" t="s">
        <v>108</v>
      </c>
      <c r="AX22" s="28">
        <f t="shared" si="9"/>
        <v>97</v>
      </c>
      <c r="AY22" s="33" t="s">
        <v>90</v>
      </c>
      <c r="AZ22" s="35" t="s">
        <v>29</v>
      </c>
      <c r="BA22" s="28">
        <v>0.14584</v>
      </c>
      <c r="BB22" s="28"/>
      <c r="BC22" s="28">
        <f t="shared" si="10"/>
        <v>92</v>
      </c>
      <c r="BD22" s="33" t="s">
        <v>99</v>
      </c>
      <c r="BE22" s="35" t="s">
        <v>23</v>
      </c>
      <c r="BF22" s="28">
        <v>1.111E-2</v>
      </c>
      <c r="BG22" s="28"/>
      <c r="BH22" s="28">
        <f t="shared" si="11"/>
        <v>113</v>
      </c>
      <c r="BI22" s="33" t="s">
        <v>70</v>
      </c>
      <c r="BJ22" s="24" t="s">
        <v>23</v>
      </c>
      <c r="BK22" s="29">
        <v>0.28904000000000002</v>
      </c>
      <c r="BL22" s="29" t="s">
        <v>107</v>
      </c>
      <c r="BM22" s="28">
        <f t="shared" si="12"/>
        <v>99</v>
      </c>
      <c r="BN22" s="33" t="s">
        <v>85</v>
      </c>
      <c r="BO22" s="24" t="s">
        <v>29</v>
      </c>
      <c r="BP22" s="29">
        <v>0.15522</v>
      </c>
      <c r="BQ22" t="s">
        <v>107</v>
      </c>
      <c r="BR22" s="28">
        <f t="shared" si="13"/>
        <v>73</v>
      </c>
    </row>
    <row r="23" spans="1:70" ht="17" thickBot="1" x14ac:dyDescent="0.25">
      <c r="A23" s="33" t="s">
        <v>91</v>
      </c>
      <c r="B23" s="35" t="s">
        <v>22</v>
      </c>
      <c r="C23" s="28">
        <v>5.4010000000000002E-2</v>
      </c>
      <c r="D23" s="28"/>
      <c r="E23" s="28">
        <f t="shared" si="0"/>
        <v>95</v>
      </c>
      <c r="F23" s="33" t="s">
        <v>51</v>
      </c>
      <c r="G23" s="24" t="s">
        <v>28</v>
      </c>
      <c r="H23" s="28">
        <v>0.15190000000000001</v>
      </c>
      <c r="I23" s="28"/>
      <c r="J23" s="28">
        <f t="shared" si="1"/>
        <v>80</v>
      </c>
      <c r="K23" s="33" t="s">
        <v>61</v>
      </c>
      <c r="L23" s="24" t="s">
        <v>23</v>
      </c>
      <c r="M23" s="28">
        <v>0.30352000000000001</v>
      </c>
      <c r="N23" s="28"/>
      <c r="O23" s="28">
        <f t="shared" si="2"/>
        <v>98</v>
      </c>
      <c r="P23" s="23" t="s">
        <v>86</v>
      </c>
      <c r="Q23" s="24" t="s">
        <v>20</v>
      </c>
      <c r="R23" s="29">
        <v>0.16741</v>
      </c>
      <c r="S23" s="29" t="s">
        <v>107</v>
      </c>
      <c r="T23" s="28">
        <f t="shared" si="3"/>
        <v>90</v>
      </c>
      <c r="U23" s="33" t="s">
        <v>69</v>
      </c>
      <c r="V23" s="24" t="s">
        <v>19</v>
      </c>
      <c r="W23" s="29">
        <v>9.7900000000000001E-2</v>
      </c>
      <c r="X23" s="29" t="s">
        <v>107</v>
      </c>
      <c r="Y23" s="28">
        <f t="shared" si="4"/>
        <v>108</v>
      </c>
      <c r="Z23" s="33" t="s">
        <v>77</v>
      </c>
      <c r="AA23" s="24" t="s">
        <v>22</v>
      </c>
      <c r="AB23" s="28">
        <v>0.14127000000000001</v>
      </c>
      <c r="AC23" s="28"/>
      <c r="AD23" s="28">
        <f t="shared" si="5"/>
        <v>77</v>
      </c>
      <c r="AE23" s="33" t="s">
        <v>47</v>
      </c>
      <c r="AF23" s="24" t="s">
        <v>28</v>
      </c>
      <c r="AG23" s="28">
        <v>0.16983000000000001</v>
      </c>
      <c r="AH23" s="28"/>
      <c r="AI23" s="28">
        <f t="shared" si="6"/>
        <v>96</v>
      </c>
      <c r="AJ23" s="33" t="s">
        <v>103</v>
      </c>
      <c r="AK23" s="35" t="s">
        <v>22</v>
      </c>
      <c r="AL23" s="28">
        <v>0.13899</v>
      </c>
      <c r="AM23" s="28"/>
      <c r="AN23" s="28">
        <f t="shared" si="7"/>
        <v>86</v>
      </c>
      <c r="AO23" s="33" t="s">
        <v>40</v>
      </c>
      <c r="AP23" s="24" t="s">
        <v>26</v>
      </c>
      <c r="AQ23" s="29">
        <v>5.0430000000000003E-2</v>
      </c>
      <c r="AR23" s="29" t="s">
        <v>107</v>
      </c>
      <c r="AS23" s="28">
        <f t="shared" si="8"/>
        <v>84</v>
      </c>
      <c r="AT23" s="33" t="s">
        <v>69</v>
      </c>
      <c r="AU23" s="24" t="s">
        <v>29</v>
      </c>
      <c r="AV23" s="28">
        <v>7.7619999999999995E-2</v>
      </c>
      <c r="AW23" s="28"/>
      <c r="AX23" s="28">
        <f t="shared" si="9"/>
        <v>96</v>
      </c>
      <c r="AY23" s="33" t="s">
        <v>101</v>
      </c>
      <c r="AZ23" s="35" t="s">
        <v>102</v>
      </c>
      <c r="BA23" s="29">
        <v>0.14568999999999999</v>
      </c>
      <c r="BB23" s="29" t="s">
        <v>107</v>
      </c>
      <c r="BC23" s="28">
        <f t="shared" si="10"/>
        <v>91</v>
      </c>
      <c r="BD23" s="33" t="s">
        <v>98</v>
      </c>
      <c r="BE23" s="35" t="s">
        <v>25</v>
      </c>
      <c r="BF23" s="28">
        <v>1.11E-2</v>
      </c>
      <c r="BG23" s="28"/>
      <c r="BH23" s="28">
        <f t="shared" si="11"/>
        <v>112</v>
      </c>
      <c r="BI23" s="33" t="s">
        <v>47</v>
      </c>
      <c r="BJ23" s="24" t="s">
        <v>28</v>
      </c>
      <c r="BK23" s="29">
        <v>0.27443000000000001</v>
      </c>
      <c r="BL23" s="29" t="s">
        <v>107</v>
      </c>
      <c r="BM23" s="28">
        <f t="shared" si="12"/>
        <v>98</v>
      </c>
      <c r="BN23" s="33" t="s">
        <v>70</v>
      </c>
      <c r="BO23" s="24" t="s">
        <v>23</v>
      </c>
      <c r="BP23" s="29">
        <v>0.15154999999999999</v>
      </c>
      <c r="BQ23" t="s">
        <v>107</v>
      </c>
      <c r="BR23" s="28">
        <f t="shared" si="13"/>
        <v>72</v>
      </c>
    </row>
    <row r="24" spans="1:70" ht="17" thickBot="1" x14ac:dyDescent="0.25">
      <c r="A24" s="33" t="s">
        <v>42</v>
      </c>
      <c r="B24" s="24" t="s">
        <v>28</v>
      </c>
      <c r="C24" s="29">
        <v>5.2639999999999999E-2</v>
      </c>
      <c r="D24" s="29" t="s">
        <v>107</v>
      </c>
      <c r="E24" s="28">
        <f t="shared" si="0"/>
        <v>94</v>
      </c>
      <c r="F24" s="33" t="s">
        <v>96</v>
      </c>
      <c r="G24" s="35" t="s">
        <v>29</v>
      </c>
      <c r="H24" s="28">
        <v>0.14426</v>
      </c>
      <c r="I24" s="28"/>
      <c r="J24" s="28">
        <f t="shared" si="1"/>
        <v>79</v>
      </c>
      <c r="K24" s="33" t="s">
        <v>47</v>
      </c>
      <c r="L24" s="24" t="s">
        <v>19</v>
      </c>
      <c r="M24" s="29">
        <v>0.29763000000000001</v>
      </c>
      <c r="N24" s="29" t="s">
        <v>107</v>
      </c>
      <c r="O24" s="28">
        <f t="shared" si="2"/>
        <v>97</v>
      </c>
      <c r="P24" s="33" t="s">
        <v>103</v>
      </c>
      <c r="Q24" s="35" t="s">
        <v>22</v>
      </c>
      <c r="R24" s="30">
        <v>0.16261</v>
      </c>
      <c r="S24" s="30" t="s">
        <v>108</v>
      </c>
      <c r="T24" s="28">
        <f t="shared" si="3"/>
        <v>89</v>
      </c>
      <c r="U24" s="33" t="s">
        <v>58</v>
      </c>
      <c r="V24" s="24" t="s">
        <v>22</v>
      </c>
      <c r="W24" s="28">
        <v>9.6210000000000004E-2</v>
      </c>
      <c r="X24" s="28"/>
      <c r="Y24" s="28">
        <f t="shared" si="4"/>
        <v>107</v>
      </c>
      <c r="Z24" s="5" t="s">
        <v>78</v>
      </c>
      <c r="AA24" s="6" t="s">
        <v>28</v>
      </c>
      <c r="AB24" s="28">
        <v>0.13818</v>
      </c>
      <c r="AC24" s="28"/>
      <c r="AD24" s="28">
        <f t="shared" si="5"/>
        <v>76</v>
      </c>
      <c r="AE24" s="33" t="s">
        <v>85</v>
      </c>
      <c r="AF24" s="24" t="s">
        <v>29</v>
      </c>
      <c r="AG24" s="28">
        <v>0.16244</v>
      </c>
      <c r="AH24" s="28"/>
      <c r="AI24" s="28">
        <f t="shared" si="6"/>
        <v>95</v>
      </c>
      <c r="AJ24" s="33" t="s">
        <v>32</v>
      </c>
      <c r="AK24" s="24" t="s">
        <v>20</v>
      </c>
      <c r="AL24" s="29">
        <v>0.13800999999999999</v>
      </c>
      <c r="AM24" s="29" t="s">
        <v>107</v>
      </c>
      <c r="AN24" s="28">
        <f t="shared" si="7"/>
        <v>85</v>
      </c>
      <c r="AO24" s="33" t="s">
        <v>81</v>
      </c>
      <c r="AP24" s="24" t="s">
        <v>26</v>
      </c>
      <c r="AQ24" s="30">
        <v>5.0029999999999998E-2</v>
      </c>
      <c r="AR24" s="30" t="s">
        <v>108</v>
      </c>
      <c r="AS24" s="28">
        <f t="shared" si="8"/>
        <v>83</v>
      </c>
      <c r="AT24" s="33" t="s">
        <v>94</v>
      </c>
      <c r="AU24" s="35" t="s">
        <v>22</v>
      </c>
      <c r="AV24" s="28">
        <v>7.5200000000000003E-2</v>
      </c>
      <c r="AW24" s="28"/>
      <c r="AX24" s="28">
        <f t="shared" si="9"/>
        <v>95</v>
      </c>
      <c r="AY24" s="33" t="s">
        <v>71</v>
      </c>
      <c r="AZ24" s="24" t="s">
        <v>29</v>
      </c>
      <c r="BA24" s="29">
        <v>0.14376</v>
      </c>
      <c r="BB24" s="29" t="s">
        <v>107</v>
      </c>
      <c r="BC24" s="28">
        <f t="shared" si="10"/>
        <v>90</v>
      </c>
      <c r="BD24" s="33" t="s">
        <v>83</v>
      </c>
      <c r="BE24" s="24" t="s">
        <v>25</v>
      </c>
      <c r="BF24" s="28">
        <v>1.077E-2</v>
      </c>
      <c r="BG24" s="28"/>
      <c r="BH24" s="28">
        <f t="shared" si="11"/>
        <v>111</v>
      </c>
      <c r="BI24" s="33" t="s">
        <v>31</v>
      </c>
      <c r="BJ24" s="24" t="s">
        <v>25</v>
      </c>
      <c r="BK24" s="29">
        <v>0.26152999999999998</v>
      </c>
      <c r="BL24" s="29" t="s">
        <v>107</v>
      </c>
      <c r="BM24" s="28">
        <f t="shared" si="12"/>
        <v>97</v>
      </c>
      <c r="BN24" s="33" t="s">
        <v>31</v>
      </c>
      <c r="BO24" s="24" t="s">
        <v>25</v>
      </c>
      <c r="BP24" s="29">
        <v>0.15059</v>
      </c>
      <c r="BQ24" t="s">
        <v>107</v>
      </c>
      <c r="BR24" s="28">
        <f t="shared" si="13"/>
        <v>71</v>
      </c>
    </row>
    <row r="25" spans="1:70" ht="17" thickBot="1" x14ac:dyDescent="0.25">
      <c r="A25" s="33" t="s">
        <v>90</v>
      </c>
      <c r="B25" s="35" t="s">
        <v>26</v>
      </c>
      <c r="C25" s="28">
        <v>5.1970000000000002E-2</v>
      </c>
      <c r="D25" s="28"/>
      <c r="E25" s="28">
        <f t="shared" si="0"/>
        <v>93</v>
      </c>
      <c r="F25" s="33" t="s">
        <v>84</v>
      </c>
      <c r="G25" s="24" t="s">
        <v>19</v>
      </c>
      <c r="H25" s="28">
        <v>0.1419</v>
      </c>
      <c r="I25" s="28"/>
      <c r="J25" s="28">
        <f t="shared" si="1"/>
        <v>78</v>
      </c>
      <c r="K25" s="33" t="s">
        <v>96</v>
      </c>
      <c r="L25" s="35" t="s">
        <v>26</v>
      </c>
      <c r="M25" s="28">
        <v>0.29666999999999999</v>
      </c>
      <c r="N25" s="28"/>
      <c r="O25" s="28">
        <f t="shared" si="2"/>
        <v>96</v>
      </c>
      <c r="P25" s="33" t="s">
        <v>24</v>
      </c>
      <c r="Q25" s="24" t="s">
        <v>26</v>
      </c>
      <c r="R25" s="29">
        <v>0.16120999999999999</v>
      </c>
      <c r="S25" s="29" t="s">
        <v>107</v>
      </c>
      <c r="T25" s="28">
        <f t="shared" si="3"/>
        <v>88</v>
      </c>
      <c r="U25" s="33" t="s">
        <v>103</v>
      </c>
      <c r="V25" s="35" t="s">
        <v>26</v>
      </c>
      <c r="W25" s="28">
        <v>9.5210000000000003E-2</v>
      </c>
      <c r="X25" s="28"/>
      <c r="Y25" s="28">
        <f t="shared" si="4"/>
        <v>106</v>
      </c>
      <c r="Z25" s="33" t="s">
        <v>101</v>
      </c>
      <c r="AA25" s="35" t="s">
        <v>29</v>
      </c>
      <c r="AB25" s="28">
        <v>0.13733000000000001</v>
      </c>
      <c r="AC25" s="28"/>
      <c r="AD25" s="28">
        <f t="shared" si="5"/>
        <v>75</v>
      </c>
      <c r="AE25" s="33" t="s">
        <v>94</v>
      </c>
      <c r="AF25" s="35" t="s">
        <v>28</v>
      </c>
      <c r="AG25" s="28">
        <v>0.15984000000000001</v>
      </c>
      <c r="AH25" s="28"/>
      <c r="AI25" s="28">
        <f t="shared" si="6"/>
        <v>94</v>
      </c>
      <c r="AJ25" s="33" t="s">
        <v>72</v>
      </c>
      <c r="AK25" s="24" t="s">
        <v>25</v>
      </c>
      <c r="AL25" s="28">
        <v>0.12870000000000001</v>
      </c>
      <c r="AM25" s="28"/>
      <c r="AN25" s="28">
        <f t="shared" si="7"/>
        <v>84</v>
      </c>
      <c r="AO25" s="33" t="s">
        <v>38</v>
      </c>
      <c r="AP25" s="24" t="s">
        <v>26</v>
      </c>
      <c r="AQ25" s="29">
        <v>4.8169999999999998E-2</v>
      </c>
      <c r="AR25" s="29" t="s">
        <v>107</v>
      </c>
      <c r="AS25" s="28">
        <f t="shared" si="8"/>
        <v>82</v>
      </c>
      <c r="AT25" s="33" t="s">
        <v>58</v>
      </c>
      <c r="AU25" s="24" t="s">
        <v>20</v>
      </c>
      <c r="AV25" s="28">
        <v>7.0870000000000002E-2</v>
      </c>
      <c r="AW25" s="28"/>
      <c r="AX25" s="28">
        <f t="shared" si="9"/>
        <v>94</v>
      </c>
      <c r="AY25" s="33" t="s">
        <v>65</v>
      </c>
      <c r="AZ25" s="24" t="s">
        <v>20</v>
      </c>
      <c r="BA25" s="29">
        <v>0.13924</v>
      </c>
      <c r="BB25" s="29" t="s">
        <v>107</v>
      </c>
      <c r="BC25" s="28">
        <f t="shared" si="10"/>
        <v>89</v>
      </c>
      <c r="BD25" s="33" t="s">
        <v>48</v>
      </c>
      <c r="BE25" s="24" t="s">
        <v>20</v>
      </c>
      <c r="BF25" s="30">
        <v>1.061E-2</v>
      </c>
      <c r="BG25" s="30" t="s">
        <v>108</v>
      </c>
      <c r="BH25" s="28">
        <f t="shared" si="11"/>
        <v>110</v>
      </c>
      <c r="BI25" s="33" t="s">
        <v>72</v>
      </c>
      <c r="BJ25" s="24" t="s">
        <v>22</v>
      </c>
      <c r="BK25" s="29">
        <v>0.26061000000000001</v>
      </c>
      <c r="BL25" s="29" t="s">
        <v>107</v>
      </c>
      <c r="BM25" s="28">
        <f t="shared" si="12"/>
        <v>96</v>
      </c>
      <c r="BN25" s="33" t="s">
        <v>39</v>
      </c>
      <c r="BO25" s="24" t="s">
        <v>25</v>
      </c>
      <c r="BP25" s="29">
        <v>0.14529</v>
      </c>
      <c r="BQ25" t="s">
        <v>107</v>
      </c>
      <c r="BR25" s="28">
        <f t="shared" si="13"/>
        <v>70</v>
      </c>
    </row>
    <row r="26" spans="1:70" ht="17" thickBot="1" x14ac:dyDescent="0.25">
      <c r="A26" s="33" t="s">
        <v>42</v>
      </c>
      <c r="B26" s="24" t="s">
        <v>26</v>
      </c>
      <c r="C26" s="29">
        <v>5.1639999999999998E-2</v>
      </c>
      <c r="D26" s="29" t="s">
        <v>107</v>
      </c>
      <c r="E26" s="28">
        <f t="shared" si="0"/>
        <v>92</v>
      </c>
      <c r="F26" s="33" t="s">
        <v>60</v>
      </c>
      <c r="G26" s="24" t="s">
        <v>22</v>
      </c>
      <c r="H26" s="28">
        <v>0.14186000000000001</v>
      </c>
      <c r="I26" s="28"/>
      <c r="J26" s="28">
        <f t="shared" si="1"/>
        <v>77</v>
      </c>
      <c r="K26" s="33" t="s">
        <v>66</v>
      </c>
      <c r="L26" s="24" t="s">
        <v>22</v>
      </c>
      <c r="M26" s="28">
        <v>0.28974</v>
      </c>
      <c r="N26" s="28"/>
      <c r="O26" s="28">
        <f t="shared" si="2"/>
        <v>95</v>
      </c>
      <c r="P26" s="33" t="s">
        <v>96</v>
      </c>
      <c r="Q26" s="35" t="s">
        <v>29</v>
      </c>
      <c r="R26" s="28">
        <v>0.15601000000000001</v>
      </c>
      <c r="S26" s="28"/>
      <c r="T26" s="28">
        <f t="shared" si="3"/>
        <v>87</v>
      </c>
      <c r="U26" s="33" t="s">
        <v>98</v>
      </c>
      <c r="V26" s="35" t="s">
        <v>28</v>
      </c>
      <c r="W26" s="28">
        <v>9.4850000000000004E-2</v>
      </c>
      <c r="X26" s="28"/>
      <c r="Y26" s="28">
        <f t="shared" si="4"/>
        <v>105</v>
      </c>
      <c r="Z26" s="5" t="s">
        <v>78</v>
      </c>
      <c r="AA26" s="6" t="s">
        <v>23</v>
      </c>
      <c r="AB26" s="28">
        <v>0.13686000000000001</v>
      </c>
      <c r="AC26" s="28"/>
      <c r="AD26" s="28">
        <f t="shared" si="5"/>
        <v>74</v>
      </c>
      <c r="AE26" s="33" t="s">
        <v>99</v>
      </c>
      <c r="AF26" s="35" t="s">
        <v>25</v>
      </c>
      <c r="AG26" s="28">
        <v>0.15947</v>
      </c>
      <c r="AH26" s="28"/>
      <c r="AI26" s="28">
        <f t="shared" si="6"/>
        <v>93</v>
      </c>
      <c r="AJ26" s="33" t="s">
        <v>38</v>
      </c>
      <c r="AK26" s="24" t="s">
        <v>22</v>
      </c>
      <c r="AL26" s="29">
        <v>0.12842000000000001</v>
      </c>
      <c r="AM26" s="29" t="s">
        <v>107</v>
      </c>
      <c r="AN26" s="28">
        <f t="shared" si="7"/>
        <v>83</v>
      </c>
      <c r="AO26" s="33" t="s">
        <v>57</v>
      </c>
      <c r="AP26" s="24" t="s">
        <v>23</v>
      </c>
      <c r="AQ26" s="29">
        <v>4.7969999999999999E-2</v>
      </c>
      <c r="AR26" s="29" t="s">
        <v>107</v>
      </c>
      <c r="AS26" s="28">
        <f t="shared" si="8"/>
        <v>81</v>
      </c>
      <c r="AT26" s="33" t="s">
        <v>105</v>
      </c>
      <c r="AU26" s="35" t="s">
        <v>22</v>
      </c>
      <c r="AV26" s="28">
        <v>7.0699999999999999E-2</v>
      </c>
      <c r="AW26" s="28"/>
      <c r="AX26" s="28">
        <f t="shared" si="9"/>
        <v>93</v>
      </c>
      <c r="AY26" s="33" t="s">
        <v>81</v>
      </c>
      <c r="AZ26" s="24" t="s">
        <v>26</v>
      </c>
      <c r="BA26" s="29">
        <v>0.13897999999999999</v>
      </c>
      <c r="BB26" s="29" t="s">
        <v>107</v>
      </c>
      <c r="BC26" s="28">
        <f t="shared" si="10"/>
        <v>88</v>
      </c>
      <c r="BD26" s="33" t="s">
        <v>98</v>
      </c>
      <c r="BE26" s="35" t="s">
        <v>28</v>
      </c>
      <c r="BF26" s="28">
        <v>9.9799999999999993E-3</v>
      </c>
      <c r="BG26" s="28"/>
      <c r="BH26" s="28">
        <f t="shared" si="11"/>
        <v>109</v>
      </c>
      <c r="BI26" s="33" t="s">
        <v>68</v>
      </c>
      <c r="BJ26" s="24" t="s">
        <v>19</v>
      </c>
      <c r="BK26" s="29">
        <v>0.25917000000000001</v>
      </c>
      <c r="BL26" s="29" t="s">
        <v>107</v>
      </c>
      <c r="BM26" s="28">
        <f t="shared" si="12"/>
        <v>95</v>
      </c>
      <c r="BN26" s="33" t="s">
        <v>62</v>
      </c>
      <c r="BO26" s="24" t="s">
        <v>25</v>
      </c>
      <c r="BP26" s="29">
        <v>0.14246</v>
      </c>
      <c r="BQ26" t="s">
        <v>107</v>
      </c>
      <c r="BR26" s="28">
        <f t="shared" si="13"/>
        <v>69</v>
      </c>
    </row>
    <row r="27" spans="1:70" ht="17" thickBot="1" x14ac:dyDescent="0.25">
      <c r="A27" s="33" t="s">
        <v>63</v>
      </c>
      <c r="B27" s="24" t="s">
        <v>26</v>
      </c>
      <c r="C27" s="30">
        <v>5.0389999999999997E-2</v>
      </c>
      <c r="D27" s="30" t="s">
        <v>108</v>
      </c>
      <c r="E27" s="28">
        <f t="shared" si="0"/>
        <v>91</v>
      </c>
      <c r="F27" s="33" t="s">
        <v>92</v>
      </c>
      <c r="G27" s="35" t="s">
        <v>20</v>
      </c>
      <c r="H27" s="28">
        <v>0.13935</v>
      </c>
      <c r="I27" s="28"/>
      <c r="J27" s="28">
        <f t="shared" si="1"/>
        <v>76</v>
      </c>
      <c r="K27" s="33" t="s">
        <v>47</v>
      </c>
      <c r="L27" s="24" t="s">
        <v>28</v>
      </c>
      <c r="M27" s="30">
        <v>0.28919</v>
      </c>
      <c r="N27" s="30" t="s">
        <v>108</v>
      </c>
      <c r="O27" s="28">
        <f t="shared" si="2"/>
        <v>94</v>
      </c>
      <c r="P27" s="33" t="s">
        <v>103</v>
      </c>
      <c r="Q27" s="35" t="s">
        <v>28</v>
      </c>
      <c r="R27" s="28">
        <v>0.15057000000000001</v>
      </c>
      <c r="S27" s="28"/>
      <c r="T27" s="28">
        <f t="shared" si="3"/>
        <v>86</v>
      </c>
      <c r="U27" s="23" t="s">
        <v>95</v>
      </c>
      <c r="V27" s="24" t="s">
        <v>26</v>
      </c>
      <c r="W27" s="28">
        <v>9.3340000000000006E-2</v>
      </c>
      <c r="X27" s="28"/>
      <c r="Y27" s="28">
        <f t="shared" si="4"/>
        <v>104</v>
      </c>
      <c r="Z27" s="33" t="s">
        <v>97</v>
      </c>
      <c r="AA27" s="35" t="s">
        <v>29</v>
      </c>
      <c r="AB27" s="28">
        <v>0.13477</v>
      </c>
      <c r="AC27" s="28"/>
      <c r="AD27" s="28">
        <f t="shared" si="5"/>
        <v>73</v>
      </c>
      <c r="AE27" s="33" t="s">
        <v>70</v>
      </c>
      <c r="AF27" s="24" t="s">
        <v>19</v>
      </c>
      <c r="AG27" s="28">
        <v>0.15747</v>
      </c>
      <c r="AH27" s="28"/>
      <c r="AI27" s="28">
        <f t="shared" si="6"/>
        <v>92</v>
      </c>
      <c r="AJ27" s="33" t="s">
        <v>100</v>
      </c>
      <c r="AK27" s="35" t="s">
        <v>20</v>
      </c>
      <c r="AL27" s="28">
        <v>0.12705</v>
      </c>
      <c r="AM27" s="28"/>
      <c r="AN27" s="28">
        <f t="shared" si="7"/>
        <v>82</v>
      </c>
      <c r="AO27" s="33" t="s">
        <v>71</v>
      </c>
      <c r="AP27" s="24" t="s">
        <v>29</v>
      </c>
      <c r="AQ27" s="28">
        <v>4.7E-2</v>
      </c>
      <c r="AR27" s="28"/>
      <c r="AS27" s="28">
        <f t="shared" si="8"/>
        <v>80</v>
      </c>
      <c r="AT27" s="33" t="s">
        <v>63</v>
      </c>
      <c r="AU27" s="24" t="s">
        <v>26</v>
      </c>
      <c r="AV27" s="29">
        <v>6.9620000000000001E-2</v>
      </c>
      <c r="AW27" s="29" t="s">
        <v>107</v>
      </c>
      <c r="AX27" s="28">
        <f t="shared" si="9"/>
        <v>92</v>
      </c>
      <c r="AY27" s="33" t="s">
        <v>58</v>
      </c>
      <c r="AZ27" s="24" t="s">
        <v>20</v>
      </c>
      <c r="BA27" s="28">
        <v>0.13778000000000001</v>
      </c>
      <c r="BB27" s="28"/>
      <c r="BC27" s="28">
        <f t="shared" si="10"/>
        <v>87</v>
      </c>
      <c r="BD27" s="33" t="s">
        <v>71</v>
      </c>
      <c r="BE27" s="24" t="s">
        <v>22</v>
      </c>
      <c r="BF27" s="28">
        <v>9.6900000000000007E-3</v>
      </c>
      <c r="BG27" s="28"/>
      <c r="BH27" s="28">
        <f t="shared" si="11"/>
        <v>108</v>
      </c>
      <c r="BI27" s="33" t="s">
        <v>72</v>
      </c>
      <c r="BJ27" s="24" t="s">
        <v>25</v>
      </c>
      <c r="BK27" s="29">
        <v>0.25141999999999998</v>
      </c>
      <c r="BL27" s="29" t="s">
        <v>107</v>
      </c>
      <c r="BM27" s="28">
        <f t="shared" si="12"/>
        <v>94</v>
      </c>
      <c r="BN27" s="33" t="s">
        <v>70</v>
      </c>
      <c r="BO27" s="24" t="s">
        <v>28</v>
      </c>
      <c r="BP27" s="30">
        <v>0.1404</v>
      </c>
      <c r="BQ27" t="s">
        <v>108</v>
      </c>
      <c r="BR27" s="28">
        <f t="shared" si="13"/>
        <v>68</v>
      </c>
    </row>
    <row r="28" spans="1:70" ht="17" thickBot="1" x14ac:dyDescent="0.25">
      <c r="A28" s="33" t="s">
        <v>48</v>
      </c>
      <c r="B28" s="24" t="s">
        <v>29</v>
      </c>
      <c r="C28" s="29">
        <v>4.9869999999999998E-2</v>
      </c>
      <c r="D28" s="29" t="s">
        <v>107</v>
      </c>
      <c r="E28" s="28">
        <f t="shared" si="0"/>
        <v>90</v>
      </c>
      <c r="F28" s="33" t="s">
        <v>85</v>
      </c>
      <c r="G28" s="24" t="s">
        <v>26</v>
      </c>
      <c r="H28" s="28">
        <v>0.12248000000000001</v>
      </c>
      <c r="I28" s="28"/>
      <c r="J28" s="28">
        <f t="shared" si="1"/>
        <v>75</v>
      </c>
      <c r="K28" s="33" t="s">
        <v>24</v>
      </c>
      <c r="L28" s="24" t="s">
        <v>26</v>
      </c>
      <c r="M28" s="29">
        <v>0.28826000000000002</v>
      </c>
      <c r="N28" s="29" t="s">
        <v>107</v>
      </c>
      <c r="O28" s="28">
        <f t="shared" si="2"/>
        <v>93</v>
      </c>
      <c r="P28" s="33" t="s">
        <v>64</v>
      </c>
      <c r="Q28" s="24" t="s">
        <v>22</v>
      </c>
      <c r="R28" s="28">
        <v>0.14788999999999999</v>
      </c>
      <c r="S28" s="28"/>
      <c r="T28" s="28">
        <f t="shared" si="3"/>
        <v>85</v>
      </c>
      <c r="U28" s="33" t="s">
        <v>98</v>
      </c>
      <c r="V28" s="35" t="s">
        <v>23</v>
      </c>
      <c r="W28" s="28">
        <v>8.4080000000000002E-2</v>
      </c>
      <c r="X28" s="28"/>
      <c r="Y28" s="28">
        <f t="shared" si="4"/>
        <v>103</v>
      </c>
      <c r="Z28" s="33" t="s">
        <v>90</v>
      </c>
      <c r="AA28" s="35" t="s">
        <v>26</v>
      </c>
      <c r="AB28" s="28">
        <v>0.13069</v>
      </c>
      <c r="AC28" s="28"/>
      <c r="AD28" s="28">
        <f t="shared" si="5"/>
        <v>72</v>
      </c>
      <c r="AE28" s="33" t="s">
        <v>97</v>
      </c>
      <c r="AF28" s="35" t="s">
        <v>22</v>
      </c>
      <c r="AG28" s="28">
        <v>0.15673999999999999</v>
      </c>
      <c r="AH28" s="28"/>
      <c r="AI28" s="28">
        <f t="shared" si="6"/>
        <v>91</v>
      </c>
      <c r="AJ28" s="23" t="s">
        <v>86</v>
      </c>
      <c r="AK28" s="24" t="s">
        <v>26</v>
      </c>
      <c r="AL28" s="30">
        <v>0.12658</v>
      </c>
      <c r="AM28" s="30" t="s">
        <v>108</v>
      </c>
      <c r="AN28" s="28">
        <f t="shared" si="7"/>
        <v>81</v>
      </c>
      <c r="AO28" s="33" t="s">
        <v>46</v>
      </c>
      <c r="AP28" s="24" t="s">
        <v>20</v>
      </c>
      <c r="AQ28" s="29">
        <v>4.6179999999999999E-2</v>
      </c>
      <c r="AR28" s="29" t="s">
        <v>107</v>
      </c>
      <c r="AS28" s="28">
        <f t="shared" si="8"/>
        <v>79</v>
      </c>
      <c r="AT28" s="33" t="s">
        <v>83</v>
      </c>
      <c r="AU28" s="24" t="s">
        <v>29</v>
      </c>
      <c r="AV28" s="28">
        <v>6.7640000000000006E-2</v>
      </c>
      <c r="AW28" s="28"/>
      <c r="AX28" s="28">
        <f t="shared" si="9"/>
        <v>91</v>
      </c>
      <c r="AY28" s="5" t="s">
        <v>78</v>
      </c>
      <c r="AZ28" s="6" t="s">
        <v>28</v>
      </c>
      <c r="BA28" s="29">
        <v>0.13516</v>
      </c>
      <c r="BB28" s="29" t="s">
        <v>107</v>
      </c>
      <c r="BC28" s="28">
        <f t="shared" si="10"/>
        <v>86</v>
      </c>
      <c r="BD28" s="33" t="s">
        <v>58</v>
      </c>
      <c r="BE28" s="24" t="s">
        <v>22</v>
      </c>
      <c r="BF28" s="28">
        <v>9.5999999999999992E-3</v>
      </c>
      <c r="BG28" s="28"/>
      <c r="BH28" s="28">
        <f t="shared" si="11"/>
        <v>107</v>
      </c>
      <c r="BI28" s="33" t="s">
        <v>18</v>
      </c>
      <c r="BJ28" s="24" t="s">
        <v>19</v>
      </c>
      <c r="BK28" s="29">
        <v>0.25042999999999999</v>
      </c>
      <c r="BL28" s="29" t="s">
        <v>107</v>
      </c>
      <c r="BM28" s="28">
        <f t="shared" si="12"/>
        <v>93</v>
      </c>
      <c r="BN28" s="33" t="s">
        <v>18</v>
      </c>
      <c r="BO28" s="24" t="s">
        <v>19</v>
      </c>
      <c r="BP28" s="29">
        <v>0.13997999999999999</v>
      </c>
      <c r="BQ28" t="s">
        <v>107</v>
      </c>
      <c r="BR28" s="28">
        <f t="shared" si="13"/>
        <v>67</v>
      </c>
    </row>
    <row r="29" spans="1:70" ht="17" thickBot="1" x14ac:dyDescent="0.25">
      <c r="A29" s="33" t="s">
        <v>73</v>
      </c>
      <c r="B29" s="24" t="s">
        <v>29</v>
      </c>
      <c r="C29" s="28">
        <v>4.9660000000000003E-2</v>
      </c>
      <c r="D29" s="28"/>
      <c r="E29" s="28">
        <f t="shared" si="0"/>
        <v>89</v>
      </c>
      <c r="F29" s="33" t="s">
        <v>64</v>
      </c>
      <c r="G29" s="24" t="s">
        <v>22</v>
      </c>
      <c r="H29" s="28">
        <v>0.12196</v>
      </c>
      <c r="I29" s="28"/>
      <c r="J29" s="28">
        <f t="shared" si="1"/>
        <v>74</v>
      </c>
      <c r="K29" s="33" t="s">
        <v>63</v>
      </c>
      <c r="L29" s="24" t="s">
        <v>22</v>
      </c>
      <c r="M29" s="28">
        <v>0.27834999999999999</v>
      </c>
      <c r="N29" s="28"/>
      <c r="O29" s="28">
        <f t="shared" si="2"/>
        <v>92</v>
      </c>
      <c r="P29" s="33" t="s">
        <v>76</v>
      </c>
      <c r="Q29" s="24" t="s">
        <v>22</v>
      </c>
      <c r="R29" s="30">
        <v>0.14610999999999999</v>
      </c>
      <c r="S29" s="30" t="s">
        <v>108</v>
      </c>
      <c r="T29" s="28">
        <f t="shared" si="3"/>
        <v>84</v>
      </c>
      <c r="U29" s="33" t="s">
        <v>91</v>
      </c>
      <c r="V29" s="35" t="s">
        <v>28</v>
      </c>
      <c r="W29" s="28">
        <v>8.0420000000000005E-2</v>
      </c>
      <c r="X29" s="28"/>
      <c r="Y29" s="28">
        <f t="shared" si="4"/>
        <v>102</v>
      </c>
      <c r="Z29" s="33" t="s">
        <v>82</v>
      </c>
      <c r="AA29" s="24" t="s">
        <v>20</v>
      </c>
      <c r="AB29" s="28">
        <v>0.13039000000000001</v>
      </c>
      <c r="AC29" s="28"/>
      <c r="AD29" s="28">
        <f t="shared" si="5"/>
        <v>71</v>
      </c>
      <c r="AE29" s="33" t="s">
        <v>96</v>
      </c>
      <c r="AF29" s="35" t="s">
        <v>26</v>
      </c>
      <c r="AG29" s="28">
        <v>0.15622</v>
      </c>
      <c r="AH29" s="28"/>
      <c r="AI29" s="28">
        <f t="shared" si="6"/>
        <v>90</v>
      </c>
      <c r="AJ29" s="33" t="s">
        <v>89</v>
      </c>
      <c r="AK29" s="35" t="s">
        <v>28</v>
      </c>
      <c r="AL29" s="28">
        <v>0.12071</v>
      </c>
      <c r="AM29" s="28"/>
      <c r="AN29" s="28">
        <f t="shared" si="7"/>
        <v>80</v>
      </c>
      <c r="AO29" s="33" t="s">
        <v>77</v>
      </c>
      <c r="AP29" s="24" t="s">
        <v>22</v>
      </c>
      <c r="AQ29" s="28">
        <v>4.5170000000000002E-2</v>
      </c>
      <c r="AR29" s="28"/>
      <c r="AS29" s="28">
        <f t="shared" si="8"/>
        <v>78</v>
      </c>
      <c r="AT29" s="33" t="s">
        <v>83</v>
      </c>
      <c r="AU29" s="24" t="s">
        <v>20</v>
      </c>
      <c r="AV29" s="28">
        <v>6.5210000000000004E-2</v>
      </c>
      <c r="AW29" s="28"/>
      <c r="AX29" s="28">
        <f t="shared" si="9"/>
        <v>90</v>
      </c>
      <c r="AY29" s="23" t="s">
        <v>87</v>
      </c>
      <c r="AZ29" s="24" t="s">
        <v>25</v>
      </c>
      <c r="BA29" s="30">
        <v>0.13483000000000001</v>
      </c>
      <c r="BB29" s="30" t="s">
        <v>108</v>
      </c>
      <c r="BC29" s="28">
        <f t="shared" si="10"/>
        <v>85</v>
      </c>
      <c r="BD29" s="33" t="s">
        <v>80</v>
      </c>
      <c r="BE29" s="24" t="s">
        <v>25</v>
      </c>
      <c r="BF29" s="28">
        <v>9.3500000000000007E-3</v>
      </c>
      <c r="BG29" s="28"/>
      <c r="BH29" s="28">
        <f t="shared" si="11"/>
        <v>106</v>
      </c>
      <c r="BI29" s="33" t="s">
        <v>35</v>
      </c>
      <c r="BJ29" s="24" t="s">
        <v>25</v>
      </c>
      <c r="BK29" s="29">
        <v>0.23246</v>
      </c>
      <c r="BL29" s="29" t="s">
        <v>107</v>
      </c>
      <c r="BM29" s="28">
        <f t="shared" si="12"/>
        <v>92</v>
      </c>
      <c r="BN29" s="33" t="s">
        <v>62</v>
      </c>
      <c r="BO29" s="24" t="s">
        <v>23</v>
      </c>
      <c r="BP29" s="29">
        <v>0.13841999999999999</v>
      </c>
      <c r="BQ29" t="s">
        <v>107</v>
      </c>
      <c r="BR29" s="28">
        <f t="shared" si="13"/>
        <v>66</v>
      </c>
    </row>
    <row r="30" spans="1:70" ht="17" thickBot="1" x14ac:dyDescent="0.25">
      <c r="A30" s="23" t="s">
        <v>86</v>
      </c>
      <c r="B30" s="24" t="s">
        <v>26</v>
      </c>
      <c r="C30" s="29">
        <v>4.4240000000000002E-2</v>
      </c>
      <c r="D30" s="29" t="s">
        <v>107</v>
      </c>
      <c r="E30" s="28">
        <f t="shared" si="0"/>
        <v>88</v>
      </c>
      <c r="F30" s="33" t="s">
        <v>97</v>
      </c>
      <c r="G30" s="35" t="s">
        <v>19</v>
      </c>
      <c r="H30" s="28">
        <v>0.12</v>
      </c>
      <c r="I30" s="28"/>
      <c r="J30" s="28">
        <f t="shared" si="1"/>
        <v>73</v>
      </c>
      <c r="K30" s="23" t="s">
        <v>86</v>
      </c>
      <c r="L30" s="24" t="s">
        <v>26</v>
      </c>
      <c r="M30" s="30">
        <v>0.27514</v>
      </c>
      <c r="N30" s="30" t="s">
        <v>108</v>
      </c>
      <c r="O30" s="28">
        <f t="shared" si="2"/>
        <v>91</v>
      </c>
      <c r="P30" s="33" t="s">
        <v>32</v>
      </c>
      <c r="Q30" s="24" t="s">
        <v>26</v>
      </c>
      <c r="R30" s="29">
        <v>0.13719000000000001</v>
      </c>
      <c r="S30" s="29" t="s">
        <v>107</v>
      </c>
      <c r="T30" s="28">
        <f t="shared" si="3"/>
        <v>83</v>
      </c>
      <c r="U30" s="23" t="s">
        <v>87</v>
      </c>
      <c r="V30" s="24" t="s">
        <v>19</v>
      </c>
      <c r="W30" s="29">
        <v>7.782E-2</v>
      </c>
      <c r="X30" s="29" t="s">
        <v>107</v>
      </c>
      <c r="Y30" s="28">
        <f t="shared" si="4"/>
        <v>101</v>
      </c>
      <c r="Z30" s="33" t="s">
        <v>57</v>
      </c>
      <c r="AA30" s="24" t="s">
        <v>23</v>
      </c>
      <c r="AB30" s="28">
        <v>0.12608</v>
      </c>
      <c r="AC30" s="28"/>
      <c r="AD30" s="28">
        <f t="shared" si="5"/>
        <v>70</v>
      </c>
      <c r="AE30" s="33" t="s">
        <v>56</v>
      </c>
      <c r="AF30" s="24" t="s">
        <v>19</v>
      </c>
      <c r="AG30" s="28">
        <v>0.15509999999999999</v>
      </c>
      <c r="AH30" s="28"/>
      <c r="AI30" s="28">
        <f t="shared" si="6"/>
        <v>89</v>
      </c>
      <c r="AJ30" s="33" t="s">
        <v>63</v>
      </c>
      <c r="AK30" s="24" t="s">
        <v>22</v>
      </c>
      <c r="AL30" s="29">
        <v>0.1182</v>
      </c>
      <c r="AM30" s="29" t="s">
        <v>107</v>
      </c>
      <c r="AN30" s="28">
        <f t="shared" si="7"/>
        <v>79</v>
      </c>
      <c r="AO30" s="33" t="s">
        <v>32</v>
      </c>
      <c r="AP30" s="24" t="s">
        <v>26</v>
      </c>
      <c r="AQ30" s="29">
        <v>4.4819999999999999E-2</v>
      </c>
      <c r="AR30" s="29" t="s">
        <v>107</v>
      </c>
      <c r="AS30" s="28">
        <f t="shared" si="8"/>
        <v>77</v>
      </c>
      <c r="AT30" s="33" t="s">
        <v>76</v>
      </c>
      <c r="AU30" s="24" t="s">
        <v>22</v>
      </c>
      <c r="AV30" s="29">
        <v>6.2839999999999993E-2</v>
      </c>
      <c r="AW30" s="29" t="s">
        <v>107</v>
      </c>
      <c r="AX30" s="28">
        <f t="shared" si="9"/>
        <v>89</v>
      </c>
      <c r="AY30" s="33" t="s">
        <v>105</v>
      </c>
      <c r="AZ30" s="35" t="s">
        <v>25</v>
      </c>
      <c r="BA30" s="28">
        <v>0.13274</v>
      </c>
      <c r="BB30" s="28"/>
      <c r="BC30" s="28">
        <f t="shared" si="10"/>
        <v>84</v>
      </c>
      <c r="BD30" s="33" t="s">
        <v>90</v>
      </c>
      <c r="BE30" s="35" t="s">
        <v>29</v>
      </c>
      <c r="BF30" s="28">
        <v>9.2399999999999999E-3</v>
      </c>
      <c r="BG30" s="28"/>
      <c r="BH30" s="28">
        <f t="shared" si="11"/>
        <v>105</v>
      </c>
      <c r="BI30" s="33" t="s">
        <v>62</v>
      </c>
      <c r="BJ30" s="24" t="s">
        <v>25</v>
      </c>
      <c r="BK30" s="29">
        <v>0.22489000000000001</v>
      </c>
      <c r="BL30" s="29" t="s">
        <v>107</v>
      </c>
      <c r="BM30" s="28">
        <f t="shared" si="12"/>
        <v>91</v>
      </c>
      <c r="BN30" s="33" t="s">
        <v>97</v>
      </c>
      <c r="BO30" s="35" t="s">
        <v>29</v>
      </c>
      <c r="BP30" s="28">
        <v>0.12841</v>
      </c>
      <c r="BR30" s="28">
        <f t="shared" si="13"/>
        <v>65</v>
      </c>
    </row>
    <row r="31" spans="1:70" ht="17" thickBot="1" x14ac:dyDescent="0.25">
      <c r="A31" s="33" t="s">
        <v>94</v>
      </c>
      <c r="B31" s="35" t="s">
        <v>28</v>
      </c>
      <c r="C31" s="28">
        <v>4.3860000000000003E-2</v>
      </c>
      <c r="D31" s="28"/>
      <c r="E31" s="28">
        <f t="shared" si="0"/>
        <v>87</v>
      </c>
      <c r="F31" s="33" t="s">
        <v>46</v>
      </c>
      <c r="G31" s="24" t="s">
        <v>20</v>
      </c>
      <c r="H31" s="28">
        <v>0.11754000000000001</v>
      </c>
      <c r="I31" s="28"/>
      <c r="J31" s="28">
        <f t="shared" si="1"/>
        <v>72</v>
      </c>
      <c r="K31" s="33" t="s">
        <v>98</v>
      </c>
      <c r="L31" s="35" t="s">
        <v>23</v>
      </c>
      <c r="M31" s="28">
        <v>0.27167999999999998</v>
      </c>
      <c r="N31" s="28"/>
      <c r="O31" s="28">
        <f t="shared" si="2"/>
        <v>90</v>
      </c>
      <c r="P31" s="33" t="s">
        <v>73</v>
      </c>
      <c r="Q31" s="24" t="s">
        <v>29</v>
      </c>
      <c r="R31" s="28">
        <v>0.13522000000000001</v>
      </c>
      <c r="S31" s="28"/>
      <c r="T31" s="28">
        <f t="shared" si="3"/>
        <v>82</v>
      </c>
      <c r="U31" s="33" t="s">
        <v>62</v>
      </c>
      <c r="V31" s="24" t="s">
        <v>23</v>
      </c>
      <c r="W31" s="29">
        <v>7.6899999999999996E-2</v>
      </c>
      <c r="X31" s="29" t="s">
        <v>107</v>
      </c>
      <c r="Y31" s="28">
        <f t="shared" si="4"/>
        <v>100</v>
      </c>
      <c r="Z31" s="33" t="s">
        <v>32</v>
      </c>
      <c r="AA31" s="24" t="s">
        <v>20</v>
      </c>
      <c r="AB31" s="28">
        <v>0.12433</v>
      </c>
      <c r="AC31" s="28"/>
      <c r="AD31" s="28">
        <f t="shared" si="5"/>
        <v>69</v>
      </c>
      <c r="AE31" s="33" t="s">
        <v>74</v>
      </c>
      <c r="AF31" s="24" t="s">
        <v>23</v>
      </c>
      <c r="AG31" s="30">
        <v>0.152</v>
      </c>
      <c r="AH31" s="30" t="s">
        <v>108</v>
      </c>
      <c r="AI31" s="28">
        <f t="shared" si="6"/>
        <v>88</v>
      </c>
      <c r="AJ31" s="33" t="s">
        <v>51</v>
      </c>
      <c r="AK31" s="24" t="s">
        <v>22</v>
      </c>
      <c r="AL31" s="30">
        <v>0.11763999999999999</v>
      </c>
      <c r="AM31" s="30" t="s">
        <v>108</v>
      </c>
      <c r="AN31" s="28">
        <f t="shared" si="7"/>
        <v>78</v>
      </c>
      <c r="AO31" s="33" t="s">
        <v>100</v>
      </c>
      <c r="AP31" s="35" t="s">
        <v>20</v>
      </c>
      <c r="AQ31" s="30">
        <v>4.3700000000000003E-2</v>
      </c>
      <c r="AR31" s="30" t="s">
        <v>108</v>
      </c>
      <c r="AS31" s="28">
        <f t="shared" si="8"/>
        <v>76</v>
      </c>
      <c r="AT31" s="33" t="s">
        <v>92</v>
      </c>
      <c r="AU31" s="35" t="s">
        <v>20</v>
      </c>
      <c r="AV31" s="30">
        <v>6.2440000000000002E-2</v>
      </c>
      <c r="AW31" s="30" t="s">
        <v>108</v>
      </c>
      <c r="AX31" s="28">
        <f t="shared" si="9"/>
        <v>88</v>
      </c>
      <c r="AY31" s="33" t="s">
        <v>65</v>
      </c>
      <c r="AZ31" s="24" t="s">
        <v>23</v>
      </c>
      <c r="BA31" s="30">
        <v>0.13095000000000001</v>
      </c>
      <c r="BB31" s="30" t="s">
        <v>108</v>
      </c>
      <c r="BC31" s="28">
        <f t="shared" si="10"/>
        <v>83</v>
      </c>
      <c r="BD31" s="33" t="s">
        <v>75</v>
      </c>
      <c r="BE31" s="24" t="s">
        <v>23</v>
      </c>
      <c r="BF31" s="28">
        <v>9.1800000000000007E-3</v>
      </c>
      <c r="BG31" s="28"/>
      <c r="BH31" s="28">
        <f t="shared" si="11"/>
        <v>104</v>
      </c>
      <c r="BI31" s="33" t="s">
        <v>104</v>
      </c>
      <c r="BJ31" s="35" t="s">
        <v>28</v>
      </c>
      <c r="BK31" s="29">
        <v>0.22456000000000001</v>
      </c>
      <c r="BL31" s="29" t="s">
        <v>107</v>
      </c>
      <c r="BM31" s="28">
        <f t="shared" si="12"/>
        <v>90</v>
      </c>
      <c r="BN31" s="33" t="s">
        <v>68</v>
      </c>
      <c r="BO31" s="24" t="s">
        <v>19</v>
      </c>
      <c r="BP31" s="28">
        <v>0.12235</v>
      </c>
      <c r="BR31" s="28">
        <f t="shared" si="13"/>
        <v>64</v>
      </c>
    </row>
    <row r="32" spans="1:70" ht="17" thickBot="1" x14ac:dyDescent="0.25">
      <c r="A32" s="33" t="s">
        <v>47</v>
      </c>
      <c r="B32" s="24" t="s">
        <v>28</v>
      </c>
      <c r="C32" s="30">
        <v>4.3540000000000002E-2</v>
      </c>
      <c r="D32" s="30" t="s">
        <v>108</v>
      </c>
      <c r="E32" s="28">
        <f t="shared" si="0"/>
        <v>86</v>
      </c>
      <c r="F32" s="33" t="s">
        <v>97</v>
      </c>
      <c r="G32" s="35" t="s">
        <v>25</v>
      </c>
      <c r="H32" s="28">
        <v>0.11601</v>
      </c>
      <c r="I32" s="28"/>
      <c r="J32" s="28">
        <f t="shared" si="1"/>
        <v>71</v>
      </c>
      <c r="K32" s="33" t="s">
        <v>98</v>
      </c>
      <c r="L32" s="35" t="s">
        <v>25</v>
      </c>
      <c r="M32" s="28">
        <v>0.26927000000000001</v>
      </c>
      <c r="N32" s="28"/>
      <c r="O32" s="28">
        <f t="shared" si="2"/>
        <v>89</v>
      </c>
      <c r="P32" s="33" t="s">
        <v>96</v>
      </c>
      <c r="Q32" s="35" t="s">
        <v>19</v>
      </c>
      <c r="R32" s="28">
        <v>0.12698999999999999</v>
      </c>
      <c r="S32" s="28"/>
      <c r="T32" s="28">
        <f t="shared" si="3"/>
        <v>81</v>
      </c>
      <c r="U32" s="33" t="s">
        <v>18</v>
      </c>
      <c r="V32" s="24" t="s">
        <v>19</v>
      </c>
      <c r="W32" s="29">
        <v>7.5329999999999994E-2</v>
      </c>
      <c r="X32" s="29" t="s">
        <v>107</v>
      </c>
      <c r="Y32" s="28">
        <f t="shared" si="4"/>
        <v>99</v>
      </c>
      <c r="Z32" s="33" t="s">
        <v>18</v>
      </c>
      <c r="AA32" s="24" t="s">
        <v>20</v>
      </c>
      <c r="AB32" s="28">
        <v>0.11742</v>
      </c>
      <c r="AC32" s="28"/>
      <c r="AD32" s="28">
        <f t="shared" si="5"/>
        <v>68</v>
      </c>
      <c r="AE32" s="33" t="s">
        <v>45</v>
      </c>
      <c r="AF32" s="24" t="s">
        <v>19</v>
      </c>
      <c r="AG32" s="28">
        <v>0.14323</v>
      </c>
      <c r="AH32" s="28"/>
      <c r="AI32" s="28">
        <f t="shared" si="6"/>
        <v>87</v>
      </c>
      <c r="AJ32" s="33" t="s">
        <v>73</v>
      </c>
      <c r="AK32" s="24" t="s">
        <v>23</v>
      </c>
      <c r="AL32" s="28">
        <v>0.11665</v>
      </c>
      <c r="AM32" s="28"/>
      <c r="AN32" s="28">
        <f t="shared" si="7"/>
        <v>77</v>
      </c>
      <c r="AO32" s="33" t="s">
        <v>73</v>
      </c>
      <c r="AP32" s="24" t="s">
        <v>26</v>
      </c>
      <c r="AQ32" s="28">
        <v>4.2529999999999998E-2</v>
      </c>
      <c r="AR32" s="28"/>
      <c r="AS32" s="28">
        <f t="shared" si="8"/>
        <v>75</v>
      </c>
      <c r="AT32" s="33" t="s">
        <v>73</v>
      </c>
      <c r="AU32" s="24" t="s">
        <v>26</v>
      </c>
      <c r="AV32" s="28">
        <v>6.0749999999999998E-2</v>
      </c>
      <c r="AW32" s="28"/>
      <c r="AX32" s="28">
        <f t="shared" si="9"/>
        <v>87</v>
      </c>
      <c r="AY32" s="33" t="s">
        <v>27</v>
      </c>
      <c r="AZ32" s="24" t="s">
        <v>29</v>
      </c>
      <c r="BA32" s="29">
        <v>0.13</v>
      </c>
      <c r="BB32" s="29" t="s">
        <v>107</v>
      </c>
      <c r="BC32" s="28">
        <f t="shared" si="10"/>
        <v>82</v>
      </c>
      <c r="BD32" s="33" t="s">
        <v>41</v>
      </c>
      <c r="BE32" s="24" t="s">
        <v>25</v>
      </c>
      <c r="BF32" s="28">
        <v>9.0799999999999995E-3</v>
      </c>
      <c r="BG32" s="28"/>
      <c r="BH32" s="28">
        <f t="shared" si="11"/>
        <v>103</v>
      </c>
      <c r="BI32" s="23" t="s">
        <v>87</v>
      </c>
      <c r="BJ32" s="24" t="s">
        <v>25</v>
      </c>
      <c r="BK32" s="29">
        <v>0.21931999999999999</v>
      </c>
      <c r="BL32" s="29" t="s">
        <v>107</v>
      </c>
      <c r="BM32" s="28">
        <f t="shared" si="12"/>
        <v>89</v>
      </c>
      <c r="BN32" s="23" t="s">
        <v>87</v>
      </c>
      <c r="BO32" s="24" t="s">
        <v>19</v>
      </c>
      <c r="BP32" s="29">
        <v>0.11692</v>
      </c>
      <c r="BQ32" t="s">
        <v>107</v>
      </c>
      <c r="BR32" s="28">
        <f t="shared" si="13"/>
        <v>63</v>
      </c>
    </row>
    <row r="33" spans="1:70" ht="17" thickBot="1" x14ac:dyDescent="0.25">
      <c r="A33" s="33" t="s">
        <v>32</v>
      </c>
      <c r="B33" s="24" t="s">
        <v>26</v>
      </c>
      <c r="C33" s="29">
        <v>4.3020000000000003E-2</v>
      </c>
      <c r="D33" s="29" t="s">
        <v>107</v>
      </c>
      <c r="E33" s="28">
        <f t="shared" si="0"/>
        <v>85</v>
      </c>
      <c r="F33" s="33" t="s">
        <v>61</v>
      </c>
      <c r="G33" s="24" t="s">
        <v>26</v>
      </c>
      <c r="H33" s="28">
        <v>0.10834000000000001</v>
      </c>
      <c r="I33" s="28"/>
      <c r="J33" s="28">
        <f t="shared" si="1"/>
        <v>70</v>
      </c>
      <c r="K33" s="33" t="s">
        <v>70</v>
      </c>
      <c r="L33" s="24" t="s">
        <v>23</v>
      </c>
      <c r="M33" s="28">
        <v>0.26562000000000002</v>
      </c>
      <c r="N33" s="28"/>
      <c r="O33" s="28">
        <f t="shared" si="2"/>
        <v>88</v>
      </c>
      <c r="P33" s="33" t="s">
        <v>90</v>
      </c>
      <c r="Q33" s="35" t="s">
        <v>23</v>
      </c>
      <c r="R33" s="28">
        <v>0.12619</v>
      </c>
      <c r="S33" s="28"/>
      <c r="T33" s="28">
        <f t="shared" si="3"/>
        <v>80</v>
      </c>
      <c r="U33" s="33" t="s">
        <v>76</v>
      </c>
      <c r="V33" s="24" t="s">
        <v>26</v>
      </c>
      <c r="W33" s="28">
        <v>7.4969999999999995E-2</v>
      </c>
      <c r="X33" s="28"/>
      <c r="Y33" s="28">
        <f t="shared" si="4"/>
        <v>98</v>
      </c>
      <c r="Z33" s="33" t="s">
        <v>67</v>
      </c>
      <c r="AA33" s="24" t="s">
        <v>20</v>
      </c>
      <c r="AB33" s="28">
        <v>0.11561</v>
      </c>
      <c r="AC33" s="28"/>
      <c r="AD33" s="28">
        <f t="shared" si="5"/>
        <v>67</v>
      </c>
      <c r="AE33" s="33" t="s">
        <v>80</v>
      </c>
      <c r="AF33" s="24" t="s">
        <v>25</v>
      </c>
      <c r="AG33" s="28">
        <v>0.14302999999999999</v>
      </c>
      <c r="AH33" s="28"/>
      <c r="AI33" s="28">
        <f t="shared" si="6"/>
        <v>86</v>
      </c>
      <c r="AJ33" s="33" t="s">
        <v>46</v>
      </c>
      <c r="AK33" s="24" t="s">
        <v>20</v>
      </c>
      <c r="AL33" s="29">
        <v>0.11537</v>
      </c>
      <c r="AM33" s="29" t="s">
        <v>107</v>
      </c>
      <c r="AN33" s="28">
        <f t="shared" si="7"/>
        <v>76</v>
      </c>
      <c r="AO33" s="23" t="s">
        <v>86</v>
      </c>
      <c r="AP33" s="24" t="s">
        <v>26</v>
      </c>
      <c r="AQ33" s="29">
        <v>4.1820000000000003E-2</v>
      </c>
      <c r="AR33" s="29" t="s">
        <v>107</v>
      </c>
      <c r="AS33" s="28">
        <f t="shared" si="8"/>
        <v>74</v>
      </c>
      <c r="AT33" s="33" t="s">
        <v>84</v>
      </c>
      <c r="AU33" s="24" t="s">
        <v>26</v>
      </c>
      <c r="AV33" s="28">
        <v>6.0170000000000001E-2</v>
      </c>
      <c r="AW33" s="28"/>
      <c r="AX33" s="28">
        <f t="shared" si="9"/>
        <v>86</v>
      </c>
      <c r="AY33" s="33" t="s">
        <v>97</v>
      </c>
      <c r="AZ33" s="35" t="s">
        <v>19</v>
      </c>
      <c r="BA33" s="30">
        <v>0.12986</v>
      </c>
      <c r="BB33" s="30" t="s">
        <v>108</v>
      </c>
      <c r="BC33" s="28">
        <f t="shared" si="10"/>
        <v>81</v>
      </c>
      <c r="BD33" s="33" t="s">
        <v>70</v>
      </c>
      <c r="BE33" s="24" t="s">
        <v>28</v>
      </c>
      <c r="BF33" s="28">
        <v>9.0399999999999994E-3</v>
      </c>
      <c r="BG33" s="28"/>
      <c r="BH33" s="28">
        <f t="shared" si="11"/>
        <v>102</v>
      </c>
      <c r="BI33" s="33" t="s">
        <v>62</v>
      </c>
      <c r="BJ33" s="24" t="s">
        <v>23</v>
      </c>
      <c r="BK33" s="29">
        <v>0.21392</v>
      </c>
      <c r="BL33" s="29" t="s">
        <v>107</v>
      </c>
      <c r="BM33" s="28">
        <f t="shared" si="12"/>
        <v>88</v>
      </c>
      <c r="BN33" s="33" t="s">
        <v>74</v>
      </c>
      <c r="BO33" s="24" t="s">
        <v>28</v>
      </c>
      <c r="BP33" s="29">
        <v>0.11598</v>
      </c>
      <c r="BQ33" t="s">
        <v>107</v>
      </c>
      <c r="BR33" s="28">
        <f t="shared" si="13"/>
        <v>62</v>
      </c>
    </row>
    <row r="34" spans="1:70" ht="17" thickBot="1" x14ac:dyDescent="0.25">
      <c r="A34" s="33" t="s">
        <v>65</v>
      </c>
      <c r="B34" s="24" t="s">
        <v>23</v>
      </c>
      <c r="C34" s="28">
        <v>4.2799999999999998E-2</v>
      </c>
      <c r="D34" s="28"/>
      <c r="E34" s="28">
        <f t="shared" si="0"/>
        <v>84</v>
      </c>
      <c r="F34" s="23" t="s">
        <v>86</v>
      </c>
      <c r="G34" s="24" t="s">
        <v>20</v>
      </c>
      <c r="H34" s="28">
        <v>0.10487</v>
      </c>
      <c r="I34" s="28"/>
      <c r="J34" s="28">
        <f t="shared" si="1"/>
        <v>69</v>
      </c>
      <c r="K34" s="33" t="s">
        <v>61</v>
      </c>
      <c r="L34" s="24" t="s">
        <v>26</v>
      </c>
      <c r="M34" s="28">
        <v>0.25990000000000002</v>
      </c>
      <c r="N34" s="28"/>
      <c r="O34" s="28">
        <f t="shared" si="2"/>
        <v>87</v>
      </c>
      <c r="P34" s="33" t="s">
        <v>94</v>
      </c>
      <c r="Q34" s="35" t="s">
        <v>22</v>
      </c>
      <c r="R34" s="28">
        <v>0.12411</v>
      </c>
      <c r="S34" s="28"/>
      <c r="T34" s="28">
        <f t="shared" si="3"/>
        <v>79</v>
      </c>
      <c r="U34" s="33" t="s">
        <v>89</v>
      </c>
      <c r="V34" s="35" t="s">
        <v>25</v>
      </c>
      <c r="W34" s="28">
        <v>7.288E-2</v>
      </c>
      <c r="X34" s="28"/>
      <c r="Y34" s="28">
        <f t="shared" si="4"/>
        <v>97</v>
      </c>
      <c r="Z34" s="33" t="s">
        <v>44</v>
      </c>
      <c r="AA34" s="24" t="s">
        <v>23</v>
      </c>
      <c r="AB34" s="28">
        <v>0.11133999999999999</v>
      </c>
      <c r="AC34" s="28"/>
      <c r="AD34" s="28">
        <f t="shared" si="5"/>
        <v>66</v>
      </c>
      <c r="AE34" s="33" t="s">
        <v>34</v>
      </c>
      <c r="AF34" s="24" t="s">
        <v>26</v>
      </c>
      <c r="AG34" s="28">
        <v>0.14113000000000001</v>
      </c>
      <c r="AH34" s="28"/>
      <c r="AI34" s="28">
        <f t="shared" si="6"/>
        <v>85</v>
      </c>
      <c r="AJ34" s="33" t="s">
        <v>64</v>
      </c>
      <c r="AK34" s="24" t="s">
        <v>28</v>
      </c>
      <c r="AL34" s="29">
        <v>0.11393</v>
      </c>
      <c r="AM34" s="29" t="s">
        <v>107</v>
      </c>
      <c r="AN34" s="28">
        <f t="shared" si="7"/>
        <v>75</v>
      </c>
      <c r="AO34" s="23" t="s">
        <v>86</v>
      </c>
      <c r="AP34" s="24" t="s">
        <v>20</v>
      </c>
      <c r="AQ34" s="29">
        <v>4.088E-2</v>
      </c>
      <c r="AR34" s="29" t="s">
        <v>107</v>
      </c>
      <c r="AS34" s="28">
        <f t="shared" si="8"/>
        <v>73</v>
      </c>
      <c r="AT34" s="33" t="s">
        <v>71</v>
      </c>
      <c r="AU34" s="24" t="s">
        <v>29</v>
      </c>
      <c r="AV34" s="30">
        <v>5.9900000000000002E-2</v>
      </c>
      <c r="AW34" s="30" t="s">
        <v>108</v>
      </c>
      <c r="AX34" s="28">
        <f t="shared" si="9"/>
        <v>85</v>
      </c>
      <c r="AY34" s="33" t="s">
        <v>69</v>
      </c>
      <c r="AZ34" s="24" t="s">
        <v>29</v>
      </c>
      <c r="BA34" s="28">
        <v>0.12966</v>
      </c>
      <c r="BB34" s="28"/>
      <c r="BC34" s="28">
        <f t="shared" si="10"/>
        <v>80</v>
      </c>
      <c r="BD34" s="33" t="s">
        <v>47</v>
      </c>
      <c r="BE34" s="24" t="s">
        <v>19</v>
      </c>
      <c r="BF34" s="28">
        <v>9.0200000000000002E-3</v>
      </c>
      <c r="BG34" s="28"/>
      <c r="BH34" s="28">
        <f t="shared" si="11"/>
        <v>101</v>
      </c>
      <c r="BI34" s="23" t="s">
        <v>87</v>
      </c>
      <c r="BJ34" s="24" t="s">
        <v>19</v>
      </c>
      <c r="BK34" s="29">
        <v>0.21035000000000001</v>
      </c>
      <c r="BL34" s="29" t="s">
        <v>107</v>
      </c>
      <c r="BM34" s="28">
        <f t="shared" si="12"/>
        <v>87</v>
      </c>
      <c r="BN34" s="33" t="s">
        <v>96</v>
      </c>
      <c r="BO34" s="35" t="s">
        <v>26</v>
      </c>
      <c r="BP34" s="30">
        <v>0.11269999999999999</v>
      </c>
      <c r="BQ34" t="s">
        <v>108</v>
      </c>
      <c r="BR34" s="28">
        <f t="shared" si="13"/>
        <v>61</v>
      </c>
    </row>
    <row r="35" spans="1:70" ht="17" thickBot="1" x14ac:dyDescent="0.25">
      <c r="A35" s="33" t="s">
        <v>24</v>
      </c>
      <c r="B35" s="24" t="s">
        <v>26</v>
      </c>
      <c r="C35" s="29">
        <v>4.2229999999999997E-2</v>
      </c>
      <c r="D35" s="29" t="s">
        <v>107</v>
      </c>
      <c r="E35" s="28">
        <f t="shared" si="0"/>
        <v>83</v>
      </c>
      <c r="F35" s="33" t="s">
        <v>103</v>
      </c>
      <c r="G35" s="35" t="s">
        <v>28</v>
      </c>
      <c r="H35" s="28">
        <v>0.10148</v>
      </c>
      <c r="I35" s="28"/>
      <c r="J35" s="28">
        <f t="shared" si="1"/>
        <v>68</v>
      </c>
      <c r="K35" s="33" t="s">
        <v>104</v>
      </c>
      <c r="L35" s="35" t="s">
        <v>23</v>
      </c>
      <c r="M35" s="28">
        <v>0.25652000000000003</v>
      </c>
      <c r="N35" s="28"/>
      <c r="O35" s="28">
        <f t="shared" si="2"/>
        <v>86</v>
      </c>
      <c r="P35" s="33" t="s">
        <v>32</v>
      </c>
      <c r="Q35" s="24" t="s">
        <v>20</v>
      </c>
      <c r="R35" s="29">
        <v>0.12192</v>
      </c>
      <c r="S35" s="29" t="s">
        <v>107</v>
      </c>
      <c r="T35" s="28">
        <f t="shared" si="3"/>
        <v>78</v>
      </c>
      <c r="U35" s="33" t="s">
        <v>99</v>
      </c>
      <c r="V35" s="35" t="s">
        <v>23</v>
      </c>
      <c r="W35" s="28">
        <v>7.1510000000000004E-2</v>
      </c>
      <c r="X35" s="28"/>
      <c r="Y35" s="28">
        <f t="shared" si="4"/>
        <v>96</v>
      </c>
      <c r="Z35" s="33" t="s">
        <v>81</v>
      </c>
      <c r="AA35" s="24" t="s">
        <v>26</v>
      </c>
      <c r="AB35" s="28">
        <v>0.11123</v>
      </c>
      <c r="AC35" s="28"/>
      <c r="AD35" s="28">
        <f t="shared" si="5"/>
        <v>65</v>
      </c>
      <c r="AE35" s="33" t="s">
        <v>31</v>
      </c>
      <c r="AF35" s="24" t="s">
        <v>25</v>
      </c>
      <c r="AG35" s="28">
        <v>0.14074</v>
      </c>
      <c r="AH35" s="28"/>
      <c r="AI35" s="28">
        <f t="shared" si="6"/>
        <v>84</v>
      </c>
      <c r="AJ35" s="33" t="s">
        <v>42</v>
      </c>
      <c r="AK35" s="24" t="s">
        <v>26</v>
      </c>
      <c r="AL35" s="29">
        <v>0.11267000000000001</v>
      </c>
      <c r="AM35" s="29" t="s">
        <v>107</v>
      </c>
      <c r="AN35" s="28">
        <f t="shared" si="7"/>
        <v>74</v>
      </c>
      <c r="AO35" s="33" t="s">
        <v>48</v>
      </c>
      <c r="AP35" s="24" t="s">
        <v>20</v>
      </c>
      <c r="AQ35" s="30">
        <v>4.0820000000000002E-2</v>
      </c>
      <c r="AR35" s="30" t="s">
        <v>108</v>
      </c>
      <c r="AS35" s="28">
        <f t="shared" si="8"/>
        <v>72</v>
      </c>
      <c r="AT35" s="33" t="s">
        <v>40</v>
      </c>
      <c r="AU35" s="24" t="s">
        <v>29</v>
      </c>
      <c r="AV35" s="28">
        <v>5.9790000000000003E-2</v>
      </c>
      <c r="AW35" s="28"/>
      <c r="AX35" s="28">
        <f t="shared" si="9"/>
        <v>84</v>
      </c>
      <c r="AY35" s="33" t="s">
        <v>89</v>
      </c>
      <c r="AZ35" s="35" t="s">
        <v>25</v>
      </c>
      <c r="BA35" s="28">
        <v>0.12920000000000001</v>
      </c>
      <c r="BB35" s="28"/>
      <c r="BC35" s="28">
        <f t="shared" si="10"/>
        <v>79</v>
      </c>
      <c r="BD35" s="5" t="s">
        <v>78</v>
      </c>
      <c r="BE35" s="6" t="s">
        <v>28</v>
      </c>
      <c r="BF35" s="28">
        <v>8.9999999999999993E-3</v>
      </c>
      <c r="BG35" s="28"/>
      <c r="BH35" s="28">
        <f t="shared" si="11"/>
        <v>100</v>
      </c>
      <c r="BI35" s="5" t="s">
        <v>78</v>
      </c>
      <c r="BJ35" s="6" t="s">
        <v>26</v>
      </c>
      <c r="BK35" s="30">
        <v>0.20713999999999999</v>
      </c>
      <c r="BL35" s="30" t="s">
        <v>108</v>
      </c>
      <c r="BM35" s="28">
        <f t="shared" si="12"/>
        <v>86</v>
      </c>
      <c r="BN35" s="33" t="s">
        <v>85</v>
      </c>
      <c r="BO35" s="24" t="s">
        <v>26</v>
      </c>
      <c r="BP35" s="30">
        <v>0.10675</v>
      </c>
      <c r="BQ35" t="s">
        <v>108</v>
      </c>
      <c r="BR35" s="28">
        <f t="shared" si="13"/>
        <v>60</v>
      </c>
    </row>
    <row r="36" spans="1:70" ht="17" thickBot="1" x14ac:dyDescent="0.25">
      <c r="A36" s="33" t="s">
        <v>105</v>
      </c>
      <c r="B36" s="35" t="s">
        <v>29</v>
      </c>
      <c r="C36" s="30">
        <v>4.1079999999999998E-2</v>
      </c>
      <c r="D36" s="30" t="s">
        <v>108</v>
      </c>
      <c r="E36" s="28">
        <f t="shared" si="0"/>
        <v>82</v>
      </c>
      <c r="F36" s="33" t="s">
        <v>49</v>
      </c>
      <c r="G36" s="24" t="s">
        <v>20</v>
      </c>
      <c r="H36" s="28">
        <v>9.9669999999999995E-2</v>
      </c>
      <c r="I36" s="28"/>
      <c r="J36" s="28">
        <f t="shared" si="1"/>
        <v>67</v>
      </c>
      <c r="K36" s="33" t="s">
        <v>85</v>
      </c>
      <c r="L36" s="24" t="s">
        <v>26</v>
      </c>
      <c r="M36" s="28">
        <v>0.23677999999999999</v>
      </c>
      <c r="N36" s="28"/>
      <c r="O36" s="28">
        <f t="shared" si="2"/>
        <v>85</v>
      </c>
      <c r="P36" s="33" t="s">
        <v>90</v>
      </c>
      <c r="Q36" s="35" t="s">
        <v>29</v>
      </c>
      <c r="R36" s="28">
        <v>0.12038</v>
      </c>
      <c r="S36" s="28"/>
      <c r="T36" s="28">
        <f t="shared" si="3"/>
        <v>77</v>
      </c>
      <c r="U36" s="33" t="s">
        <v>47</v>
      </c>
      <c r="V36" s="24" t="s">
        <v>19</v>
      </c>
      <c r="W36" s="30">
        <v>7.1340000000000001E-2</v>
      </c>
      <c r="X36" s="30" t="s">
        <v>108</v>
      </c>
      <c r="Y36" s="28">
        <f t="shared" si="4"/>
        <v>95</v>
      </c>
      <c r="Z36" s="33" t="s">
        <v>77</v>
      </c>
      <c r="AA36" s="24" t="s">
        <v>29</v>
      </c>
      <c r="AB36" s="28">
        <v>0.11094999999999999</v>
      </c>
      <c r="AC36" s="28"/>
      <c r="AD36" s="28">
        <f t="shared" si="5"/>
        <v>64</v>
      </c>
      <c r="AE36" s="33" t="s">
        <v>68</v>
      </c>
      <c r="AF36" s="24" t="s">
        <v>22</v>
      </c>
      <c r="AG36" s="28">
        <v>0.13658000000000001</v>
      </c>
      <c r="AH36" s="28"/>
      <c r="AI36" s="28">
        <f t="shared" si="6"/>
        <v>83</v>
      </c>
      <c r="AJ36" s="33" t="s">
        <v>32</v>
      </c>
      <c r="AK36" s="24" t="s">
        <v>26</v>
      </c>
      <c r="AL36" s="29">
        <v>0.11260000000000001</v>
      </c>
      <c r="AM36" s="29" t="s">
        <v>107</v>
      </c>
      <c r="AN36" s="28">
        <f t="shared" si="7"/>
        <v>73</v>
      </c>
      <c r="AO36" s="33" t="s">
        <v>57</v>
      </c>
      <c r="AP36" s="24" t="s">
        <v>20</v>
      </c>
      <c r="AQ36" s="30">
        <v>3.9940000000000003E-2</v>
      </c>
      <c r="AR36" s="30" t="s">
        <v>108</v>
      </c>
      <c r="AS36" s="28">
        <f t="shared" si="8"/>
        <v>71</v>
      </c>
      <c r="AT36" s="33" t="s">
        <v>101</v>
      </c>
      <c r="AU36" s="35" t="s">
        <v>102</v>
      </c>
      <c r="AV36" s="30">
        <v>5.9290000000000002E-2</v>
      </c>
      <c r="AW36" s="30" t="s">
        <v>108</v>
      </c>
      <c r="AX36" s="28">
        <f t="shared" si="9"/>
        <v>83</v>
      </c>
      <c r="AY36" s="33" t="s">
        <v>92</v>
      </c>
      <c r="AZ36" s="35" t="s">
        <v>20</v>
      </c>
      <c r="BA36" s="28">
        <v>0.12798999999999999</v>
      </c>
      <c r="BB36" s="28"/>
      <c r="BC36" s="28">
        <f t="shared" si="10"/>
        <v>78</v>
      </c>
      <c r="BD36" s="33" t="s">
        <v>62</v>
      </c>
      <c r="BE36" s="24" t="s">
        <v>25</v>
      </c>
      <c r="BF36" s="28">
        <v>8.8299999999999993E-3</v>
      </c>
      <c r="BG36" s="28"/>
      <c r="BH36" s="28">
        <f t="shared" si="11"/>
        <v>99</v>
      </c>
      <c r="BI36" s="33" t="s">
        <v>39</v>
      </c>
      <c r="BJ36" s="24" t="s">
        <v>25</v>
      </c>
      <c r="BK36" s="29">
        <v>0.20569999999999999</v>
      </c>
      <c r="BL36" s="29" t="s">
        <v>107</v>
      </c>
      <c r="BM36" s="28">
        <f t="shared" si="12"/>
        <v>85</v>
      </c>
      <c r="BN36" s="33" t="s">
        <v>43</v>
      </c>
      <c r="BO36" s="24" t="s">
        <v>19</v>
      </c>
      <c r="BP36" s="30">
        <v>0.10664</v>
      </c>
      <c r="BQ36" t="s">
        <v>108</v>
      </c>
      <c r="BR36" s="28">
        <f t="shared" si="13"/>
        <v>59</v>
      </c>
    </row>
    <row r="37" spans="1:70" ht="17" thickBot="1" x14ac:dyDescent="0.25">
      <c r="A37" s="33" t="s">
        <v>81</v>
      </c>
      <c r="B37" s="24" t="s">
        <v>26</v>
      </c>
      <c r="C37" s="30">
        <v>4.0919999999999998E-2</v>
      </c>
      <c r="D37" s="30" t="s">
        <v>108</v>
      </c>
      <c r="E37" s="28">
        <f t="shared" si="0"/>
        <v>81</v>
      </c>
      <c r="F37" s="33" t="s">
        <v>56</v>
      </c>
      <c r="G37" s="24" t="s">
        <v>19</v>
      </c>
      <c r="H37" s="28">
        <v>9.9110000000000004E-2</v>
      </c>
      <c r="I37" s="28"/>
      <c r="J37" s="28">
        <f t="shared" si="1"/>
        <v>66</v>
      </c>
      <c r="K37" s="33" t="s">
        <v>62</v>
      </c>
      <c r="L37" s="24" t="s">
        <v>19</v>
      </c>
      <c r="M37" s="28">
        <v>0.23599000000000001</v>
      </c>
      <c r="N37" s="28"/>
      <c r="O37" s="28">
        <f t="shared" si="2"/>
        <v>84</v>
      </c>
      <c r="P37" s="33" t="s">
        <v>49</v>
      </c>
      <c r="Q37" s="24" t="s">
        <v>20</v>
      </c>
      <c r="R37" s="29">
        <v>0.11279</v>
      </c>
      <c r="S37" s="29" t="s">
        <v>107</v>
      </c>
      <c r="T37" s="28">
        <f t="shared" si="3"/>
        <v>76</v>
      </c>
      <c r="U37" s="33" t="s">
        <v>50</v>
      </c>
      <c r="V37" s="24" t="s">
        <v>19</v>
      </c>
      <c r="W37" s="29">
        <v>6.8720000000000003E-2</v>
      </c>
      <c r="X37" s="29" t="s">
        <v>107</v>
      </c>
      <c r="Y37" s="28">
        <f t="shared" si="4"/>
        <v>94</v>
      </c>
      <c r="Z37" s="33" t="s">
        <v>33</v>
      </c>
      <c r="AA37" s="24" t="s">
        <v>20</v>
      </c>
      <c r="AB37" s="28">
        <v>0.10327</v>
      </c>
      <c r="AC37" s="28"/>
      <c r="AD37" s="28">
        <f t="shared" si="5"/>
        <v>63</v>
      </c>
      <c r="AE37" s="33" t="s">
        <v>18</v>
      </c>
      <c r="AF37" s="24" t="s">
        <v>19</v>
      </c>
      <c r="AG37" s="30">
        <v>0.13461000000000001</v>
      </c>
      <c r="AH37" s="30" t="s">
        <v>108</v>
      </c>
      <c r="AI37" s="28">
        <f t="shared" si="6"/>
        <v>82</v>
      </c>
      <c r="AJ37" s="33" t="s">
        <v>81</v>
      </c>
      <c r="AK37" s="24" t="s">
        <v>20</v>
      </c>
      <c r="AL37" s="28">
        <v>0.11228</v>
      </c>
      <c r="AM37" s="28"/>
      <c r="AN37" s="28">
        <f t="shared" si="7"/>
        <v>72</v>
      </c>
      <c r="AO37" s="5" t="s">
        <v>79</v>
      </c>
      <c r="AP37" s="6" t="s">
        <v>22</v>
      </c>
      <c r="AQ37" s="30">
        <v>3.9919999999999997E-2</v>
      </c>
      <c r="AR37" s="30" t="s">
        <v>108</v>
      </c>
      <c r="AS37" s="28">
        <f t="shared" si="8"/>
        <v>70</v>
      </c>
      <c r="AT37" s="33" t="s">
        <v>48</v>
      </c>
      <c r="AU37" s="24" t="s">
        <v>20</v>
      </c>
      <c r="AV37" s="29">
        <v>5.6579999999999998E-2</v>
      </c>
      <c r="AW37" s="29" t="s">
        <v>107</v>
      </c>
      <c r="AX37" s="28">
        <f t="shared" si="9"/>
        <v>82</v>
      </c>
      <c r="AY37" s="33" t="s">
        <v>83</v>
      </c>
      <c r="AZ37" s="24" t="s">
        <v>20</v>
      </c>
      <c r="BA37" s="28">
        <v>0.12422</v>
      </c>
      <c r="BB37" s="28"/>
      <c r="BC37" s="28">
        <f t="shared" si="10"/>
        <v>77</v>
      </c>
      <c r="BD37" s="33" t="s">
        <v>103</v>
      </c>
      <c r="BE37" s="35" t="s">
        <v>22</v>
      </c>
      <c r="BF37" s="28">
        <v>8.7200000000000003E-3</v>
      </c>
      <c r="BG37" s="28"/>
      <c r="BH37" s="28">
        <f t="shared" si="11"/>
        <v>98</v>
      </c>
      <c r="BI37" s="33" t="s">
        <v>90</v>
      </c>
      <c r="BJ37" s="35" t="s">
        <v>23</v>
      </c>
      <c r="BK37" s="28">
        <v>0.20569999999999999</v>
      </c>
      <c r="BL37" s="28"/>
      <c r="BM37" s="28">
        <f t="shared" si="12"/>
        <v>85</v>
      </c>
      <c r="BN37" s="33" t="s">
        <v>50</v>
      </c>
      <c r="BO37" s="24" t="s">
        <v>19</v>
      </c>
      <c r="BP37" s="29">
        <v>0.10635</v>
      </c>
      <c r="BQ37" t="s">
        <v>107</v>
      </c>
      <c r="BR37" s="28">
        <f t="shared" si="13"/>
        <v>58</v>
      </c>
    </row>
    <row r="38" spans="1:70" ht="17" thickBot="1" x14ac:dyDescent="0.25">
      <c r="A38" s="33" t="s">
        <v>101</v>
      </c>
      <c r="B38" s="35" t="s">
        <v>102</v>
      </c>
      <c r="C38" s="28">
        <v>4.0730000000000002E-2</v>
      </c>
      <c r="D38" s="28"/>
      <c r="E38" s="28">
        <f t="shared" si="0"/>
        <v>80</v>
      </c>
      <c r="F38" s="33" t="s">
        <v>97</v>
      </c>
      <c r="G38" s="35" t="s">
        <v>29</v>
      </c>
      <c r="H38" s="28">
        <v>9.8970000000000002E-2</v>
      </c>
      <c r="I38" s="28"/>
      <c r="J38" s="28">
        <f t="shared" si="1"/>
        <v>65</v>
      </c>
      <c r="K38" s="33" t="s">
        <v>64</v>
      </c>
      <c r="L38" s="24" t="s">
        <v>28</v>
      </c>
      <c r="M38" s="28">
        <v>0.2326</v>
      </c>
      <c r="N38" s="28"/>
      <c r="O38" s="28">
        <f t="shared" si="2"/>
        <v>83</v>
      </c>
      <c r="P38" s="33" t="s">
        <v>46</v>
      </c>
      <c r="Q38" s="24" t="s">
        <v>20</v>
      </c>
      <c r="R38" s="28">
        <v>0.1095</v>
      </c>
      <c r="S38" s="28"/>
      <c r="T38" s="28">
        <f t="shared" si="3"/>
        <v>75</v>
      </c>
      <c r="U38" s="33" t="s">
        <v>104</v>
      </c>
      <c r="V38" s="35" t="s">
        <v>19</v>
      </c>
      <c r="W38" s="28">
        <v>6.7900000000000002E-2</v>
      </c>
      <c r="X38" s="28"/>
      <c r="Y38" s="28">
        <f t="shared" si="4"/>
        <v>93</v>
      </c>
      <c r="Z38" s="33" t="s">
        <v>103</v>
      </c>
      <c r="AA38" s="35" t="s">
        <v>28</v>
      </c>
      <c r="AB38" s="28">
        <v>0.10234</v>
      </c>
      <c r="AC38" s="28"/>
      <c r="AD38" s="28">
        <f t="shared" si="5"/>
        <v>62</v>
      </c>
      <c r="AE38" s="33" t="s">
        <v>69</v>
      </c>
      <c r="AF38" s="24" t="s">
        <v>19</v>
      </c>
      <c r="AG38" s="28">
        <v>0.13064999999999999</v>
      </c>
      <c r="AH38" s="28"/>
      <c r="AI38" s="28">
        <f t="shared" si="6"/>
        <v>81</v>
      </c>
      <c r="AJ38" s="33" t="s">
        <v>94</v>
      </c>
      <c r="AK38" s="35" t="s">
        <v>28</v>
      </c>
      <c r="AL38" s="30">
        <v>0.11167000000000001</v>
      </c>
      <c r="AM38" s="30" t="s">
        <v>108</v>
      </c>
      <c r="AN38" s="28">
        <f t="shared" si="7"/>
        <v>71</v>
      </c>
      <c r="AO38" s="33" t="s">
        <v>76</v>
      </c>
      <c r="AP38" s="24" t="s">
        <v>26</v>
      </c>
      <c r="AQ38" s="29">
        <v>3.9789999999999999E-2</v>
      </c>
      <c r="AR38" s="29" t="s">
        <v>107</v>
      </c>
      <c r="AS38" s="28">
        <f t="shared" si="8"/>
        <v>69</v>
      </c>
      <c r="AT38" s="33" t="s">
        <v>96</v>
      </c>
      <c r="AU38" s="35" t="s">
        <v>19</v>
      </c>
      <c r="AV38" s="28">
        <v>5.6529999999999997E-2</v>
      </c>
      <c r="AW38" s="28"/>
      <c r="AX38" s="28">
        <f t="shared" si="9"/>
        <v>81</v>
      </c>
      <c r="AY38" s="33" t="s">
        <v>73</v>
      </c>
      <c r="AZ38" s="24" t="s">
        <v>26</v>
      </c>
      <c r="BA38" s="28">
        <v>0.1206</v>
      </c>
      <c r="BB38" s="28"/>
      <c r="BC38" s="28">
        <f t="shared" si="10"/>
        <v>76</v>
      </c>
      <c r="BD38" s="33" t="s">
        <v>81</v>
      </c>
      <c r="BE38" s="24" t="s">
        <v>29</v>
      </c>
      <c r="BF38" s="28">
        <v>8.5100000000000002E-3</v>
      </c>
      <c r="BG38" s="28"/>
      <c r="BH38" s="28">
        <f t="shared" si="11"/>
        <v>97</v>
      </c>
      <c r="BI38" s="33" t="s">
        <v>74</v>
      </c>
      <c r="BJ38" s="24" t="s">
        <v>25</v>
      </c>
      <c r="BK38" s="30">
        <v>0.19553999999999999</v>
      </c>
      <c r="BL38" s="30" t="s">
        <v>108</v>
      </c>
      <c r="BM38" s="28">
        <f t="shared" si="12"/>
        <v>84</v>
      </c>
      <c r="BN38" s="33" t="s">
        <v>89</v>
      </c>
      <c r="BO38" s="35" t="s">
        <v>22</v>
      </c>
      <c r="BP38" s="28">
        <v>0.10596</v>
      </c>
      <c r="BR38" s="28">
        <f t="shared" si="13"/>
        <v>57</v>
      </c>
    </row>
    <row r="39" spans="1:70" ht="17" thickBot="1" x14ac:dyDescent="0.25">
      <c r="A39" s="33" t="s">
        <v>65</v>
      </c>
      <c r="B39" s="24" t="s">
        <v>20</v>
      </c>
      <c r="C39" s="28">
        <v>4.0570000000000002E-2</v>
      </c>
      <c r="D39" s="28"/>
      <c r="E39" s="28">
        <f t="shared" si="0"/>
        <v>79</v>
      </c>
      <c r="F39" s="33" t="s">
        <v>56</v>
      </c>
      <c r="G39" s="24" t="s">
        <v>25</v>
      </c>
      <c r="H39" s="28">
        <v>9.894E-2</v>
      </c>
      <c r="I39" s="28"/>
      <c r="J39" s="28">
        <f t="shared" si="1"/>
        <v>64</v>
      </c>
      <c r="K39" s="33" t="s">
        <v>76</v>
      </c>
      <c r="L39" s="24" t="s">
        <v>22</v>
      </c>
      <c r="M39" s="28">
        <v>0.22936000000000001</v>
      </c>
      <c r="N39" s="28"/>
      <c r="O39" s="28">
        <f t="shared" si="2"/>
        <v>82</v>
      </c>
      <c r="P39" s="33" t="s">
        <v>85</v>
      </c>
      <c r="Q39" s="24" t="s">
        <v>29</v>
      </c>
      <c r="R39" s="28">
        <v>0.1074</v>
      </c>
      <c r="S39" s="28"/>
      <c r="T39" s="28">
        <f t="shared" si="3"/>
        <v>74</v>
      </c>
      <c r="U39" s="33" t="s">
        <v>56</v>
      </c>
      <c r="V39" s="24" t="s">
        <v>19</v>
      </c>
      <c r="W39" s="28">
        <v>6.7070000000000005E-2</v>
      </c>
      <c r="X39" s="28"/>
      <c r="Y39" s="28">
        <f t="shared" si="4"/>
        <v>92</v>
      </c>
      <c r="Z39" s="33" t="s">
        <v>63</v>
      </c>
      <c r="AA39" s="24" t="s">
        <v>22</v>
      </c>
      <c r="AB39" s="28">
        <v>9.9669999999999995E-2</v>
      </c>
      <c r="AC39" s="28"/>
      <c r="AD39" s="28">
        <f t="shared" si="5"/>
        <v>61</v>
      </c>
      <c r="AE39" s="33" t="s">
        <v>68</v>
      </c>
      <c r="AF39" s="24" t="s">
        <v>29</v>
      </c>
      <c r="AG39" s="28">
        <v>0.13053000000000001</v>
      </c>
      <c r="AH39" s="28"/>
      <c r="AI39" s="28">
        <f t="shared" si="6"/>
        <v>80</v>
      </c>
      <c r="AJ39" s="33" t="s">
        <v>96</v>
      </c>
      <c r="AK39" s="35" t="s">
        <v>29</v>
      </c>
      <c r="AL39" s="28">
        <v>0.11139</v>
      </c>
      <c r="AM39" s="28"/>
      <c r="AN39" s="28">
        <f t="shared" si="7"/>
        <v>70</v>
      </c>
      <c r="AO39" s="33" t="s">
        <v>63</v>
      </c>
      <c r="AP39" s="24" t="s">
        <v>22</v>
      </c>
      <c r="AQ39" s="28">
        <v>3.952E-2</v>
      </c>
      <c r="AR39" s="28"/>
      <c r="AS39" s="28">
        <f t="shared" si="8"/>
        <v>68</v>
      </c>
      <c r="AT39" s="33" t="s">
        <v>59</v>
      </c>
      <c r="AU39" s="24" t="s">
        <v>23</v>
      </c>
      <c r="AV39" s="30">
        <v>5.5980000000000002E-2</v>
      </c>
      <c r="AW39" s="30" t="s">
        <v>108</v>
      </c>
      <c r="AX39" s="28">
        <f t="shared" si="9"/>
        <v>80</v>
      </c>
      <c r="AY39" s="33" t="s">
        <v>83</v>
      </c>
      <c r="AZ39" s="24" t="s">
        <v>29</v>
      </c>
      <c r="BA39" s="28">
        <v>0.11978</v>
      </c>
      <c r="BB39" s="28"/>
      <c r="BC39" s="28">
        <f t="shared" si="10"/>
        <v>75</v>
      </c>
      <c r="BD39" s="33" t="s">
        <v>46</v>
      </c>
      <c r="BE39" s="24" t="s">
        <v>22</v>
      </c>
      <c r="BF39" s="28">
        <v>8.4899999999999993E-3</v>
      </c>
      <c r="BG39" s="28"/>
      <c r="BH39" s="28">
        <f t="shared" si="11"/>
        <v>96</v>
      </c>
      <c r="BI39" s="33" t="s">
        <v>97</v>
      </c>
      <c r="BJ39" s="35" t="s">
        <v>29</v>
      </c>
      <c r="BK39" s="30">
        <v>0.19378999999999999</v>
      </c>
      <c r="BL39" s="30" t="s">
        <v>108</v>
      </c>
      <c r="BM39" s="28">
        <f t="shared" si="12"/>
        <v>83</v>
      </c>
      <c r="BN39" s="33" t="s">
        <v>69</v>
      </c>
      <c r="BO39" s="24" t="s">
        <v>29</v>
      </c>
      <c r="BP39" s="30">
        <v>9.9599999999999994E-2</v>
      </c>
      <c r="BQ39" t="s">
        <v>108</v>
      </c>
      <c r="BR39" s="28">
        <f t="shared" si="13"/>
        <v>56</v>
      </c>
    </row>
    <row r="40" spans="1:70" ht="17" thickBot="1" x14ac:dyDescent="0.25">
      <c r="A40" s="33" t="s">
        <v>34</v>
      </c>
      <c r="B40" s="24" t="s">
        <v>26</v>
      </c>
      <c r="C40" s="29">
        <v>4.052E-2</v>
      </c>
      <c r="D40" s="29" t="s">
        <v>107</v>
      </c>
      <c r="E40" s="28">
        <f t="shared" si="0"/>
        <v>78</v>
      </c>
      <c r="F40" s="33" t="s">
        <v>59</v>
      </c>
      <c r="G40" s="24" t="s">
        <v>23</v>
      </c>
      <c r="H40" s="28">
        <v>9.468E-2</v>
      </c>
      <c r="I40" s="28"/>
      <c r="J40" s="28">
        <f t="shared" si="1"/>
        <v>63</v>
      </c>
      <c r="K40" s="33" t="s">
        <v>104</v>
      </c>
      <c r="L40" s="35" t="s">
        <v>26</v>
      </c>
      <c r="M40" s="28">
        <v>0.22925999999999999</v>
      </c>
      <c r="N40" s="28"/>
      <c r="O40" s="28">
        <f t="shared" si="2"/>
        <v>81</v>
      </c>
      <c r="P40" s="33" t="s">
        <v>63</v>
      </c>
      <c r="Q40" s="24" t="s">
        <v>22</v>
      </c>
      <c r="R40" s="28">
        <v>0.10474</v>
      </c>
      <c r="S40" s="28"/>
      <c r="T40" s="28">
        <f t="shared" si="3"/>
        <v>73</v>
      </c>
      <c r="U40" s="33" t="s">
        <v>80</v>
      </c>
      <c r="V40" s="24" t="s">
        <v>25</v>
      </c>
      <c r="W40" s="28">
        <v>6.4869999999999997E-2</v>
      </c>
      <c r="X40" s="28"/>
      <c r="Y40" s="28">
        <f t="shared" si="4"/>
        <v>91</v>
      </c>
      <c r="Z40" s="23" t="s">
        <v>95</v>
      </c>
      <c r="AA40" s="24" t="s">
        <v>22</v>
      </c>
      <c r="AB40" s="28">
        <v>9.9640000000000006E-2</v>
      </c>
      <c r="AC40" s="28"/>
      <c r="AD40" s="28">
        <f t="shared" si="5"/>
        <v>60</v>
      </c>
      <c r="AE40" s="33" t="s">
        <v>94</v>
      </c>
      <c r="AF40" s="35" t="s">
        <v>22</v>
      </c>
      <c r="AG40" s="28">
        <v>0.13039000000000001</v>
      </c>
      <c r="AH40" s="28"/>
      <c r="AI40" s="28">
        <f t="shared" si="6"/>
        <v>79</v>
      </c>
      <c r="AJ40" s="33" t="s">
        <v>90</v>
      </c>
      <c r="AK40" s="35" t="s">
        <v>26</v>
      </c>
      <c r="AL40" s="28">
        <v>0.11031000000000001</v>
      </c>
      <c r="AM40" s="28"/>
      <c r="AN40" s="28">
        <f t="shared" si="7"/>
        <v>69</v>
      </c>
      <c r="AO40" s="33" t="s">
        <v>38</v>
      </c>
      <c r="AP40" s="24" t="s">
        <v>22</v>
      </c>
      <c r="AQ40" s="29">
        <v>3.8390000000000001E-2</v>
      </c>
      <c r="AR40" s="29" t="s">
        <v>107</v>
      </c>
      <c r="AS40" s="28">
        <f t="shared" si="8"/>
        <v>67</v>
      </c>
      <c r="AT40" s="33" t="s">
        <v>33</v>
      </c>
      <c r="AU40" s="24" t="s">
        <v>20</v>
      </c>
      <c r="AV40" s="30">
        <v>5.3900000000000003E-2</v>
      </c>
      <c r="AW40" s="30" t="s">
        <v>108</v>
      </c>
      <c r="AX40" s="28">
        <f t="shared" si="9"/>
        <v>79</v>
      </c>
      <c r="AY40" s="33" t="s">
        <v>89</v>
      </c>
      <c r="AZ40" s="35" t="s">
        <v>28</v>
      </c>
      <c r="BA40" s="28">
        <v>0.11922000000000001</v>
      </c>
      <c r="BB40" s="28"/>
      <c r="BC40" s="28">
        <f t="shared" si="10"/>
        <v>74</v>
      </c>
      <c r="BD40" s="33" t="s">
        <v>62</v>
      </c>
      <c r="BE40" s="24" t="s">
        <v>23</v>
      </c>
      <c r="BF40" s="28">
        <v>8.4899999999999993E-3</v>
      </c>
      <c r="BG40" s="28"/>
      <c r="BH40" s="28">
        <f t="shared" si="11"/>
        <v>96</v>
      </c>
      <c r="BI40" s="33" t="s">
        <v>50</v>
      </c>
      <c r="BJ40" s="24" t="s">
        <v>19</v>
      </c>
      <c r="BK40" s="29">
        <v>0.18310999999999999</v>
      </c>
      <c r="BL40" s="29" t="s">
        <v>107</v>
      </c>
      <c r="BM40" s="28">
        <f t="shared" si="12"/>
        <v>82</v>
      </c>
      <c r="BN40" s="33" t="s">
        <v>99</v>
      </c>
      <c r="BO40" s="35" t="s">
        <v>19</v>
      </c>
      <c r="BP40" s="28">
        <v>9.8530000000000006E-2</v>
      </c>
      <c r="BR40" s="28">
        <f t="shared" si="13"/>
        <v>55</v>
      </c>
    </row>
    <row r="41" spans="1:70" ht="17" thickBot="1" x14ac:dyDescent="0.25">
      <c r="A41" s="33" t="s">
        <v>40</v>
      </c>
      <c r="B41" s="24" t="s">
        <v>29</v>
      </c>
      <c r="C41" s="28">
        <v>3.8330000000000003E-2</v>
      </c>
      <c r="D41" s="28"/>
      <c r="E41" s="28">
        <f t="shared" si="0"/>
        <v>77</v>
      </c>
      <c r="F41" s="33" t="s">
        <v>24</v>
      </c>
      <c r="G41" s="24" t="s">
        <v>26</v>
      </c>
      <c r="H41" s="28">
        <v>9.4420000000000004E-2</v>
      </c>
      <c r="I41" s="28"/>
      <c r="J41" s="28">
        <f t="shared" si="1"/>
        <v>62</v>
      </c>
      <c r="K41" s="33" t="s">
        <v>101</v>
      </c>
      <c r="L41" s="35" t="s">
        <v>22</v>
      </c>
      <c r="M41" s="28">
        <v>0.22872999999999999</v>
      </c>
      <c r="N41" s="28"/>
      <c r="O41" s="28">
        <f t="shared" si="2"/>
        <v>80</v>
      </c>
      <c r="P41" s="33" t="s">
        <v>42</v>
      </c>
      <c r="Q41" s="24" t="s">
        <v>28</v>
      </c>
      <c r="R41" s="29">
        <v>0.10387</v>
      </c>
      <c r="S41" s="29" t="s">
        <v>107</v>
      </c>
      <c r="T41" s="28">
        <f t="shared" si="3"/>
        <v>72</v>
      </c>
      <c r="U41" s="33" t="s">
        <v>70</v>
      </c>
      <c r="V41" s="24" t="s">
        <v>23</v>
      </c>
      <c r="W41" s="28">
        <v>6.4860000000000001E-2</v>
      </c>
      <c r="X41" s="28"/>
      <c r="Y41" s="28">
        <f t="shared" si="4"/>
        <v>90</v>
      </c>
      <c r="Z41" s="33" t="s">
        <v>54</v>
      </c>
      <c r="AA41" s="24" t="s">
        <v>29</v>
      </c>
      <c r="AB41" s="28">
        <v>9.4390000000000002E-2</v>
      </c>
      <c r="AC41" s="28"/>
      <c r="AD41" s="28">
        <f t="shared" si="5"/>
        <v>59</v>
      </c>
      <c r="AE41" s="33" t="s">
        <v>50</v>
      </c>
      <c r="AF41" s="24" t="s">
        <v>29</v>
      </c>
      <c r="AG41" s="28">
        <v>0.12787000000000001</v>
      </c>
      <c r="AH41" s="28"/>
      <c r="AI41" s="28">
        <f t="shared" si="6"/>
        <v>78</v>
      </c>
      <c r="AJ41" s="33" t="s">
        <v>57</v>
      </c>
      <c r="AK41" s="24" t="s">
        <v>20</v>
      </c>
      <c r="AL41" s="28">
        <v>0.10986</v>
      </c>
      <c r="AM41" s="28"/>
      <c r="AN41" s="28">
        <f t="shared" si="7"/>
        <v>68</v>
      </c>
      <c r="AO41" s="33" t="s">
        <v>67</v>
      </c>
      <c r="AP41" s="24" t="s">
        <v>23</v>
      </c>
      <c r="AQ41" s="29">
        <v>3.7179999999999998E-2</v>
      </c>
      <c r="AR41" s="29" t="s">
        <v>107</v>
      </c>
      <c r="AS41" s="28">
        <f t="shared" si="8"/>
        <v>66</v>
      </c>
      <c r="AT41" s="33" t="s">
        <v>103</v>
      </c>
      <c r="AU41" s="35" t="s">
        <v>22</v>
      </c>
      <c r="AV41" s="30">
        <v>5.357E-2</v>
      </c>
      <c r="AW41" s="30" t="s">
        <v>108</v>
      </c>
      <c r="AX41" s="28">
        <f t="shared" si="9"/>
        <v>78</v>
      </c>
      <c r="AY41" s="33" t="s">
        <v>92</v>
      </c>
      <c r="AZ41" s="35" t="s">
        <v>25</v>
      </c>
      <c r="BA41" s="30">
        <v>0.11916</v>
      </c>
      <c r="BB41" s="30" t="s">
        <v>108</v>
      </c>
      <c r="BC41" s="28">
        <f t="shared" si="10"/>
        <v>73</v>
      </c>
      <c r="BD41" s="23" t="s">
        <v>87</v>
      </c>
      <c r="BE41" s="24" t="s">
        <v>25</v>
      </c>
      <c r="BF41" s="28">
        <v>8.4200000000000004E-3</v>
      </c>
      <c r="BG41" s="28"/>
      <c r="BH41" s="28">
        <f t="shared" si="11"/>
        <v>95</v>
      </c>
      <c r="BI41" s="33" t="s">
        <v>89</v>
      </c>
      <c r="BJ41" s="35" t="s">
        <v>28</v>
      </c>
      <c r="BK41" s="28">
        <v>0.18232000000000001</v>
      </c>
      <c r="BL41" s="28"/>
      <c r="BM41" s="28">
        <f t="shared" si="12"/>
        <v>81</v>
      </c>
      <c r="BN41" s="33" t="s">
        <v>39</v>
      </c>
      <c r="BO41" s="24" t="s">
        <v>28</v>
      </c>
      <c r="BP41" s="30">
        <v>9.8449999999999996E-2</v>
      </c>
      <c r="BQ41" t="s">
        <v>108</v>
      </c>
      <c r="BR41" s="28">
        <f t="shared" si="13"/>
        <v>54</v>
      </c>
    </row>
    <row r="42" spans="1:70" ht="17" thickBot="1" x14ac:dyDescent="0.25">
      <c r="A42" s="33" t="s">
        <v>57</v>
      </c>
      <c r="B42" s="24" t="s">
        <v>26</v>
      </c>
      <c r="C42" s="29">
        <v>3.8309999999999997E-2</v>
      </c>
      <c r="D42" s="29" t="s">
        <v>107</v>
      </c>
      <c r="E42" s="28">
        <f t="shared" si="0"/>
        <v>76</v>
      </c>
      <c r="F42" s="33" t="s">
        <v>94</v>
      </c>
      <c r="G42" s="35" t="s">
        <v>19</v>
      </c>
      <c r="H42" s="28">
        <v>9.2480000000000007E-2</v>
      </c>
      <c r="I42" s="28"/>
      <c r="J42" s="28">
        <f t="shared" si="1"/>
        <v>61</v>
      </c>
      <c r="K42" s="33" t="s">
        <v>45</v>
      </c>
      <c r="L42" s="24" t="s">
        <v>19</v>
      </c>
      <c r="M42" s="28">
        <v>0.22563</v>
      </c>
      <c r="N42" s="28"/>
      <c r="O42" s="28">
        <f t="shared" si="2"/>
        <v>79</v>
      </c>
      <c r="P42" s="33" t="s">
        <v>96</v>
      </c>
      <c r="Q42" s="35" t="s">
        <v>26</v>
      </c>
      <c r="R42" s="28">
        <v>0.10027999999999999</v>
      </c>
      <c r="S42" s="28"/>
      <c r="T42" s="28">
        <f t="shared" si="3"/>
        <v>71</v>
      </c>
      <c r="U42" s="33" t="s">
        <v>64</v>
      </c>
      <c r="V42" s="24" t="s">
        <v>28</v>
      </c>
      <c r="W42" s="28">
        <v>6.4519999999999994E-2</v>
      </c>
      <c r="X42" s="28"/>
      <c r="Y42" s="28">
        <f t="shared" si="4"/>
        <v>89</v>
      </c>
      <c r="Z42" s="33" t="s">
        <v>101</v>
      </c>
      <c r="AA42" s="35" t="s">
        <v>26</v>
      </c>
      <c r="AB42" s="28">
        <v>9.4210000000000002E-2</v>
      </c>
      <c r="AC42" s="28"/>
      <c r="AD42" s="28">
        <f t="shared" si="5"/>
        <v>58</v>
      </c>
      <c r="AE42" s="33" t="s">
        <v>69</v>
      </c>
      <c r="AF42" s="24" t="s">
        <v>29</v>
      </c>
      <c r="AG42" s="28">
        <v>0.12584000000000001</v>
      </c>
      <c r="AH42" s="28"/>
      <c r="AI42" s="28">
        <f t="shared" si="6"/>
        <v>77</v>
      </c>
      <c r="AJ42" s="33" t="s">
        <v>36</v>
      </c>
      <c r="AK42" s="24" t="s">
        <v>23</v>
      </c>
      <c r="AL42" s="30">
        <v>0.10936999999999999</v>
      </c>
      <c r="AM42" s="30" t="s">
        <v>108</v>
      </c>
      <c r="AN42" s="28">
        <f t="shared" si="7"/>
        <v>67</v>
      </c>
      <c r="AO42" s="33" t="s">
        <v>64</v>
      </c>
      <c r="AP42" s="24" t="s">
        <v>22</v>
      </c>
      <c r="AQ42" s="28">
        <v>3.669E-2</v>
      </c>
      <c r="AR42" s="28"/>
      <c r="AS42" s="28">
        <f t="shared" si="8"/>
        <v>65</v>
      </c>
      <c r="AT42" s="33" t="s">
        <v>64</v>
      </c>
      <c r="AU42" s="24" t="s">
        <v>22</v>
      </c>
      <c r="AV42" s="28">
        <v>5.3379999999999997E-2</v>
      </c>
      <c r="AW42" s="28"/>
      <c r="AX42" s="28">
        <f t="shared" si="9"/>
        <v>77</v>
      </c>
      <c r="AY42" s="33" t="s">
        <v>92</v>
      </c>
      <c r="AZ42" s="35" t="s">
        <v>23</v>
      </c>
      <c r="BA42" s="30">
        <v>0.11715</v>
      </c>
      <c r="BB42" s="30" t="s">
        <v>108</v>
      </c>
      <c r="BC42" s="28">
        <f t="shared" si="10"/>
        <v>72</v>
      </c>
      <c r="BD42" s="33" t="s">
        <v>104</v>
      </c>
      <c r="BE42" s="35" t="s">
        <v>26</v>
      </c>
      <c r="BF42" s="28">
        <v>8.3000000000000001E-3</v>
      </c>
      <c r="BG42" s="28"/>
      <c r="BH42" s="28">
        <f t="shared" si="11"/>
        <v>94</v>
      </c>
      <c r="BI42" s="33" t="s">
        <v>43</v>
      </c>
      <c r="BJ42" s="24" t="s">
        <v>19</v>
      </c>
      <c r="BK42" s="29">
        <v>0.18007999999999999</v>
      </c>
      <c r="BL42" s="29" t="s">
        <v>107</v>
      </c>
      <c r="BM42" s="28">
        <f t="shared" si="12"/>
        <v>80</v>
      </c>
      <c r="BN42" s="33" t="s">
        <v>92</v>
      </c>
      <c r="BO42" s="35" t="s">
        <v>25</v>
      </c>
      <c r="BP42" s="29">
        <v>9.4390000000000002E-2</v>
      </c>
      <c r="BQ42" t="s">
        <v>107</v>
      </c>
      <c r="BR42" s="28">
        <f t="shared" si="13"/>
        <v>53</v>
      </c>
    </row>
    <row r="43" spans="1:70" ht="17" thickBot="1" x14ac:dyDescent="0.25">
      <c r="A43" s="5" t="s">
        <v>79</v>
      </c>
      <c r="B43" s="6" t="s">
        <v>25</v>
      </c>
      <c r="C43" s="29">
        <v>3.8300000000000001E-2</v>
      </c>
      <c r="D43" s="29" t="s">
        <v>107</v>
      </c>
      <c r="E43" s="28">
        <f t="shared" si="0"/>
        <v>75</v>
      </c>
      <c r="F43" s="33" t="s">
        <v>67</v>
      </c>
      <c r="G43" s="24" t="s">
        <v>23</v>
      </c>
      <c r="H43" s="28">
        <v>9.1819999999999999E-2</v>
      </c>
      <c r="I43" s="28"/>
      <c r="J43" s="28">
        <f t="shared" si="1"/>
        <v>60</v>
      </c>
      <c r="K43" s="33" t="s">
        <v>32</v>
      </c>
      <c r="L43" s="24" t="s">
        <v>26</v>
      </c>
      <c r="M43" s="30">
        <v>0.21551000000000001</v>
      </c>
      <c r="N43" s="30" t="s">
        <v>108</v>
      </c>
      <c r="O43" s="28">
        <f t="shared" si="2"/>
        <v>78</v>
      </c>
      <c r="P43" s="33" t="s">
        <v>66</v>
      </c>
      <c r="Q43" s="24" t="s">
        <v>28</v>
      </c>
      <c r="R43" s="28">
        <v>0.10019</v>
      </c>
      <c r="S43" s="28"/>
      <c r="T43" s="28">
        <f t="shared" si="3"/>
        <v>70</v>
      </c>
      <c r="U43" s="33" t="s">
        <v>98</v>
      </c>
      <c r="V43" s="35" t="s">
        <v>25</v>
      </c>
      <c r="W43" s="28">
        <v>6.3089999999999993E-2</v>
      </c>
      <c r="X43" s="28"/>
      <c r="Y43" s="28">
        <f t="shared" si="4"/>
        <v>88</v>
      </c>
      <c r="Z43" s="33" t="s">
        <v>77</v>
      </c>
      <c r="AA43" s="24" t="s">
        <v>26</v>
      </c>
      <c r="AB43" s="28">
        <v>8.7779999999999997E-2</v>
      </c>
      <c r="AC43" s="28"/>
      <c r="AD43" s="28">
        <f t="shared" si="5"/>
        <v>57</v>
      </c>
      <c r="AE43" s="23" t="s">
        <v>87</v>
      </c>
      <c r="AF43" s="24" t="s">
        <v>19</v>
      </c>
      <c r="AG43" s="28">
        <v>0.12495000000000001</v>
      </c>
      <c r="AH43" s="28"/>
      <c r="AI43" s="28">
        <f t="shared" si="6"/>
        <v>76</v>
      </c>
      <c r="AJ43" s="33" t="s">
        <v>67</v>
      </c>
      <c r="AK43" s="24" t="s">
        <v>23</v>
      </c>
      <c r="AL43" s="28">
        <v>0.10847</v>
      </c>
      <c r="AM43" s="28"/>
      <c r="AN43" s="28">
        <f t="shared" si="7"/>
        <v>66</v>
      </c>
      <c r="AO43" s="33" t="s">
        <v>24</v>
      </c>
      <c r="AP43" s="24" t="s">
        <v>26</v>
      </c>
      <c r="AQ43" s="29">
        <v>3.6519999999999997E-2</v>
      </c>
      <c r="AR43" s="29" t="s">
        <v>107</v>
      </c>
      <c r="AS43" s="28">
        <f t="shared" si="8"/>
        <v>64</v>
      </c>
      <c r="AT43" s="33" t="s">
        <v>103</v>
      </c>
      <c r="AU43" s="35" t="s">
        <v>28</v>
      </c>
      <c r="AV43" s="29">
        <v>5.3120000000000001E-2</v>
      </c>
      <c r="AW43" s="29" t="s">
        <v>107</v>
      </c>
      <c r="AX43" s="28">
        <f t="shared" si="9"/>
        <v>76</v>
      </c>
      <c r="AY43" s="33" t="s">
        <v>48</v>
      </c>
      <c r="AZ43" s="24" t="s">
        <v>29</v>
      </c>
      <c r="BA43" s="29">
        <v>0.11448</v>
      </c>
      <c r="BB43" s="29" t="s">
        <v>107</v>
      </c>
      <c r="BC43" s="28">
        <f t="shared" si="10"/>
        <v>71</v>
      </c>
      <c r="BD43" s="33" t="s">
        <v>65</v>
      </c>
      <c r="BE43" s="24" t="s">
        <v>20</v>
      </c>
      <c r="BF43" s="28">
        <v>8.1600000000000006E-3</v>
      </c>
      <c r="BG43" s="28"/>
      <c r="BH43" s="28">
        <f t="shared" si="11"/>
        <v>93</v>
      </c>
      <c r="BI43" s="33" t="s">
        <v>84</v>
      </c>
      <c r="BJ43" s="24" t="s">
        <v>28</v>
      </c>
      <c r="BK43" s="29">
        <v>0.15909999999999999</v>
      </c>
      <c r="BL43" s="29" t="s">
        <v>107</v>
      </c>
      <c r="BM43" s="28">
        <f t="shared" si="12"/>
        <v>79</v>
      </c>
      <c r="BN43" s="33" t="s">
        <v>69</v>
      </c>
      <c r="BO43" s="24" t="s">
        <v>19</v>
      </c>
      <c r="BP43" s="30">
        <v>9.4109999999999999E-2</v>
      </c>
      <c r="BQ43" t="s">
        <v>108</v>
      </c>
      <c r="BR43" s="28">
        <f t="shared" si="13"/>
        <v>52</v>
      </c>
    </row>
    <row r="44" spans="1:70" ht="17" thickBot="1" x14ac:dyDescent="0.25">
      <c r="A44" s="33" t="s">
        <v>100</v>
      </c>
      <c r="B44" s="35" t="s">
        <v>28</v>
      </c>
      <c r="C44" s="30">
        <v>3.8030000000000001E-2</v>
      </c>
      <c r="D44" s="30" t="s">
        <v>108</v>
      </c>
      <c r="E44" s="28">
        <f t="shared" si="0"/>
        <v>74</v>
      </c>
      <c r="F44" s="33" t="s">
        <v>85</v>
      </c>
      <c r="G44" s="24" t="s">
        <v>29</v>
      </c>
      <c r="H44" s="28">
        <v>8.8679999999999995E-2</v>
      </c>
      <c r="I44" s="28"/>
      <c r="J44" s="28">
        <f t="shared" si="1"/>
        <v>59</v>
      </c>
      <c r="K44" s="33" t="s">
        <v>38</v>
      </c>
      <c r="L44" s="24" t="s">
        <v>22</v>
      </c>
      <c r="M44" s="28">
        <v>0.21081</v>
      </c>
      <c r="N44" s="28"/>
      <c r="O44" s="28">
        <f t="shared" si="2"/>
        <v>77</v>
      </c>
      <c r="P44" s="33" t="s">
        <v>47</v>
      </c>
      <c r="Q44" s="24" t="s">
        <v>28</v>
      </c>
      <c r="R44" s="28">
        <v>9.7290000000000001E-2</v>
      </c>
      <c r="S44" s="28"/>
      <c r="T44" s="28">
        <f t="shared" si="3"/>
        <v>69</v>
      </c>
      <c r="U44" s="33" t="s">
        <v>96</v>
      </c>
      <c r="V44" s="35" t="s">
        <v>29</v>
      </c>
      <c r="W44" s="28">
        <v>6.0359999999999997E-2</v>
      </c>
      <c r="X44" s="28"/>
      <c r="Y44" s="28">
        <f t="shared" si="4"/>
        <v>87</v>
      </c>
      <c r="Z44" s="33" t="s">
        <v>92</v>
      </c>
      <c r="AA44" s="35" t="s">
        <v>23</v>
      </c>
      <c r="AB44" s="28">
        <v>8.5699999999999998E-2</v>
      </c>
      <c r="AC44" s="28"/>
      <c r="AD44" s="28">
        <f t="shared" si="5"/>
        <v>56</v>
      </c>
      <c r="AE44" s="33" t="s">
        <v>50</v>
      </c>
      <c r="AF44" s="24" t="s">
        <v>19</v>
      </c>
      <c r="AG44" s="28">
        <v>0.12492</v>
      </c>
      <c r="AH44" s="28"/>
      <c r="AI44" s="28">
        <f t="shared" si="6"/>
        <v>75</v>
      </c>
      <c r="AJ44" s="5" t="s">
        <v>79</v>
      </c>
      <c r="AK44" s="6" t="s">
        <v>22</v>
      </c>
      <c r="AL44" s="28">
        <v>0.10573</v>
      </c>
      <c r="AM44" s="28"/>
      <c r="AN44" s="28">
        <f t="shared" si="7"/>
        <v>65</v>
      </c>
      <c r="AO44" s="33" t="s">
        <v>100</v>
      </c>
      <c r="AP44" s="35" t="s">
        <v>26</v>
      </c>
      <c r="AQ44" s="28">
        <v>3.6459999999999999E-2</v>
      </c>
      <c r="AR44" s="28"/>
      <c r="AS44" s="28">
        <f t="shared" si="8"/>
        <v>63</v>
      </c>
      <c r="AT44" s="33" t="s">
        <v>51</v>
      </c>
      <c r="AU44" s="24" t="s">
        <v>28</v>
      </c>
      <c r="AV44" s="30">
        <v>5.1990000000000001E-2</v>
      </c>
      <c r="AW44" s="30" t="s">
        <v>108</v>
      </c>
      <c r="AX44" s="28">
        <f t="shared" si="9"/>
        <v>75</v>
      </c>
      <c r="AY44" s="33" t="s">
        <v>41</v>
      </c>
      <c r="AZ44" s="24" t="s">
        <v>25</v>
      </c>
      <c r="BA44" s="29">
        <v>0.11303000000000001</v>
      </c>
      <c r="BB44" s="29" t="s">
        <v>107</v>
      </c>
      <c r="BC44" s="28">
        <f t="shared" si="10"/>
        <v>70</v>
      </c>
      <c r="BD44" s="33" t="s">
        <v>63</v>
      </c>
      <c r="BE44" s="24" t="s">
        <v>22</v>
      </c>
      <c r="BF44" s="28">
        <v>8.0000000000000002E-3</v>
      </c>
      <c r="BG44" s="28"/>
      <c r="BH44" s="28">
        <f t="shared" si="11"/>
        <v>92</v>
      </c>
      <c r="BI44" s="33" t="s">
        <v>45</v>
      </c>
      <c r="BJ44" s="24" t="s">
        <v>23</v>
      </c>
      <c r="BK44" s="29">
        <v>0.15820000000000001</v>
      </c>
      <c r="BL44" s="29" t="s">
        <v>107</v>
      </c>
      <c r="BM44" s="28">
        <f t="shared" si="12"/>
        <v>78</v>
      </c>
      <c r="BN44" s="23" t="s">
        <v>95</v>
      </c>
      <c r="BO44" s="24" t="s">
        <v>26</v>
      </c>
      <c r="BP44" s="28">
        <v>9.1889999999999999E-2</v>
      </c>
      <c r="BR44" s="28">
        <f t="shared" si="13"/>
        <v>51</v>
      </c>
    </row>
    <row r="45" spans="1:70" ht="17" thickBot="1" x14ac:dyDescent="0.25">
      <c r="A45" s="33" t="s">
        <v>53</v>
      </c>
      <c r="B45" s="24" t="s">
        <v>28</v>
      </c>
      <c r="C45" s="29">
        <v>3.7350000000000001E-2</v>
      </c>
      <c r="D45" s="29" t="s">
        <v>107</v>
      </c>
      <c r="E45" s="28">
        <f t="shared" si="0"/>
        <v>73</v>
      </c>
      <c r="F45" s="33" t="s">
        <v>61</v>
      </c>
      <c r="G45" s="24" t="s">
        <v>23</v>
      </c>
      <c r="H45" s="28">
        <v>8.788E-2</v>
      </c>
      <c r="I45" s="28"/>
      <c r="J45" s="28">
        <f t="shared" si="1"/>
        <v>58</v>
      </c>
      <c r="K45" s="33" t="s">
        <v>45</v>
      </c>
      <c r="L45" s="24" t="s">
        <v>23</v>
      </c>
      <c r="M45" s="28">
        <v>0.20966000000000001</v>
      </c>
      <c r="N45" s="28"/>
      <c r="O45" s="28">
        <f t="shared" si="2"/>
        <v>76</v>
      </c>
      <c r="P45" s="33" t="s">
        <v>38</v>
      </c>
      <c r="Q45" s="24" t="s">
        <v>22</v>
      </c>
      <c r="R45" s="30">
        <v>9.7229999999999997E-2</v>
      </c>
      <c r="S45" s="30" t="s">
        <v>108</v>
      </c>
      <c r="T45" s="28">
        <f t="shared" si="3"/>
        <v>68</v>
      </c>
      <c r="U45" s="33" t="s">
        <v>97</v>
      </c>
      <c r="V45" s="35" t="s">
        <v>19</v>
      </c>
      <c r="W45" s="28">
        <v>5.9610000000000003E-2</v>
      </c>
      <c r="X45" s="28"/>
      <c r="Y45" s="28">
        <f t="shared" si="4"/>
        <v>86</v>
      </c>
      <c r="Z45" s="33" t="s">
        <v>94</v>
      </c>
      <c r="AA45" s="35" t="s">
        <v>26</v>
      </c>
      <c r="AB45" s="28">
        <v>8.3970000000000003E-2</v>
      </c>
      <c r="AC45" s="28"/>
      <c r="AD45" s="28">
        <f t="shared" si="5"/>
        <v>55</v>
      </c>
      <c r="AE45" s="33" t="s">
        <v>85</v>
      </c>
      <c r="AF45" s="24" t="s">
        <v>19</v>
      </c>
      <c r="AG45" s="28">
        <v>0.12483</v>
      </c>
      <c r="AH45" s="28"/>
      <c r="AI45" s="28">
        <f t="shared" si="6"/>
        <v>74</v>
      </c>
      <c r="AJ45" s="33" t="s">
        <v>24</v>
      </c>
      <c r="AK45" s="24" t="s">
        <v>26</v>
      </c>
      <c r="AL45" s="29">
        <v>0.10383000000000001</v>
      </c>
      <c r="AM45" s="29" t="s">
        <v>107</v>
      </c>
      <c r="AN45" s="28">
        <f t="shared" si="7"/>
        <v>64</v>
      </c>
      <c r="AO45" s="33" t="s">
        <v>60</v>
      </c>
      <c r="AP45" s="24" t="s">
        <v>22</v>
      </c>
      <c r="AQ45" s="28">
        <v>3.6139999999999999E-2</v>
      </c>
      <c r="AR45" s="28"/>
      <c r="AS45" s="28">
        <f t="shared" si="8"/>
        <v>62</v>
      </c>
      <c r="AT45" s="33" t="s">
        <v>34</v>
      </c>
      <c r="AU45" s="24" t="s">
        <v>26</v>
      </c>
      <c r="AV45" s="28">
        <v>5.1659999999999998E-2</v>
      </c>
      <c r="AW45" s="28"/>
      <c r="AX45" s="28">
        <f t="shared" si="9"/>
        <v>74</v>
      </c>
      <c r="AY45" s="33" t="s">
        <v>81</v>
      </c>
      <c r="AZ45" s="24" t="s">
        <v>29</v>
      </c>
      <c r="BA45" s="30">
        <v>0.1113</v>
      </c>
      <c r="BB45" s="30" t="s">
        <v>108</v>
      </c>
      <c r="BC45" s="28">
        <f t="shared" si="10"/>
        <v>69</v>
      </c>
      <c r="BD45" s="33" t="s">
        <v>63</v>
      </c>
      <c r="BE45" s="24" t="s">
        <v>20</v>
      </c>
      <c r="BF45" s="28">
        <v>8.0000000000000002E-3</v>
      </c>
      <c r="BG45" s="28"/>
      <c r="BH45" s="28">
        <f t="shared" si="11"/>
        <v>92</v>
      </c>
      <c r="BI45" s="33" t="s">
        <v>24</v>
      </c>
      <c r="BJ45" s="24" t="s">
        <v>25</v>
      </c>
      <c r="BK45" s="29">
        <v>0.15698999999999999</v>
      </c>
      <c r="BL45" s="29" t="s">
        <v>107</v>
      </c>
      <c r="BM45" s="28">
        <f t="shared" si="12"/>
        <v>77</v>
      </c>
      <c r="BN45" s="33" t="s">
        <v>47</v>
      </c>
      <c r="BO45" s="24" t="s">
        <v>28</v>
      </c>
      <c r="BP45" s="30">
        <v>9.1240000000000002E-2</v>
      </c>
      <c r="BQ45" t="s">
        <v>108</v>
      </c>
      <c r="BR45" s="28">
        <f t="shared" si="13"/>
        <v>50</v>
      </c>
    </row>
    <row r="46" spans="1:70" ht="17" thickBot="1" x14ac:dyDescent="0.25">
      <c r="A46" s="33" t="s">
        <v>36</v>
      </c>
      <c r="B46" s="24" t="s">
        <v>23</v>
      </c>
      <c r="C46" s="30">
        <v>3.7170000000000002E-2</v>
      </c>
      <c r="D46" s="30" t="s">
        <v>108</v>
      </c>
      <c r="E46" s="28">
        <f t="shared" si="0"/>
        <v>72</v>
      </c>
      <c r="F46" s="33" t="s">
        <v>47</v>
      </c>
      <c r="G46" s="24" t="s">
        <v>28</v>
      </c>
      <c r="H46" s="28">
        <v>8.7569999999999995E-2</v>
      </c>
      <c r="I46" s="28"/>
      <c r="J46" s="28">
        <f t="shared" si="1"/>
        <v>57</v>
      </c>
      <c r="K46" s="33" t="s">
        <v>61</v>
      </c>
      <c r="L46" s="24" t="s">
        <v>19</v>
      </c>
      <c r="M46" s="28">
        <v>0.20585000000000001</v>
      </c>
      <c r="N46" s="28"/>
      <c r="O46" s="28">
        <f t="shared" si="2"/>
        <v>75</v>
      </c>
      <c r="P46" s="33" t="s">
        <v>73</v>
      </c>
      <c r="Q46" s="24" t="s">
        <v>26</v>
      </c>
      <c r="R46" s="28">
        <v>9.5070000000000002E-2</v>
      </c>
      <c r="S46" s="28"/>
      <c r="T46" s="28">
        <f t="shared" si="3"/>
        <v>67</v>
      </c>
      <c r="U46" s="33" t="s">
        <v>60</v>
      </c>
      <c r="V46" s="24" t="s">
        <v>26</v>
      </c>
      <c r="W46" s="28">
        <v>5.9319999999999998E-2</v>
      </c>
      <c r="X46" s="28"/>
      <c r="Y46" s="28">
        <f t="shared" si="4"/>
        <v>85</v>
      </c>
      <c r="Z46" s="33" t="s">
        <v>59</v>
      </c>
      <c r="AA46" s="24" t="s">
        <v>23</v>
      </c>
      <c r="AB46" s="28">
        <v>8.2979999999999998E-2</v>
      </c>
      <c r="AC46" s="28"/>
      <c r="AD46" s="28">
        <f t="shared" si="5"/>
        <v>54</v>
      </c>
      <c r="AE46" s="33" t="s">
        <v>43</v>
      </c>
      <c r="AF46" s="24" t="s">
        <v>19</v>
      </c>
      <c r="AG46" s="28">
        <v>0.12434000000000001</v>
      </c>
      <c r="AH46" s="28"/>
      <c r="AI46" s="28">
        <f t="shared" si="6"/>
        <v>73</v>
      </c>
      <c r="AJ46" s="33" t="s">
        <v>101</v>
      </c>
      <c r="AK46" s="35" t="s">
        <v>22</v>
      </c>
      <c r="AL46" s="28">
        <v>9.7409999999999997E-2</v>
      </c>
      <c r="AM46" s="28"/>
      <c r="AN46" s="28">
        <f t="shared" si="7"/>
        <v>63</v>
      </c>
      <c r="AO46" s="33" t="s">
        <v>71</v>
      </c>
      <c r="AP46" s="24" t="s">
        <v>22</v>
      </c>
      <c r="AQ46" s="28">
        <v>3.5979999999999998E-2</v>
      </c>
      <c r="AR46" s="28"/>
      <c r="AS46" s="28">
        <f t="shared" si="8"/>
        <v>61</v>
      </c>
      <c r="AT46" s="33" t="s">
        <v>81</v>
      </c>
      <c r="AU46" s="24" t="s">
        <v>20</v>
      </c>
      <c r="AV46" s="30">
        <v>5.1400000000000001E-2</v>
      </c>
      <c r="AW46" s="30" t="s">
        <v>108</v>
      </c>
      <c r="AX46" s="28">
        <f t="shared" si="9"/>
        <v>73</v>
      </c>
      <c r="AY46" s="33" t="s">
        <v>52</v>
      </c>
      <c r="AZ46" s="24" t="s">
        <v>29</v>
      </c>
      <c r="BA46" s="30">
        <v>0.1101</v>
      </c>
      <c r="BB46" s="30" t="s">
        <v>108</v>
      </c>
      <c r="BC46" s="28">
        <f t="shared" si="10"/>
        <v>68</v>
      </c>
      <c r="BD46" s="33" t="s">
        <v>57</v>
      </c>
      <c r="BE46" s="24" t="s">
        <v>23</v>
      </c>
      <c r="BF46" s="28">
        <v>7.9500000000000005E-3</v>
      </c>
      <c r="BG46" s="28"/>
      <c r="BH46" s="28">
        <f t="shared" si="11"/>
        <v>91</v>
      </c>
      <c r="BI46" s="33" t="s">
        <v>96</v>
      </c>
      <c r="BJ46" s="35" t="s">
        <v>26</v>
      </c>
      <c r="BK46" s="28">
        <v>0.15451999999999999</v>
      </c>
      <c r="BL46" s="28"/>
      <c r="BM46" s="28">
        <f t="shared" si="12"/>
        <v>76</v>
      </c>
      <c r="BN46" s="33" t="s">
        <v>37</v>
      </c>
      <c r="BO46" s="24" t="s">
        <v>25</v>
      </c>
      <c r="BP46" s="29">
        <v>9.085E-2</v>
      </c>
      <c r="BQ46" t="s">
        <v>107</v>
      </c>
      <c r="BR46" s="28">
        <f t="shared" si="13"/>
        <v>49</v>
      </c>
    </row>
    <row r="47" spans="1:70" ht="17" thickBot="1" x14ac:dyDescent="0.25">
      <c r="A47" s="33" t="s">
        <v>104</v>
      </c>
      <c r="B47" s="35" t="s">
        <v>19</v>
      </c>
      <c r="C47" s="28">
        <v>3.6760000000000001E-2</v>
      </c>
      <c r="D47" s="28"/>
      <c r="E47" s="28">
        <f t="shared" si="0"/>
        <v>71</v>
      </c>
      <c r="F47" s="33" t="s">
        <v>82</v>
      </c>
      <c r="G47" s="24" t="s">
        <v>20</v>
      </c>
      <c r="H47" s="28">
        <v>8.7370000000000003E-2</v>
      </c>
      <c r="I47" s="28"/>
      <c r="J47" s="28">
        <f t="shared" si="1"/>
        <v>56</v>
      </c>
      <c r="K47" s="33" t="s">
        <v>103</v>
      </c>
      <c r="L47" s="35" t="s">
        <v>28</v>
      </c>
      <c r="M47" s="28">
        <v>0.19617999999999999</v>
      </c>
      <c r="N47" s="28"/>
      <c r="O47" s="28">
        <f t="shared" si="2"/>
        <v>74</v>
      </c>
      <c r="P47" s="33" t="s">
        <v>90</v>
      </c>
      <c r="Q47" s="35" t="s">
        <v>26</v>
      </c>
      <c r="R47" s="28">
        <v>9.1350000000000001E-2</v>
      </c>
      <c r="S47" s="28"/>
      <c r="T47" s="28">
        <f t="shared" si="3"/>
        <v>66</v>
      </c>
      <c r="U47" s="33" t="s">
        <v>62</v>
      </c>
      <c r="V47" s="24" t="s">
        <v>25</v>
      </c>
      <c r="W47" s="28">
        <v>5.8090000000000003E-2</v>
      </c>
      <c r="X47" s="28"/>
      <c r="Y47" s="28">
        <f t="shared" si="4"/>
        <v>84</v>
      </c>
      <c r="Z47" s="33" t="s">
        <v>59</v>
      </c>
      <c r="AA47" s="24" t="s">
        <v>20</v>
      </c>
      <c r="AB47" s="28">
        <v>8.1509999999999999E-2</v>
      </c>
      <c r="AC47" s="28"/>
      <c r="AD47" s="28">
        <f t="shared" si="5"/>
        <v>53</v>
      </c>
      <c r="AE47" s="33" t="s">
        <v>47</v>
      </c>
      <c r="AF47" s="24" t="s">
        <v>19</v>
      </c>
      <c r="AG47" s="28">
        <v>0.12297</v>
      </c>
      <c r="AH47" s="28"/>
      <c r="AI47" s="28">
        <f t="shared" si="6"/>
        <v>72</v>
      </c>
      <c r="AJ47" s="33" t="s">
        <v>76</v>
      </c>
      <c r="AK47" s="24" t="s">
        <v>28</v>
      </c>
      <c r="AL47" s="30">
        <v>9.6100000000000005E-2</v>
      </c>
      <c r="AM47" s="30" t="s">
        <v>108</v>
      </c>
      <c r="AN47" s="28">
        <f t="shared" si="7"/>
        <v>62</v>
      </c>
      <c r="AO47" s="33" t="s">
        <v>57</v>
      </c>
      <c r="AP47" s="24" t="s">
        <v>26</v>
      </c>
      <c r="AQ47" s="30">
        <v>3.458E-2</v>
      </c>
      <c r="AR47" s="30" t="s">
        <v>108</v>
      </c>
      <c r="AS47" s="28">
        <f t="shared" si="8"/>
        <v>60</v>
      </c>
      <c r="AT47" s="33" t="s">
        <v>71</v>
      </c>
      <c r="AU47" s="24" t="s">
        <v>22</v>
      </c>
      <c r="AV47" s="28">
        <v>4.9489999999999999E-2</v>
      </c>
      <c r="AW47" s="28"/>
      <c r="AX47" s="28">
        <f t="shared" si="9"/>
        <v>72</v>
      </c>
      <c r="AY47" s="33" t="s">
        <v>56</v>
      </c>
      <c r="AZ47" s="24" t="s">
        <v>19</v>
      </c>
      <c r="BA47" s="28">
        <v>0.10993</v>
      </c>
      <c r="BB47" s="28"/>
      <c r="BC47" s="28">
        <f t="shared" si="10"/>
        <v>67</v>
      </c>
      <c r="BD47" s="33" t="s">
        <v>101</v>
      </c>
      <c r="BE47" s="35" t="s">
        <v>29</v>
      </c>
      <c r="BF47" s="28">
        <v>7.8799999999999999E-3</v>
      </c>
      <c r="BG47" s="28"/>
      <c r="BH47" s="28">
        <f t="shared" si="11"/>
        <v>90</v>
      </c>
      <c r="BI47" s="33" t="s">
        <v>96</v>
      </c>
      <c r="BJ47" s="35" t="s">
        <v>29</v>
      </c>
      <c r="BK47" s="28">
        <v>0.15106</v>
      </c>
      <c r="BL47" s="28"/>
      <c r="BM47" s="28">
        <f t="shared" si="12"/>
        <v>75</v>
      </c>
      <c r="BN47" s="33" t="s">
        <v>45</v>
      </c>
      <c r="BO47" s="24" t="s">
        <v>23</v>
      </c>
      <c r="BP47" s="29">
        <v>8.9730000000000004E-2</v>
      </c>
      <c r="BQ47" t="s">
        <v>107</v>
      </c>
      <c r="BR47" s="28">
        <f t="shared" si="13"/>
        <v>48</v>
      </c>
    </row>
    <row r="48" spans="1:70" ht="17" thickBot="1" x14ac:dyDescent="0.25">
      <c r="A48" s="33" t="s">
        <v>48</v>
      </c>
      <c r="B48" s="24" t="s">
        <v>20</v>
      </c>
      <c r="C48" s="29">
        <v>3.5589999999999997E-2</v>
      </c>
      <c r="D48" s="29" t="s">
        <v>107</v>
      </c>
      <c r="E48" s="28">
        <f t="shared" si="0"/>
        <v>70</v>
      </c>
      <c r="F48" s="33" t="s">
        <v>73</v>
      </c>
      <c r="G48" s="24" t="s">
        <v>26</v>
      </c>
      <c r="H48" s="28">
        <v>8.5349999999999995E-2</v>
      </c>
      <c r="I48" s="28"/>
      <c r="J48" s="28">
        <f t="shared" si="1"/>
        <v>55</v>
      </c>
      <c r="K48" s="33" t="s">
        <v>51</v>
      </c>
      <c r="L48" s="24" t="s">
        <v>28</v>
      </c>
      <c r="M48" s="28">
        <v>0.19417000000000001</v>
      </c>
      <c r="N48" s="28"/>
      <c r="O48" s="28">
        <f t="shared" si="2"/>
        <v>73</v>
      </c>
      <c r="P48" s="33" t="s">
        <v>51</v>
      </c>
      <c r="Q48" s="24" t="s">
        <v>22</v>
      </c>
      <c r="R48" s="28">
        <v>9.085E-2</v>
      </c>
      <c r="S48" s="28"/>
      <c r="T48" s="28">
        <f t="shared" si="3"/>
        <v>65</v>
      </c>
      <c r="U48" s="33" t="s">
        <v>45</v>
      </c>
      <c r="V48" s="24" t="s">
        <v>23</v>
      </c>
      <c r="W48" s="30">
        <v>5.781E-2</v>
      </c>
      <c r="X48" s="30" t="s">
        <v>108</v>
      </c>
      <c r="Y48" s="28">
        <f t="shared" si="4"/>
        <v>83</v>
      </c>
      <c r="Z48" s="33" t="s">
        <v>60</v>
      </c>
      <c r="AA48" s="24" t="s">
        <v>26</v>
      </c>
      <c r="AB48" s="28">
        <v>7.8490000000000004E-2</v>
      </c>
      <c r="AC48" s="28"/>
      <c r="AD48" s="28">
        <f t="shared" si="5"/>
        <v>52</v>
      </c>
      <c r="AE48" s="33" t="s">
        <v>80</v>
      </c>
      <c r="AF48" s="24" t="s">
        <v>28</v>
      </c>
      <c r="AG48" s="28">
        <v>0.12280000000000001</v>
      </c>
      <c r="AH48" s="28"/>
      <c r="AI48" s="28">
        <f t="shared" si="6"/>
        <v>71</v>
      </c>
      <c r="AJ48" s="33" t="s">
        <v>49</v>
      </c>
      <c r="AK48" s="24" t="s">
        <v>20</v>
      </c>
      <c r="AL48" s="30">
        <v>9.5250000000000001E-2</v>
      </c>
      <c r="AM48" s="30" t="s">
        <v>108</v>
      </c>
      <c r="AN48" s="28">
        <f t="shared" si="7"/>
        <v>61</v>
      </c>
      <c r="AO48" s="33" t="s">
        <v>103</v>
      </c>
      <c r="AP48" s="35" t="s">
        <v>20</v>
      </c>
      <c r="AQ48" s="28">
        <v>3.4529999999999998E-2</v>
      </c>
      <c r="AR48" s="28"/>
      <c r="AS48" s="28">
        <f t="shared" si="8"/>
        <v>59</v>
      </c>
      <c r="AT48" s="33" t="s">
        <v>92</v>
      </c>
      <c r="AU48" s="35" t="s">
        <v>25</v>
      </c>
      <c r="AV48" s="30">
        <v>4.8680000000000001E-2</v>
      </c>
      <c r="AW48" s="30" t="s">
        <v>108</v>
      </c>
      <c r="AX48" s="28">
        <f t="shared" si="9"/>
        <v>71</v>
      </c>
      <c r="AY48" s="33" t="s">
        <v>62</v>
      </c>
      <c r="AZ48" s="24" t="s">
        <v>25</v>
      </c>
      <c r="BA48" s="28">
        <v>0.10627</v>
      </c>
      <c r="BB48" s="28"/>
      <c r="BC48" s="28">
        <f t="shared" si="10"/>
        <v>66</v>
      </c>
      <c r="BD48" s="33" t="s">
        <v>65</v>
      </c>
      <c r="BE48" s="24" t="s">
        <v>29</v>
      </c>
      <c r="BF48" s="28">
        <v>7.6299999999999996E-3</v>
      </c>
      <c r="BG48" s="28"/>
      <c r="BH48" s="28">
        <f t="shared" si="11"/>
        <v>89</v>
      </c>
      <c r="BI48" s="33" t="s">
        <v>74</v>
      </c>
      <c r="BJ48" s="24" t="s">
        <v>28</v>
      </c>
      <c r="BK48" s="28">
        <v>0.15075</v>
      </c>
      <c r="BL48" s="28"/>
      <c r="BM48" s="28">
        <f t="shared" si="12"/>
        <v>74</v>
      </c>
      <c r="BN48" s="33" t="s">
        <v>96</v>
      </c>
      <c r="BO48" s="35" t="s">
        <v>19</v>
      </c>
      <c r="BP48" s="28">
        <v>8.3500000000000005E-2</v>
      </c>
      <c r="BR48" s="28">
        <f t="shared" si="13"/>
        <v>47</v>
      </c>
    </row>
    <row r="49" spans="1:70" ht="17" thickBot="1" x14ac:dyDescent="0.25">
      <c r="A49" s="33" t="s">
        <v>71</v>
      </c>
      <c r="B49" s="24" t="s">
        <v>29</v>
      </c>
      <c r="C49" s="28">
        <v>3.4610000000000002E-2</v>
      </c>
      <c r="D49" s="28"/>
      <c r="E49" s="28">
        <f t="shared" si="0"/>
        <v>69</v>
      </c>
      <c r="F49" s="33" t="s">
        <v>93</v>
      </c>
      <c r="G49" s="35" t="s">
        <v>25</v>
      </c>
      <c r="H49" s="28">
        <v>8.3220000000000002E-2</v>
      </c>
      <c r="I49" s="28"/>
      <c r="J49" s="28">
        <f t="shared" si="1"/>
        <v>54</v>
      </c>
      <c r="K49" s="33" t="s">
        <v>31</v>
      </c>
      <c r="L49" s="24" t="s">
        <v>19</v>
      </c>
      <c r="M49" s="28">
        <v>0.1867</v>
      </c>
      <c r="N49" s="28"/>
      <c r="O49" s="28">
        <f t="shared" si="2"/>
        <v>72</v>
      </c>
      <c r="P49" s="33" t="s">
        <v>40</v>
      </c>
      <c r="Q49" s="24" t="s">
        <v>29</v>
      </c>
      <c r="R49" s="28">
        <v>9.0509999999999993E-2</v>
      </c>
      <c r="S49" s="28"/>
      <c r="T49" s="28">
        <f t="shared" si="3"/>
        <v>64</v>
      </c>
      <c r="U49" s="33" t="s">
        <v>61</v>
      </c>
      <c r="V49" s="24" t="s">
        <v>19</v>
      </c>
      <c r="W49" s="28">
        <v>5.7439999999999998E-2</v>
      </c>
      <c r="X49" s="28"/>
      <c r="Y49" s="28">
        <f t="shared" si="4"/>
        <v>82</v>
      </c>
      <c r="Z49" s="33" t="s">
        <v>100</v>
      </c>
      <c r="AA49" s="35" t="s">
        <v>20</v>
      </c>
      <c r="AB49" s="28">
        <v>7.8299999999999995E-2</v>
      </c>
      <c r="AC49" s="28"/>
      <c r="AD49" s="28">
        <f t="shared" si="5"/>
        <v>51</v>
      </c>
      <c r="AE49" s="33" t="s">
        <v>68</v>
      </c>
      <c r="AF49" s="24" t="s">
        <v>19</v>
      </c>
      <c r="AG49" s="28">
        <v>0.11742</v>
      </c>
      <c r="AH49" s="28"/>
      <c r="AI49" s="28">
        <f t="shared" si="6"/>
        <v>70</v>
      </c>
      <c r="AJ49" s="33" t="s">
        <v>57</v>
      </c>
      <c r="AK49" s="24" t="s">
        <v>26</v>
      </c>
      <c r="AL49" s="28">
        <v>9.4159999999999994E-2</v>
      </c>
      <c r="AM49" s="28"/>
      <c r="AN49" s="28">
        <f t="shared" si="7"/>
        <v>60</v>
      </c>
      <c r="AO49" s="33" t="s">
        <v>76</v>
      </c>
      <c r="AP49" s="24" t="s">
        <v>22</v>
      </c>
      <c r="AQ49" s="28">
        <v>3.3550000000000003E-2</v>
      </c>
      <c r="AR49" s="28"/>
      <c r="AS49" s="28">
        <f t="shared" si="8"/>
        <v>58</v>
      </c>
      <c r="AT49" s="33" t="s">
        <v>105</v>
      </c>
      <c r="AU49" s="35" t="s">
        <v>25</v>
      </c>
      <c r="AV49" s="28">
        <v>4.8559999999999999E-2</v>
      </c>
      <c r="AW49" s="28"/>
      <c r="AX49" s="28">
        <f t="shared" si="9"/>
        <v>70</v>
      </c>
      <c r="AY49" s="33" t="s">
        <v>97</v>
      </c>
      <c r="AZ49" s="35" t="s">
        <v>25</v>
      </c>
      <c r="BA49" s="28">
        <v>0.10542</v>
      </c>
      <c r="BB49" s="28"/>
      <c r="BC49" s="28">
        <f t="shared" si="10"/>
        <v>65</v>
      </c>
      <c r="BD49" s="33" t="s">
        <v>104</v>
      </c>
      <c r="BE49" s="35" t="s">
        <v>28</v>
      </c>
      <c r="BF49" s="28">
        <v>7.6299999999999996E-3</v>
      </c>
      <c r="BG49" s="28"/>
      <c r="BH49" s="28">
        <f t="shared" si="11"/>
        <v>89</v>
      </c>
      <c r="BI49" s="33" t="s">
        <v>39</v>
      </c>
      <c r="BJ49" s="24" t="s">
        <v>28</v>
      </c>
      <c r="BK49" s="28">
        <v>0.14982999999999999</v>
      </c>
      <c r="BL49" s="28"/>
      <c r="BM49" s="28">
        <f t="shared" si="12"/>
        <v>73</v>
      </c>
      <c r="BN49" s="23" t="s">
        <v>87</v>
      </c>
      <c r="BO49" s="24" t="s">
        <v>25</v>
      </c>
      <c r="BP49" s="28">
        <v>8.2290000000000002E-2</v>
      </c>
      <c r="BR49" s="28">
        <f t="shared" si="13"/>
        <v>46</v>
      </c>
    </row>
    <row r="50" spans="1:70" ht="17" thickBot="1" x14ac:dyDescent="0.25">
      <c r="A50" s="33" t="s">
        <v>36</v>
      </c>
      <c r="B50" s="24" t="s">
        <v>26</v>
      </c>
      <c r="C50" s="29">
        <v>3.4099999999999998E-2</v>
      </c>
      <c r="D50" s="29" t="s">
        <v>107</v>
      </c>
      <c r="E50" s="28">
        <f t="shared" si="0"/>
        <v>68</v>
      </c>
      <c r="F50" s="33" t="s">
        <v>43</v>
      </c>
      <c r="G50" s="24" t="s">
        <v>19</v>
      </c>
      <c r="H50" s="28">
        <v>8.1430000000000002E-2</v>
      </c>
      <c r="I50" s="28"/>
      <c r="J50" s="28">
        <f t="shared" si="1"/>
        <v>53</v>
      </c>
      <c r="K50" s="33" t="s">
        <v>101</v>
      </c>
      <c r="L50" s="35" t="s">
        <v>26</v>
      </c>
      <c r="M50" s="28">
        <v>0.18598000000000001</v>
      </c>
      <c r="N50" s="28"/>
      <c r="O50" s="28">
        <f t="shared" si="2"/>
        <v>71</v>
      </c>
      <c r="P50" s="33" t="s">
        <v>85</v>
      </c>
      <c r="Q50" s="24" t="s">
        <v>19</v>
      </c>
      <c r="R50" s="28">
        <v>8.6269999999999999E-2</v>
      </c>
      <c r="S50" s="28"/>
      <c r="T50" s="28">
        <f t="shared" si="3"/>
        <v>63</v>
      </c>
      <c r="U50" s="33" t="s">
        <v>35</v>
      </c>
      <c r="V50" s="24" t="s">
        <v>22</v>
      </c>
      <c r="W50" s="28">
        <v>5.7290000000000001E-2</v>
      </c>
      <c r="X50" s="28"/>
      <c r="Y50" s="28">
        <f t="shared" si="4"/>
        <v>81</v>
      </c>
      <c r="Z50" s="33" t="s">
        <v>93</v>
      </c>
      <c r="AA50" s="35" t="s">
        <v>23</v>
      </c>
      <c r="AB50" s="28">
        <v>7.6850000000000002E-2</v>
      </c>
      <c r="AC50" s="28"/>
      <c r="AD50" s="28">
        <f t="shared" si="5"/>
        <v>50</v>
      </c>
      <c r="AE50" s="23" t="s">
        <v>87</v>
      </c>
      <c r="AF50" s="24" t="s">
        <v>29</v>
      </c>
      <c r="AG50" s="28">
        <v>0.11735</v>
      </c>
      <c r="AH50" s="28"/>
      <c r="AI50" s="28">
        <f t="shared" si="6"/>
        <v>69</v>
      </c>
      <c r="AJ50" s="33" t="s">
        <v>85</v>
      </c>
      <c r="AK50" s="24" t="s">
        <v>29</v>
      </c>
      <c r="AL50" s="28">
        <v>9.1259999999999994E-2</v>
      </c>
      <c r="AM50" s="28"/>
      <c r="AN50" s="28">
        <f t="shared" si="7"/>
        <v>59</v>
      </c>
      <c r="AO50" s="33" t="s">
        <v>36</v>
      </c>
      <c r="AP50" s="24" t="s">
        <v>23</v>
      </c>
      <c r="AQ50" s="30">
        <v>3.3059999999999999E-2</v>
      </c>
      <c r="AR50" s="30" t="s">
        <v>108</v>
      </c>
      <c r="AS50" s="28">
        <f t="shared" si="8"/>
        <v>57</v>
      </c>
      <c r="AT50" s="33" t="s">
        <v>101</v>
      </c>
      <c r="AU50" s="35" t="s">
        <v>26</v>
      </c>
      <c r="AV50" s="28">
        <v>4.829E-2</v>
      </c>
      <c r="AW50" s="28"/>
      <c r="AX50" s="28">
        <f t="shared" si="9"/>
        <v>69</v>
      </c>
      <c r="AY50" s="33" t="s">
        <v>33</v>
      </c>
      <c r="AZ50" s="24" t="s">
        <v>20</v>
      </c>
      <c r="BA50" s="28">
        <v>0.10223</v>
      </c>
      <c r="BB50" s="28"/>
      <c r="BC50" s="28">
        <f t="shared" si="10"/>
        <v>64</v>
      </c>
      <c r="BD50" s="33" t="s">
        <v>80</v>
      </c>
      <c r="BE50" s="24" t="s">
        <v>28</v>
      </c>
      <c r="BF50" s="28">
        <v>7.5500000000000003E-3</v>
      </c>
      <c r="BG50" s="28"/>
      <c r="BH50" s="28">
        <f t="shared" si="11"/>
        <v>88</v>
      </c>
      <c r="BI50" s="33" t="s">
        <v>74</v>
      </c>
      <c r="BJ50" s="24" t="s">
        <v>23</v>
      </c>
      <c r="BK50" s="28">
        <v>0.14599999999999999</v>
      </c>
      <c r="BL50" s="28"/>
      <c r="BM50" s="28">
        <f t="shared" si="12"/>
        <v>72</v>
      </c>
      <c r="BN50" s="33" t="s">
        <v>24</v>
      </c>
      <c r="BO50" s="24" t="s">
        <v>25</v>
      </c>
      <c r="BP50" s="29">
        <v>8.1939999999999999E-2</v>
      </c>
      <c r="BQ50" t="s">
        <v>107</v>
      </c>
      <c r="BR50" s="28">
        <f t="shared" si="13"/>
        <v>45</v>
      </c>
    </row>
    <row r="51" spans="1:70" ht="17" thickBot="1" x14ac:dyDescent="0.25">
      <c r="A51" s="33" t="s">
        <v>58</v>
      </c>
      <c r="B51" s="24" t="s">
        <v>22</v>
      </c>
      <c r="C51" s="28">
        <v>3.3009999999999998E-2</v>
      </c>
      <c r="D51" s="28"/>
      <c r="E51" s="28">
        <f t="shared" si="0"/>
        <v>67</v>
      </c>
      <c r="F51" s="33" t="s">
        <v>76</v>
      </c>
      <c r="G51" s="24" t="s">
        <v>22</v>
      </c>
      <c r="H51" s="28">
        <v>7.3230000000000003E-2</v>
      </c>
      <c r="I51" s="28"/>
      <c r="J51" s="28">
        <f t="shared" si="1"/>
        <v>52</v>
      </c>
      <c r="K51" s="33" t="s">
        <v>77</v>
      </c>
      <c r="L51" s="24" t="s">
        <v>22</v>
      </c>
      <c r="M51" s="28">
        <v>0.18484</v>
      </c>
      <c r="N51" s="28"/>
      <c r="O51" s="28">
        <f t="shared" si="2"/>
        <v>70</v>
      </c>
      <c r="P51" s="33" t="s">
        <v>81</v>
      </c>
      <c r="Q51" s="24" t="s">
        <v>29</v>
      </c>
      <c r="R51" s="28">
        <v>8.2629999999999995E-2</v>
      </c>
      <c r="S51" s="28"/>
      <c r="T51" s="28">
        <f t="shared" si="3"/>
        <v>62</v>
      </c>
      <c r="U51" s="33" t="s">
        <v>85</v>
      </c>
      <c r="V51" s="24" t="s">
        <v>26</v>
      </c>
      <c r="W51" s="28">
        <v>5.6059999999999999E-2</v>
      </c>
      <c r="X51" s="28"/>
      <c r="Y51" s="28">
        <f t="shared" si="4"/>
        <v>80</v>
      </c>
      <c r="Z51" s="33" t="s">
        <v>38</v>
      </c>
      <c r="AA51" s="24" t="s">
        <v>22</v>
      </c>
      <c r="AB51" s="28">
        <v>7.6700000000000004E-2</v>
      </c>
      <c r="AC51" s="28"/>
      <c r="AD51" s="28">
        <f t="shared" si="5"/>
        <v>49</v>
      </c>
      <c r="AE51" s="33" t="s">
        <v>97</v>
      </c>
      <c r="AF51" s="35" t="s">
        <v>25</v>
      </c>
      <c r="AG51" s="28">
        <v>0.11330999999999999</v>
      </c>
      <c r="AH51" s="28"/>
      <c r="AI51" s="28">
        <f t="shared" si="6"/>
        <v>68</v>
      </c>
      <c r="AJ51" s="33" t="s">
        <v>89</v>
      </c>
      <c r="AK51" s="35" t="s">
        <v>22</v>
      </c>
      <c r="AL51" s="28">
        <v>9.0509999999999993E-2</v>
      </c>
      <c r="AM51" s="28"/>
      <c r="AN51" s="28">
        <f t="shared" si="7"/>
        <v>58</v>
      </c>
      <c r="AO51" s="33" t="s">
        <v>44</v>
      </c>
      <c r="AP51" s="24" t="s">
        <v>23</v>
      </c>
      <c r="AQ51" s="29">
        <v>3.2390000000000002E-2</v>
      </c>
      <c r="AR51" s="29" t="s">
        <v>107</v>
      </c>
      <c r="AS51" s="28">
        <f t="shared" si="8"/>
        <v>56</v>
      </c>
      <c r="AT51" s="33" t="s">
        <v>52</v>
      </c>
      <c r="AU51" s="24" t="s">
        <v>29</v>
      </c>
      <c r="AV51" s="28">
        <v>4.743E-2</v>
      </c>
      <c r="AW51" s="28"/>
      <c r="AX51" s="28">
        <f t="shared" si="9"/>
        <v>68</v>
      </c>
      <c r="AY51" s="33" t="s">
        <v>71</v>
      </c>
      <c r="AZ51" s="24" t="s">
        <v>22</v>
      </c>
      <c r="BA51" s="30">
        <v>0.1009</v>
      </c>
      <c r="BB51" s="30" t="s">
        <v>108</v>
      </c>
      <c r="BC51" s="28">
        <f t="shared" si="10"/>
        <v>63</v>
      </c>
      <c r="BD51" s="5" t="s">
        <v>78</v>
      </c>
      <c r="BE51" s="6" t="s">
        <v>23</v>
      </c>
      <c r="BF51" s="28">
        <v>7.3400000000000002E-3</v>
      </c>
      <c r="BG51" s="28"/>
      <c r="BH51" s="28">
        <f t="shared" si="11"/>
        <v>87</v>
      </c>
      <c r="BI51" s="33" t="s">
        <v>72</v>
      </c>
      <c r="BJ51" s="24" t="s">
        <v>28</v>
      </c>
      <c r="BK51" s="30">
        <v>0.1457</v>
      </c>
      <c r="BL51" s="30" t="s">
        <v>108</v>
      </c>
      <c r="BM51" s="28">
        <f t="shared" si="12"/>
        <v>71</v>
      </c>
      <c r="BN51" s="33" t="s">
        <v>82</v>
      </c>
      <c r="BO51" s="24" t="s">
        <v>25</v>
      </c>
      <c r="BP51" s="29">
        <v>8.0180000000000001E-2</v>
      </c>
      <c r="BQ51" t="s">
        <v>107</v>
      </c>
      <c r="BR51" s="28">
        <f t="shared" si="13"/>
        <v>44</v>
      </c>
    </row>
    <row r="52" spans="1:70" ht="17" thickBot="1" x14ac:dyDescent="0.25">
      <c r="A52" s="33" t="s">
        <v>100</v>
      </c>
      <c r="B52" s="35" t="s">
        <v>26</v>
      </c>
      <c r="C52" s="28">
        <v>3.2989999999999998E-2</v>
      </c>
      <c r="D52" s="28"/>
      <c r="E52" s="28">
        <f t="shared" si="0"/>
        <v>66</v>
      </c>
      <c r="F52" s="33" t="s">
        <v>59</v>
      </c>
      <c r="G52" s="24" t="s">
        <v>20</v>
      </c>
      <c r="H52" s="28">
        <v>7.2940000000000005E-2</v>
      </c>
      <c r="I52" s="28"/>
      <c r="J52" s="28">
        <f t="shared" si="1"/>
        <v>51</v>
      </c>
      <c r="K52" s="33" t="s">
        <v>80</v>
      </c>
      <c r="L52" s="24" t="s">
        <v>25</v>
      </c>
      <c r="M52" s="28">
        <v>0.18459</v>
      </c>
      <c r="N52" s="28"/>
      <c r="O52" s="28">
        <f t="shared" si="2"/>
        <v>69</v>
      </c>
      <c r="P52" s="33" t="s">
        <v>60</v>
      </c>
      <c r="Q52" s="24" t="s">
        <v>22</v>
      </c>
      <c r="R52" s="28">
        <v>8.2220000000000001E-2</v>
      </c>
      <c r="S52" s="28"/>
      <c r="T52" s="28">
        <f t="shared" si="3"/>
        <v>61</v>
      </c>
      <c r="U52" s="33" t="s">
        <v>73</v>
      </c>
      <c r="V52" s="24" t="s">
        <v>29</v>
      </c>
      <c r="W52" s="28">
        <v>5.4829999999999997E-2</v>
      </c>
      <c r="X52" s="28"/>
      <c r="Y52" s="28">
        <f t="shared" si="4"/>
        <v>79</v>
      </c>
      <c r="Z52" s="33" t="s">
        <v>81</v>
      </c>
      <c r="AA52" s="24" t="s">
        <v>20</v>
      </c>
      <c r="AB52" s="28">
        <v>7.6420000000000002E-2</v>
      </c>
      <c r="AC52" s="28"/>
      <c r="AD52" s="28">
        <f t="shared" si="5"/>
        <v>48</v>
      </c>
      <c r="AE52" s="33" t="s">
        <v>56</v>
      </c>
      <c r="AF52" s="24" t="s">
        <v>22</v>
      </c>
      <c r="AG52" s="28">
        <v>0.11304</v>
      </c>
      <c r="AH52" s="28"/>
      <c r="AI52" s="28">
        <f t="shared" si="6"/>
        <v>67</v>
      </c>
      <c r="AJ52" s="33" t="s">
        <v>73</v>
      </c>
      <c r="AK52" s="24" t="s">
        <v>26</v>
      </c>
      <c r="AL52" s="28">
        <v>8.9779999999999999E-2</v>
      </c>
      <c r="AM52" s="28"/>
      <c r="AN52" s="28">
        <f t="shared" si="7"/>
        <v>57</v>
      </c>
      <c r="AO52" s="33" t="s">
        <v>81</v>
      </c>
      <c r="AP52" s="24" t="s">
        <v>29</v>
      </c>
      <c r="AQ52" s="28">
        <v>3.2280000000000003E-2</v>
      </c>
      <c r="AR52" s="28"/>
      <c r="AS52" s="28">
        <f t="shared" si="8"/>
        <v>55</v>
      </c>
      <c r="AT52" s="33" t="s">
        <v>18</v>
      </c>
      <c r="AU52" s="24" t="s">
        <v>20</v>
      </c>
      <c r="AV52" s="29">
        <v>4.5920000000000002E-2</v>
      </c>
      <c r="AW52" s="29" t="s">
        <v>107</v>
      </c>
      <c r="AX52" s="28">
        <f t="shared" si="9"/>
        <v>67</v>
      </c>
      <c r="AY52" s="33" t="s">
        <v>50</v>
      </c>
      <c r="AZ52" s="24" t="s">
        <v>29</v>
      </c>
      <c r="BA52" s="28">
        <v>0.1002</v>
      </c>
      <c r="BB52" s="28"/>
      <c r="BC52" s="28">
        <f t="shared" si="10"/>
        <v>62</v>
      </c>
      <c r="BD52" s="33" t="s">
        <v>101</v>
      </c>
      <c r="BE52" s="35" t="s">
        <v>22</v>
      </c>
      <c r="BF52" s="28">
        <v>7.28E-3</v>
      </c>
      <c r="BG52" s="28"/>
      <c r="BH52" s="28">
        <f t="shared" si="11"/>
        <v>86</v>
      </c>
      <c r="BI52" s="33" t="s">
        <v>89</v>
      </c>
      <c r="BJ52" s="35" t="s">
        <v>19</v>
      </c>
      <c r="BK52" s="28">
        <v>0.14299999999999999</v>
      </c>
      <c r="BL52" s="28"/>
      <c r="BM52" s="28">
        <f t="shared" si="12"/>
        <v>70</v>
      </c>
      <c r="BN52" s="33" t="s">
        <v>35</v>
      </c>
      <c r="BO52" s="24" t="s">
        <v>25</v>
      </c>
      <c r="BP52" s="28">
        <v>7.6469999999999996E-2</v>
      </c>
      <c r="BR52" s="28">
        <f t="shared" si="13"/>
        <v>43</v>
      </c>
    </row>
    <row r="53" spans="1:70" ht="17" thickBot="1" x14ac:dyDescent="0.25">
      <c r="A53" s="33" t="s">
        <v>57</v>
      </c>
      <c r="B53" s="24" t="s">
        <v>20</v>
      </c>
      <c r="C53" s="28">
        <v>3.2160000000000001E-2</v>
      </c>
      <c r="D53" s="28"/>
      <c r="E53" s="28">
        <f t="shared" si="0"/>
        <v>65</v>
      </c>
      <c r="F53" s="33" t="s">
        <v>92</v>
      </c>
      <c r="G53" s="35" t="s">
        <v>28</v>
      </c>
      <c r="H53" s="28">
        <v>7.2499999999999995E-2</v>
      </c>
      <c r="I53" s="28"/>
      <c r="J53" s="28">
        <f t="shared" si="1"/>
        <v>50</v>
      </c>
      <c r="K53" s="33" t="s">
        <v>42</v>
      </c>
      <c r="L53" s="24" t="s">
        <v>28</v>
      </c>
      <c r="M53" s="28">
        <v>0.17580999999999999</v>
      </c>
      <c r="N53" s="28"/>
      <c r="O53" s="28">
        <f t="shared" si="2"/>
        <v>68</v>
      </c>
      <c r="P53" s="33" t="s">
        <v>61</v>
      </c>
      <c r="Q53" s="24" t="s">
        <v>19</v>
      </c>
      <c r="R53" s="28">
        <v>8.0920000000000006E-2</v>
      </c>
      <c r="S53" s="28"/>
      <c r="T53" s="28">
        <f t="shared" si="3"/>
        <v>60</v>
      </c>
      <c r="U53" s="33" t="s">
        <v>99</v>
      </c>
      <c r="V53" s="35" t="s">
        <v>25</v>
      </c>
      <c r="W53" s="28">
        <v>5.4330000000000003E-2</v>
      </c>
      <c r="X53" s="28"/>
      <c r="Y53" s="28">
        <f t="shared" si="4"/>
        <v>78</v>
      </c>
      <c r="Z53" s="23" t="s">
        <v>87</v>
      </c>
      <c r="AA53" s="24" t="s">
        <v>29</v>
      </c>
      <c r="AB53" s="28">
        <v>7.596E-2</v>
      </c>
      <c r="AC53" s="28"/>
      <c r="AD53" s="28">
        <f t="shared" si="5"/>
        <v>47</v>
      </c>
      <c r="AE53" s="33" t="s">
        <v>94</v>
      </c>
      <c r="AF53" s="35" t="s">
        <v>19</v>
      </c>
      <c r="AG53" s="28">
        <v>0.11286</v>
      </c>
      <c r="AH53" s="28"/>
      <c r="AI53" s="28">
        <f t="shared" si="6"/>
        <v>66</v>
      </c>
      <c r="AJ53" s="33" t="s">
        <v>101</v>
      </c>
      <c r="AK53" s="35" t="s">
        <v>29</v>
      </c>
      <c r="AL53" s="28">
        <v>8.9560000000000001E-2</v>
      </c>
      <c r="AM53" s="28"/>
      <c r="AN53" s="28">
        <f t="shared" si="7"/>
        <v>56</v>
      </c>
      <c r="AO53" s="33" t="s">
        <v>91</v>
      </c>
      <c r="AP53" s="35" t="s">
        <v>25</v>
      </c>
      <c r="AQ53" s="28">
        <v>3.209E-2</v>
      </c>
      <c r="AR53" s="28"/>
      <c r="AS53" s="28">
        <f t="shared" si="8"/>
        <v>54</v>
      </c>
      <c r="AT53" s="33" t="s">
        <v>63</v>
      </c>
      <c r="AU53" s="24" t="s">
        <v>22</v>
      </c>
      <c r="AV53" s="29">
        <v>4.4909999999999999E-2</v>
      </c>
      <c r="AW53" s="29" t="s">
        <v>107</v>
      </c>
      <c r="AX53" s="28">
        <f t="shared" si="9"/>
        <v>66</v>
      </c>
      <c r="AY53" s="33" t="s">
        <v>31</v>
      </c>
      <c r="AZ53" s="24" t="s">
        <v>25</v>
      </c>
      <c r="BA53" s="30">
        <v>0.10019</v>
      </c>
      <c r="BB53" s="30" t="s">
        <v>108</v>
      </c>
      <c r="BC53" s="28">
        <f t="shared" si="10"/>
        <v>61</v>
      </c>
      <c r="BD53" s="33" t="s">
        <v>41</v>
      </c>
      <c r="BE53" s="24" t="s">
        <v>29</v>
      </c>
      <c r="BF53" s="28">
        <v>7.1500000000000001E-3</v>
      </c>
      <c r="BG53" s="28"/>
      <c r="BH53" s="28">
        <f t="shared" si="11"/>
        <v>85</v>
      </c>
      <c r="BI53" s="33" t="s">
        <v>90</v>
      </c>
      <c r="BJ53" s="35" t="s">
        <v>20</v>
      </c>
      <c r="BK53" s="28">
        <v>0.13889000000000001</v>
      </c>
      <c r="BL53" s="28"/>
      <c r="BM53" s="28">
        <f t="shared" si="12"/>
        <v>69</v>
      </c>
      <c r="BN53" s="33" t="s">
        <v>37</v>
      </c>
      <c r="BO53" s="24" t="s">
        <v>23</v>
      </c>
      <c r="BP53" s="30">
        <v>7.6189999999999994E-2</v>
      </c>
      <c r="BQ53" t="s">
        <v>108</v>
      </c>
      <c r="BR53" s="28">
        <f t="shared" si="13"/>
        <v>42</v>
      </c>
    </row>
    <row r="54" spans="1:70" ht="17" thickBot="1" x14ac:dyDescent="0.25">
      <c r="A54" s="33" t="s">
        <v>71</v>
      </c>
      <c r="B54" s="24" t="s">
        <v>20</v>
      </c>
      <c r="C54" s="28">
        <v>3.1390000000000001E-2</v>
      </c>
      <c r="D54" s="28"/>
      <c r="E54" s="28">
        <f t="shared" si="0"/>
        <v>64</v>
      </c>
      <c r="F54" s="33" t="s">
        <v>64</v>
      </c>
      <c r="G54" s="24" t="s">
        <v>19</v>
      </c>
      <c r="H54" s="28">
        <v>7.102E-2</v>
      </c>
      <c r="I54" s="28"/>
      <c r="J54" s="28">
        <f t="shared" si="1"/>
        <v>49</v>
      </c>
      <c r="K54" s="33" t="s">
        <v>84</v>
      </c>
      <c r="L54" s="24" t="s">
        <v>19</v>
      </c>
      <c r="M54" s="28">
        <v>0.17372000000000001</v>
      </c>
      <c r="N54" s="28"/>
      <c r="O54" s="28">
        <f t="shared" si="2"/>
        <v>67</v>
      </c>
      <c r="P54" s="33" t="s">
        <v>90</v>
      </c>
      <c r="Q54" s="35" t="s">
        <v>20</v>
      </c>
      <c r="R54" s="28">
        <v>7.7329999999999996E-2</v>
      </c>
      <c r="S54" s="28"/>
      <c r="T54" s="28">
        <f t="shared" si="3"/>
        <v>59</v>
      </c>
      <c r="U54" s="33" t="s">
        <v>31</v>
      </c>
      <c r="V54" s="24" t="s">
        <v>25</v>
      </c>
      <c r="W54" s="30">
        <v>5.2269999999999997E-2</v>
      </c>
      <c r="X54" s="30" t="s">
        <v>108</v>
      </c>
      <c r="Y54" s="28">
        <f t="shared" si="4"/>
        <v>77</v>
      </c>
      <c r="Z54" s="33" t="s">
        <v>48</v>
      </c>
      <c r="AA54" s="24" t="s">
        <v>20</v>
      </c>
      <c r="AB54" s="28">
        <v>7.4060000000000001E-2</v>
      </c>
      <c r="AC54" s="28"/>
      <c r="AD54" s="28">
        <f t="shared" si="5"/>
        <v>46</v>
      </c>
      <c r="AE54" s="33" t="s">
        <v>43</v>
      </c>
      <c r="AF54" s="24" t="s">
        <v>22</v>
      </c>
      <c r="AG54" s="28">
        <v>0.11283</v>
      </c>
      <c r="AH54" s="28"/>
      <c r="AI54" s="28">
        <f t="shared" si="6"/>
        <v>65</v>
      </c>
      <c r="AJ54" s="33" t="s">
        <v>85</v>
      </c>
      <c r="AK54" s="24" t="s">
        <v>26</v>
      </c>
      <c r="AL54" s="28">
        <v>8.8969999999999994E-2</v>
      </c>
      <c r="AM54" s="28"/>
      <c r="AN54" s="28">
        <f t="shared" si="7"/>
        <v>55</v>
      </c>
      <c r="AO54" s="33" t="s">
        <v>18</v>
      </c>
      <c r="AP54" s="24" t="s">
        <v>20</v>
      </c>
      <c r="AQ54" s="29">
        <v>3.1910000000000001E-2</v>
      </c>
      <c r="AR54" s="29" t="s">
        <v>107</v>
      </c>
      <c r="AS54" s="28">
        <f t="shared" si="8"/>
        <v>53</v>
      </c>
      <c r="AT54" s="33" t="s">
        <v>59</v>
      </c>
      <c r="AU54" s="24" t="s">
        <v>20</v>
      </c>
      <c r="AV54" s="28">
        <v>4.4760000000000001E-2</v>
      </c>
      <c r="AW54" s="28"/>
      <c r="AX54" s="28">
        <f t="shared" si="9"/>
        <v>65</v>
      </c>
      <c r="AY54" s="33" t="s">
        <v>37</v>
      </c>
      <c r="AZ54" s="24" t="s">
        <v>25</v>
      </c>
      <c r="BA54" s="30">
        <v>9.2829999999999996E-2</v>
      </c>
      <c r="BB54" s="30" t="s">
        <v>108</v>
      </c>
      <c r="BC54" s="28">
        <f t="shared" si="10"/>
        <v>60</v>
      </c>
      <c r="BD54" s="33" t="s">
        <v>99</v>
      </c>
      <c r="BE54" s="35" t="s">
        <v>25</v>
      </c>
      <c r="BF54" s="28">
        <v>7.1300000000000001E-3</v>
      </c>
      <c r="BG54" s="28"/>
      <c r="BH54" s="28">
        <f t="shared" si="11"/>
        <v>84</v>
      </c>
      <c r="BI54" s="33" t="s">
        <v>69</v>
      </c>
      <c r="BJ54" s="24" t="s">
        <v>29</v>
      </c>
      <c r="BK54" s="30">
        <v>0.13124</v>
      </c>
      <c r="BL54" s="30" t="s">
        <v>108</v>
      </c>
      <c r="BM54" s="28">
        <f t="shared" si="12"/>
        <v>68</v>
      </c>
      <c r="BN54" s="33" t="s">
        <v>56</v>
      </c>
      <c r="BO54" s="24" t="s">
        <v>22</v>
      </c>
      <c r="BP54" s="28">
        <v>7.5410000000000005E-2</v>
      </c>
      <c r="BR54" s="28">
        <f t="shared" si="13"/>
        <v>41</v>
      </c>
    </row>
    <row r="55" spans="1:70" ht="17" thickBot="1" x14ac:dyDescent="0.25">
      <c r="A55" s="33" t="s">
        <v>27</v>
      </c>
      <c r="B55" s="24" t="s">
        <v>28</v>
      </c>
      <c r="C55" s="29">
        <v>3.1370000000000002E-2</v>
      </c>
      <c r="D55" s="29" t="s">
        <v>107</v>
      </c>
      <c r="E55" s="28">
        <f t="shared" si="0"/>
        <v>63</v>
      </c>
      <c r="F55" s="33" t="s">
        <v>105</v>
      </c>
      <c r="G55" s="35" t="s">
        <v>20</v>
      </c>
      <c r="H55" s="28">
        <v>6.7710000000000006E-2</v>
      </c>
      <c r="I55" s="28"/>
      <c r="J55" s="28">
        <f t="shared" si="1"/>
        <v>48</v>
      </c>
      <c r="K55" s="33" t="s">
        <v>101</v>
      </c>
      <c r="L55" s="35" t="s">
        <v>29</v>
      </c>
      <c r="M55" s="28">
        <v>0.17236000000000001</v>
      </c>
      <c r="N55" s="28"/>
      <c r="O55" s="28">
        <f t="shared" si="2"/>
        <v>66</v>
      </c>
      <c r="P55" s="33" t="s">
        <v>61</v>
      </c>
      <c r="Q55" s="24" t="s">
        <v>26</v>
      </c>
      <c r="R55" s="28">
        <v>7.6369999999999993E-2</v>
      </c>
      <c r="S55" s="28"/>
      <c r="T55" s="28">
        <f t="shared" si="3"/>
        <v>58</v>
      </c>
      <c r="U55" s="33" t="s">
        <v>69</v>
      </c>
      <c r="V55" s="24" t="s">
        <v>23</v>
      </c>
      <c r="W55" s="28">
        <v>5.1589999999999997E-2</v>
      </c>
      <c r="X55" s="28"/>
      <c r="Y55" s="28">
        <f t="shared" si="4"/>
        <v>76</v>
      </c>
      <c r="Z55" s="33" t="s">
        <v>38</v>
      </c>
      <c r="AA55" s="24" t="s">
        <v>26</v>
      </c>
      <c r="AB55" s="28">
        <v>7.1980000000000002E-2</v>
      </c>
      <c r="AC55" s="28"/>
      <c r="AD55" s="28">
        <f t="shared" si="5"/>
        <v>45</v>
      </c>
      <c r="AE55" s="33" t="s">
        <v>60</v>
      </c>
      <c r="AF55" s="24" t="s">
        <v>22</v>
      </c>
      <c r="AG55" s="28">
        <v>0.11249000000000001</v>
      </c>
      <c r="AH55" s="28"/>
      <c r="AI55" s="28">
        <f t="shared" si="6"/>
        <v>64</v>
      </c>
      <c r="AJ55" s="33" t="s">
        <v>40</v>
      </c>
      <c r="AK55" s="24" t="s">
        <v>26</v>
      </c>
      <c r="AL55" s="28">
        <v>8.8569999999999996E-2</v>
      </c>
      <c r="AM55" s="28"/>
      <c r="AN55" s="28">
        <f t="shared" si="7"/>
        <v>54</v>
      </c>
      <c r="AO55" s="33" t="s">
        <v>94</v>
      </c>
      <c r="AP55" s="35" t="s">
        <v>28</v>
      </c>
      <c r="AQ55" s="28">
        <v>3.1620000000000002E-2</v>
      </c>
      <c r="AR55" s="28"/>
      <c r="AS55" s="28">
        <f t="shared" si="8"/>
        <v>52</v>
      </c>
      <c r="AT55" s="33" t="s">
        <v>82</v>
      </c>
      <c r="AU55" s="24" t="s">
        <v>20</v>
      </c>
      <c r="AV55" s="28">
        <v>4.4639999999999999E-2</v>
      </c>
      <c r="AW55" s="28"/>
      <c r="AX55" s="28">
        <f t="shared" si="9"/>
        <v>64</v>
      </c>
      <c r="AY55" s="33" t="s">
        <v>52</v>
      </c>
      <c r="AZ55" s="24" t="s">
        <v>23</v>
      </c>
      <c r="BA55" s="28">
        <v>9.2619999999999994E-2</v>
      </c>
      <c r="BB55" s="28"/>
      <c r="BC55" s="28">
        <f t="shared" si="10"/>
        <v>59</v>
      </c>
      <c r="BD55" s="33" t="s">
        <v>31</v>
      </c>
      <c r="BE55" s="24" t="s">
        <v>25</v>
      </c>
      <c r="BF55" s="28">
        <v>7.0499999999999998E-3</v>
      </c>
      <c r="BG55" s="28"/>
      <c r="BH55" s="28">
        <f t="shared" si="11"/>
        <v>83</v>
      </c>
      <c r="BI55" s="33" t="s">
        <v>96</v>
      </c>
      <c r="BJ55" s="35" t="s">
        <v>19</v>
      </c>
      <c r="BK55" s="28">
        <v>0.13081000000000001</v>
      </c>
      <c r="BL55" s="28"/>
      <c r="BM55" s="28">
        <f t="shared" si="12"/>
        <v>67</v>
      </c>
      <c r="BN55" s="33" t="s">
        <v>85</v>
      </c>
      <c r="BO55" s="24" t="s">
        <v>19</v>
      </c>
      <c r="BP55" s="28">
        <v>7.1620000000000003E-2</v>
      </c>
      <c r="BR55" s="28">
        <f t="shared" si="13"/>
        <v>40</v>
      </c>
    </row>
    <row r="56" spans="1:70" ht="17" thickBot="1" x14ac:dyDescent="0.25">
      <c r="A56" s="33" t="s">
        <v>101</v>
      </c>
      <c r="B56" s="35" t="s">
        <v>26</v>
      </c>
      <c r="C56" s="28">
        <v>3.125E-2</v>
      </c>
      <c r="D56" s="28"/>
      <c r="E56" s="28">
        <f t="shared" si="0"/>
        <v>62</v>
      </c>
      <c r="F56" s="33" t="s">
        <v>104</v>
      </c>
      <c r="G56" s="35" t="s">
        <v>28</v>
      </c>
      <c r="H56" s="28">
        <v>6.5140000000000003E-2</v>
      </c>
      <c r="I56" s="28"/>
      <c r="J56" s="28">
        <f t="shared" si="1"/>
        <v>47</v>
      </c>
      <c r="K56" s="33" t="s">
        <v>46</v>
      </c>
      <c r="L56" s="24" t="s">
        <v>22</v>
      </c>
      <c r="M56" s="28">
        <v>0.17004</v>
      </c>
      <c r="N56" s="28"/>
      <c r="O56" s="28">
        <f t="shared" si="2"/>
        <v>65</v>
      </c>
      <c r="P56" s="33" t="s">
        <v>81</v>
      </c>
      <c r="Q56" s="24" t="s">
        <v>26</v>
      </c>
      <c r="R56" s="28">
        <v>7.3020000000000002E-2</v>
      </c>
      <c r="S56" s="28"/>
      <c r="T56" s="28">
        <f t="shared" si="3"/>
        <v>57</v>
      </c>
      <c r="U56" s="33" t="s">
        <v>66</v>
      </c>
      <c r="V56" s="24" t="s">
        <v>22</v>
      </c>
      <c r="W56" s="28">
        <v>5.1020000000000003E-2</v>
      </c>
      <c r="X56" s="28"/>
      <c r="Y56" s="28">
        <f t="shared" si="4"/>
        <v>75</v>
      </c>
      <c r="Z56" s="33" t="s">
        <v>83</v>
      </c>
      <c r="AA56" s="24" t="s">
        <v>20</v>
      </c>
      <c r="AB56" s="28">
        <v>7.0120000000000002E-2</v>
      </c>
      <c r="AC56" s="28"/>
      <c r="AD56" s="28">
        <f t="shared" si="5"/>
        <v>44</v>
      </c>
      <c r="AE56" s="23" t="s">
        <v>87</v>
      </c>
      <c r="AF56" s="24" t="s">
        <v>25</v>
      </c>
      <c r="AG56" s="28">
        <v>0.10755000000000001</v>
      </c>
      <c r="AH56" s="28"/>
      <c r="AI56" s="28">
        <f t="shared" si="6"/>
        <v>63</v>
      </c>
      <c r="AJ56" s="33" t="s">
        <v>81</v>
      </c>
      <c r="AK56" s="24" t="s">
        <v>26</v>
      </c>
      <c r="AL56" s="28">
        <v>8.838E-2</v>
      </c>
      <c r="AM56" s="28"/>
      <c r="AN56" s="28">
        <f t="shared" si="7"/>
        <v>53</v>
      </c>
      <c r="AO56" s="33" t="s">
        <v>90</v>
      </c>
      <c r="AP56" s="35" t="s">
        <v>20</v>
      </c>
      <c r="AQ56" s="28">
        <v>3.0249999999999999E-2</v>
      </c>
      <c r="AR56" s="28"/>
      <c r="AS56" s="28">
        <f t="shared" si="8"/>
        <v>51</v>
      </c>
      <c r="AT56" s="33" t="s">
        <v>38</v>
      </c>
      <c r="AU56" s="24" t="s">
        <v>22</v>
      </c>
      <c r="AV56" s="30">
        <v>4.342E-2</v>
      </c>
      <c r="AW56" s="30" t="s">
        <v>108</v>
      </c>
      <c r="AX56" s="28">
        <f t="shared" si="9"/>
        <v>63</v>
      </c>
      <c r="AY56" s="33" t="s">
        <v>56</v>
      </c>
      <c r="AZ56" s="24" t="s">
        <v>25</v>
      </c>
      <c r="BA56" s="28">
        <v>9.0370000000000006E-2</v>
      </c>
      <c r="BB56" s="28"/>
      <c r="BC56" s="28">
        <f t="shared" si="10"/>
        <v>58</v>
      </c>
      <c r="BD56" s="33" t="s">
        <v>35</v>
      </c>
      <c r="BE56" s="24" t="s">
        <v>25</v>
      </c>
      <c r="BF56" s="28">
        <v>6.94E-3</v>
      </c>
      <c r="BG56" s="28"/>
      <c r="BH56" s="28">
        <f t="shared" si="11"/>
        <v>82</v>
      </c>
      <c r="BI56" s="23" t="s">
        <v>87</v>
      </c>
      <c r="BJ56" s="24" t="s">
        <v>29</v>
      </c>
      <c r="BK56" s="30">
        <v>0.12936</v>
      </c>
      <c r="BL56" s="30" t="s">
        <v>108</v>
      </c>
      <c r="BM56" s="28">
        <f t="shared" si="12"/>
        <v>66</v>
      </c>
      <c r="BN56" s="33" t="s">
        <v>89</v>
      </c>
      <c r="BO56" s="35" t="s">
        <v>28</v>
      </c>
      <c r="BP56" s="28">
        <v>6.9099999999999995E-2</v>
      </c>
      <c r="BR56" s="28">
        <f t="shared" si="13"/>
        <v>39</v>
      </c>
    </row>
    <row r="57" spans="1:70" ht="17" thickBot="1" x14ac:dyDescent="0.25">
      <c r="A57" s="33" t="s">
        <v>101</v>
      </c>
      <c r="B57" s="35" t="s">
        <v>29</v>
      </c>
      <c r="C57" s="28">
        <v>3.058E-2</v>
      </c>
      <c r="D57" s="28"/>
      <c r="E57" s="28">
        <f t="shared" si="0"/>
        <v>61</v>
      </c>
      <c r="F57" s="33" t="s">
        <v>105</v>
      </c>
      <c r="G57" s="35" t="s">
        <v>29</v>
      </c>
      <c r="H57" s="28">
        <v>6.2399999999999997E-2</v>
      </c>
      <c r="I57" s="28"/>
      <c r="J57" s="28">
        <f t="shared" si="1"/>
        <v>46</v>
      </c>
      <c r="K57" s="33" t="s">
        <v>77</v>
      </c>
      <c r="L57" s="24" t="s">
        <v>26</v>
      </c>
      <c r="M57" s="28">
        <v>0.16619999999999999</v>
      </c>
      <c r="N57" s="28"/>
      <c r="O57" s="28">
        <f t="shared" si="2"/>
        <v>64</v>
      </c>
      <c r="P57" s="33" t="s">
        <v>57</v>
      </c>
      <c r="Q57" s="24" t="s">
        <v>23</v>
      </c>
      <c r="R57" s="28">
        <v>6.7390000000000005E-2</v>
      </c>
      <c r="S57" s="28"/>
      <c r="T57" s="28">
        <f t="shared" si="3"/>
        <v>56</v>
      </c>
      <c r="U57" s="33" t="s">
        <v>90</v>
      </c>
      <c r="V57" s="35" t="s">
        <v>29</v>
      </c>
      <c r="W57" s="28">
        <v>5.0880000000000002E-2</v>
      </c>
      <c r="X57" s="28"/>
      <c r="Y57" s="28">
        <f t="shared" si="4"/>
        <v>74</v>
      </c>
      <c r="Z57" s="33" t="s">
        <v>63</v>
      </c>
      <c r="AA57" s="24" t="s">
        <v>26</v>
      </c>
      <c r="AB57" s="28">
        <v>6.8729999999999999E-2</v>
      </c>
      <c r="AC57" s="28"/>
      <c r="AD57" s="28">
        <f t="shared" si="5"/>
        <v>43</v>
      </c>
      <c r="AE57" s="33" t="s">
        <v>99</v>
      </c>
      <c r="AF57" s="35" t="s">
        <v>19</v>
      </c>
      <c r="AG57" s="28">
        <v>0.10542</v>
      </c>
      <c r="AH57" s="28"/>
      <c r="AI57" s="28">
        <f t="shared" si="6"/>
        <v>62</v>
      </c>
      <c r="AJ57" s="33" t="s">
        <v>100</v>
      </c>
      <c r="AK57" s="35" t="s">
        <v>26</v>
      </c>
      <c r="AL57" s="28">
        <v>8.788E-2</v>
      </c>
      <c r="AM57" s="28"/>
      <c r="AN57" s="28">
        <f t="shared" si="7"/>
        <v>52</v>
      </c>
      <c r="AO57" s="33" t="s">
        <v>90</v>
      </c>
      <c r="AP57" s="35" t="s">
        <v>26</v>
      </c>
      <c r="AQ57" s="28">
        <v>2.9739999999999999E-2</v>
      </c>
      <c r="AR57" s="28"/>
      <c r="AS57" s="28">
        <f t="shared" si="8"/>
        <v>50</v>
      </c>
      <c r="AT57" s="33" t="s">
        <v>90</v>
      </c>
      <c r="AU57" s="35" t="s">
        <v>20</v>
      </c>
      <c r="AV57" s="28">
        <v>4.2389999999999997E-2</v>
      </c>
      <c r="AW57" s="28"/>
      <c r="AX57" s="28">
        <f t="shared" si="9"/>
        <v>62</v>
      </c>
      <c r="AY57" s="33" t="s">
        <v>94</v>
      </c>
      <c r="AZ57" s="35" t="s">
        <v>22</v>
      </c>
      <c r="BA57" s="28">
        <v>8.9529999999999998E-2</v>
      </c>
      <c r="BB57" s="28"/>
      <c r="BC57" s="28">
        <f t="shared" si="10"/>
        <v>57</v>
      </c>
      <c r="BD57" s="33" t="s">
        <v>66</v>
      </c>
      <c r="BE57" s="24" t="s">
        <v>22</v>
      </c>
      <c r="BF57" s="28">
        <v>6.9199999999999999E-3</v>
      </c>
      <c r="BG57" s="28"/>
      <c r="BH57" s="28">
        <f t="shared" si="11"/>
        <v>81</v>
      </c>
      <c r="BI57" s="33" t="s">
        <v>97</v>
      </c>
      <c r="BJ57" s="35" t="s">
        <v>22</v>
      </c>
      <c r="BK57" s="28">
        <v>0.127</v>
      </c>
      <c r="BL57" s="28"/>
      <c r="BM57" s="28">
        <f t="shared" si="12"/>
        <v>65</v>
      </c>
      <c r="BN57" s="33" t="s">
        <v>92</v>
      </c>
      <c r="BO57" s="35" t="s">
        <v>23</v>
      </c>
      <c r="BP57" s="28">
        <v>6.8489999999999995E-2</v>
      </c>
      <c r="BR57" s="28">
        <f t="shared" si="13"/>
        <v>38</v>
      </c>
    </row>
    <row r="58" spans="1:70" ht="17" thickBot="1" x14ac:dyDescent="0.25">
      <c r="A58" s="31" t="s">
        <v>86</v>
      </c>
      <c r="B58" s="32" t="s">
        <v>28</v>
      </c>
      <c r="C58" s="28">
        <v>3.005E-2</v>
      </c>
      <c r="D58" s="39"/>
      <c r="E58" s="28">
        <f t="shared" si="0"/>
        <v>60</v>
      </c>
      <c r="F58" s="34" t="s">
        <v>63</v>
      </c>
      <c r="G58" s="32" t="s">
        <v>26</v>
      </c>
      <c r="H58" s="28">
        <v>6.2089999999999999E-2</v>
      </c>
      <c r="I58" s="39"/>
      <c r="J58" s="28">
        <f t="shared" si="1"/>
        <v>45</v>
      </c>
      <c r="K58" s="34" t="s">
        <v>66</v>
      </c>
      <c r="L58" s="32" t="s">
        <v>28</v>
      </c>
      <c r="M58" s="28">
        <v>0.16342999999999999</v>
      </c>
      <c r="N58" s="39"/>
      <c r="O58" s="28">
        <f t="shared" si="2"/>
        <v>63</v>
      </c>
      <c r="P58" s="34" t="s">
        <v>89</v>
      </c>
      <c r="Q58" s="36" t="s">
        <v>19</v>
      </c>
      <c r="R58" s="28">
        <v>6.719E-2</v>
      </c>
      <c r="S58" s="39"/>
      <c r="T58" s="28">
        <f t="shared" si="3"/>
        <v>55</v>
      </c>
      <c r="U58" s="34" t="s">
        <v>91</v>
      </c>
      <c r="V58" s="36" t="s">
        <v>20</v>
      </c>
      <c r="W58" s="28">
        <v>4.9779999999999998E-2</v>
      </c>
      <c r="X58" s="39"/>
      <c r="Y58" s="28">
        <f t="shared" si="4"/>
        <v>73</v>
      </c>
      <c r="Z58" s="34" t="s">
        <v>68</v>
      </c>
      <c r="AA58" s="32" t="s">
        <v>19</v>
      </c>
      <c r="AB58" s="28">
        <v>6.4990000000000006E-2</v>
      </c>
      <c r="AC58" s="39"/>
      <c r="AD58" s="28">
        <f t="shared" si="5"/>
        <v>42</v>
      </c>
      <c r="AE58" s="34" t="s">
        <v>74</v>
      </c>
      <c r="AF58" s="32" t="s">
        <v>28</v>
      </c>
      <c r="AG58" s="28">
        <v>9.6159999999999995E-2</v>
      </c>
      <c r="AH58" s="39"/>
      <c r="AI58" s="28">
        <f t="shared" si="6"/>
        <v>61</v>
      </c>
      <c r="AJ58" s="34" t="s">
        <v>77</v>
      </c>
      <c r="AK58" s="32" t="s">
        <v>26</v>
      </c>
      <c r="AL58" s="28">
        <v>8.7110000000000007E-2</v>
      </c>
      <c r="AM58" s="39"/>
      <c r="AN58" s="28">
        <f t="shared" si="7"/>
        <v>51</v>
      </c>
      <c r="AO58" s="34" t="s">
        <v>36</v>
      </c>
      <c r="AP58" s="32" t="s">
        <v>26</v>
      </c>
      <c r="AQ58" s="30">
        <v>2.8750000000000001E-2</v>
      </c>
      <c r="AR58" s="40" t="s">
        <v>108</v>
      </c>
      <c r="AS58" s="28">
        <f t="shared" si="8"/>
        <v>49</v>
      </c>
      <c r="AT58" s="34" t="s">
        <v>32</v>
      </c>
      <c r="AU58" s="32" t="s">
        <v>20</v>
      </c>
      <c r="AV58" s="30">
        <v>4.2029999999999998E-2</v>
      </c>
      <c r="AW58" s="40" t="s">
        <v>108</v>
      </c>
      <c r="AX58" s="28">
        <f t="shared" si="9"/>
        <v>61</v>
      </c>
      <c r="AY58" s="34" t="s">
        <v>64</v>
      </c>
      <c r="AZ58" s="32" t="s">
        <v>19</v>
      </c>
      <c r="BA58" s="28">
        <v>8.8349999999999998E-2</v>
      </c>
      <c r="BB58" s="39"/>
      <c r="BC58" s="28">
        <f t="shared" si="10"/>
        <v>56</v>
      </c>
      <c r="BD58" s="34" t="s">
        <v>62</v>
      </c>
      <c r="BE58" s="32" t="s">
        <v>19</v>
      </c>
      <c r="BF58" s="28">
        <v>6.9100000000000003E-3</v>
      </c>
      <c r="BG58" s="39"/>
      <c r="BH58" s="28">
        <f t="shared" si="11"/>
        <v>80</v>
      </c>
      <c r="BI58" s="34" t="s">
        <v>69</v>
      </c>
      <c r="BJ58" s="32" t="s">
        <v>19</v>
      </c>
      <c r="BK58" s="30">
        <v>0.12493</v>
      </c>
      <c r="BL58" s="40" t="s">
        <v>108</v>
      </c>
      <c r="BM58" s="28">
        <f t="shared" si="12"/>
        <v>64</v>
      </c>
      <c r="BN58" s="34" t="s">
        <v>61</v>
      </c>
      <c r="BO58" s="32" t="s">
        <v>26</v>
      </c>
      <c r="BP58" s="30">
        <v>6.7909999999999998E-2</v>
      </c>
      <c r="BQ58" t="s">
        <v>108</v>
      </c>
      <c r="BR58" s="28">
        <f t="shared" si="13"/>
        <v>37</v>
      </c>
    </row>
    <row r="59" spans="1:70" ht="17" customHeight="1" thickTop="1" thickBot="1" x14ac:dyDescent="0.25">
      <c r="A59" s="5" t="s">
        <v>79</v>
      </c>
      <c r="B59" s="6" t="s">
        <v>22</v>
      </c>
      <c r="C59" s="28">
        <v>2.8559999999999999E-2</v>
      </c>
      <c r="D59" s="28"/>
      <c r="E59" s="28">
        <f t="shared" si="0"/>
        <v>59</v>
      </c>
      <c r="F59" s="33" t="s">
        <v>67</v>
      </c>
      <c r="G59" s="24" t="s">
        <v>20</v>
      </c>
      <c r="H59" s="28">
        <v>6.2019999999999999E-2</v>
      </c>
      <c r="I59" s="28"/>
      <c r="J59" s="28">
        <f t="shared" si="1"/>
        <v>44</v>
      </c>
      <c r="K59" s="33" t="s">
        <v>62</v>
      </c>
      <c r="L59" s="24" t="s">
        <v>23</v>
      </c>
      <c r="M59" s="28">
        <v>0.16048999999999999</v>
      </c>
      <c r="N59" s="28"/>
      <c r="O59" s="28">
        <f t="shared" si="2"/>
        <v>62</v>
      </c>
      <c r="P59" s="33" t="s">
        <v>57</v>
      </c>
      <c r="Q59" s="24" t="s">
        <v>20</v>
      </c>
      <c r="R59" s="28">
        <v>6.633E-2</v>
      </c>
      <c r="S59" s="28"/>
      <c r="T59" s="28">
        <f t="shared" si="3"/>
        <v>54</v>
      </c>
      <c r="U59" s="33" t="s">
        <v>39</v>
      </c>
      <c r="V59" s="24" t="s">
        <v>28</v>
      </c>
      <c r="W59" s="28">
        <v>4.9059999999999999E-2</v>
      </c>
      <c r="X59" s="28"/>
      <c r="Y59" s="28">
        <f t="shared" si="4"/>
        <v>72</v>
      </c>
      <c r="Z59" s="33" t="s">
        <v>76</v>
      </c>
      <c r="AA59" s="24" t="s">
        <v>28</v>
      </c>
      <c r="AB59" s="28">
        <v>6.4549999999999996E-2</v>
      </c>
      <c r="AC59" s="28"/>
      <c r="AD59" s="28">
        <f t="shared" si="5"/>
        <v>41</v>
      </c>
      <c r="AE59" s="33" t="s">
        <v>54</v>
      </c>
      <c r="AF59" s="24" t="s">
        <v>29</v>
      </c>
      <c r="AG59" s="28">
        <v>9.5759999999999998E-2</v>
      </c>
      <c r="AH59" s="28"/>
      <c r="AI59" s="28">
        <f t="shared" si="6"/>
        <v>60</v>
      </c>
      <c r="AJ59" s="33" t="s">
        <v>94</v>
      </c>
      <c r="AK59" s="35" t="s">
        <v>19</v>
      </c>
      <c r="AL59" s="28">
        <v>8.5070000000000007E-2</v>
      </c>
      <c r="AM59" s="28"/>
      <c r="AN59" s="28">
        <f t="shared" si="7"/>
        <v>50</v>
      </c>
      <c r="AO59" s="33" t="s">
        <v>42</v>
      </c>
      <c r="AP59" s="24" t="s">
        <v>26</v>
      </c>
      <c r="AQ59" s="30">
        <v>2.8459999999999999E-2</v>
      </c>
      <c r="AR59" s="30" t="s">
        <v>108</v>
      </c>
      <c r="AS59" s="28">
        <f t="shared" si="8"/>
        <v>48</v>
      </c>
      <c r="AT59" s="33" t="s">
        <v>60</v>
      </c>
      <c r="AU59" s="24" t="s">
        <v>22</v>
      </c>
      <c r="AV59" s="28">
        <v>4.0439999999999997E-2</v>
      </c>
      <c r="AW59" s="28"/>
      <c r="AX59" s="28">
        <f t="shared" si="9"/>
        <v>60</v>
      </c>
      <c r="AY59" s="33" t="s">
        <v>92</v>
      </c>
      <c r="AZ59" s="35" t="s">
        <v>28</v>
      </c>
      <c r="BA59" s="28">
        <v>8.4779999999999994E-2</v>
      </c>
      <c r="BB59" s="28"/>
      <c r="BC59" s="28">
        <f t="shared" si="10"/>
        <v>55</v>
      </c>
      <c r="BD59" s="33" t="s">
        <v>75</v>
      </c>
      <c r="BE59" s="24" t="s">
        <v>25</v>
      </c>
      <c r="BF59" s="28">
        <v>6.5100000000000002E-3</v>
      </c>
      <c r="BG59" s="28"/>
      <c r="BH59" s="28">
        <f t="shared" si="11"/>
        <v>79</v>
      </c>
      <c r="BI59" s="33" t="s">
        <v>56</v>
      </c>
      <c r="BJ59" s="24" t="s">
        <v>22</v>
      </c>
      <c r="BK59" s="28">
        <v>0.12482</v>
      </c>
      <c r="BL59" s="28"/>
      <c r="BM59" s="28">
        <f t="shared" si="12"/>
        <v>63</v>
      </c>
      <c r="BN59" s="33" t="s">
        <v>50</v>
      </c>
      <c r="BO59" s="24" t="s">
        <v>29</v>
      </c>
      <c r="BP59" s="28">
        <v>6.6239999999999993E-2</v>
      </c>
      <c r="BR59" s="28">
        <f t="shared" si="13"/>
        <v>36</v>
      </c>
    </row>
    <row r="60" spans="1:70" ht="17" thickBot="1" x14ac:dyDescent="0.25">
      <c r="A60" s="33" t="s">
        <v>67</v>
      </c>
      <c r="B60" s="24" t="s">
        <v>28</v>
      </c>
      <c r="C60" s="28">
        <v>2.76E-2</v>
      </c>
      <c r="D60" s="28"/>
      <c r="E60" s="28">
        <f t="shared" si="0"/>
        <v>58</v>
      </c>
      <c r="F60" s="33" t="s">
        <v>105</v>
      </c>
      <c r="G60" s="35" t="s">
        <v>22</v>
      </c>
      <c r="H60" s="28">
        <v>6.1249999999999999E-2</v>
      </c>
      <c r="I60" s="28"/>
      <c r="J60" s="28">
        <f t="shared" si="1"/>
        <v>43</v>
      </c>
      <c r="K60" s="33" t="s">
        <v>98</v>
      </c>
      <c r="L60" s="35" t="s">
        <v>28</v>
      </c>
      <c r="M60" s="28">
        <v>0.16047</v>
      </c>
      <c r="N60" s="28"/>
      <c r="O60" s="28">
        <f t="shared" si="2"/>
        <v>61</v>
      </c>
      <c r="P60" s="33" t="s">
        <v>18</v>
      </c>
      <c r="Q60" s="24" t="s">
        <v>20</v>
      </c>
      <c r="R60" s="28">
        <v>6.6170000000000007E-2</v>
      </c>
      <c r="S60" s="28"/>
      <c r="T60" s="28">
        <f t="shared" si="3"/>
        <v>53</v>
      </c>
      <c r="U60" s="33" t="s">
        <v>85</v>
      </c>
      <c r="V60" s="24" t="s">
        <v>29</v>
      </c>
      <c r="W60" s="28">
        <v>4.8770000000000001E-2</v>
      </c>
      <c r="X60" s="28"/>
      <c r="Y60" s="28">
        <f t="shared" si="4"/>
        <v>71</v>
      </c>
      <c r="Z60" s="23" t="s">
        <v>95</v>
      </c>
      <c r="AA60" s="24" t="s">
        <v>26</v>
      </c>
      <c r="AB60" s="28">
        <v>6.2039999999999998E-2</v>
      </c>
      <c r="AC60" s="28"/>
      <c r="AD60" s="28">
        <f t="shared" si="5"/>
        <v>40</v>
      </c>
      <c r="AE60" s="33" t="s">
        <v>38</v>
      </c>
      <c r="AF60" s="24" t="s">
        <v>26</v>
      </c>
      <c r="AG60" s="28">
        <v>9.4939999999999997E-2</v>
      </c>
      <c r="AH60" s="28"/>
      <c r="AI60" s="28">
        <f t="shared" si="6"/>
        <v>59</v>
      </c>
      <c r="AJ60" s="33" t="s">
        <v>34</v>
      </c>
      <c r="AK60" s="24" t="s">
        <v>26</v>
      </c>
      <c r="AL60" s="28">
        <v>8.4919999999999995E-2</v>
      </c>
      <c r="AM60" s="28"/>
      <c r="AN60" s="28">
        <f t="shared" si="7"/>
        <v>49</v>
      </c>
      <c r="AO60" s="23" t="s">
        <v>95</v>
      </c>
      <c r="AP60" s="24" t="s">
        <v>26</v>
      </c>
      <c r="AQ60" s="28">
        <v>2.8369999999999999E-2</v>
      </c>
      <c r="AR60" s="28"/>
      <c r="AS60" s="28">
        <f t="shared" si="8"/>
        <v>47</v>
      </c>
      <c r="AT60" s="33" t="s">
        <v>92</v>
      </c>
      <c r="AU60" s="35" t="s">
        <v>28</v>
      </c>
      <c r="AV60" s="28">
        <v>3.9629999999999999E-2</v>
      </c>
      <c r="AW60" s="28"/>
      <c r="AX60" s="28">
        <f t="shared" si="9"/>
        <v>59</v>
      </c>
      <c r="AY60" s="33" t="s">
        <v>82</v>
      </c>
      <c r="AZ60" s="24" t="s">
        <v>20</v>
      </c>
      <c r="BA60" s="28">
        <v>8.4239999999999995E-2</v>
      </c>
      <c r="BB60" s="28"/>
      <c r="BC60" s="28">
        <f t="shared" si="10"/>
        <v>54</v>
      </c>
      <c r="BD60" s="33" t="s">
        <v>68</v>
      </c>
      <c r="BE60" s="24" t="s">
        <v>19</v>
      </c>
      <c r="BF60" s="28">
        <v>6.3299999999999997E-3</v>
      </c>
      <c r="BG60" s="28"/>
      <c r="BH60" s="28">
        <f t="shared" si="11"/>
        <v>78</v>
      </c>
      <c r="BI60" s="33" t="s">
        <v>50</v>
      </c>
      <c r="BJ60" s="24" t="s">
        <v>29</v>
      </c>
      <c r="BK60" s="29">
        <v>0.12444</v>
      </c>
      <c r="BL60" s="29" t="s">
        <v>107</v>
      </c>
      <c r="BM60" s="28">
        <f t="shared" si="12"/>
        <v>62</v>
      </c>
      <c r="BN60" s="33" t="s">
        <v>97</v>
      </c>
      <c r="BO60" s="35" t="s">
        <v>22</v>
      </c>
      <c r="BP60" s="28">
        <v>6.241E-2</v>
      </c>
      <c r="BR60" s="28">
        <f t="shared" si="13"/>
        <v>35</v>
      </c>
    </row>
    <row r="61" spans="1:70" ht="17" thickBot="1" x14ac:dyDescent="0.25">
      <c r="A61" s="33" t="s">
        <v>77</v>
      </c>
      <c r="B61" s="24" t="s">
        <v>26</v>
      </c>
      <c r="C61" s="28">
        <v>2.631E-2</v>
      </c>
      <c r="D61" s="28"/>
      <c r="E61" s="28">
        <f t="shared" si="0"/>
        <v>57</v>
      </c>
      <c r="F61" s="33" t="s">
        <v>59</v>
      </c>
      <c r="G61" s="24" t="s">
        <v>25</v>
      </c>
      <c r="H61" s="28">
        <v>5.8299999999999998E-2</v>
      </c>
      <c r="I61" s="28"/>
      <c r="J61" s="28">
        <f t="shared" si="1"/>
        <v>42</v>
      </c>
      <c r="K61" s="33" t="s">
        <v>18</v>
      </c>
      <c r="L61" s="24" t="s">
        <v>19</v>
      </c>
      <c r="M61" s="28">
        <v>0.16033</v>
      </c>
      <c r="N61" s="28"/>
      <c r="O61" s="28">
        <f t="shared" si="2"/>
        <v>60</v>
      </c>
      <c r="P61" s="33" t="s">
        <v>40</v>
      </c>
      <c r="Q61" s="24" t="s">
        <v>26</v>
      </c>
      <c r="R61" s="28">
        <v>6.59E-2</v>
      </c>
      <c r="S61" s="28"/>
      <c r="T61" s="28">
        <f t="shared" si="3"/>
        <v>52</v>
      </c>
      <c r="U61" s="33" t="s">
        <v>34</v>
      </c>
      <c r="V61" s="24" t="s">
        <v>26</v>
      </c>
      <c r="W61" s="28">
        <v>4.8189999999999997E-2</v>
      </c>
      <c r="X61" s="28"/>
      <c r="Y61" s="28">
        <f t="shared" si="4"/>
        <v>70</v>
      </c>
      <c r="Z61" s="33" t="s">
        <v>76</v>
      </c>
      <c r="AA61" s="24" t="s">
        <v>26</v>
      </c>
      <c r="AB61" s="28">
        <v>6.0699999999999997E-2</v>
      </c>
      <c r="AC61" s="28"/>
      <c r="AD61" s="28">
        <f t="shared" si="5"/>
        <v>39</v>
      </c>
      <c r="AE61" s="33" t="s">
        <v>56</v>
      </c>
      <c r="AF61" s="24" t="s">
        <v>25</v>
      </c>
      <c r="AG61" s="28">
        <v>8.9249999999999996E-2</v>
      </c>
      <c r="AH61" s="28"/>
      <c r="AI61" s="28">
        <f t="shared" si="6"/>
        <v>58</v>
      </c>
      <c r="AJ61" s="33" t="s">
        <v>103</v>
      </c>
      <c r="AK61" s="35" t="s">
        <v>28</v>
      </c>
      <c r="AL61" s="28">
        <v>8.4419999999999995E-2</v>
      </c>
      <c r="AM61" s="28"/>
      <c r="AN61" s="28">
        <f t="shared" si="7"/>
        <v>48</v>
      </c>
      <c r="AO61" s="33" t="s">
        <v>96</v>
      </c>
      <c r="AP61" s="35" t="s">
        <v>19</v>
      </c>
      <c r="AQ61" s="28">
        <v>2.7709999999999999E-2</v>
      </c>
      <c r="AR61" s="28"/>
      <c r="AS61" s="28">
        <f t="shared" si="8"/>
        <v>46</v>
      </c>
      <c r="AT61" s="33" t="s">
        <v>49</v>
      </c>
      <c r="AU61" s="24" t="s">
        <v>20</v>
      </c>
      <c r="AV61" s="30">
        <v>3.9010000000000003E-2</v>
      </c>
      <c r="AW61" s="30" t="s">
        <v>108</v>
      </c>
      <c r="AX61" s="28">
        <f t="shared" si="9"/>
        <v>58</v>
      </c>
      <c r="AY61" s="33" t="s">
        <v>24</v>
      </c>
      <c r="AZ61" s="24" t="s">
        <v>25</v>
      </c>
      <c r="BA61" s="30">
        <v>8.3640000000000006E-2</v>
      </c>
      <c r="BB61" s="30" t="s">
        <v>108</v>
      </c>
      <c r="BC61" s="28">
        <f t="shared" si="10"/>
        <v>53</v>
      </c>
      <c r="BD61" s="33" t="s">
        <v>76</v>
      </c>
      <c r="BE61" s="24" t="s">
        <v>22</v>
      </c>
      <c r="BF61" s="28">
        <v>6.1799999999999997E-3</v>
      </c>
      <c r="BG61" s="28"/>
      <c r="BH61" s="28">
        <f t="shared" si="11"/>
        <v>77</v>
      </c>
      <c r="BI61" s="33" t="s">
        <v>99</v>
      </c>
      <c r="BJ61" s="35" t="s">
        <v>29</v>
      </c>
      <c r="BK61" s="28">
        <v>0.12298000000000001</v>
      </c>
      <c r="BL61" s="28"/>
      <c r="BM61" s="28">
        <f t="shared" si="12"/>
        <v>61</v>
      </c>
      <c r="BN61" s="33" t="s">
        <v>73</v>
      </c>
      <c r="BO61" s="24" t="s">
        <v>29</v>
      </c>
      <c r="BP61" s="28">
        <v>6.0679999999999998E-2</v>
      </c>
      <c r="BR61" s="28">
        <f t="shared" si="13"/>
        <v>34</v>
      </c>
    </row>
    <row r="62" spans="1:70" ht="17" thickBot="1" x14ac:dyDescent="0.25">
      <c r="A62" s="33" t="s">
        <v>40</v>
      </c>
      <c r="B62" s="24" t="s">
        <v>26</v>
      </c>
      <c r="C62" s="28">
        <v>2.598E-2</v>
      </c>
      <c r="D62" s="28"/>
      <c r="E62" s="28">
        <f t="shared" si="0"/>
        <v>56</v>
      </c>
      <c r="F62" s="33" t="s">
        <v>32</v>
      </c>
      <c r="G62" s="24" t="s">
        <v>20</v>
      </c>
      <c r="H62" s="28">
        <v>5.4710000000000002E-2</v>
      </c>
      <c r="I62" s="28"/>
      <c r="J62" s="28">
        <f t="shared" si="1"/>
        <v>41</v>
      </c>
      <c r="K62" s="33" t="s">
        <v>69</v>
      </c>
      <c r="L62" s="24" t="s">
        <v>23</v>
      </c>
      <c r="M62" s="28">
        <v>0.16028000000000001</v>
      </c>
      <c r="N62" s="28"/>
      <c r="O62" s="28">
        <f t="shared" si="2"/>
        <v>59</v>
      </c>
      <c r="P62" s="23" t="s">
        <v>86</v>
      </c>
      <c r="Q62" s="24" t="s">
        <v>28</v>
      </c>
      <c r="R62" s="28">
        <v>6.5259999999999999E-2</v>
      </c>
      <c r="S62" s="28"/>
      <c r="T62" s="28">
        <f t="shared" si="3"/>
        <v>51</v>
      </c>
      <c r="U62" s="33" t="s">
        <v>94</v>
      </c>
      <c r="V62" s="35" t="s">
        <v>26</v>
      </c>
      <c r="W62" s="28">
        <v>4.7969999999999999E-2</v>
      </c>
      <c r="X62" s="28"/>
      <c r="Y62" s="28">
        <f t="shared" si="4"/>
        <v>69</v>
      </c>
      <c r="Z62" s="33" t="s">
        <v>32</v>
      </c>
      <c r="AA62" s="24" t="s">
        <v>26</v>
      </c>
      <c r="AB62" s="28">
        <v>6.021E-2</v>
      </c>
      <c r="AC62" s="28"/>
      <c r="AD62" s="28">
        <f t="shared" si="5"/>
        <v>38</v>
      </c>
      <c r="AE62" s="33" t="s">
        <v>85</v>
      </c>
      <c r="AF62" s="24" t="s">
        <v>26</v>
      </c>
      <c r="AG62" s="28">
        <v>8.838E-2</v>
      </c>
      <c r="AH62" s="28"/>
      <c r="AI62" s="28">
        <f t="shared" si="6"/>
        <v>57</v>
      </c>
      <c r="AJ62" s="33" t="s">
        <v>84</v>
      </c>
      <c r="AK62" s="24" t="s">
        <v>26</v>
      </c>
      <c r="AL62" s="28">
        <v>8.2549999999999998E-2</v>
      </c>
      <c r="AM62" s="28"/>
      <c r="AN62" s="28">
        <f t="shared" si="7"/>
        <v>47</v>
      </c>
      <c r="AO62" s="33" t="s">
        <v>67</v>
      </c>
      <c r="AP62" s="24" t="s">
        <v>20</v>
      </c>
      <c r="AQ62" s="28">
        <v>2.7040000000000002E-2</v>
      </c>
      <c r="AR62" s="28"/>
      <c r="AS62" s="28">
        <f t="shared" si="8"/>
        <v>45</v>
      </c>
      <c r="AT62" s="33" t="s">
        <v>81</v>
      </c>
      <c r="AU62" s="24" t="s">
        <v>26</v>
      </c>
      <c r="AV62" s="28">
        <v>3.8390000000000001E-2</v>
      </c>
      <c r="AW62" s="28"/>
      <c r="AX62" s="28">
        <f t="shared" si="9"/>
        <v>57</v>
      </c>
      <c r="AY62" s="33" t="s">
        <v>59</v>
      </c>
      <c r="AZ62" s="24" t="s">
        <v>20</v>
      </c>
      <c r="BA62" s="28">
        <v>8.3089999999999997E-2</v>
      </c>
      <c r="BB62" s="28"/>
      <c r="BC62" s="28">
        <f t="shared" si="10"/>
        <v>52</v>
      </c>
      <c r="BD62" s="33" t="s">
        <v>46</v>
      </c>
      <c r="BE62" s="24" t="s">
        <v>20</v>
      </c>
      <c r="BF62" s="28">
        <v>6.0899999999999999E-3</v>
      </c>
      <c r="BG62" s="28"/>
      <c r="BH62" s="28">
        <f t="shared" si="11"/>
        <v>76</v>
      </c>
      <c r="BI62" s="33" t="s">
        <v>99</v>
      </c>
      <c r="BJ62" s="35" t="s">
        <v>19</v>
      </c>
      <c r="BK62" s="28">
        <v>0.12249</v>
      </c>
      <c r="BL62" s="28"/>
      <c r="BM62" s="28">
        <f t="shared" si="12"/>
        <v>60</v>
      </c>
      <c r="BN62" s="33" t="s">
        <v>99</v>
      </c>
      <c r="BO62" s="35" t="s">
        <v>25</v>
      </c>
      <c r="BP62" s="28">
        <v>5.6500000000000002E-2</v>
      </c>
      <c r="BR62" s="28">
        <f t="shared" si="13"/>
        <v>33</v>
      </c>
    </row>
    <row r="63" spans="1:70" ht="17" thickBot="1" x14ac:dyDescent="0.25">
      <c r="A63" s="33" t="s">
        <v>76</v>
      </c>
      <c r="B63" s="24" t="s">
        <v>28</v>
      </c>
      <c r="C63" s="28">
        <v>2.571E-2</v>
      </c>
      <c r="D63" s="28"/>
      <c r="E63" s="28">
        <f t="shared" si="0"/>
        <v>55</v>
      </c>
      <c r="F63" s="33" t="s">
        <v>83</v>
      </c>
      <c r="G63" s="24" t="s">
        <v>29</v>
      </c>
      <c r="H63" s="28">
        <v>5.3659999999999999E-2</v>
      </c>
      <c r="I63" s="28"/>
      <c r="J63" s="28">
        <f t="shared" si="1"/>
        <v>40</v>
      </c>
      <c r="K63" s="33" t="s">
        <v>97</v>
      </c>
      <c r="L63" s="35" t="s">
        <v>19</v>
      </c>
      <c r="M63" s="28">
        <v>0.15789</v>
      </c>
      <c r="N63" s="28"/>
      <c r="O63" s="28">
        <f t="shared" si="2"/>
        <v>58</v>
      </c>
      <c r="P63" s="33" t="s">
        <v>34</v>
      </c>
      <c r="Q63" s="24" t="s">
        <v>19</v>
      </c>
      <c r="R63" s="28">
        <v>6.4210000000000003E-2</v>
      </c>
      <c r="S63" s="28"/>
      <c r="T63" s="28">
        <f t="shared" si="3"/>
        <v>50</v>
      </c>
      <c r="U63" s="33" t="s">
        <v>38</v>
      </c>
      <c r="V63" s="24" t="s">
        <v>26</v>
      </c>
      <c r="W63" s="28">
        <v>4.7419999999999997E-2</v>
      </c>
      <c r="X63" s="28"/>
      <c r="Y63" s="28">
        <f t="shared" si="4"/>
        <v>68</v>
      </c>
      <c r="Z63" s="33" t="s">
        <v>92</v>
      </c>
      <c r="AA63" s="35" t="s">
        <v>28</v>
      </c>
      <c r="AB63" s="28">
        <v>5.7200000000000001E-2</v>
      </c>
      <c r="AC63" s="28"/>
      <c r="AD63" s="28">
        <f t="shared" si="5"/>
        <v>37</v>
      </c>
      <c r="AE63" s="33" t="s">
        <v>76</v>
      </c>
      <c r="AF63" s="24" t="s">
        <v>28</v>
      </c>
      <c r="AG63" s="28">
        <v>8.616E-2</v>
      </c>
      <c r="AH63" s="28"/>
      <c r="AI63" s="28">
        <f t="shared" si="6"/>
        <v>56</v>
      </c>
      <c r="AJ63" s="33" t="s">
        <v>64</v>
      </c>
      <c r="AK63" s="24" t="s">
        <v>19</v>
      </c>
      <c r="AL63" s="28">
        <v>8.1379999999999994E-2</v>
      </c>
      <c r="AM63" s="28"/>
      <c r="AN63" s="28">
        <f t="shared" si="7"/>
        <v>46</v>
      </c>
      <c r="AO63" s="33" t="s">
        <v>49</v>
      </c>
      <c r="AP63" s="24" t="s">
        <v>20</v>
      </c>
      <c r="AQ63" s="30">
        <v>2.613E-2</v>
      </c>
      <c r="AR63" s="30" t="s">
        <v>108</v>
      </c>
      <c r="AS63" s="28">
        <f t="shared" si="8"/>
        <v>44</v>
      </c>
      <c r="AT63" s="33" t="s">
        <v>40</v>
      </c>
      <c r="AU63" s="24" t="s">
        <v>26</v>
      </c>
      <c r="AV63" s="28">
        <v>3.7969999999999997E-2</v>
      </c>
      <c r="AW63" s="28"/>
      <c r="AX63" s="28">
        <f t="shared" si="9"/>
        <v>56</v>
      </c>
      <c r="AY63" s="33" t="s">
        <v>101</v>
      </c>
      <c r="AZ63" s="35" t="s">
        <v>29</v>
      </c>
      <c r="BA63" s="28">
        <v>8.1079999999999999E-2</v>
      </c>
      <c r="BB63" s="28"/>
      <c r="BC63" s="28">
        <f t="shared" si="10"/>
        <v>51</v>
      </c>
      <c r="BD63" s="33" t="s">
        <v>77</v>
      </c>
      <c r="BE63" s="24" t="s">
        <v>29</v>
      </c>
      <c r="BF63" s="28">
        <v>5.8999999999999999E-3</v>
      </c>
      <c r="BG63" s="28"/>
      <c r="BH63" s="28">
        <f t="shared" si="11"/>
        <v>75</v>
      </c>
      <c r="BI63" s="33" t="s">
        <v>73</v>
      </c>
      <c r="BJ63" s="24" t="s">
        <v>29</v>
      </c>
      <c r="BK63" s="28">
        <v>0.12185</v>
      </c>
      <c r="BL63" s="28"/>
      <c r="BM63" s="28">
        <f t="shared" si="12"/>
        <v>59</v>
      </c>
      <c r="BN63" s="33" t="s">
        <v>99</v>
      </c>
      <c r="BO63" s="35" t="s">
        <v>29</v>
      </c>
      <c r="BP63" s="28">
        <v>5.5239999999999997E-2</v>
      </c>
      <c r="BR63" s="28">
        <f t="shared" si="13"/>
        <v>32</v>
      </c>
    </row>
    <row r="64" spans="1:70" ht="17" thickBot="1" x14ac:dyDescent="0.25">
      <c r="A64" s="33" t="s">
        <v>73</v>
      </c>
      <c r="B64" s="24" t="s">
        <v>26</v>
      </c>
      <c r="C64" s="28">
        <v>2.5700000000000001E-2</v>
      </c>
      <c r="D64" s="28"/>
      <c r="E64" s="28">
        <f t="shared" si="0"/>
        <v>54</v>
      </c>
      <c r="F64" s="33" t="s">
        <v>71</v>
      </c>
      <c r="G64" s="24" t="s">
        <v>20</v>
      </c>
      <c r="H64" s="28">
        <v>5.3089999999999998E-2</v>
      </c>
      <c r="I64" s="28"/>
      <c r="J64" s="28">
        <f t="shared" si="1"/>
        <v>39</v>
      </c>
      <c r="K64" s="33" t="s">
        <v>51</v>
      </c>
      <c r="L64" s="24" t="s">
        <v>22</v>
      </c>
      <c r="M64" s="28">
        <v>0.15296000000000001</v>
      </c>
      <c r="N64" s="28"/>
      <c r="O64" s="28">
        <f t="shared" si="2"/>
        <v>57</v>
      </c>
      <c r="P64" s="33" t="s">
        <v>100</v>
      </c>
      <c r="Q64" s="35" t="s">
        <v>20</v>
      </c>
      <c r="R64" s="28">
        <v>6.2059999999999997E-2</v>
      </c>
      <c r="S64" s="28"/>
      <c r="T64" s="28">
        <f t="shared" si="3"/>
        <v>49</v>
      </c>
      <c r="U64" s="33" t="s">
        <v>96</v>
      </c>
      <c r="V64" s="35" t="s">
        <v>19</v>
      </c>
      <c r="W64" s="28">
        <v>4.4900000000000002E-2</v>
      </c>
      <c r="X64" s="28"/>
      <c r="Y64" s="28">
        <f t="shared" si="4"/>
        <v>67</v>
      </c>
      <c r="Z64" s="33" t="s">
        <v>57</v>
      </c>
      <c r="AA64" s="24" t="s">
        <v>26</v>
      </c>
      <c r="AB64" s="28">
        <v>5.475E-2</v>
      </c>
      <c r="AC64" s="28"/>
      <c r="AD64" s="28">
        <f t="shared" si="5"/>
        <v>36</v>
      </c>
      <c r="AE64" s="5" t="s">
        <v>78</v>
      </c>
      <c r="AF64" s="6" t="s">
        <v>28</v>
      </c>
      <c r="AG64" s="28">
        <v>8.4750000000000006E-2</v>
      </c>
      <c r="AH64" s="28"/>
      <c r="AI64" s="28">
        <f t="shared" si="6"/>
        <v>55</v>
      </c>
      <c r="AJ64" s="33" t="s">
        <v>71</v>
      </c>
      <c r="AK64" s="24" t="s">
        <v>20</v>
      </c>
      <c r="AL64" s="28">
        <v>8.0879999999999994E-2</v>
      </c>
      <c r="AM64" s="28"/>
      <c r="AN64" s="28">
        <f t="shared" si="7"/>
        <v>45</v>
      </c>
      <c r="AO64" s="33" t="s">
        <v>105</v>
      </c>
      <c r="AP64" s="35" t="s">
        <v>29</v>
      </c>
      <c r="AQ64" s="28">
        <v>2.445E-2</v>
      </c>
      <c r="AR64" s="28"/>
      <c r="AS64" s="28">
        <f t="shared" si="8"/>
        <v>43</v>
      </c>
      <c r="AT64" s="33" t="s">
        <v>59</v>
      </c>
      <c r="AU64" s="24" t="s">
        <v>25</v>
      </c>
      <c r="AV64" s="30">
        <v>3.7699999999999997E-2</v>
      </c>
      <c r="AW64" s="30" t="s">
        <v>108</v>
      </c>
      <c r="AX64" s="28">
        <f t="shared" si="9"/>
        <v>55</v>
      </c>
      <c r="AY64" s="33" t="s">
        <v>65</v>
      </c>
      <c r="AZ64" s="24" t="s">
        <v>29</v>
      </c>
      <c r="BA64" s="28">
        <v>7.9880000000000007E-2</v>
      </c>
      <c r="BB64" s="28"/>
      <c r="BC64" s="28">
        <f t="shared" si="10"/>
        <v>50</v>
      </c>
      <c r="BD64" s="33" t="s">
        <v>32</v>
      </c>
      <c r="BE64" s="24" t="s">
        <v>20</v>
      </c>
      <c r="BF64" s="28">
        <v>5.8799999999999998E-3</v>
      </c>
      <c r="BG64" s="28"/>
      <c r="BH64" s="28">
        <f t="shared" si="11"/>
        <v>74</v>
      </c>
      <c r="BI64" s="33" t="s">
        <v>99</v>
      </c>
      <c r="BJ64" s="35" t="s">
        <v>25</v>
      </c>
      <c r="BK64" s="28">
        <v>0.11926</v>
      </c>
      <c r="BL64" s="28"/>
      <c r="BM64" s="28">
        <f t="shared" si="12"/>
        <v>58</v>
      </c>
      <c r="BN64" s="23" t="s">
        <v>95</v>
      </c>
      <c r="BO64" s="24" t="s">
        <v>19</v>
      </c>
      <c r="BP64" s="28">
        <v>4.1889999999999997E-2</v>
      </c>
      <c r="BR64" s="28">
        <f t="shared" si="13"/>
        <v>31</v>
      </c>
    </row>
    <row r="65" spans="1:70" ht="17" thickBot="1" x14ac:dyDescent="0.25">
      <c r="A65" s="33" t="s">
        <v>70</v>
      </c>
      <c r="B65" s="24" t="s">
        <v>23</v>
      </c>
      <c r="C65" s="28">
        <v>2.5319999999999999E-2</v>
      </c>
      <c r="D65" s="28"/>
      <c r="E65" s="28">
        <f t="shared" si="0"/>
        <v>53</v>
      </c>
      <c r="F65" s="33" t="s">
        <v>18</v>
      </c>
      <c r="G65" s="24" t="s">
        <v>20</v>
      </c>
      <c r="H65" s="28">
        <v>5.3060000000000003E-2</v>
      </c>
      <c r="I65" s="28"/>
      <c r="J65" s="28">
        <f t="shared" si="1"/>
        <v>38</v>
      </c>
      <c r="K65" s="33" t="s">
        <v>40</v>
      </c>
      <c r="L65" s="24" t="s">
        <v>26</v>
      </c>
      <c r="M65" s="28">
        <v>0.15181</v>
      </c>
      <c r="N65" s="28"/>
      <c r="O65" s="28">
        <f t="shared" si="2"/>
        <v>56</v>
      </c>
      <c r="P65" s="33" t="s">
        <v>64</v>
      </c>
      <c r="Q65" s="24" t="s">
        <v>19</v>
      </c>
      <c r="R65" s="28">
        <v>6.1920000000000003E-2</v>
      </c>
      <c r="S65" s="28"/>
      <c r="T65" s="28">
        <f t="shared" si="3"/>
        <v>48</v>
      </c>
      <c r="U65" s="33" t="s">
        <v>84</v>
      </c>
      <c r="V65" s="24" t="s">
        <v>26</v>
      </c>
      <c r="W65" s="28">
        <v>4.36E-2</v>
      </c>
      <c r="X65" s="28"/>
      <c r="Y65" s="28">
        <f t="shared" si="4"/>
        <v>66</v>
      </c>
      <c r="Z65" s="5" t="s">
        <v>79</v>
      </c>
      <c r="AA65" s="6" t="s">
        <v>22</v>
      </c>
      <c r="AB65" s="28">
        <v>5.1900000000000002E-2</v>
      </c>
      <c r="AC65" s="28"/>
      <c r="AD65" s="28">
        <f t="shared" si="5"/>
        <v>35</v>
      </c>
      <c r="AE65" s="33" t="s">
        <v>75</v>
      </c>
      <c r="AF65" s="24" t="s">
        <v>25</v>
      </c>
      <c r="AG65" s="28">
        <v>7.986E-2</v>
      </c>
      <c r="AH65" s="28"/>
      <c r="AI65" s="28">
        <f t="shared" si="6"/>
        <v>54</v>
      </c>
      <c r="AJ65" s="33" t="s">
        <v>51</v>
      </c>
      <c r="AK65" s="24" t="s">
        <v>28</v>
      </c>
      <c r="AL65" s="30">
        <v>8.0759999999999998E-2</v>
      </c>
      <c r="AM65" s="30" t="s">
        <v>108</v>
      </c>
      <c r="AN65" s="28">
        <f t="shared" si="7"/>
        <v>44</v>
      </c>
      <c r="AO65" s="33" t="s">
        <v>66</v>
      </c>
      <c r="AP65" s="24" t="s">
        <v>20</v>
      </c>
      <c r="AQ65" s="28">
        <v>2.366E-2</v>
      </c>
      <c r="AR65" s="28"/>
      <c r="AS65" s="28">
        <f t="shared" si="8"/>
        <v>42</v>
      </c>
      <c r="AT65" s="33" t="s">
        <v>85</v>
      </c>
      <c r="AU65" s="24" t="s">
        <v>26</v>
      </c>
      <c r="AV65" s="28">
        <v>3.7069999999999999E-2</v>
      </c>
      <c r="AW65" s="28"/>
      <c r="AX65" s="28">
        <f t="shared" si="9"/>
        <v>54</v>
      </c>
      <c r="AY65" s="33" t="s">
        <v>43</v>
      </c>
      <c r="AZ65" s="24" t="s">
        <v>19</v>
      </c>
      <c r="BA65" s="28">
        <v>7.911E-2</v>
      </c>
      <c r="BB65" s="28"/>
      <c r="BC65" s="28">
        <f t="shared" si="10"/>
        <v>49</v>
      </c>
      <c r="BD65" s="33" t="s">
        <v>54</v>
      </c>
      <c r="BE65" s="24" t="s">
        <v>22</v>
      </c>
      <c r="BF65" s="28">
        <v>5.7800000000000004E-3</v>
      </c>
      <c r="BG65" s="28"/>
      <c r="BH65" s="28">
        <f t="shared" si="11"/>
        <v>73</v>
      </c>
      <c r="BI65" s="33" t="s">
        <v>64</v>
      </c>
      <c r="BJ65" s="24" t="s">
        <v>28</v>
      </c>
      <c r="BK65" s="28">
        <v>0.1158</v>
      </c>
      <c r="BL65" s="28"/>
      <c r="BM65" s="28">
        <f t="shared" si="12"/>
        <v>57</v>
      </c>
      <c r="BN65" s="33" t="s">
        <v>99</v>
      </c>
      <c r="BO65" s="35" t="s">
        <v>23</v>
      </c>
      <c r="BP65" s="28">
        <v>4.1209999999999997E-2</v>
      </c>
      <c r="BR65" s="28">
        <f t="shared" si="13"/>
        <v>30</v>
      </c>
    </row>
    <row r="66" spans="1:70" ht="17" thickBot="1" x14ac:dyDescent="0.25">
      <c r="A66" s="33" t="s">
        <v>77</v>
      </c>
      <c r="B66" s="24" t="s">
        <v>29</v>
      </c>
      <c r="C66" s="28">
        <v>2.4719999999999999E-2</v>
      </c>
      <c r="D66" s="28"/>
      <c r="E66" s="28">
        <f t="shared" si="0"/>
        <v>52</v>
      </c>
      <c r="F66" s="33" t="s">
        <v>60</v>
      </c>
      <c r="G66" s="24" t="s">
        <v>19</v>
      </c>
      <c r="H66" s="28">
        <v>5.2699999999999997E-2</v>
      </c>
      <c r="I66" s="28"/>
      <c r="J66" s="28">
        <f t="shared" si="1"/>
        <v>37</v>
      </c>
      <c r="K66" s="33" t="s">
        <v>97</v>
      </c>
      <c r="L66" s="35" t="s">
        <v>29</v>
      </c>
      <c r="M66" s="28">
        <v>0.15012</v>
      </c>
      <c r="N66" s="28"/>
      <c r="O66" s="28">
        <f t="shared" si="2"/>
        <v>55</v>
      </c>
      <c r="P66" s="33" t="s">
        <v>36</v>
      </c>
      <c r="Q66" s="24" t="s">
        <v>26</v>
      </c>
      <c r="R66" s="28">
        <v>6.1670000000000003E-2</v>
      </c>
      <c r="S66" s="28"/>
      <c r="T66" s="28">
        <f t="shared" si="3"/>
        <v>47</v>
      </c>
      <c r="U66" s="33" t="s">
        <v>56</v>
      </c>
      <c r="V66" s="24" t="s">
        <v>25</v>
      </c>
      <c r="W66" s="28">
        <v>4.2880000000000001E-2</v>
      </c>
      <c r="X66" s="28"/>
      <c r="Y66" s="28">
        <f t="shared" si="4"/>
        <v>65</v>
      </c>
      <c r="Z66" s="5" t="s">
        <v>78</v>
      </c>
      <c r="AA66" s="6" t="s">
        <v>26</v>
      </c>
      <c r="AB66" s="28">
        <v>4.8559999999999999E-2</v>
      </c>
      <c r="AC66" s="28"/>
      <c r="AD66" s="28">
        <f t="shared" si="5"/>
        <v>34</v>
      </c>
      <c r="AE66" s="33" t="s">
        <v>99</v>
      </c>
      <c r="AF66" s="35" t="s">
        <v>29</v>
      </c>
      <c r="AG66" s="28">
        <v>7.9070000000000001E-2</v>
      </c>
      <c r="AH66" s="28"/>
      <c r="AI66" s="28">
        <f t="shared" si="6"/>
        <v>53</v>
      </c>
      <c r="AJ66" s="33" t="s">
        <v>77</v>
      </c>
      <c r="AK66" s="24" t="s">
        <v>29</v>
      </c>
      <c r="AL66" s="28">
        <v>7.9839999999999994E-2</v>
      </c>
      <c r="AM66" s="28"/>
      <c r="AN66" s="28">
        <f t="shared" si="7"/>
        <v>43</v>
      </c>
      <c r="AO66" s="33" t="s">
        <v>94</v>
      </c>
      <c r="AP66" s="35" t="s">
        <v>19</v>
      </c>
      <c r="AQ66" s="28">
        <v>2.3449999999999999E-2</v>
      </c>
      <c r="AR66" s="28"/>
      <c r="AS66" s="28">
        <f t="shared" si="8"/>
        <v>41</v>
      </c>
      <c r="AT66" s="23" t="s">
        <v>86</v>
      </c>
      <c r="AU66" s="24" t="s">
        <v>20</v>
      </c>
      <c r="AV66" s="28">
        <v>3.6630000000000003E-2</v>
      </c>
      <c r="AW66" s="28"/>
      <c r="AX66" s="28">
        <f t="shared" si="9"/>
        <v>53</v>
      </c>
      <c r="AY66" s="33" t="s">
        <v>99</v>
      </c>
      <c r="AZ66" s="35" t="s">
        <v>23</v>
      </c>
      <c r="BA66" s="28">
        <v>7.6200000000000004E-2</v>
      </c>
      <c r="BB66" s="28"/>
      <c r="BC66" s="28">
        <f t="shared" si="10"/>
        <v>48</v>
      </c>
      <c r="BD66" s="33" t="s">
        <v>94</v>
      </c>
      <c r="BE66" s="35" t="s">
        <v>19</v>
      </c>
      <c r="BF66" s="28">
        <v>5.6899999999999997E-3</v>
      </c>
      <c r="BG66" s="28"/>
      <c r="BH66" s="28">
        <f t="shared" si="11"/>
        <v>72</v>
      </c>
      <c r="BI66" s="33" t="s">
        <v>68</v>
      </c>
      <c r="BJ66" s="24" t="s">
        <v>29</v>
      </c>
      <c r="BK66" s="28">
        <v>0.11555</v>
      </c>
      <c r="BL66" s="28"/>
      <c r="BM66" s="28">
        <f t="shared" si="12"/>
        <v>56</v>
      </c>
      <c r="BN66" s="23" t="s">
        <v>87</v>
      </c>
      <c r="BO66" s="24" t="s">
        <v>29</v>
      </c>
      <c r="BP66" s="28">
        <v>3.916E-2</v>
      </c>
      <c r="BR66" s="28">
        <f t="shared" si="13"/>
        <v>29</v>
      </c>
    </row>
    <row r="67" spans="1:70" ht="17" thickBot="1" x14ac:dyDescent="0.25">
      <c r="A67" s="33" t="s">
        <v>105</v>
      </c>
      <c r="B67" s="35" t="s">
        <v>22</v>
      </c>
      <c r="C67" s="28">
        <v>2.462E-2</v>
      </c>
      <c r="D67" s="28"/>
      <c r="E67" s="28">
        <f t="shared" ref="E67:E115" si="14">IF(C67&gt;C68,E68+1,E68)</f>
        <v>51</v>
      </c>
      <c r="F67" s="33" t="s">
        <v>68</v>
      </c>
      <c r="G67" s="24" t="s">
        <v>19</v>
      </c>
      <c r="H67" s="28">
        <v>5.0770000000000003E-2</v>
      </c>
      <c r="I67" s="28"/>
      <c r="J67" s="28">
        <f t="shared" si="1"/>
        <v>36</v>
      </c>
      <c r="K67" s="5" t="s">
        <v>79</v>
      </c>
      <c r="L67" s="6" t="s">
        <v>22</v>
      </c>
      <c r="M67" s="28">
        <v>0.14687</v>
      </c>
      <c r="N67" s="28"/>
      <c r="O67" s="28">
        <f t="shared" ref="O67:O130" si="15">IF(M67&gt;M68,O68+1,O68)</f>
        <v>54</v>
      </c>
      <c r="P67" s="33" t="s">
        <v>73</v>
      </c>
      <c r="Q67" s="24" t="s">
        <v>23</v>
      </c>
      <c r="R67" s="28">
        <v>6.1249999999999999E-2</v>
      </c>
      <c r="S67" s="28"/>
      <c r="T67" s="28">
        <f t="shared" ref="T67:T130" si="16">IF(R67&gt;R68,T68+1,T68)</f>
        <v>46</v>
      </c>
      <c r="U67" s="33" t="s">
        <v>51</v>
      </c>
      <c r="V67" s="24" t="s">
        <v>28</v>
      </c>
      <c r="W67" s="28">
        <v>4.1840000000000002E-2</v>
      </c>
      <c r="X67" s="28"/>
      <c r="Y67" s="28">
        <f t="shared" ref="Y67:Y129" si="17">IF(W67&gt;W68,Y68+1,Y68)</f>
        <v>64</v>
      </c>
      <c r="Z67" s="33" t="s">
        <v>103</v>
      </c>
      <c r="AA67" s="35" t="s">
        <v>22</v>
      </c>
      <c r="AB67" s="28">
        <v>4.7660000000000001E-2</v>
      </c>
      <c r="AC67" s="28"/>
      <c r="AD67" s="28">
        <f t="shared" ref="AD67:AD130" si="18">IF(AB67&gt;AB68,AD68+1,AD68)</f>
        <v>33</v>
      </c>
      <c r="AE67" s="33" t="s">
        <v>60</v>
      </c>
      <c r="AF67" s="24" t="s">
        <v>19</v>
      </c>
      <c r="AG67" s="28">
        <v>7.4359999999999996E-2</v>
      </c>
      <c r="AH67" s="28"/>
      <c r="AI67" s="28">
        <f t="shared" ref="AI67:AI130" si="19">IF(AG67&gt;AG68,AI68+1,AI68)</f>
        <v>52</v>
      </c>
      <c r="AJ67" s="33" t="s">
        <v>60</v>
      </c>
      <c r="AK67" s="24" t="s">
        <v>19</v>
      </c>
      <c r="AL67" s="28">
        <v>7.7810000000000004E-2</v>
      </c>
      <c r="AM67" s="28"/>
      <c r="AN67" s="28">
        <f t="shared" ref="AN67:AN130" si="20">IF(AL67&gt;AL68,AN68+1,AN68)</f>
        <v>42</v>
      </c>
      <c r="AO67" s="33" t="s">
        <v>85</v>
      </c>
      <c r="AP67" s="24" t="s">
        <v>19</v>
      </c>
      <c r="AQ67" s="28">
        <v>2.3400000000000001E-2</v>
      </c>
      <c r="AR67" s="28"/>
      <c r="AS67" s="28">
        <f t="shared" ref="AS67:AS105" si="21">IF(AQ67&gt;AQ68,AS68+1,AS68)</f>
        <v>40</v>
      </c>
      <c r="AT67" s="33" t="s">
        <v>101</v>
      </c>
      <c r="AU67" s="35" t="s">
        <v>22</v>
      </c>
      <c r="AV67" s="28">
        <v>3.6240000000000001E-2</v>
      </c>
      <c r="AW67" s="28"/>
      <c r="AX67" s="28">
        <f t="shared" ref="AX67:AX130" si="22">IF(AV67&gt;AV68,AX68+1,AX68)</f>
        <v>52</v>
      </c>
      <c r="AY67" s="33" t="s">
        <v>59</v>
      </c>
      <c r="AZ67" s="24" t="s">
        <v>25</v>
      </c>
      <c r="BA67" s="28">
        <v>7.1129999999999999E-2</v>
      </c>
      <c r="BB67" s="28"/>
      <c r="BC67" s="28">
        <f t="shared" ref="BC67:BC130" si="23">IF(BA67&gt;BA68,BC68+1,BC68)</f>
        <v>47</v>
      </c>
      <c r="BD67" s="33" t="s">
        <v>54</v>
      </c>
      <c r="BE67" s="24" t="s">
        <v>29</v>
      </c>
      <c r="BF67" s="28">
        <v>5.4799999999999996E-3</v>
      </c>
      <c r="BG67" s="28"/>
      <c r="BH67" s="28">
        <f t="shared" ref="BH67:BH130" si="24">IF(BF67&gt;BF68,BH68+1,BH68)</f>
        <v>71</v>
      </c>
      <c r="BI67" s="33" t="s">
        <v>61</v>
      </c>
      <c r="BJ67" s="24" t="s">
        <v>19</v>
      </c>
      <c r="BK67" s="28">
        <v>0.11496000000000001</v>
      </c>
      <c r="BL67" s="28"/>
      <c r="BM67" s="28">
        <f t="shared" ref="BM67:BM119" si="25">IF(BK67&gt;BK68,BM68+1,BM68)</f>
        <v>55</v>
      </c>
      <c r="BN67" s="33" t="s">
        <v>61</v>
      </c>
      <c r="BO67" s="24" t="s">
        <v>19</v>
      </c>
      <c r="BP67" s="28">
        <v>3.6670000000000001E-2</v>
      </c>
      <c r="BR67" s="28">
        <f t="shared" ref="BR67:BR130" si="26">IF(BP67&gt;BP68,BR68+1,BR68)</f>
        <v>28</v>
      </c>
    </row>
    <row r="68" spans="1:70" ht="17" thickBot="1" x14ac:dyDescent="0.25">
      <c r="A68" s="33" t="s">
        <v>61</v>
      </c>
      <c r="B68" s="24" t="s">
        <v>26</v>
      </c>
      <c r="C68" s="28">
        <v>2.453E-2</v>
      </c>
      <c r="D68" s="28"/>
      <c r="E68" s="28">
        <f t="shared" si="14"/>
        <v>50</v>
      </c>
      <c r="F68" s="33" t="s">
        <v>34</v>
      </c>
      <c r="G68" s="24" t="s">
        <v>19</v>
      </c>
      <c r="H68" s="28">
        <v>5.0279999999999998E-2</v>
      </c>
      <c r="I68" s="28"/>
      <c r="J68" s="28">
        <f t="shared" si="1"/>
        <v>35</v>
      </c>
      <c r="K68" s="33" t="s">
        <v>77</v>
      </c>
      <c r="L68" s="24" t="s">
        <v>29</v>
      </c>
      <c r="M68" s="28">
        <v>0.14212</v>
      </c>
      <c r="N68" s="28"/>
      <c r="O68" s="28">
        <f t="shared" si="15"/>
        <v>53</v>
      </c>
      <c r="P68" s="33" t="s">
        <v>27</v>
      </c>
      <c r="Q68" s="24" t="s">
        <v>28</v>
      </c>
      <c r="R68" s="28">
        <v>6.0690000000000001E-2</v>
      </c>
      <c r="S68" s="28"/>
      <c r="T68" s="28">
        <f t="shared" si="16"/>
        <v>45</v>
      </c>
      <c r="U68" s="33" t="s">
        <v>63</v>
      </c>
      <c r="V68" s="24" t="s">
        <v>26</v>
      </c>
      <c r="W68" s="28">
        <v>4.1480000000000003E-2</v>
      </c>
      <c r="X68" s="28"/>
      <c r="Y68" s="28">
        <f t="shared" si="17"/>
        <v>63</v>
      </c>
      <c r="Z68" s="33" t="s">
        <v>44</v>
      </c>
      <c r="AA68" s="24" t="s">
        <v>20</v>
      </c>
      <c r="AB68" s="28">
        <v>4.376E-2</v>
      </c>
      <c r="AC68" s="28"/>
      <c r="AD68" s="28">
        <f t="shared" si="18"/>
        <v>32</v>
      </c>
      <c r="AE68" s="33" t="s">
        <v>103</v>
      </c>
      <c r="AF68" s="35" t="s">
        <v>26</v>
      </c>
      <c r="AG68" s="28">
        <v>6.8890000000000007E-2</v>
      </c>
      <c r="AH68" s="28"/>
      <c r="AI68" s="28">
        <f t="shared" si="19"/>
        <v>51</v>
      </c>
      <c r="AJ68" s="33" t="s">
        <v>77</v>
      </c>
      <c r="AK68" s="24" t="s">
        <v>22</v>
      </c>
      <c r="AL68" s="28">
        <v>7.6719999999999997E-2</v>
      </c>
      <c r="AM68" s="28"/>
      <c r="AN68" s="28">
        <f t="shared" si="20"/>
        <v>41</v>
      </c>
      <c r="AO68" s="33" t="s">
        <v>44</v>
      </c>
      <c r="AP68" s="24" t="s">
        <v>20</v>
      </c>
      <c r="AQ68" s="28">
        <v>2.3269999999999999E-2</v>
      </c>
      <c r="AR68" s="28"/>
      <c r="AS68" s="28">
        <f t="shared" si="21"/>
        <v>39</v>
      </c>
      <c r="AT68" s="33" t="s">
        <v>94</v>
      </c>
      <c r="AU68" s="35" t="s">
        <v>19</v>
      </c>
      <c r="AV68" s="28">
        <v>3.5200000000000002E-2</v>
      </c>
      <c r="AW68" s="28"/>
      <c r="AX68" s="28">
        <f t="shared" si="22"/>
        <v>51</v>
      </c>
      <c r="AY68" s="33" t="s">
        <v>94</v>
      </c>
      <c r="AZ68" s="35" t="s">
        <v>19</v>
      </c>
      <c r="BA68" s="28">
        <v>6.8650000000000003E-2</v>
      </c>
      <c r="BB68" s="28"/>
      <c r="BC68" s="28">
        <f t="shared" si="23"/>
        <v>46</v>
      </c>
      <c r="BD68" s="33" t="s">
        <v>99</v>
      </c>
      <c r="BE68" s="35" t="s">
        <v>29</v>
      </c>
      <c r="BF68" s="28">
        <v>5.4599999999999996E-3</v>
      </c>
      <c r="BG68" s="28"/>
      <c r="BH68" s="28">
        <f t="shared" si="24"/>
        <v>70</v>
      </c>
      <c r="BI68" s="33" t="s">
        <v>73</v>
      </c>
      <c r="BJ68" s="24" t="s">
        <v>23</v>
      </c>
      <c r="BK68" s="28">
        <v>0.11405999999999999</v>
      </c>
      <c r="BL68" s="28"/>
      <c r="BM68" s="28">
        <f t="shared" si="25"/>
        <v>54</v>
      </c>
      <c r="BN68" s="5" t="s">
        <v>78</v>
      </c>
      <c r="BO68" s="6" t="s">
        <v>26</v>
      </c>
      <c r="BP68" s="28">
        <v>3.6450000000000003E-2</v>
      </c>
      <c r="BR68" s="28">
        <f t="shared" si="26"/>
        <v>27</v>
      </c>
    </row>
    <row r="69" spans="1:70" ht="17" thickBot="1" x14ac:dyDescent="0.25">
      <c r="A69" s="33" t="s">
        <v>49</v>
      </c>
      <c r="B69" s="24" t="s">
        <v>28</v>
      </c>
      <c r="C69" s="28">
        <v>2.3800000000000002E-2</v>
      </c>
      <c r="D69" s="28"/>
      <c r="E69" s="28">
        <f t="shared" si="14"/>
        <v>49</v>
      </c>
      <c r="F69" s="33" t="s">
        <v>33</v>
      </c>
      <c r="G69" s="24" t="s">
        <v>20</v>
      </c>
      <c r="H69" s="28">
        <v>4.9680000000000002E-2</v>
      </c>
      <c r="I69" s="28"/>
      <c r="J69" s="28">
        <f t="shared" ref="J69:J101" si="27">IF(H69&gt;H70,J70+1,J70)</f>
        <v>34</v>
      </c>
      <c r="K69" s="33" t="s">
        <v>73</v>
      </c>
      <c r="L69" s="24" t="s">
        <v>26</v>
      </c>
      <c r="M69" s="28">
        <v>0.13982</v>
      </c>
      <c r="N69" s="28"/>
      <c r="O69" s="28">
        <f t="shared" si="15"/>
        <v>52</v>
      </c>
      <c r="P69" s="33" t="s">
        <v>94</v>
      </c>
      <c r="Q69" s="35" t="s">
        <v>19</v>
      </c>
      <c r="R69" s="28">
        <v>6.0159999999999998E-2</v>
      </c>
      <c r="S69" s="28"/>
      <c r="T69" s="28">
        <f t="shared" si="16"/>
        <v>44</v>
      </c>
      <c r="U69" s="33" t="s">
        <v>96</v>
      </c>
      <c r="V69" s="35" t="s">
        <v>26</v>
      </c>
      <c r="W69" s="28">
        <v>4.1140000000000003E-2</v>
      </c>
      <c r="X69" s="28"/>
      <c r="Y69" s="28">
        <f t="shared" si="17"/>
        <v>62</v>
      </c>
      <c r="Z69" s="33" t="s">
        <v>103</v>
      </c>
      <c r="AA69" s="35" t="s">
        <v>26</v>
      </c>
      <c r="AB69" s="28">
        <v>4.3249999999999997E-2</v>
      </c>
      <c r="AC69" s="28"/>
      <c r="AD69" s="28">
        <f t="shared" si="18"/>
        <v>31</v>
      </c>
      <c r="AE69" s="33" t="s">
        <v>37</v>
      </c>
      <c r="AF69" s="24" t="s">
        <v>25</v>
      </c>
      <c r="AG69" s="28">
        <v>6.8239999999999995E-2</v>
      </c>
      <c r="AH69" s="28"/>
      <c r="AI69" s="28">
        <f t="shared" si="19"/>
        <v>50</v>
      </c>
      <c r="AJ69" s="33" t="s">
        <v>66</v>
      </c>
      <c r="AK69" s="24" t="s">
        <v>22</v>
      </c>
      <c r="AL69" s="28">
        <v>7.3359999999999995E-2</v>
      </c>
      <c r="AM69" s="28"/>
      <c r="AN69" s="28">
        <f t="shared" si="20"/>
        <v>40</v>
      </c>
      <c r="AO69" s="33" t="s">
        <v>60</v>
      </c>
      <c r="AP69" s="24" t="s">
        <v>26</v>
      </c>
      <c r="AQ69" s="28">
        <v>2.2849999999999999E-2</v>
      </c>
      <c r="AR69" s="28"/>
      <c r="AS69" s="28">
        <f t="shared" si="21"/>
        <v>38</v>
      </c>
      <c r="AT69" s="33" t="s">
        <v>90</v>
      </c>
      <c r="AU69" s="35" t="s">
        <v>23</v>
      </c>
      <c r="AV69" s="28">
        <v>3.4599999999999999E-2</v>
      </c>
      <c r="AW69" s="28"/>
      <c r="AX69" s="28">
        <f t="shared" si="22"/>
        <v>50</v>
      </c>
      <c r="AY69" s="33" t="s">
        <v>69</v>
      </c>
      <c r="AZ69" s="24" t="s">
        <v>23</v>
      </c>
      <c r="BA69" s="28">
        <v>6.7820000000000005E-2</v>
      </c>
      <c r="BB69" s="28"/>
      <c r="BC69" s="28">
        <f t="shared" si="23"/>
        <v>45</v>
      </c>
      <c r="BD69" s="33" t="s">
        <v>24</v>
      </c>
      <c r="BE69" s="24" t="s">
        <v>25</v>
      </c>
      <c r="BF69" s="28">
        <v>5.3800000000000002E-3</v>
      </c>
      <c r="BG69" s="28"/>
      <c r="BH69" s="28">
        <f t="shared" si="24"/>
        <v>69</v>
      </c>
      <c r="BI69" s="33" t="s">
        <v>85</v>
      </c>
      <c r="BJ69" s="24" t="s">
        <v>26</v>
      </c>
      <c r="BK69" s="28">
        <v>0.11364</v>
      </c>
      <c r="BL69" s="28"/>
      <c r="BM69" s="28">
        <f t="shared" si="25"/>
        <v>53</v>
      </c>
      <c r="BN69" s="33" t="s">
        <v>34</v>
      </c>
      <c r="BO69" s="24" t="s">
        <v>26</v>
      </c>
      <c r="BP69" s="28">
        <v>3.5450000000000002E-2</v>
      </c>
      <c r="BR69" s="28">
        <f t="shared" si="26"/>
        <v>26</v>
      </c>
    </row>
    <row r="70" spans="1:70" ht="17" thickBot="1" x14ac:dyDescent="0.25">
      <c r="A70" s="33" t="s">
        <v>57</v>
      </c>
      <c r="B70" s="24" t="s">
        <v>23</v>
      </c>
      <c r="C70" s="28">
        <v>2.3109999999999999E-2</v>
      </c>
      <c r="D70" s="28"/>
      <c r="E70" s="28">
        <f t="shared" si="14"/>
        <v>48</v>
      </c>
      <c r="F70" s="33" t="s">
        <v>61</v>
      </c>
      <c r="G70" s="24" t="s">
        <v>19</v>
      </c>
      <c r="H70" s="28">
        <v>4.8520000000000001E-2</v>
      </c>
      <c r="I70" s="28"/>
      <c r="J70" s="28">
        <f t="shared" si="27"/>
        <v>33</v>
      </c>
      <c r="K70" s="33" t="s">
        <v>91</v>
      </c>
      <c r="L70" s="35" t="s">
        <v>22</v>
      </c>
      <c r="M70" s="30">
        <v>0.1368</v>
      </c>
      <c r="N70" s="30" t="s">
        <v>108</v>
      </c>
      <c r="O70" s="28">
        <f t="shared" si="15"/>
        <v>51</v>
      </c>
      <c r="P70" s="33" t="s">
        <v>104</v>
      </c>
      <c r="Q70" s="35" t="s">
        <v>28</v>
      </c>
      <c r="R70" s="28">
        <v>5.8970000000000002E-2</v>
      </c>
      <c r="S70" s="28"/>
      <c r="T70" s="28">
        <f t="shared" si="16"/>
        <v>43</v>
      </c>
      <c r="U70" s="33" t="s">
        <v>61</v>
      </c>
      <c r="V70" s="24" t="s">
        <v>26</v>
      </c>
      <c r="W70" s="28">
        <v>4.0099999999999997E-2</v>
      </c>
      <c r="X70" s="28"/>
      <c r="Y70" s="28">
        <f t="shared" si="17"/>
        <v>61</v>
      </c>
      <c r="Z70" s="33" t="s">
        <v>21</v>
      </c>
      <c r="AA70" s="24" t="s">
        <v>22</v>
      </c>
      <c r="AB70" s="28">
        <v>4.2250000000000003E-2</v>
      </c>
      <c r="AC70" s="28"/>
      <c r="AD70" s="28">
        <f t="shared" si="18"/>
        <v>30</v>
      </c>
      <c r="AE70" s="33" t="s">
        <v>61</v>
      </c>
      <c r="AF70" s="24" t="s">
        <v>26</v>
      </c>
      <c r="AG70" s="28">
        <v>6.8220000000000003E-2</v>
      </c>
      <c r="AH70" s="28"/>
      <c r="AI70" s="28">
        <f t="shared" si="19"/>
        <v>49</v>
      </c>
      <c r="AJ70" s="33" t="s">
        <v>67</v>
      </c>
      <c r="AK70" s="24" t="s">
        <v>20</v>
      </c>
      <c r="AL70" s="28">
        <v>7.1199999999999999E-2</v>
      </c>
      <c r="AM70" s="28"/>
      <c r="AN70" s="28">
        <f t="shared" si="20"/>
        <v>39</v>
      </c>
      <c r="AO70" s="5" t="s">
        <v>79</v>
      </c>
      <c r="AP70" s="6" t="s">
        <v>25</v>
      </c>
      <c r="AQ70" s="28">
        <v>2.1850000000000001E-2</v>
      </c>
      <c r="AR70" s="28"/>
      <c r="AS70" s="28">
        <f t="shared" si="21"/>
        <v>37</v>
      </c>
      <c r="AT70" s="33" t="s">
        <v>101</v>
      </c>
      <c r="AU70" s="35" t="s">
        <v>29</v>
      </c>
      <c r="AV70" s="28">
        <v>3.3349999999999998E-2</v>
      </c>
      <c r="AW70" s="28"/>
      <c r="AX70" s="28">
        <f t="shared" si="22"/>
        <v>49</v>
      </c>
      <c r="AY70" s="5" t="s">
        <v>78</v>
      </c>
      <c r="AZ70" s="6" t="s">
        <v>26</v>
      </c>
      <c r="BA70" s="28">
        <v>6.6860000000000003E-2</v>
      </c>
      <c r="BB70" s="28"/>
      <c r="BC70" s="28">
        <f t="shared" si="23"/>
        <v>44</v>
      </c>
      <c r="BD70" s="33" t="s">
        <v>75</v>
      </c>
      <c r="BE70" s="24" t="s">
        <v>29</v>
      </c>
      <c r="BF70" s="28">
        <v>5.3E-3</v>
      </c>
      <c r="BG70" s="28"/>
      <c r="BH70" s="28">
        <f t="shared" si="24"/>
        <v>68</v>
      </c>
      <c r="BI70" s="33" t="s">
        <v>89</v>
      </c>
      <c r="BJ70" s="35" t="s">
        <v>25</v>
      </c>
      <c r="BK70" s="28">
        <v>0.11334</v>
      </c>
      <c r="BL70" s="28"/>
      <c r="BM70" s="28">
        <f t="shared" si="25"/>
        <v>52</v>
      </c>
      <c r="BN70" s="33" t="s">
        <v>69</v>
      </c>
      <c r="BO70" s="24" t="s">
        <v>23</v>
      </c>
      <c r="BP70" s="28">
        <v>3.5189999999999999E-2</v>
      </c>
      <c r="BR70" s="28">
        <f t="shared" si="26"/>
        <v>25</v>
      </c>
    </row>
    <row r="71" spans="1:70" ht="17" thickBot="1" x14ac:dyDescent="0.25">
      <c r="A71" s="33" t="s">
        <v>64</v>
      </c>
      <c r="B71" s="24" t="s">
        <v>28</v>
      </c>
      <c r="C71" s="28">
        <v>2.2270000000000002E-2</v>
      </c>
      <c r="D71" s="28"/>
      <c r="E71" s="28">
        <f t="shared" si="14"/>
        <v>47</v>
      </c>
      <c r="F71" s="33" t="s">
        <v>92</v>
      </c>
      <c r="G71" s="35" t="s">
        <v>25</v>
      </c>
      <c r="H71" s="28">
        <v>4.7219999999999998E-2</v>
      </c>
      <c r="I71" s="28"/>
      <c r="J71" s="28">
        <f t="shared" si="27"/>
        <v>32</v>
      </c>
      <c r="K71" s="33" t="s">
        <v>96</v>
      </c>
      <c r="L71" s="35" t="s">
        <v>29</v>
      </c>
      <c r="M71" s="28">
        <v>0.12917999999999999</v>
      </c>
      <c r="N71" s="28"/>
      <c r="O71" s="28">
        <f t="shared" si="15"/>
        <v>50</v>
      </c>
      <c r="P71" s="33" t="s">
        <v>101</v>
      </c>
      <c r="Q71" s="35" t="s">
        <v>26</v>
      </c>
      <c r="R71" s="28">
        <v>5.6980000000000003E-2</v>
      </c>
      <c r="S71" s="28"/>
      <c r="T71" s="28">
        <f t="shared" si="16"/>
        <v>42</v>
      </c>
      <c r="U71" s="33" t="s">
        <v>104</v>
      </c>
      <c r="V71" s="35" t="s">
        <v>26</v>
      </c>
      <c r="W71" s="28">
        <v>3.9230000000000001E-2</v>
      </c>
      <c r="X71" s="28"/>
      <c r="Y71" s="28">
        <f t="shared" si="17"/>
        <v>60</v>
      </c>
      <c r="Z71" s="33" t="s">
        <v>40</v>
      </c>
      <c r="AA71" s="24" t="s">
        <v>26</v>
      </c>
      <c r="AB71" s="28">
        <v>4.1980000000000003E-2</v>
      </c>
      <c r="AC71" s="28"/>
      <c r="AD71" s="28">
        <f t="shared" si="18"/>
        <v>29</v>
      </c>
      <c r="AE71" s="33" t="s">
        <v>64</v>
      </c>
      <c r="AF71" s="24" t="s">
        <v>28</v>
      </c>
      <c r="AG71" s="28">
        <v>6.6049999999999998E-2</v>
      </c>
      <c r="AH71" s="28"/>
      <c r="AI71" s="28">
        <f t="shared" si="19"/>
        <v>48</v>
      </c>
      <c r="AJ71" s="33" t="s">
        <v>89</v>
      </c>
      <c r="AK71" s="35" t="s">
        <v>19</v>
      </c>
      <c r="AL71" s="28">
        <v>7.0330000000000004E-2</v>
      </c>
      <c r="AM71" s="28"/>
      <c r="AN71" s="28">
        <f t="shared" si="20"/>
        <v>38</v>
      </c>
      <c r="AO71" s="33" t="s">
        <v>94</v>
      </c>
      <c r="AP71" s="35" t="s">
        <v>26</v>
      </c>
      <c r="AQ71" s="28">
        <v>2.102E-2</v>
      </c>
      <c r="AR71" s="28"/>
      <c r="AS71" s="28">
        <f t="shared" si="21"/>
        <v>36</v>
      </c>
      <c r="AT71" s="33" t="s">
        <v>48</v>
      </c>
      <c r="AU71" s="24" t="s">
        <v>29</v>
      </c>
      <c r="AV71" s="28">
        <v>3.2800000000000003E-2</v>
      </c>
      <c r="AW71" s="28"/>
      <c r="AX71" s="28">
        <f t="shared" si="22"/>
        <v>48</v>
      </c>
      <c r="AY71" s="33" t="s">
        <v>101</v>
      </c>
      <c r="AZ71" s="35" t="s">
        <v>26</v>
      </c>
      <c r="BA71" s="28">
        <v>6.5089999999999995E-2</v>
      </c>
      <c r="BB71" s="28"/>
      <c r="BC71" s="28">
        <f t="shared" si="23"/>
        <v>43</v>
      </c>
      <c r="BD71" s="33" t="s">
        <v>31</v>
      </c>
      <c r="BE71" s="24" t="s">
        <v>19</v>
      </c>
      <c r="BF71" s="28">
        <v>5.2700000000000004E-3</v>
      </c>
      <c r="BG71" s="28"/>
      <c r="BH71" s="28">
        <f t="shared" si="24"/>
        <v>67</v>
      </c>
      <c r="BI71" s="33" t="s">
        <v>41</v>
      </c>
      <c r="BJ71" s="24" t="s">
        <v>25</v>
      </c>
      <c r="BK71" s="28">
        <v>0.11254</v>
      </c>
      <c r="BL71" s="28"/>
      <c r="BM71" s="28">
        <f t="shared" si="25"/>
        <v>51</v>
      </c>
      <c r="BN71" s="33" t="s">
        <v>68</v>
      </c>
      <c r="BO71" s="24" t="s">
        <v>22</v>
      </c>
      <c r="BP71" s="28">
        <v>3.3369999999999997E-2</v>
      </c>
      <c r="BR71" s="28">
        <f t="shared" si="26"/>
        <v>24</v>
      </c>
    </row>
    <row r="72" spans="1:70" ht="17" thickBot="1" x14ac:dyDescent="0.25">
      <c r="A72" s="33" t="s">
        <v>83</v>
      </c>
      <c r="B72" s="24" t="s">
        <v>29</v>
      </c>
      <c r="C72" s="28">
        <v>2.213E-2</v>
      </c>
      <c r="D72" s="28"/>
      <c r="E72" s="28">
        <f t="shared" si="14"/>
        <v>46</v>
      </c>
      <c r="F72" s="23" t="s">
        <v>86</v>
      </c>
      <c r="G72" s="24" t="s">
        <v>26</v>
      </c>
      <c r="H72" s="28">
        <v>4.6760000000000003E-2</v>
      </c>
      <c r="I72" s="28"/>
      <c r="J72" s="28">
        <f t="shared" si="27"/>
        <v>31</v>
      </c>
      <c r="K72" s="33" t="s">
        <v>34</v>
      </c>
      <c r="L72" s="24" t="s">
        <v>19</v>
      </c>
      <c r="M72" s="28">
        <v>0.12425</v>
      </c>
      <c r="N72" s="28"/>
      <c r="O72" s="28">
        <f t="shared" si="15"/>
        <v>49</v>
      </c>
      <c r="P72" s="33" t="s">
        <v>104</v>
      </c>
      <c r="Q72" s="35" t="s">
        <v>26</v>
      </c>
      <c r="R72" s="28">
        <v>5.645E-2</v>
      </c>
      <c r="S72" s="28"/>
      <c r="T72" s="28">
        <f t="shared" si="16"/>
        <v>41</v>
      </c>
      <c r="U72" s="33" t="s">
        <v>85</v>
      </c>
      <c r="V72" s="24" t="s">
        <v>19</v>
      </c>
      <c r="W72" s="28">
        <v>3.884E-2</v>
      </c>
      <c r="X72" s="28"/>
      <c r="Y72" s="28">
        <f t="shared" si="17"/>
        <v>59</v>
      </c>
      <c r="Z72" s="33" t="s">
        <v>97</v>
      </c>
      <c r="AA72" s="35" t="s">
        <v>25</v>
      </c>
      <c r="AB72" s="28">
        <v>3.7839999999999999E-2</v>
      </c>
      <c r="AC72" s="28"/>
      <c r="AD72" s="28">
        <f t="shared" si="18"/>
        <v>28</v>
      </c>
      <c r="AE72" s="5" t="s">
        <v>78</v>
      </c>
      <c r="AF72" s="6" t="s">
        <v>23</v>
      </c>
      <c r="AG72" s="28">
        <v>6.293E-2</v>
      </c>
      <c r="AH72" s="28"/>
      <c r="AI72" s="28">
        <f t="shared" si="19"/>
        <v>47</v>
      </c>
      <c r="AJ72" s="33" t="s">
        <v>36</v>
      </c>
      <c r="AK72" s="24" t="s">
        <v>26</v>
      </c>
      <c r="AL72" s="28">
        <v>7.0279999999999995E-2</v>
      </c>
      <c r="AM72" s="28"/>
      <c r="AN72" s="28">
        <f t="shared" si="20"/>
        <v>37</v>
      </c>
      <c r="AO72" s="33" t="s">
        <v>60</v>
      </c>
      <c r="AP72" s="24" t="s">
        <v>19</v>
      </c>
      <c r="AQ72" s="28">
        <v>2.0750000000000001E-2</v>
      </c>
      <c r="AR72" s="28"/>
      <c r="AS72" s="28">
        <f t="shared" si="21"/>
        <v>35</v>
      </c>
      <c r="AT72" s="33" t="s">
        <v>83</v>
      </c>
      <c r="AU72" s="24" t="s">
        <v>25</v>
      </c>
      <c r="AV72" s="28">
        <v>3.2750000000000001E-2</v>
      </c>
      <c r="AW72" s="28"/>
      <c r="AX72" s="28">
        <f t="shared" si="22"/>
        <v>47</v>
      </c>
      <c r="AY72" s="5" t="s">
        <v>78</v>
      </c>
      <c r="AZ72" s="6" t="s">
        <v>23</v>
      </c>
      <c r="BA72" s="28">
        <v>6.1969999999999997E-2</v>
      </c>
      <c r="BB72" s="28"/>
      <c r="BC72" s="28">
        <f t="shared" si="23"/>
        <v>42</v>
      </c>
      <c r="BD72" s="23" t="s">
        <v>86</v>
      </c>
      <c r="BE72" s="24" t="s">
        <v>26</v>
      </c>
      <c r="BF72" s="28">
        <v>5.2700000000000004E-3</v>
      </c>
      <c r="BG72" s="28"/>
      <c r="BH72" s="28">
        <f t="shared" si="24"/>
        <v>67</v>
      </c>
      <c r="BI72" s="33" t="s">
        <v>37</v>
      </c>
      <c r="BJ72" s="24" t="s">
        <v>25</v>
      </c>
      <c r="BK72" s="28">
        <v>0.11196</v>
      </c>
      <c r="BL72" s="28"/>
      <c r="BM72" s="28">
        <f t="shared" si="25"/>
        <v>50</v>
      </c>
      <c r="BN72" s="33" t="s">
        <v>52</v>
      </c>
      <c r="BO72" s="24" t="s">
        <v>29</v>
      </c>
      <c r="BP72" s="28">
        <v>3.2969999999999999E-2</v>
      </c>
      <c r="BR72" s="28">
        <f t="shared" si="26"/>
        <v>23</v>
      </c>
    </row>
    <row r="73" spans="1:70" ht="17" thickBot="1" x14ac:dyDescent="0.25">
      <c r="A73" s="33" t="s">
        <v>32</v>
      </c>
      <c r="B73" s="24" t="s">
        <v>20</v>
      </c>
      <c r="C73" s="28">
        <v>2.1420000000000002E-2</v>
      </c>
      <c r="D73" s="28"/>
      <c r="E73" s="28">
        <f t="shared" si="14"/>
        <v>45</v>
      </c>
      <c r="F73" s="5" t="s">
        <v>78</v>
      </c>
      <c r="G73" s="6" t="s">
        <v>26</v>
      </c>
      <c r="H73" s="28">
        <v>4.4330000000000001E-2</v>
      </c>
      <c r="I73" s="28"/>
      <c r="J73" s="28">
        <f t="shared" si="27"/>
        <v>30</v>
      </c>
      <c r="K73" s="33" t="s">
        <v>36</v>
      </c>
      <c r="L73" s="24" t="s">
        <v>26</v>
      </c>
      <c r="M73" s="28">
        <v>0.12214</v>
      </c>
      <c r="N73" s="28"/>
      <c r="O73" s="28">
        <f t="shared" si="15"/>
        <v>48</v>
      </c>
      <c r="P73" s="33" t="s">
        <v>57</v>
      </c>
      <c r="Q73" s="24" t="s">
        <v>26</v>
      </c>
      <c r="R73" s="28">
        <v>5.5210000000000002E-2</v>
      </c>
      <c r="S73" s="28"/>
      <c r="T73" s="28">
        <f t="shared" si="16"/>
        <v>40</v>
      </c>
      <c r="U73" s="33" t="s">
        <v>69</v>
      </c>
      <c r="V73" s="24" t="s">
        <v>29</v>
      </c>
      <c r="W73" s="28">
        <v>3.8760000000000003E-2</v>
      </c>
      <c r="X73" s="28"/>
      <c r="Y73" s="28">
        <f t="shared" si="17"/>
        <v>58</v>
      </c>
      <c r="Z73" s="33" t="s">
        <v>66</v>
      </c>
      <c r="AA73" s="24" t="s">
        <v>28</v>
      </c>
      <c r="AB73" s="28">
        <v>3.7240000000000002E-2</v>
      </c>
      <c r="AC73" s="28"/>
      <c r="AD73" s="28">
        <f t="shared" si="18"/>
        <v>27</v>
      </c>
      <c r="AE73" s="33" t="s">
        <v>39</v>
      </c>
      <c r="AF73" s="24" t="s">
        <v>28</v>
      </c>
      <c r="AG73" s="28">
        <v>6.0290000000000003E-2</v>
      </c>
      <c r="AH73" s="28"/>
      <c r="AI73" s="28">
        <f t="shared" si="19"/>
        <v>46</v>
      </c>
      <c r="AJ73" s="33" t="s">
        <v>101</v>
      </c>
      <c r="AK73" s="35" t="s">
        <v>26</v>
      </c>
      <c r="AL73" s="28">
        <v>6.9190000000000002E-2</v>
      </c>
      <c r="AM73" s="28"/>
      <c r="AN73" s="28">
        <f t="shared" si="20"/>
        <v>36</v>
      </c>
      <c r="AO73" s="33" t="s">
        <v>90</v>
      </c>
      <c r="AP73" s="35" t="s">
        <v>23</v>
      </c>
      <c r="AQ73" s="28">
        <v>2.0670000000000001E-2</v>
      </c>
      <c r="AR73" s="28"/>
      <c r="AS73" s="28">
        <f t="shared" si="21"/>
        <v>34</v>
      </c>
      <c r="AT73" s="33" t="s">
        <v>24</v>
      </c>
      <c r="AU73" s="24" t="s">
        <v>26</v>
      </c>
      <c r="AV73" s="28">
        <v>3.117E-2</v>
      </c>
      <c r="AW73" s="28"/>
      <c r="AX73" s="28">
        <f t="shared" si="22"/>
        <v>46</v>
      </c>
      <c r="AY73" s="33" t="s">
        <v>40</v>
      </c>
      <c r="AZ73" s="24" t="s">
        <v>26</v>
      </c>
      <c r="BA73" s="28">
        <v>6.1859999999999998E-2</v>
      </c>
      <c r="BB73" s="28"/>
      <c r="BC73" s="28">
        <f t="shared" si="23"/>
        <v>41</v>
      </c>
      <c r="BD73" s="33" t="s">
        <v>97</v>
      </c>
      <c r="BE73" s="35" t="s">
        <v>25</v>
      </c>
      <c r="BF73" s="28">
        <v>5.2399999999999999E-3</v>
      </c>
      <c r="BG73" s="28"/>
      <c r="BH73" s="28">
        <f t="shared" si="24"/>
        <v>66</v>
      </c>
      <c r="BI73" s="33" t="s">
        <v>94</v>
      </c>
      <c r="BJ73" s="35" t="s">
        <v>26</v>
      </c>
      <c r="BK73" s="28">
        <v>0.11068</v>
      </c>
      <c r="BL73" s="28"/>
      <c r="BM73" s="28">
        <f t="shared" si="25"/>
        <v>49</v>
      </c>
      <c r="BN73" s="33" t="s">
        <v>104</v>
      </c>
      <c r="BO73" s="35" t="s">
        <v>26</v>
      </c>
      <c r="BP73" s="28">
        <v>3.0589999999999999E-2</v>
      </c>
      <c r="BR73" s="28">
        <f t="shared" si="26"/>
        <v>22</v>
      </c>
    </row>
    <row r="74" spans="1:70" ht="17" thickBot="1" x14ac:dyDescent="0.25">
      <c r="A74" s="33" t="s">
        <v>84</v>
      </c>
      <c r="B74" s="24" t="s">
        <v>19</v>
      </c>
      <c r="C74" s="28">
        <v>2.0379999999999999E-2</v>
      </c>
      <c r="D74" s="28"/>
      <c r="E74" s="28">
        <f t="shared" si="14"/>
        <v>44</v>
      </c>
      <c r="F74" s="33" t="s">
        <v>83</v>
      </c>
      <c r="G74" s="24" t="s">
        <v>25</v>
      </c>
      <c r="H74" s="28">
        <v>4.3979999999999998E-2</v>
      </c>
      <c r="I74" s="28"/>
      <c r="J74" s="28">
        <f t="shared" si="27"/>
        <v>29</v>
      </c>
      <c r="K74" s="33" t="s">
        <v>91</v>
      </c>
      <c r="L74" s="35" t="s">
        <v>25</v>
      </c>
      <c r="M74" s="30">
        <v>0.12164999999999999</v>
      </c>
      <c r="N74" s="30" t="s">
        <v>108</v>
      </c>
      <c r="O74" s="28">
        <f t="shared" si="15"/>
        <v>47</v>
      </c>
      <c r="P74" s="33" t="s">
        <v>65</v>
      </c>
      <c r="Q74" s="24" t="s">
        <v>29</v>
      </c>
      <c r="R74" s="28">
        <v>5.364E-2</v>
      </c>
      <c r="S74" s="28"/>
      <c r="T74" s="28">
        <f t="shared" si="16"/>
        <v>39</v>
      </c>
      <c r="U74" s="23" t="s">
        <v>95</v>
      </c>
      <c r="V74" s="24" t="s">
        <v>22</v>
      </c>
      <c r="W74" s="28">
        <v>3.7539999999999997E-2</v>
      </c>
      <c r="X74" s="28"/>
      <c r="Y74" s="28">
        <f t="shared" si="17"/>
        <v>57</v>
      </c>
      <c r="Z74" s="23" t="s">
        <v>86</v>
      </c>
      <c r="AA74" s="24" t="s">
        <v>26</v>
      </c>
      <c r="AB74" s="28">
        <v>3.0769999999999999E-2</v>
      </c>
      <c r="AC74" s="28"/>
      <c r="AD74" s="28">
        <f t="shared" si="18"/>
        <v>26</v>
      </c>
      <c r="AE74" s="33" t="s">
        <v>41</v>
      </c>
      <c r="AF74" s="24" t="s">
        <v>29</v>
      </c>
      <c r="AG74" s="28">
        <v>6.0150000000000002E-2</v>
      </c>
      <c r="AH74" s="28"/>
      <c r="AI74" s="28">
        <f t="shared" si="19"/>
        <v>45</v>
      </c>
      <c r="AJ74" s="33" t="s">
        <v>90</v>
      </c>
      <c r="AK74" s="35" t="s">
        <v>23</v>
      </c>
      <c r="AL74" s="28">
        <v>6.8879999999999997E-2</v>
      </c>
      <c r="AM74" s="28"/>
      <c r="AN74" s="28">
        <f t="shared" si="20"/>
        <v>35</v>
      </c>
      <c r="AO74" s="33" t="s">
        <v>65</v>
      </c>
      <c r="AP74" s="24" t="s">
        <v>23</v>
      </c>
      <c r="AQ74" s="28">
        <v>2.0639999999999999E-2</v>
      </c>
      <c r="AR74" s="28"/>
      <c r="AS74" s="28">
        <f t="shared" si="21"/>
        <v>33</v>
      </c>
      <c r="AT74" s="33" t="s">
        <v>66</v>
      </c>
      <c r="AU74" s="24" t="s">
        <v>28</v>
      </c>
      <c r="AV74" s="28">
        <v>3.09E-2</v>
      </c>
      <c r="AW74" s="28"/>
      <c r="AX74" s="28">
        <f t="shared" si="22"/>
        <v>45</v>
      </c>
      <c r="AY74" s="33" t="s">
        <v>68</v>
      </c>
      <c r="AZ74" s="24" t="s">
        <v>29</v>
      </c>
      <c r="BA74" s="28">
        <v>6.1670000000000003E-2</v>
      </c>
      <c r="BB74" s="28"/>
      <c r="BC74" s="28">
        <f t="shared" si="23"/>
        <v>40</v>
      </c>
      <c r="BD74" s="33" t="s">
        <v>38</v>
      </c>
      <c r="BE74" s="24" t="s">
        <v>22</v>
      </c>
      <c r="BF74" s="28">
        <v>5.1599999999999997E-3</v>
      </c>
      <c r="BG74" s="28"/>
      <c r="BH74" s="28">
        <f t="shared" si="24"/>
        <v>65</v>
      </c>
      <c r="BI74" s="33" t="s">
        <v>61</v>
      </c>
      <c r="BJ74" s="24" t="s">
        <v>26</v>
      </c>
      <c r="BK74" s="28">
        <v>0.11049</v>
      </c>
      <c r="BL74" s="28"/>
      <c r="BM74" s="28">
        <f t="shared" si="25"/>
        <v>48</v>
      </c>
      <c r="BN74" s="23" t="s">
        <v>95</v>
      </c>
      <c r="BO74" s="24" t="s">
        <v>29</v>
      </c>
      <c r="BP74" s="28">
        <v>2.8070000000000001E-2</v>
      </c>
      <c r="BR74" s="28">
        <f t="shared" si="26"/>
        <v>21</v>
      </c>
    </row>
    <row r="75" spans="1:70" ht="17" thickBot="1" x14ac:dyDescent="0.25">
      <c r="A75" s="33" t="s">
        <v>66</v>
      </c>
      <c r="B75" s="24" t="s">
        <v>22</v>
      </c>
      <c r="C75" s="28">
        <v>1.992E-2</v>
      </c>
      <c r="D75" s="28"/>
      <c r="E75" s="28">
        <f t="shared" si="14"/>
        <v>43</v>
      </c>
      <c r="F75" s="33" t="s">
        <v>100</v>
      </c>
      <c r="G75" s="35" t="s">
        <v>23</v>
      </c>
      <c r="H75" s="28">
        <v>4.3959999999999999E-2</v>
      </c>
      <c r="I75" s="28"/>
      <c r="J75" s="28">
        <f t="shared" si="27"/>
        <v>28</v>
      </c>
      <c r="K75" s="5" t="s">
        <v>79</v>
      </c>
      <c r="L75" s="6" t="s">
        <v>25</v>
      </c>
      <c r="M75" s="28">
        <v>0.1133</v>
      </c>
      <c r="N75" s="28"/>
      <c r="O75" s="28">
        <f t="shared" si="15"/>
        <v>46</v>
      </c>
      <c r="P75" s="33" t="s">
        <v>84</v>
      </c>
      <c r="Q75" s="24" t="s">
        <v>19</v>
      </c>
      <c r="R75" s="28">
        <v>5.1339999999999997E-2</v>
      </c>
      <c r="S75" s="28"/>
      <c r="T75" s="28">
        <f t="shared" si="16"/>
        <v>38</v>
      </c>
      <c r="U75" s="33" t="s">
        <v>97</v>
      </c>
      <c r="V75" s="35" t="s">
        <v>25</v>
      </c>
      <c r="W75" s="28">
        <v>3.7339999999999998E-2</v>
      </c>
      <c r="X75" s="28"/>
      <c r="Y75" s="28">
        <f t="shared" si="17"/>
        <v>56</v>
      </c>
      <c r="Z75" s="33" t="s">
        <v>60</v>
      </c>
      <c r="AA75" s="24" t="s">
        <v>22</v>
      </c>
      <c r="AB75" s="28">
        <v>3.075E-2</v>
      </c>
      <c r="AC75" s="28"/>
      <c r="AD75" s="28">
        <f t="shared" si="18"/>
        <v>25</v>
      </c>
      <c r="AE75" s="33" t="s">
        <v>76</v>
      </c>
      <c r="AF75" s="24" t="s">
        <v>22</v>
      </c>
      <c r="AG75" s="28">
        <v>5.9429999999999997E-2</v>
      </c>
      <c r="AH75" s="28"/>
      <c r="AI75" s="28">
        <f t="shared" si="19"/>
        <v>44</v>
      </c>
      <c r="AJ75" s="33" t="s">
        <v>18</v>
      </c>
      <c r="AK75" s="24" t="s">
        <v>20</v>
      </c>
      <c r="AL75" s="28">
        <v>6.7559999999999995E-2</v>
      </c>
      <c r="AM75" s="28"/>
      <c r="AN75" s="28">
        <f t="shared" si="20"/>
        <v>34</v>
      </c>
      <c r="AO75" s="33" t="s">
        <v>93</v>
      </c>
      <c r="AP75" s="35" t="s">
        <v>23</v>
      </c>
      <c r="AQ75" s="28">
        <v>2.0590000000000001E-2</v>
      </c>
      <c r="AR75" s="28"/>
      <c r="AS75" s="28">
        <f t="shared" si="21"/>
        <v>32</v>
      </c>
      <c r="AT75" s="33" t="s">
        <v>85</v>
      </c>
      <c r="AU75" s="24" t="s">
        <v>19</v>
      </c>
      <c r="AV75" s="28">
        <v>3.0710000000000001E-2</v>
      </c>
      <c r="AW75" s="28"/>
      <c r="AX75" s="28">
        <f t="shared" si="22"/>
        <v>44</v>
      </c>
      <c r="AY75" s="33" t="s">
        <v>54</v>
      </c>
      <c r="AZ75" s="24" t="s">
        <v>22</v>
      </c>
      <c r="BA75" s="28">
        <v>6.0150000000000002E-2</v>
      </c>
      <c r="BB75" s="28"/>
      <c r="BC75" s="28">
        <f t="shared" si="23"/>
        <v>39</v>
      </c>
      <c r="BD75" s="33" t="s">
        <v>98</v>
      </c>
      <c r="BE75" s="35" t="s">
        <v>23</v>
      </c>
      <c r="BF75" s="28">
        <v>4.9899999999999996E-3</v>
      </c>
      <c r="BG75" s="28"/>
      <c r="BH75" s="28">
        <f t="shared" si="24"/>
        <v>64</v>
      </c>
      <c r="BI75" s="33" t="s">
        <v>91</v>
      </c>
      <c r="BJ75" s="35" t="s">
        <v>28</v>
      </c>
      <c r="BK75" s="28">
        <v>0.10907</v>
      </c>
      <c r="BL75" s="28"/>
      <c r="BM75" s="28">
        <f t="shared" si="25"/>
        <v>47</v>
      </c>
      <c r="BN75" s="33" t="s">
        <v>53</v>
      </c>
      <c r="BO75" s="24" t="s">
        <v>23</v>
      </c>
      <c r="BP75" s="28">
        <v>2.4930000000000001E-2</v>
      </c>
      <c r="BR75" s="28">
        <f t="shared" si="26"/>
        <v>20</v>
      </c>
    </row>
    <row r="76" spans="1:70" ht="17" thickBot="1" x14ac:dyDescent="0.25">
      <c r="A76" s="33" t="s">
        <v>91</v>
      </c>
      <c r="B76" s="35" t="s">
        <v>28</v>
      </c>
      <c r="C76" s="28">
        <v>1.9310000000000001E-2</v>
      </c>
      <c r="D76" s="28"/>
      <c r="E76" s="28">
        <f t="shared" si="14"/>
        <v>42</v>
      </c>
      <c r="F76" s="33" t="s">
        <v>101</v>
      </c>
      <c r="G76" s="35" t="s">
        <v>102</v>
      </c>
      <c r="H76" s="28">
        <v>4.3959999999999999E-2</v>
      </c>
      <c r="I76" s="28"/>
      <c r="J76" s="28">
        <f t="shared" si="27"/>
        <v>28</v>
      </c>
      <c r="K76" s="33" t="s">
        <v>81</v>
      </c>
      <c r="L76" s="24" t="s">
        <v>26</v>
      </c>
      <c r="M76" s="28">
        <v>0.11216</v>
      </c>
      <c r="N76" s="28"/>
      <c r="O76" s="28">
        <f t="shared" si="15"/>
        <v>45</v>
      </c>
      <c r="P76" s="33" t="s">
        <v>85</v>
      </c>
      <c r="Q76" s="24" t="s">
        <v>26</v>
      </c>
      <c r="R76" s="28">
        <v>5.0650000000000001E-2</v>
      </c>
      <c r="S76" s="28"/>
      <c r="T76" s="28">
        <f t="shared" si="16"/>
        <v>37</v>
      </c>
      <c r="U76" s="33" t="s">
        <v>56</v>
      </c>
      <c r="V76" s="24" t="s">
        <v>22</v>
      </c>
      <c r="W76" s="28">
        <v>3.6339999999999997E-2</v>
      </c>
      <c r="X76" s="28"/>
      <c r="Y76" s="28">
        <f t="shared" si="17"/>
        <v>55</v>
      </c>
      <c r="Z76" s="33" t="s">
        <v>76</v>
      </c>
      <c r="AA76" s="24" t="s">
        <v>22</v>
      </c>
      <c r="AB76" s="28">
        <v>3.058E-2</v>
      </c>
      <c r="AC76" s="28"/>
      <c r="AD76" s="28">
        <f t="shared" si="18"/>
        <v>24</v>
      </c>
      <c r="AE76" s="33" t="s">
        <v>104</v>
      </c>
      <c r="AF76" s="35" t="s">
        <v>23</v>
      </c>
      <c r="AG76" s="28">
        <v>5.9339999999999997E-2</v>
      </c>
      <c r="AH76" s="28"/>
      <c r="AI76" s="28">
        <f t="shared" si="19"/>
        <v>43</v>
      </c>
      <c r="AJ76" s="33" t="s">
        <v>90</v>
      </c>
      <c r="AK76" s="35" t="s">
        <v>20</v>
      </c>
      <c r="AL76" s="28">
        <v>6.5659999999999996E-2</v>
      </c>
      <c r="AM76" s="28"/>
      <c r="AN76" s="28">
        <f t="shared" si="20"/>
        <v>33</v>
      </c>
      <c r="AO76" s="33" t="s">
        <v>103</v>
      </c>
      <c r="AP76" s="35" t="s">
        <v>22</v>
      </c>
      <c r="AQ76" s="28">
        <v>1.9369999999999998E-2</v>
      </c>
      <c r="AR76" s="28"/>
      <c r="AS76" s="28">
        <f t="shared" si="21"/>
        <v>31</v>
      </c>
      <c r="AT76" s="33" t="s">
        <v>65</v>
      </c>
      <c r="AU76" s="24" t="s">
        <v>20</v>
      </c>
      <c r="AV76" s="28">
        <v>2.878E-2</v>
      </c>
      <c r="AW76" s="28"/>
      <c r="AX76" s="28">
        <f t="shared" si="22"/>
        <v>43</v>
      </c>
      <c r="AY76" s="33" t="s">
        <v>59</v>
      </c>
      <c r="AZ76" s="24" t="s">
        <v>23</v>
      </c>
      <c r="BA76" s="28">
        <v>5.8630000000000002E-2</v>
      </c>
      <c r="BB76" s="28"/>
      <c r="BC76" s="28">
        <f t="shared" si="23"/>
        <v>38</v>
      </c>
      <c r="BD76" s="33" t="s">
        <v>52</v>
      </c>
      <c r="BE76" s="24" t="s">
        <v>23</v>
      </c>
      <c r="BF76" s="28">
        <v>4.8199999999999996E-3</v>
      </c>
      <c r="BG76" s="28"/>
      <c r="BH76" s="28">
        <f t="shared" si="24"/>
        <v>63</v>
      </c>
      <c r="BI76" s="33" t="s">
        <v>68</v>
      </c>
      <c r="BJ76" s="24" t="s">
        <v>22</v>
      </c>
      <c r="BK76" s="28">
        <v>0.1087</v>
      </c>
      <c r="BL76" s="28"/>
      <c r="BM76" s="28">
        <f t="shared" si="25"/>
        <v>46</v>
      </c>
      <c r="BN76" s="33" t="s">
        <v>68</v>
      </c>
      <c r="BO76" s="24" t="s">
        <v>29</v>
      </c>
      <c r="BP76" s="28">
        <v>2.2610000000000002E-2</v>
      </c>
      <c r="BR76" s="28">
        <f t="shared" si="26"/>
        <v>19</v>
      </c>
    </row>
    <row r="77" spans="1:70" ht="17" thickBot="1" x14ac:dyDescent="0.25">
      <c r="A77" s="33" t="s">
        <v>105</v>
      </c>
      <c r="B77" s="35" t="s">
        <v>25</v>
      </c>
      <c r="C77" s="28">
        <v>1.8890000000000001E-2</v>
      </c>
      <c r="D77" s="28"/>
      <c r="E77" s="28">
        <f t="shared" si="14"/>
        <v>41</v>
      </c>
      <c r="F77" s="33" t="s">
        <v>43</v>
      </c>
      <c r="G77" s="24" t="s">
        <v>22</v>
      </c>
      <c r="H77" s="28">
        <v>4.3709999999999999E-2</v>
      </c>
      <c r="I77" s="28"/>
      <c r="J77" s="28">
        <f t="shared" si="27"/>
        <v>27</v>
      </c>
      <c r="K77" s="33" t="s">
        <v>36</v>
      </c>
      <c r="L77" s="24" t="s">
        <v>23</v>
      </c>
      <c r="M77" s="28">
        <v>0.11182</v>
      </c>
      <c r="N77" s="28"/>
      <c r="O77" s="28">
        <f t="shared" si="15"/>
        <v>44</v>
      </c>
      <c r="P77" s="33" t="s">
        <v>101</v>
      </c>
      <c r="Q77" s="35" t="s">
        <v>29</v>
      </c>
      <c r="R77" s="28">
        <v>4.9599999999999998E-2</v>
      </c>
      <c r="S77" s="28"/>
      <c r="T77" s="28">
        <f t="shared" si="16"/>
        <v>36</v>
      </c>
      <c r="U77" s="33" t="s">
        <v>35</v>
      </c>
      <c r="V77" s="24" t="s">
        <v>25</v>
      </c>
      <c r="W77" s="28">
        <v>3.6290000000000003E-2</v>
      </c>
      <c r="X77" s="28"/>
      <c r="Y77" s="28">
        <f t="shared" si="17"/>
        <v>54</v>
      </c>
      <c r="Z77" s="33" t="s">
        <v>71</v>
      </c>
      <c r="AA77" s="24" t="s">
        <v>29</v>
      </c>
      <c r="AB77" s="28">
        <v>2.606E-2</v>
      </c>
      <c r="AC77" s="28"/>
      <c r="AD77" s="28">
        <f t="shared" si="18"/>
        <v>23</v>
      </c>
      <c r="AE77" s="23" t="s">
        <v>95</v>
      </c>
      <c r="AF77" s="24" t="s">
        <v>22</v>
      </c>
      <c r="AG77" s="28">
        <v>5.8779999999999999E-2</v>
      </c>
      <c r="AH77" s="28"/>
      <c r="AI77" s="28">
        <f t="shared" si="19"/>
        <v>42</v>
      </c>
      <c r="AJ77" s="33" t="s">
        <v>44</v>
      </c>
      <c r="AK77" s="24" t="s">
        <v>23</v>
      </c>
      <c r="AL77" s="28">
        <v>6.4729999999999996E-2</v>
      </c>
      <c r="AM77" s="28"/>
      <c r="AN77" s="28">
        <f t="shared" si="20"/>
        <v>32</v>
      </c>
      <c r="AO77" s="33" t="s">
        <v>73</v>
      </c>
      <c r="AP77" s="24" t="s">
        <v>23</v>
      </c>
      <c r="AQ77" s="28">
        <v>1.932E-2</v>
      </c>
      <c r="AR77" s="28"/>
      <c r="AS77" s="28">
        <f t="shared" si="21"/>
        <v>30</v>
      </c>
      <c r="AT77" s="33" t="s">
        <v>42</v>
      </c>
      <c r="AU77" s="24" t="s">
        <v>26</v>
      </c>
      <c r="AV77" s="28">
        <v>2.724E-2</v>
      </c>
      <c r="AW77" s="28"/>
      <c r="AX77" s="28">
        <f t="shared" si="22"/>
        <v>42</v>
      </c>
      <c r="AY77" s="33" t="s">
        <v>83</v>
      </c>
      <c r="AZ77" s="24" t="s">
        <v>25</v>
      </c>
      <c r="BA77" s="28">
        <v>5.7329999999999999E-2</v>
      </c>
      <c r="BB77" s="28"/>
      <c r="BC77" s="28">
        <f t="shared" si="23"/>
        <v>37</v>
      </c>
      <c r="BD77" s="33" t="s">
        <v>93</v>
      </c>
      <c r="BE77" s="35" t="s">
        <v>29</v>
      </c>
      <c r="BF77" s="28">
        <v>4.8199999999999996E-3</v>
      </c>
      <c r="BG77" s="28"/>
      <c r="BH77" s="28">
        <f t="shared" si="24"/>
        <v>63</v>
      </c>
      <c r="BI77" s="33" t="s">
        <v>85</v>
      </c>
      <c r="BJ77" s="24" t="s">
        <v>29</v>
      </c>
      <c r="BK77" s="28">
        <v>0.10827000000000001</v>
      </c>
      <c r="BL77" s="28"/>
      <c r="BM77" s="28">
        <f t="shared" si="25"/>
        <v>45</v>
      </c>
      <c r="BN77" s="33" t="s">
        <v>96</v>
      </c>
      <c r="BO77" s="35" t="s">
        <v>23</v>
      </c>
      <c r="BP77" s="28">
        <v>2.0740000000000001E-2</v>
      </c>
      <c r="BR77" s="28">
        <f t="shared" si="26"/>
        <v>18</v>
      </c>
    </row>
    <row r="78" spans="1:70" ht="17" thickBot="1" x14ac:dyDescent="0.25">
      <c r="A78" s="33" t="s">
        <v>46</v>
      </c>
      <c r="B78" s="24" t="s">
        <v>22</v>
      </c>
      <c r="C78" s="28">
        <v>1.857E-2</v>
      </c>
      <c r="D78" s="28"/>
      <c r="E78" s="28">
        <f t="shared" si="14"/>
        <v>40</v>
      </c>
      <c r="F78" s="33" t="s">
        <v>93</v>
      </c>
      <c r="G78" s="35" t="s">
        <v>29</v>
      </c>
      <c r="H78" s="28">
        <v>4.274E-2</v>
      </c>
      <c r="I78" s="28"/>
      <c r="J78" s="28">
        <f t="shared" si="27"/>
        <v>26</v>
      </c>
      <c r="K78" s="33" t="s">
        <v>100</v>
      </c>
      <c r="L78" s="35" t="s">
        <v>23</v>
      </c>
      <c r="M78" s="28">
        <v>0.11032</v>
      </c>
      <c r="N78" s="28"/>
      <c r="O78" s="28">
        <f t="shared" si="15"/>
        <v>43</v>
      </c>
      <c r="P78" s="33" t="s">
        <v>101</v>
      </c>
      <c r="Q78" s="35" t="s">
        <v>22</v>
      </c>
      <c r="R78" s="28">
        <v>4.6870000000000002E-2</v>
      </c>
      <c r="S78" s="28"/>
      <c r="T78" s="28">
        <f t="shared" si="16"/>
        <v>35</v>
      </c>
      <c r="U78" s="33" t="s">
        <v>104</v>
      </c>
      <c r="V78" s="35" t="s">
        <v>23</v>
      </c>
      <c r="W78" s="28">
        <v>3.6040000000000003E-2</v>
      </c>
      <c r="X78" s="28"/>
      <c r="Y78" s="28">
        <f t="shared" si="17"/>
        <v>53</v>
      </c>
      <c r="Z78" s="33" t="s">
        <v>56</v>
      </c>
      <c r="AA78" s="24" t="s">
        <v>25</v>
      </c>
      <c r="AB78" s="28">
        <v>2.547E-2</v>
      </c>
      <c r="AC78" s="28"/>
      <c r="AD78" s="28">
        <f t="shared" si="18"/>
        <v>22</v>
      </c>
      <c r="AE78" s="33" t="s">
        <v>64</v>
      </c>
      <c r="AF78" s="24" t="s">
        <v>19</v>
      </c>
      <c r="AG78" s="28">
        <v>5.8270000000000002E-2</v>
      </c>
      <c r="AH78" s="28"/>
      <c r="AI78" s="28">
        <f t="shared" si="19"/>
        <v>41</v>
      </c>
      <c r="AJ78" s="33" t="s">
        <v>96</v>
      </c>
      <c r="AK78" s="35" t="s">
        <v>26</v>
      </c>
      <c r="AL78" s="28">
        <v>6.1030000000000001E-2</v>
      </c>
      <c r="AM78" s="28"/>
      <c r="AN78" s="28">
        <f t="shared" si="20"/>
        <v>31</v>
      </c>
      <c r="AO78" s="33" t="s">
        <v>34</v>
      </c>
      <c r="AP78" s="24" t="s">
        <v>26</v>
      </c>
      <c r="AQ78" s="28">
        <v>1.8589999999999999E-2</v>
      </c>
      <c r="AR78" s="28"/>
      <c r="AS78" s="28">
        <f t="shared" si="21"/>
        <v>29</v>
      </c>
      <c r="AT78" s="33" t="s">
        <v>90</v>
      </c>
      <c r="AU78" s="35" t="s">
        <v>26</v>
      </c>
      <c r="AV78" s="28">
        <v>2.708E-2</v>
      </c>
      <c r="AW78" s="28"/>
      <c r="AX78" s="28">
        <f t="shared" si="22"/>
        <v>41</v>
      </c>
      <c r="AY78" s="33" t="s">
        <v>35</v>
      </c>
      <c r="AZ78" s="24" t="s">
        <v>25</v>
      </c>
      <c r="BA78" s="28">
        <v>5.4780000000000002E-2</v>
      </c>
      <c r="BB78" s="28"/>
      <c r="BC78" s="28">
        <f t="shared" si="23"/>
        <v>36</v>
      </c>
      <c r="BD78" s="33" t="s">
        <v>21</v>
      </c>
      <c r="BE78" s="24" t="s">
        <v>22</v>
      </c>
      <c r="BF78" s="28">
        <v>4.7099999999999998E-3</v>
      </c>
      <c r="BG78" s="28"/>
      <c r="BH78" s="28">
        <f t="shared" si="24"/>
        <v>62</v>
      </c>
      <c r="BI78" s="33" t="s">
        <v>104</v>
      </c>
      <c r="BJ78" s="35" t="s">
        <v>23</v>
      </c>
      <c r="BK78" s="28">
        <v>0.1069</v>
      </c>
      <c r="BL78" s="28"/>
      <c r="BM78" s="28">
        <f t="shared" si="25"/>
        <v>44</v>
      </c>
      <c r="BN78" s="33" t="s">
        <v>43</v>
      </c>
      <c r="BO78" s="24" t="s">
        <v>22</v>
      </c>
      <c r="BP78" s="28">
        <v>1.9890000000000001E-2</v>
      </c>
      <c r="BR78" s="28">
        <f t="shared" si="26"/>
        <v>17</v>
      </c>
    </row>
    <row r="79" spans="1:70" ht="17" thickBot="1" x14ac:dyDescent="0.25">
      <c r="A79" s="33" t="s">
        <v>71</v>
      </c>
      <c r="B79" s="24" t="s">
        <v>22</v>
      </c>
      <c r="C79" s="28">
        <v>1.7520000000000001E-2</v>
      </c>
      <c r="D79" s="28"/>
      <c r="E79" s="28">
        <f t="shared" si="14"/>
        <v>39</v>
      </c>
      <c r="F79" s="33" t="s">
        <v>74</v>
      </c>
      <c r="G79" s="24" t="s">
        <v>23</v>
      </c>
      <c r="H79" s="28">
        <v>4.1020000000000001E-2</v>
      </c>
      <c r="I79" s="28"/>
      <c r="J79" s="28">
        <f t="shared" si="27"/>
        <v>25</v>
      </c>
      <c r="K79" s="33" t="s">
        <v>56</v>
      </c>
      <c r="L79" s="24" t="s">
        <v>19</v>
      </c>
      <c r="M79" s="28">
        <v>0.10707999999999999</v>
      </c>
      <c r="N79" s="28"/>
      <c r="O79" s="28">
        <f t="shared" si="15"/>
        <v>42</v>
      </c>
      <c r="P79" s="33" t="s">
        <v>65</v>
      </c>
      <c r="Q79" s="24" t="s">
        <v>23</v>
      </c>
      <c r="R79" s="28">
        <v>4.5670000000000002E-2</v>
      </c>
      <c r="S79" s="28"/>
      <c r="T79" s="28">
        <f t="shared" si="16"/>
        <v>34</v>
      </c>
      <c r="U79" s="33" t="s">
        <v>27</v>
      </c>
      <c r="V79" s="24" t="s">
        <v>28</v>
      </c>
      <c r="W79" s="28">
        <v>3.5709999999999999E-2</v>
      </c>
      <c r="X79" s="28"/>
      <c r="Y79" s="28">
        <f t="shared" si="17"/>
        <v>52</v>
      </c>
      <c r="Z79" s="33" t="s">
        <v>100</v>
      </c>
      <c r="AA79" s="35" t="s">
        <v>26</v>
      </c>
      <c r="AB79" s="28">
        <v>2.5219999999999999E-2</v>
      </c>
      <c r="AC79" s="28"/>
      <c r="AD79" s="28">
        <f t="shared" si="18"/>
        <v>21</v>
      </c>
      <c r="AE79" s="33" t="s">
        <v>74</v>
      </c>
      <c r="AF79" s="24" t="s">
        <v>25</v>
      </c>
      <c r="AG79" s="28">
        <v>5.7919999999999999E-2</v>
      </c>
      <c r="AH79" s="28"/>
      <c r="AI79" s="28">
        <f t="shared" si="19"/>
        <v>40</v>
      </c>
      <c r="AJ79" s="5" t="s">
        <v>79</v>
      </c>
      <c r="AK79" s="6" t="s">
        <v>25</v>
      </c>
      <c r="AL79" s="28">
        <v>6.053E-2</v>
      </c>
      <c r="AM79" s="28"/>
      <c r="AN79" s="28">
        <f t="shared" si="20"/>
        <v>30</v>
      </c>
      <c r="AO79" s="33" t="s">
        <v>46</v>
      </c>
      <c r="AP79" s="24" t="s">
        <v>22</v>
      </c>
      <c r="AQ79" s="28">
        <v>1.8159999999999999E-2</v>
      </c>
      <c r="AR79" s="28"/>
      <c r="AS79" s="28">
        <f t="shared" si="21"/>
        <v>28</v>
      </c>
      <c r="AT79" s="33" t="s">
        <v>50</v>
      </c>
      <c r="AU79" s="24" t="s">
        <v>29</v>
      </c>
      <c r="AV79" s="28">
        <v>2.69E-2</v>
      </c>
      <c r="AW79" s="28"/>
      <c r="AX79" s="28">
        <f t="shared" si="22"/>
        <v>40</v>
      </c>
      <c r="AY79" s="33" t="s">
        <v>64</v>
      </c>
      <c r="AZ79" s="24" t="s">
        <v>22</v>
      </c>
      <c r="BA79" s="28">
        <v>5.1490000000000001E-2</v>
      </c>
      <c r="BB79" s="28"/>
      <c r="BC79" s="28">
        <f t="shared" si="23"/>
        <v>35</v>
      </c>
      <c r="BD79" s="33" t="s">
        <v>93</v>
      </c>
      <c r="BE79" s="35" t="s">
        <v>25</v>
      </c>
      <c r="BF79" s="28">
        <v>4.62E-3</v>
      </c>
      <c r="BG79" s="28"/>
      <c r="BH79" s="28">
        <f t="shared" si="24"/>
        <v>61</v>
      </c>
      <c r="BI79" s="33" t="s">
        <v>35</v>
      </c>
      <c r="BJ79" s="24" t="s">
        <v>22</v>
      </c>
      <c r="BK79" s="28">
        <v>0.10675</v>
      </c>
      <c r="BL79" s="28"/>
      <c r="BM79" s="28">
        <f t="shared" si="25"/>
        <v>43</v>
      </c>
      <c r="BN79" s="33" t="s">
        <v>72</v>
      </c>
      <c r="BO79" s="24" t="s">
        <v>28</v>
      </c>
      <c r="BP79" s="28">
        <v>1.9529999999999999E-2</v>
      </c>
      <c r="BR79" s="28">
        <f t="shared" si="26"/>
        <v>16</v>
      </c>
    </row>
    <row r="80" spans="1:70" ht="17" thickBot="1" x14ac:dyDescent="0.25">
      <c r="A80" s="33" t="s">
        <v>51</v>
      </c>
      <c r="B80" s="24" t="s">
        <v>28</v>
      </c>
      <c r="C80" s="28">
        <v>1.7420000000000001E-2</v>
      </c>
      <c r="D80" s="28"/>
      <c r="E80" s="28">
        <f t="shared" si="14"/>
        <v>38</v>
      </c>
      <c r="F80" s="33" t="s">
        <v>54</v>
      </c>
      <c r="G80" s="24" t="s">
        <v>29</v>
      </c>
      <c r="H80" s="28">
        <v>3.9690000000000003E-2</v>
      </c>
      <c r="I80" s="28"/>
      <c r="J80" s="28">
        <f t="shared" si="27"/>
        <v>24</v>
      </c>
      <c r="K80" s="33" t="s">
        <v>85</v>
      </c>
      <c r="L80" s="24" t="s">
        <v>29</v>
      </c>
      <c r="M80" s="28">
        <v>9.8309999999999995E-2</v>
      </c>
      <c r="N80" s="28"/>
      <c r="O80" s="28">
        <f t="shared" si="15"/>
        <v>41</v>
      </c>
      <c r="P80" s="33" t="s">
        <v>66</v>
      </c>
      <c r="Q80" s="24" t="s">
        <v>22</v>
      </c>
      <c r="R80" s="28">
        <v>4.5220000000000003E-2</v>
      </c>
      <c r="S80" s="28"/>
      <c r="T80" s="28">
        <f t="shared" si="16"/>
        <v>33</v>
      </c>
      <c r="U80" s="5" t="s">
        <v>79</v>
      </c>
      <c r="V80" s="6" t="s">
        <v>29</v>
      </c>
      <c r="W80" s="28">
        <v>3.3390000000000003E-2</v>
      </c>
      <c r="X80" s="28"/>
      <c r="Y80" s="28">
        <f t="shared" si="17"/>
        <v>51</v>
      </c>
      <c r="Z80" s="33" t="s">
        <v>57</v>
      </c>
      <c r="AA80" s="24" t="s">
        <v>20</v>
      </c>
      <c r="AB80" s="28">
        <v>2.4119999999999999E-2</v>
      </c>
      <c r="AC80" s="28"/>
      <c r="AD80" s="28">
        <f t="shared" si="18"/>
        <v>20</v>
      </c>
      <c r="AE80" s="33" t="s">
        <v>34</v>
      </c>
      <c r="AF80" s="24" t="s">
        <v>19</v>
      </c>
      <c r="AG80" s="28">
        <v>5.7779999999999998E-2</v>
      </c>
      <c r="AH80" s="28"/>
      <c r="AI80" s="28">
        <f t="shared" si="19"/>
        <v>39</v>
      </c>
      <c r="AJ80" s="33" t="s">
        <v>82</v>
      </c>
      <c r="AK80" s="24" t="s">
        <v>25</v>
      </c>
      <c r="AL80" s="28">
        <v>5.9249999999999997E-2</v>
      </c>
      <c r="AM80" s="28"/>
      <c r="AN80" s="28">
        <f t="shared" si="20"/>
        <v>29</v>
      </c>
      <c r="AO80" s="33" t="s">
        <v>96</v>
      </c>
      <c r="AP80" s="35" t="s">
        <v>23</v>
      </c>
      <c r="AQ80" s="28">
        <v>1.7430000000000001E-2</v>
      </c>
      <c r="AR80" s="28"/>
      <c r="AS80" s="28">
        <f t="shared" si="21"/>
        <v>27</v>
      </c>
      <c r="AT80" s="33" t="s">
        <v>27</v>
      </c>
      <c r="AU80" s="24" t="s">
        <v>29</v>
      </c>
      <c r="AV80" s="28">
        <v>2.682E-2</v>
      </c>
      <c r="AW80" s="28"/>
      <c r="AX80" s="28">
        <f t="shared" si="22"/>
        <v>39</v>
      </c>
      <c r="AY80" s="33" t="s">
        <v>60</v>
      </c>
      <c r="AZ80" s="24" t="s">
        <v>22</v>
      </c>
      <c r="BA80" s="28">
        <v>5.0909999999999997E-2</v>
      </c>
      <c r="BB80" s="28"/>
      <c r="BC80" s="28">
        <f t="shared" si="23"/>
        <v>34</v>
      </c>
      <c r="BD80" s="33" t="s">
        <v>57</v>
      </c>
      <c r="BE80" s="24" t="s">
        <v>20</v>
      </c>
      <c r="BF80" s="28">
        <v>4.5199999999999997E-3</v>
      </c>
      <c r="BG80" s="28"/>
      <c r="BH80" s="28">
        <f t="shared" si="24"/>
        <v>60</v>
      </c>
      <c r="BI80" s="33" t="s">
        <v>104</v>
      </c>
      <c r="BJ80" s="35" t="s">
        <v>19</v>
      </c>
      <c r="BK80" s="28">
        <v>0.10176</v>
      </c>
      <c r="BL80" s="28"/>
      <c r="BM80" s="28">
        <f t="shared" si="25"/>
        <v>42</v>
      </c>
      <c r="BN80" s="33" t="s">
        <v>53</v>
      </c>
      <c r="BO80" s="24" t="s">
        <v>28</v>
      </c>
      <c r="BP80" s="28">
        <v>1.8259999999999998E-2</v>
      </c>
      <c r="BR80" s="28">
        <f t="shared" si="26"/>
        <v>15</v>
      </c>
    </row>
    <row r="81" spans="1:70" ht="17" thickBot="1" x14ac:dyDescent="0.25">
      <c r="A81" s="33" t="s">
        <v>105</v>
      </c>
      <c r="B81" s="35" t="s">
        <v>20</v>
      </c>
      <c r="C81" s="28">
        <v>1.643E-2</v>
      </c>
      <c r="D81" s="28"/>
      <c r="E81" s="28">
        <f t="shared" si="14"/>
        <v>37</v>
      </c>
      <c r="F81" s="33" t="s">
        <v>73</v>
      </c>
      <c r="G81" s="24" t="s">
        <v>23</v>
      </c>
      <c r="H81" s="28">
        <v>3.5220000000000001E-2</v>
      </c>
      <c r="I81" s="28"/>
      <c r="J81" s="28">
        <f t="shared" si="27"/>
        <v>23</v>
      </c>
      <c r="K81" s="33" t="s">
        <v>94</v>
      </c>
      <c r="L81" s="35" t="s">
        <v>22</v>
      </c>
      <c r="M81" s="28">
        <v>9.7890000000000005E-2</v>
      </c>
      <c r="N81" s="28"/>
      <c r="O81" s="28">
        <f t="shared" si="15"/>
        <v>40</v>
      </c>
      <c r="P81" s="5" t="s">
        <v>79</v>
      </c>
      <c r="Q81" s="6" t="s">
        <v>25</v>
      </c>
      <c r="R81" s="28">
        <v>4.4970000000000003E-2</v>
      </c>
      <c r="S81" s="28"/>
      <c r="T81" s="28">
        <f t="shared" si="16"/>
        <v>32</v>
      </c>
      <c r="U81" s="33" t="s">
        <v>53</v>
      </c>
      <c r="V81" s="24" t="s">
        <v>28</v>
      </c>
      <c r="W81" s="28">
        <v>3.3079999999999998E-2</v>
      </c>
      <c r="X81" s="28"/>
      <c r="Y81" s="28">
        <f t="shared" si="17"/>
        <v>50</v>
      </c>
      <c r="Z81" s="23" t="s">
        <v>87</v>
      </c>
      <c r="AA81" s="24" t="s">
        <v>25</v>
      </c>
      <c r="AB81" s="28">
        <v>2.188E-2</v>
      </c>
      <c r="AC81" s="28"/>
      <c r="AD81" s="28">
        <f t="shared" si="18"/>
        <v>19</v>
      </c>
      <c r="AE81" s="33" t="s">
        <v>27</v>
      </c>
      <c r="AF81" s="24" t="s">
        <v>29</v>
      </c>
      <c r="AG81" s="28">
        <v>5.2179999999999997E-2</v>
      </c>
      <c r="AH81" s="28"/>
      <c r="AI81" s="28">
        <f t="shared" si="19"/>
        <v>38</v>
      </c>
      <c r="AJ81" s="23" t="s">
        <v>95</v>
      </c>
      <c r="AK81" s="24" t="s">
        <v>19</v>
      </c>
      <c r="AL81" s="28">
        <v>5.6009999999999997E-2</v>
      </c>
      <c r="AM81" s="28"/>
      <c r="AN81" s="28">
        <f t="shared" si="20"/>
        <v>28</v>
      </c>
      <c r="AO81" s="33" t="s">
        <v>58</v>
      </c>
      <c r="AP81" s="24" t="s">
        <v>25</v>
      </c>
      <c r="AQ81" s="28">
        <v>1.6400000000000001E-2</v>
      </c>
      <c r="AR81" s="28"/>
      <c r="AS81" s="28">
        <f t="shared" si="21"/>
        <v>26</v>
      </c>
      <c r="AT81" s="33" t="s">
        <v>46</v>
      </c>
      <c r="AU81" s="24" t="s">
        <v>22</v>
      </c>
      <c r="AV81" s="28">
        <v>2.5229999999999999E-2</v>
      </c>
      <c r="AW81" s="28"/>
      <c r="AX81" s="28">
        <f t="shared" si="22"/>
        <v>38</v>
      </c>
      <c r="AY81" s="33" t="s">
        <v>77</v>
      </c>
      <c r="AZ81" s="24" t="s">
        <v>29</v>
      </c>
      <c r="BA81" s="28">
        <v>5.0810000000000001E-2</v>
      </c>
      <c r="BB81" s="28"/>
      <c r="BC81" s="28">
        <f t="shared" si="23"/>
        <v>33</v>
      </c>
      <c r="BD81" s="33" t="s">
        <v>64</v>
      </c>
      <c r="BE81" s="24" t="s">
        <v>19</v>
      </c>
      <c r="BF81" s="28">
        <v>4.4799999999999996E-3</v>
      </c>
      <c r="BG81" s="28"/>
      <c r="BH81" s="28">
        <f t="shared" si="24"/>
        <v>59</v>
      </c>
      <c r="BI81" s="33" t="s">
        <v>90</v>
      </c>
      <c r="BJ81" s="35" t="s">
        <v>29</v>
      </c>
      <c r="BK81" s="28">
        <v>0.10098</v>
      </c>
      <c r="BL81" s="28"/>
      <c r="BM81" s="28">
        <f t="shared" si="25"/>
        <v>41</v>
      </c>
      <c r="BN81" s="33" t="s">
        <v>91</v>
      </c>
      <c r="BO81" s="35" t="s">
        <v>25</v>
      </c>
      <c r="BP81" s="28">
        <v>1.6230000000000001E-2</v>
      </c>
      <c r="BR81" s="28">
        <f t="shared" si="26"/>
        <v>14</v>
      </c>
    </row>
    <row r="82" spans="1:70" ht="17" thickBot="1" x14ac:dyDescent="0.25">
      <c r="A82" s="33" t="s">
        <v>58</v>
      </c>
      <c r="B82" s="24" t="s">
        <v>20</v>
      </c>
      <c r="C82" s="28">
        <v>1.5270000000000001E-2</v>
      </c>
      <c r="D82" s="28"/>
      <c r="E82" s="28">
        <f t="shared" si="14"/>
        <v>36</v>
      </c>
      <c r="F82" s="33" t="s">
        <v>66</v>
      </c>
      <c r="G82" s="24" t="s">
        <v>28</v>
      </c>
      <c r="H82" s="28">
        <v>3.3910000000000003E-2</v>
      </c>
      <c r="I82" s="28"/>
      <c r="J82" s="28">
        <f t="shared" si="27"/>
        <v>22</v>
      </c>
      <c r="K82" s="5" t="s">
        <v>79</v>
      </c>
      <c r="L82" s="6" t="s">
        <v>29</v>
      </c>
      <c r="M82" s="28">
        <v>9.5439999999999997E-2</v>
      </c>
      <c r="N82" s="28"/>
      <c r="O82" s="28">
        <f t="shared" si="15"/>
        <v>39</v>
      </c>
      <c r="P82" s="33" t="s">
        <v>100</v>
      </c>
      <c r="Q82" s="35" t="s">
        <v>23</v>
      </c>
      <c r="R82" s="28">
        <v>4.453E-2</v>
      </c>
      <c r="S82" s="28"/>
      <c r="T82" s="28">
        <f t="shared" si="16"/>
        <v>31</v>
      </c>
      <c r="U82" s="33" t="s">
        <v>43</v>
      </c>
      <c r="V82" s="24" t="s">
        <v>19</v>
      </c>
      <c r="W82" s="28">
        <v>3.2919999999999998E-2</v>
      </c>
      <c r="X82" s="28"/>
      <c r="Y82" s="28">
        <f t="shared" si="17"/>
        <v>49</v>
      </c>
      <c r="Z82" s="33" t="s">
        <v>53</v>
      </c>
      <c r="AA82" s="24" t="s">
        <v>23</v>
      </c>
      <c r="AB82" s="28">
        <v>2.1420000000000002E-2</v>
      </c>
      <c r="AC82" s="28"/>
      <c r="AD82" s="28">
        <f t="shared" si="18"/>
        <v>18</v>
      </c>
      <c r="AE82" s="33" t="s">
        <v>62</v>
      </c>
      <c r="AF82" s="24" t="s">
        <v>23</v>
      </c>
      <c r="AG82" s="28">
        <v>4.8129999999999999E-2</v>
      </c>
      <c r="AH82" s="28"/>
      <c r="AI82" s="28">
        <f t="shared" si="19"/>
        <v>37</v>
      </c>
      <c r="AJ82" s="33" t="s">
        <v>66</v>
      </c>
      <c r="AK82" s="24" t="s">
        <v>28</v>
      </c>
      <c r="AL82" s="28">
        <v>5.423E-2</v>
      </c>
      <c r="AM82" s="28"/>
      <c r="AN82" s="28">
        <f t="shared" si="20"/>
        <v>27</v>
      </c>
      <c r="AO82" s="33" t="s">
        <v>54</v>
      </c>
      <c r="AP82" s="24" t="s">
        <v>22</v>
      </c>
      <c r="AQ82" s="28">
        <v>1.5959999999999998E-2</v>
      </c>
      <c r="AR82" s="28"/>
      <c r="AS82" s="28">
        <f t="shared" si="21"/>
        <v>25</v>
      </c>
      <c r="AT82" s="33" t="s">
        <v>74</v>
      </c>
      <c r="AU82" s="24" t="s">
        <v>23</v>
      </c>
      <c r="AV82" s="28">
        <v>2.503E-2</v>
      </c>
      <c r="AW82" s="28"/>
      <c r="AX82" s="28">
        <f t="shared" si="22"/>
        <v>37</v>
      </c>
      <c r="AY82" s="33" t="s">
        <v>68</v>
      </c>
      <c r="AZ82" s="24" t="s">
        <v>19</v>
      </c>
      <c r="BA82" s="28">
        <v>4.8759999999999998E-2</v>
      </c>
      <c r="BB82" s="28"/>
      <c r="BC82" s="28">
        <f t="shared" si="23"/>
        <v>32</v>
      </c>
      <c r="BD82" s="33" t="s">
        <v>84</v>
      </c>
      <c r="BE82" s="24" t="s">
        <v>19</v>
      </c>
      <c r="BF82" s="28">
        <v>4.4799999999999996E-3</v>
      </c>
      <c r="BG82" s="28"/>
      <c r="BH82" s="28">
        <f t="shared" si="24"/>
        <v>59</v>
      </c>
      <c r="BI82" s="33" t="s">
        <v>34</v>
      </c>
      <c r="BJ82" s="24" t="s">
        <v>26</v>
      </c>
      <c r="BK82" s="28">
        <v>0.10012</v>
      </c>
      <c r="BL82" s="28"/>
      <c r="BM82" s="28">
        <f t="shared" si="25"/>
        <v>40</v>
      </c>
      <c r="BN82" s="33" t="s">
        <v>41</v>
      </c>
      <c r="BO82" s="24" t="s">
        <v>25</v>
      </c>
      <c r="BP82" s="28">
        <v>1.5900000000000001E-2</v>
      </c>
      <c r="BR82" s="28">
        <f t="shared" si="26"/>
        <v>13</v>
      </c>
    </row>
    <row r="83" spans="1:70" ht="17" thickBot="1" x14ac:dyDescent="0.25">
      <c r="A83" s="33" t="s">
        <v>44</v>
      </c>
      <c r="B83" s="24" t="s">
        <v>20</v>
      </c>
      <c r="C83" s="28">
        <v>1.4800000000000001E-2</v>
      </c>
      <c r="D83" s="28"/>
      <c r="E83" s="28">
        <f t="shared" si="14"/>
        <v>35</v>
      </c>
      <c r="F83" s="33" t="s">
        <v>42</v>
      </c>
      <c r="G83" s="24" t="s">
        <v>28</v>
      </c>
      <c r="H83" s="28">
        <v>3.0290000000000001E-2</v>
      </c>
      <c r="I83" s="28"/>
      <c r="J83" s="28">
        <f t="shared" si="27"/>
        <v>21</v>
      </c>
      <c r="K83" s="23" t="s">
        <v>95</v>
      </c>
      <c r="L83" s="24" t="s">
        <v>26</v>
      </c>
      <c r="M83" s="28">
        <v>8.7069999999999995E-2</v>
      </c>
      <c r="N83" s="28"/>
      <c r="O83" s="28">
        <f t="shared" si="15"/>
        <v>38</v>
      </c>
      <c r="P83" s="33" t="s">
        <v>81</v>
      </c>
      <c r="Q83" s="24" t="s">
        <v>20</v>
      </c>
      <c r="R83" s="28">
        <v>4.3060000000000001E-2</v>
      </c>
      <c r="S83" s="28"/>
      <c r="T83" s="28">
        <f t="shared" si="16"/>
        <v>30</v>
      </c>
      <c r="U83" s="33" t="s">
        <v>74</v>
      </c>
      <c r="V83" s="24" t="s">
        <v>28</v>
      </c>
      <c r="W83" s="28">
        <v>3.2660000000000002E-2</v>
      </c>
      <c r="X83" s="28"/>
      <c r="Y83" s="28">
        <f t="shared" si="17"/>
        <v>48</v>
      </c>
      <c r="Z83" s="33" t="s">
        <v>24</v>
      </c>
      <c r="AA83" s="24" t="s">
        <v>26</v>
      </c>
      <c r="AB83" s="28">
        <v>1.9259999999999999E-2</v>
      </c>
      <c r="AC83" s="28"/>
      <c r="AD83" s="28">
        <f t="shared" si="18"/>
        <v>17</v>
      </c>
      <c r="AE83" s="33" t="s">
        <v>64</v>
      </c>
      <c r="AF83" s="24" t="s">
        <v>22</v>
      </c>
      <c r="AG83" s="28">
        <v>4.7710000000000002E-2</v>
      </c>
      <c r="AH83" s="28"/>
      <c r="AI83" s="28">
        <f t="shared" si="19"/>
        <v>36</v>
      </c>
      <c r="AJ83" s="33" t="s">
        <v>89</v>
      </c>
      <c r="AK83" s="35" t="s">
        <v>25</v>
      </c>
      <c r="AL83" s="28">
        <v>5.0160000000000003E-2</v>
      </c>
      <c r="AM83" s="28"/>
      <c r="AN83" s="28">
        <f t="shared" si="20"/>
        <v>26</v>
      </c>
      <c r="AO83" s="33" t="s">
        <v>64</v>
      </c>
      <c r="AP83" s="24" t="s">
        <v>28</v>
      </c>
      <c r="AQ83" s="28">
        <v>1.5939999999999999E-2</v>
      </c>
      <c r="AR83" s="28"/>
      <c r="AS83" s="28">
        <f t="shared" si="21"/>
        <v>24</v>
      </c>
      <c r="AT83" s="33" t="s">
        <v>93</v>
      </c>
      <c r="AU83" s="35" t="s">
        <v>29</v>
      </c>
      <c r="AV83" s="28">
        <v>2.4209999999999999E-2</v>
      </c>
      <c r="AW83" s="28"/>
      <c r="AX83" s="28">
        <f t="shared" si="22"/>
        <v>36</v>
      </c>
      <c r="AY83" s="33" t="s">
        <v>101</v>
      </c>
      <c r="AZ83" s="35" t="s">
        <v>22</v>
      </c>
      <c r="BA83" s="28">
        <v>4.8460000000000003E-2</v>
      </c>
      <c r="BB83" s="28"/>
      <c r="BC83" s="28">
        <f t="shared" si="23"/>
        <v>31</v>
      </c>
      <c r="BD83" s="33" t="s">
        <v>100</v>
      </c>
      <c r="BE83" s="35" t="s">
        <v>23</v>
      </c>
      <c r="BF83" s="28">
        <v>4.4299999999999999E-3</v>
      </c>
      <c r="BG83" s="28"/>
      <c r="BH83" s="28">
        <f t="shared" si="24"/>
        <v>58</v>
      </c>
      <c r="BI83" s="33" t="s">
        <v>94</v>
      </c>
      <c r="BJ83" s="35" t="s">
        <v>28</v>
      </c>
      <c r="BK83" s="28">
        <v>9.3630000000000005E-2</v>
      </c>
      <c r="BL83" s="28"/>
      <c r="BM83" s="28">
        <f t="shared" si="25"/>
        <v>39</v>
      </c>
      <c r="BN83" s="33" t="s">
        <v>34</v>
      </c>
      <c r="BO83" s="24" t="s">
        <v>19</v>
      </c>
      <c r="BP83" s="28">
        <v>1.477E-2</v>
      </c>
      <c r="BR83" s="28">
        <f t="shared" si="26"/>
        <v>12</v>
      </c>
    </row>
    <row r="84" spans="1:70" ht="17" thickBot="1" x14ac:dyDescent="0.25">
      <c r="A84" s="33" t="s">
        <v>100</v>
      </c>
      <c r="B84" s="35" t="s">
        <v>20</v>
      </c>
      <c r="C84" s="28">
        <v>1.464E-2</v>
      </c>
      <c r="D84" s="28"/>
      <c r="E84" s="28">
        <f t="shared" si="14"/>
        <v>34</v>
      </c>
      <c r="F84" s="33" t="s">
        <v>69</v>
      </c>
      <c r="G84" s="24" t="s">
        <v>23</v>
      </c>
      <c r="H84" s="28">
        <v>2.8340000000000001E-2</v>
      </c>
      <c r="I84" s="28"/>
      <c r="J84" s="28">
        <f t="shared" si="27"/>
        <v>20</v>
      </c>
      <c r="K84" s="33" t="s">
        <v>53</v>
      </c>
      <c r="L84" s="24" t="s">
        <v>23</v>
      </c>
      <c r="M84" s="28">
        <v>8.5430000000000006E-2</v>
      </c>
      <c r="N84" s="28"/>
      <c r="O84" s="28">
        <f t="shared" si="15"/>
        <v>37</v>
      </c>
      <c r="P84" s="33" t="s">
        <v>104</v>
      </c>
      <c r="Q84" s="35" t="s">
        <v>19</v>
      </c>
      <c r="R84" s="28">
        <v>4.2520000000000002E-2</v>
      </c>
      <c r="S84" s="28"/>
      <c r="T84" s="28">
        <f t="shared" si="16"/>
        <v>29</v>
      </c>
      <c r="U84" s="33" t="s">
        <v>90</v>
      </c>
      <c r="V84" s="35" t="s">
        <v>23</v>
      </c>
      <c r="W84" s="28">
        <v>3.2000000000000001E-2</v>
      </c>
      <c r="X84" s="28"/>
      <c r="Y84" s="28">
        <f t="shared" si="17"/>
        <v>47</v>
      </c>
      <c r="Z84" s="33" t="s">
        <v>98</v>
      </c>
      <c r="AA84" s="35" t="s">
        <v>25</v>
      </c>
      <c r="AB84" s="28">
        <v>1.83E-2</v>
      </c>
      <c r="AC84" s="28"/>
      <c r="AD84" s="28">
        <f t="shared" si="18"/>
        <v>16</v>
      </c>
      <c r="AE84" s="33" t="s">
        <v>41</v>
      </c>
      <c r="AF84" s="24" t="s">
        <v>25</v>
      </c>
      <c r="AG84" s="28">
        <v>4.727E-2</v>
      </c>
      <c r="AH84" s="28"/>
      <c r="AI84" s="28">
        <f t="shared" si="19"/>
        <v>35</v>
      </c>
      <c r="AJ84" s="33" t="s">
        <v>71</v>
      </c>
      <c r="AK84" s="24" t="s">
        <v>29</v>
      </c>
      <c r="AL84" s="28">
        <v>4.99E-2</v>
      </c>
      <c r="AM84" s="28"/>
      <c r="AN84" s="28">
        <f t="shared" si="20"/>
        <v>25</v>
      </c>
      <c r="AO84" s="33" t="s">
        <v>61</v>
      </c>
      <c r="AP84" s="24" t="s">
        <v>26</v>
      </c>
      <c r="AQ84" s="28">
        <v>1.549E-2</v>
      </c>
      <c r="AR84" s="28"/>
      <c r="AS84" s="28">
        <f t="shared" si="21"/>
        <v>23</v>
      </c>
      <c r="AT84" s="33" t="s">
        <v>67</v>
      </c>
      <c r="AU84" s="24" t="s">
        <v>23</v>
      </c>
      <c r="AV84" s="28">
        <v>2.215E-2</v>
      </c>
      <c r="AW84" s="28"/>
      <c r="AX84" s="28">
        <f t="shared" si="22"/>
        <v>35</v>
      </c>
      <c r="AY84" s="33" t="s">
        <v>96</v>
      </c>
      <c r="AZ84" s="35" t="s">
        <v>23</v>
      </c>
      <c r="BA84" s="28">
        <v>4.7710000000000002E-2</v>
      </c>
      <c r="BB84" s="28"/>
      <c r="BC84" s="28">
        <f t="shared" si="23"/>
        <v>30</v>
      </c>
      <c r="BD84" s="33" t="s">
        <v>35</v>
      </c>
      <c r="BE84" s="24" t="s">
        <v>22</v>
      </c>
      <c r="BF84" s="28">
        <v>4.3099999999999996E-3</v>
      </c>
      <c r="BG84" s="28"/>
      <c r="BH84" s="28">
        <f t="shared" si="24"/>
        <v>57</v>
      </c>
      <c r="BI84" s="33" t="s">
        <v>85</v>
      </c>
      <c r="BJ84" s="24" t="s">
        <v>19</v>
      </c>
      <c r="BK84" s="28">
        <v>9.357E-2</v>
      </c>
      <c r="BL84" s="28"/>
      <c r="BM84" s="28">
        <f t="shared" si="25"/>
        <v>38</v>
      </c>
      <c r="BN84" s="33" t="s">
        <v>89</v>
      </c>
      <c r="BO84" s="35" t="s">
        <v>19</v>
      </c>
      <c r="BP84" s="28">
        <v>1.248E-2</v>
      </c>
      <c r="BR84" s="28">
        <f t="shared" si="26"/>
        <v>11</v>
      </c>
    </row>
    <row r="85" spans="1:70" ht="17" thickBot="1" x14ac:dyDescent="0.25">
      <c r="A85" s="33" t="s">
        <v>66</v>
      </c>
      <c r="B85" s="24" t="s">
        <v>28</v>
      </c>
      <c r="C85" s="28">
        <v>1.354E-2</v>
      </c>
      <c r="D85" s="28"/>
      <c r="E85" s="28">
        <f t="shared" si="14"/>
        <v>33</v>
      </c>
      <c r="F85" s="33" t="s">
        <v>35</v>
      </c>
      <c r="G85" s="24" t="s">
        <v>25</v>
      </c>
      <c r="H85" s="28">
        <v>2.5610000000000001E-2</v>
      </c>
      <c r="I85" s="28"/>
      <c r="J85" s="28">
        <f t="shared" si="27"/>
        <v>19</v>
      </c>
      <c r="K85" s="33" t="s">
        <v>97</v>
      </c>
      <c r="L85" s="35" t="s">
        <v>25</v>
      </c>
      <c r="M85" s="28">
        <v>7.8009999999999996E-2</v>
      </c>
      <c r="N85" s="28"/>
      <c r="O85" s="28">
        <f t="shared" si="15"/>
        <v>36</v>
      </c>
      <c r="P85" s="33" t="s">
        <v>72</v>
      </c>
      <c r="Q85" s="24" t="s">
        <v>28</v>
      </c>
      <c r="R85" s="28">
        <v>4.2209999999999998E-2</v>
      </c>
      <c r="S85" s="28"/>
      <c r="T85" s="28">
        <f t="shared" si="16"/>
        <v>28</v>
      </c>
      <c r="U85" s="33" t="s">
        <v>94</v>
      </c>
      <c r="V85" s="35" t="s">
        <v>28</v>
      </c>
      <c r="W85" s="28">
        <v>3.092E-2</v>
      </c>
      <c r="X85" s="28"/>
      <c r="Y85" s="28">
        <f t="shared" si="17"/>
        <v>46</v>
      </c>
      <c r="Z85" s="33" t="s">
        <v>50</v>
      </c>
      <c r="AA85" s="24" t="s">
        <v>29</v>
      </c>
      <c r="AB85" s="28">
        <v>1.7430000000000001E-2</v>
      </c>
      <c r="AC85" s="28"/>
      <c r="AD85" s="28">
        <f t="shared" si="18"/>
        <v>15</v>
      </c>
      <c r="AE85" s="33" t="s">
        <v>54</v>
      </c>
      <c r="AF85" s="24" t="s">
        <v>22</v>
      </c>
      <c r="AG85" s="28">
        <v>4.6820000000000001E-2</v>
      </c>
      <c r="AH85" s="28"/>
      <c r="AI85" s="28">
        <f t="shared" si="19"/>
        <v>34</v>
      </c>
      <c r="AJ85" s="33" t="s">
        <v>53</v>
      </c>
      <c r="AK85" s="24" t="s">
        <v>23</v>
      </c>
      <c r="AL85" s="28">
        <v>4.8430000000000001E-2</v>
      </c>
      <c r="AM85" s="28"/>
      <c r="AN85" s="28">
        <f t="shared" si="20"/>
        <v>24</v>
      </c>
      <c r="AO85" s="33" t="s">
        <v>48</v>
      </c>
      <c r="AP85" s="24" t="s">
        <v>29</v>
      </c>
      <c r="AQ85" s="28">
        <v>1.4800000000000001E-2</v>
      </c>
      <c r="AR85" s="28"/>
      <c r="AS85" s="28">
        <f t="shared" si="21"/>
        <v>22</v>
      </c>
      <c r="AT85" s="33" t="s">
        <v>82</v>
      </c>
      <c r="AU85" s="24" t="s">
        <v>28</v>
      </c>
      <c r="AV85" s="28">
        <v>2.188E-2</v>
      </c>
      <c r="AW85" s="28"/>
      <c r="AX85" s="28">
        <f t="shared" si="22"/>
        <v>34</v>
      </c>
      <c r="AY85" s="33" t="s">
        <v>74</v>
      </c>
      <c r="AZ85" s="24" t="s">
        <v>23</v>
      </c>
      <c r="BA85" s="28">
        <v>4.7359999999999999E-2</v>
      </c>
      <c r="BB85" s="28"/>
      <c r="BC85" s="28">
        <f t="shared" si="23"/>
        <v>29</v>
      </c>
      <c r="BD85" s="33" t="s">
        <v>37</v>
      </c>
      <c r="BE85" s="24" t="s">
        <v>25</v>
      </c>
      <c r="BF85" s="28">
        <v>4.2700000000000004E-3</v>
      </c>
      <c r="BG85" s="28"/>
      <c r="BH85" s="28">
        <f t="shared" si="24"/>
        <v>56</v>
      </c>
      <c r="BI85" s="33" t="s">
        <v>84</v>
      </c>
      <c r="BJ85" s="24" t="s">
        <v>26</v>
      </c>
      <c r="BK85" s="28">
        <v>9.2240000000000003E-2</v>
      </c>
      <c r="BL85" s="28"/>
      <c r="BM85" s="28">
        <f t="shared" si="25"/>
        <v>37</v>
      </c>
      <c r="BN85" s="33" t="s">
        <v>75</v>
      </c>
      <c r="BO85" s="24" t="s">
        <v>29</v>
      </c>
      <c r="BP85" s="28">
        <v>1.2189999999999999E-2</v>
      </c>
      <c r="BR85" s="28">
        <f t="shared" si="26"/>
        <v>10</v>
      </c>
    </row>
    <row r="86" spans="1:70" ht="17" thickBot="1" x14ac:dyDescent="0.25">
      <c r="A86" s="33" t="s">
        <v>101</v>
      </c>
      <c r="B86" s="35" t="s">
        <v>22</v>
      </c>
      <c r="C86" s="28">
        <v>1.3089999999999999E-2</v>
      </c>
      <c r="D86" s="28"/>
      <c r="E86" s="28">
        <f t="shared" si="14"/>
        <v>32</v>
      </c>
      <c r="F86" s="33" t="s">
        <v>38</v>
      </c>
      <c r="G86" s="24" t="s">
        <v>22</v>
      </c>
      <c r="H86" s="28">
        <v>2.5569999999999999E-2</v>
      </c>
      <c r="I86" s="28"/>
      <c r="J86" s="28">
        <f t="shared" si="27"/>
        <v>18</v>
      </c>
      <c r="K86" s="33" t="s">
        <v>71</v>
      </c>
      <c r="L86" s="24" t="s">
        <v>22</v>
      </c>
      <c r="M86" s="28">
        <v>7.7960000000000002E-2</v>
      </c>
      <c r="N86" s="28"/>
      <c r="O86" s="28">
        <f t="shared" si="15"/>
        <v>35</v>
      </c>
      <c r="P86" s="33" t="s">
        <v>44</v>
      </c>
      <c r="Q86" s="24" t="s">
        <v>23</v>
      </c>
      <c r="R86" s="28">
        <v>4.2160000000000003E-2</v>
      </c>
      <c r="S86" s="28"/>
      <c r="T86" s="28">
        <f t="shared" si="16"/>
        <v>27</v>
      </c>
      <c r="U86" s="33" t="s">
        <v>68</v>
      </c>
      <c r="V86" s="24" t="s">
        <v>19</v>
      </c>
      <c r="W86" s="28">
        <v>3.057E-2</v>
      </c>
      <c r="X86" s="28"/>
      <c r="Y86" s="28">
        <f t="shared" si="17"/>
        <v>45</v>
      </c>
      <c r="Z86" s="33" t="s">
        <v>94</v>
      </c>
      <c r="AA86" s="35" t="s">
        <v>28</v>
      </c>
      <c r="AB86" s="28">
        <v>1.417E-2</v>
      </c>
      <c r="AC86" s="28"/>
      <c r="AD86" s="28">
        <f t="shared" si="18"/>
        <v>14</v>
      </c>
      <c r="AE86" s="33" t="s">
        <v>61</v>
      </c>
      <c r="AF86" s="24" t="s">
        <v>19</v>
      </c>
      <c r="AG86" s="28">
        <v>4.5719999999999997E-2</v>
      </c>
      <c r="AH86" s="28"/>
      <c r="AI86" s="28">
        <f t="shared" si="19"/>
        <v>33</v>
      </c>
      <c r="AJ86" s="33" t="s">
        <v>40</v>
      </c>
      <c r="AK86" s="24" t="s">
        <v>29</v>
      </c>
      <c r="AL86" s="28">
        <v>4.3049999999999998E-2</v>
      </c>
      <c r="AM86" s="28"/>
      <c r="AN86" s="28">
        <f t="shared" si="20"/>
        <v>23</v>
      </c>
      <c r="AO86" s="33" t="s">
        <v>65</v>
      </c>
      <c r="AP86" s="24" t="s">
        <v>20</v>
      </c>
      <c r="AQ86" s="28">
        <v>1.401E-2</v>
      </c>
      <c r="AR86" s="28"/>
      <c r="AS86" s="28">
        <f t="shared" si="21"/>
        <v>21</v>
      </c>
      <c r="AT86" s="33" t="s">
        <v>32</v>
      </c>
      <c r="AU86" s="24" t="s">
        <v>26</v>
      </c>
      <c r="AV86" s="28">
        <v>2.1680000000000001E-2</v>
      </c>
      <c r="AW86" s="28"/>
      <c r="AX86" s="28">
        <f t="shared" si="22"/>
        <v>33</v>
      </c>
      <c r="AY86" s="33" t="s">
        <v>46</v>
      </c>
      <c r="AZ86" s="24" t="s">
        <v>20</v>
      </c>
      <c r="BA86" s="28">
        <v>4.5960000000000001E-2</v>
      </c>
      <c r="BB86" s="28"/>
      <c r="BC86" s="28">
        <f t="shared" si="23"/>
        <v>28</v>
      </c>
      <c r="BD86" s="33" t="s">
        <v>56</v>
      </c>
      <c r="BE86" s="24" t="s">
        <v>25</v>
      </c>
      <c r="BF86" s="28">
        <v>4.1599999999999996E-3</v>
      </c>
      <c r="BG86" s="28"/>
      <c r="BH86" s="28">
        <f t="shared" si="24"/>
        <v>55</v>
      </c>
      <c r="BI86" s="33" t="s">
        <v>82</v>
      </c>
      <c r="BJ86" s="24" t="s">
        <v>25</v>
      </c>
      <c r="BK86" s="28">
        <v>9.1550000000000006E-2</v>
      </c>
      <c r="BL86" s="28"/>
      <c r="BM86" s="28">
        <f t="shared" si="25"/>
        <v>36</v>
      </c>
      <c r="BN86" s="33" t="s">
        <v>72</v>
      </c>
      <c r="BO86" s="24" t="s">
        <v>25</v>
      </c>
      <c r="BP86" s="28">
        <v>8.2799999999999992E-3</v>
      </c>
      <c r="BR86" s="28">
        <f t="shared" si="26"/>
        <v>9</v>
      </c>
    </row>
    <row r="87" spans="1:70" ht="17" thickBot="1" x14ac:dyDescent="0.25">
      <c r="A87" s="33" t="s">
        <v>91</v>
      </c>
      <c r="B87" s="35" t="s">
        <v>20</v>
      </c>
      <c r="C87" s="28">
        <v>1.2370000000000001E-2</v>
      </c>
      <c r="D87" s="28"/>
      <c r="E87" s="28">
        <f t="shared" si="14"/>
        <v>31</v>
      </c>
      <c r="F87" s="33" t="s">
        <v>100</v>
      </c>
      <c r="G87" s="35" t="s">
        <v>20</v>
      </c>
      <c r="H87" s="28">
        <v>2.3349999999999999E-2</v>
      </c>
      <c r="I87" s="28"/>
      <c r="J87" s="28">
        <f t="shared" si="27"/>
        <v>17</v>
      </c>
      <c r="K87" s="33" t="s">
        <v>99</v>
      </c>
      <c r="L87" s="35" t="s">
        <v>23</v>
      </c>
      <c r="M87" s="28">
        <v>7.7100000000000002E-2</v>
      </c>
      <c r="N87" s="28"/>
      <c r="O87" s="28">
        <f t="shared" si="15"/>
        <v>34</v>
      </c>
      <c r="P87" s="33" t="s">
        <v>65</v>
      </c>
      <c r="Q87" s="24" t="s">
        <v>20</v>
      </c>
      <c r="R87" s="28">
        <v>4.1450000000000001E-2</v>
      </c>
      <c r="S87" s="28"/>
      <c r="T87" s="28">
        <f t="shared" si="16"/>
        <v>26</v>
      </c>
      <c r="U87" s="33" t="s">
        <v>99</v>
      </c>
      <c r="V87" s="35" t="s">
        <v>29</v>
      </c>
      <c r="W87" s="28">
        <v>2.9760000000000002E-2</v>
      </c>
      <c r="X87" s="28"/>
      <c r="Y87" s="28">
        <f t="shared" si="17"/>
        <v>44</v>
      </c>
      <c r="Z87" s="33" t="s">
        <v>41</v>
      </c>
      <c r="AA87" s="24" t="s">
        <v>29</v>
      </c>
      <c r="AB87" s="28">
        <v>1.2290000000000001E-2</v>
      </c>
      <c r="AC87" s="28"/>
      <c r="AD87" s="28">
        <f t="shared" si="18"/>
        <v>13</v>
      </c>
      <c r="AE87" s="33" t="s">
        <v>51</v>
      </c>
      <c r="AF87" s="24" t="s">
        <v>28</v>
      </c>
      <c r="AG87" s="28">
        <v>4.4549999999999999E-2</v>
      </c>
      <c r="AH87" s="28"/>
      <c r="AI87" s="28">
        <f t="shared" si="19"/>
        <v>32</v>
      </c>
      <c r="AJ87" s="23" t="s">
        <v>95</v>
      </c>
      <c r="AK87" s="24" t="s">
        <v>29</v>
      </c>
      <c r="AL87" s="28">
        <v>4.0939999999999997E-2</v>
      </c>
      <c r="AM87" s="28"/>
      <c r="AN87" s="28">
        <f t="shared" si="20"/>
        <v>22</v>
      </c>
      <c r="AO87" s="33" t="s">
        <v>69</v>
      </c>
      <c r="AP87" s="24" t="s">
        <v>29</v>
      </c>
      <c r="AQ87" s="28">
        <v>1.3809999999999999E-2</v>
      </c>
      <c r="AR87" s="28"/>
      <c r="AS87" s="28">
        <f t="shared" si="21"/>
        <v>20</v>
      </c>
      <c r="AT87" s="33" t="s">
        <v>77</v>
      </c>
      <c r="AU87" s="24" t="s">
        <v>29</v>
      </c>
      <c r="AV87" s="28">
        <v>2.0899999999999998E-2</v>
      </c>
      <c r="AW87" s="28"/>
      <c r="AX87" s="28">
        <f t="shared" si="22"/>
        <v>32</v>
      </c>
      <c r="AY87" s="33" t="s">
        <v>40</v>
      </c>
      <c r="AZ87" s="24" t="s">
        <v>29</v>
      </c>
      <c r="BA87" s="28">
        <v>4.4429999999999997E-2</v>
      </c>
      <c r="BB87" s="28"/>
      <c r="BC87" s="28">
        <f t="shared" si="23"/>
        <v>27</v>
      </c>
      <c r="BD87" s="33" t="s">
        <v>97</v>
      </c>
      <c r="BE87" s="35" t="s">
        <v>19</v>
      </c>
      <c r="BF87" s="28">
        <v>3.8899999999999998E-3</v>
      </c>
      <c r="BG87" s="28"/>
      <c r="BH87" s="28">
        <f t="shared" si="24"/>
        <v>54</v>
      </c>
      <c r="BI87" s="33" t="s">
        <v>60</v>
      </c>
      <c r="BJ87" s="24" t="s">
        <v>26</v>
      </c>
      <c r="BK87" s="28">
        <v>8.5860000000000006E-2</v>
      </c>
      <c r="BL87" s="28"/>
      <c r="BM87" s="28">
        <f t="shared" si="25"/>
        <v>35</v>
      </c>
      <c r="BN87" s="33" t="s">
        <v>27</v>
      </c>
      <c r="BO87" s="24" t="s">
        <v>28</v>
      </c>
      <c r="BP87" s="28">
        <v>7.7299999999999999E-3</v>
      </c>
      <c r="BR87" s="28">
        <f t="shared" si="26"/>
        <v>8</v>
      </c>
    </row>
    <row r="88" spans="1:70" ht="17" thickBot="1" x14ac:dyDescent="0.25">
      <c r="A88" s="33" t="s">
        <v>63</v>
      </c>
      <c r="B88" s="24" t="s">
        <v>22</v>
      </c>
      <c r="C88" s="28">
        <v>1.2239999999999999E-2</v>
      </c>
      <c r="D88" s="28"/>
      <c r="E88" s="28">
        <f t="shared" si="14"/>
        <v>30</v>
      </c>
      <c r="F88" s="33" t="s">
        <v>71</v>
      </c>
      <c r="G88" s="24" t="s">
        <v>29</v>
      </c>
      <c r="H88" s="28">
        <v>2.18E-2</v>
      </c>
      <c r="I88" s="28"/>
      <c r="J88" s="28">
        <f t="shared" si="27"/>
        <v>16</v>
      </c>
      <c r="K88" s="33" t="s">
        <v>60</v>
      </c>
      <c r="L88" s="24" t="s">
        <v>22</v>
      </c>
      <c r="M88" s="28">
        <v>7.5740000000000002E-2</v>
      </c>
      <c r="N88" s="28"/>
      <c r="O88" s="28">
        <f t="shared" si="15"/>
        <v>33</v>
      </c>
      <c r="P88" s="33" t="s">
        <v>60</v>
      </c>
      <c r="Q88" s="24" t="s">
        <v>19</v>
      </c>
      <c r="R88" s="28">
        <v>4.1239999999999999E-2</v>
      </c>
      <c r="S88" s="28"/>
      <c r="T88" s="28">
        <f t="shared" si="16"/>
        <v>25</v>
      </c>
      <c r="U88" s="23" t="s">
        <v>87</v>
      </c>
      <c r="V88" s="24" t="s">
        <v>25</v>
      </c>
      <c r="W88" s="28">
        <v>2.9510000000000002E-2</v>
      </c>
      <c r="X88" s="28"/>
      <c r="Y88" s="28">
        <f t="shared" si="17"/>
        <v>43</v>
      </c>
      <c r="Z88" s="33" t="s">
        <v>97</v>
      </c>
      <c r="AA88" s="35" t="s">
        <v>19</v>
      </c>
      <c r="AB88" s="28">
        <v>1.043E-2</v>
      </c>
      <c r="AC88" s="28"/>
      <c r="AD88" s="28">
        <f t="shared" si="18"/>
        <v>12</v>
      </c>
      <c r="AE88" s="33" t="s">
        <v>24</v>
      </c>
      <c r="AF88" s="24" t="s">
        <v>25</v>
      </c>
      <c r="AG88" s="28">
        <v>4.2720000000000001E-2</v>
      </c>
      <c r="AH88" s="28"/>
      <c r="AI88" s="28">
        <f t="shared" si="19"/>
        <v>31</v>
      </c>
      <c r="AJ88" s="33" t="s">
        <v>58</v>
      </c>
      <c r="AK88" s="24" t="s">
        <v>25</v>
      </c>
      <c r="AL88" s="28">
        <v>3.968E-2</v>
      </c>
      <c r="AM88" s="28"/>
      <c r="AN88" s="28">
        <f t="shared" si="20"/>
        <v>21</v>
      </c>
      <c r="AO88" s="33" t="s">
        <v>76</v>
      </c>
      <c r="AP88" s="24" t="s">
        <v>28</v>
      </c>
      <c r="AQ88" s="28">
        <v>1.3809999999999999E-2</v>
      </c>
      <c r="AR88" s="28"/>
      <c r="AS88" s="28">
        <f t="shared" si="21"/>
        <v>20</v>
      </c>
      <c r="AT88" s="33" t="s">
        <v>44</v>
      </c>
      <c r="AU88" s="24" t="s">
        <v>20</v>
      </c>
      <c r="AV88" s="28">
        <v>2.0219999999999998E-2</v>
      </c>
      <c r="AW88" s="28"/>
      <c r="AX88" s="28">
        <f t="shared" si="22"/>
        <v>31</v>
      </c>
      <c r="AY88" s="23" t="s">
        <v>87</v>
      </c>
      <c r="AZ88" s="24" t="s">
        <v>19</v>
      </c>
      <c r="BA88" s="28">
        <v>4.3900000000000002E-2</v>
      </c>
      <c r="BB88" s="28"/>
      <c r="BC88" s="28">
        <f t="shared" si="23"/>
        <v>26</v>
      </c>
      <c r="BD88" s="33" t="s">
        <v>51</v>
      </c>
      <c r="BE88" s="24" t="s">
        <v>22</v>
      </c>
      <c r="BF88" s="28">
        <v>3.8800000000000002E-3</v>
      </c>
      <c r="BG88" s="28"/>
      <c r="BH88" s="28">
        <f t="shared" si="24"/>
        <v>53</v>
      </c>
      <c r="BI88" s="33" t="s">
        <v>43</v>
      </c>
      <c r="BJ88" s="24" t="s">
        <v>22</v>
      </c>
      <c r="BK88" s="28">
        <v>7.7109999999999998E-2</v>
      </c>
      <c r="BL88" s="28"/>
      <c r="BM88" s="28">
        <f t="shared" si="25"/>
        <v>34</v>
      </c>
      <c r="BN88" s="33" t="s">
        <v>59</v>
      </c>
      <c r="BO88" s="24" t="s">
        <v>25</v>
      </c>
      <c r="BP88" s="28">
        <v>7.4599999999999996E-3</v>
      </c>
      <c r="BR88" s="28">
        <f t="shared" si="26"/>
        <v>7</v>
      </c>
    </row>
    <row r="89" spans="1:70" ht="17" thickBot="1" x14ac:dyDescent="0.25">
      <c r="A89" s="33" t="s">
        <v>18</v>
      </c>
      <c r="B89" s="24" t="s">
        <v>20</v>
      </c>
      <c r="C89" s="28">
        <v>1.2189999999999999E-2</v>
      </c>
      <c r="D89" s="28"/>
      <c r="E89" s="28">
        <f t="shared" si="14"/>
        <v>29</v>
      </c>
      <c r="F89" s="5" t="s">
        <v>78</v>
      </c>
      <c r="G89" s="6" t="s">
        <v>28</v>
      </c>
      <c r="H89" s="28">
        <v>1.7930000000000001E-2</v>
      </c>
      <c r="I89" s="28"/>
      <c r="J89" s="28">
        <f t="shared" si="27"/>
        <v>15</v>
      </c>
      <c r="K89" s="33" t="s">
        <v>100</v>
      </c>
      <c r="L89" s="35" t="s">
        <v>26</v>
      </c>
      <c r="M89" s="28">
        <v>7.4639999999999998E-2</v>
      </c>
      <c r="N89" s="28"/>
      <c r="O89" s="28">
        <f t="shared" si="15"/>
        <v>32</v>
      </c>
      <c r="P89" s="33" t="s">
        <v>100</v>
      </c>
      <c r="Q89" s="35" t="s">
        <v>26</v>
      </c>
      <c r="R89" s="28">
        <v>4.1149999999999999E-2</v>
      </c>
      <c r="S89" s="28"/>
      <c r="T89" s="28">
        <f t="shared" si="16"/>
        <v>24</v>
      </c>
      <c r="U89" s="33" t="s">
        <v>52</v>
      </c>
      <c r="V89" s="24" t="s">
        <v>29</v>
      </c>
      <c r="W89" s="28">
        <v>2.9170000000000001E-2</v>
      </c>
      <c r="X89" s="28"/>
      <c r="Y89" s="28">
        <f t="shared" si="17"/>
        <v>42</v>
      </c>
      <c r="Z89" s="33" t="s">
        <v>71</v>
      </c>
      <c r="AA89" s="24" t="s">
        <v>22</v>
      </c>
      <c r="AB89" s="28">
        <v>9.92E-3</v>
      </c>
      <c r="AC89" s="28"/>
      <c r="AD89" s="28">
        <f t="shared" si="18"/>
        <v>11</v>
      </c>
      <c r="AE89" s="33" t="s">
        <v>27</v>
      </c>
      <c r="AF89" s="24" t="s">
        <v>28</v>
      </c>
      <c r="AG89" s="28">
        <v>4.2689999999999999E-2</v>
      </c>
      <c r="AH89" s="28"/>
      <c r="AI89" s="28">
        <f t="shared" si="19"/>
        <v>30</v>
      </c>
      <c r="AJ89" s="33" t="s">
        <v>46</v>
      </c>
      <c r="AK89" s="24" t="s">
        <v>22</v>
      </c>
      <c r="AL89" s="28">
        <v>3.9510000000000003E-2</v>
      </c>
      <c r="AM89" s="28"/>
      <c r="AN89" s="28">
        <f t="shared" si="20"/>
        <v>20</v>
      </c>
      <c r="AO89" s="33" t="s">
        <v>51</v>
      </c>
      <c r="AP89" s="24" t="s">
        <v>22</v>
      </c>
      <c r="AQ89" s="28">
        <v>1.3520000000000001E-2</v>
      </c>
      <c r="AR89" s="28"/>
      <c r="AS89" s="28">
        <f t="shared" si="21"/>
        <v>19</v>
      </c>
      <c r="AT89" s="33" t="s">
        <v>51</v>
      </c>
      <c r="AU89" s="24" t="s">
        <v>22</v>
      </c>
      <c r="AV89" s="28">
        <v>2.0219999999999998E-2</v>
      </c>
      <c r="AW89" s="28"/>
      <c r="AX89" s="28">
        <f t="shared" si="22"/>
        <v>31</v>
      </c>
      <c r="AY89" s="33" t="s">
        <v>37</v>
      </c>
      <c r="AZ89" s="24" t="s">
        <v>23</v>
      </c>
      <c r="BA89" s="28">
        <v>4.3369999999999999E-2</v>
      </c>
      <c r="BB89" s="28"/>
      <c r="BC89" s="28">
        <f t="shared" si="23"/>
        <v>25</v>
      </c>
      <c r="BD89" s="33" t="s">
        <v>60</v>
      </c>
      <c r="BE89" s="24" t="s">
        <v>19</v>
      </c>
      <c r="BF89" s="28">
        <v>3.81E-3</v>
      </c>
      <c r="BG89" s="28"/>
      <c r="BH89" s="28">
        <f t="shared" si="24"/>
        <v>52</v>
      </c>
      <c r="BI89" s="33" t="s">
        <v>104</v>
      </c>
      <c r="BJ89" s="35" t="s">
        <v>26</v>
      </c>
      <c r="BK89" s="28">
        <v>7.3800000000000004E-2</v>
      </c>
      <c r="BL89" s="28"/>
      <c r="BM89" s="28">
        <f t="shared" si="25"/>
        <v>33</v>
      </c>
      <c r="BN89" s="33" t="s">
        <v>104</v>
      </c>
      <c r="BO89" s="35" t="s">
        <v>28</v>
      </c>
      <c r="BP89" s="28">
        <v>4.4799999999999996E-3</v>
      </c>
      <c r="BR89" s="28">
        <f t="shared" si="26"/>
        <v>6</v>
      </c>
    </row>
    <row r="90" spans="1:70" ht="17" thickBot="1" x14ac:dyDescent="0.25">
      <c r="A90" s="33" t="s">
        <v>103</v>
      </c>
      <c r="B90" s="35" t="s">
        <v>28</v>
      </c>
      <c r="C90" s="28">
        <v>1.21E-2</v>
      </c>
      <c r="D90" s="28"/>
      <c r="E90" s="28">
        <f t="shared" si="14"/>
        <v>28</v>
      </c>
      <c r="F90" s="33" t="s">
        <v>82</v>
      </c>
      <c r="G90" s="24" t="s">
        <v>28</v>
      </c>
      <c r="H90" s="28">
        <v>1.634E-2</v>
      </c>
      <c r="I90" s="28"/>
      <c r="J90" s="28">
        <f t="shared" si="27"/>
        <v>14</v>
      </c>
      <c r="K90" s="33" t="s">
        <v>43</v>
      </c>
      <c r="L90" s="24" t="s">
        <v>19</v>
      </c>
      <c r="M90" s="28">
        <v>7.0870000000000002E-2</v>
      </c>
      <c r="N90" s="28"/>
      <c r="O90" s="28">
        <f t="shared" si="15"/>
        <v>31</v>
      </c>
      <c r="P90" s="33" t="s">
        <v>67</v>
      </c>
      <c r="Q90" s="24" t="s">
        <v>23</v>
      </c>
      <c r="R90" s="28">
        <v>4.0730000000000002E-2</v>
      </c>
      <c r="S90" s="28"/>
      <c r="T90" s="28">
        <f t="shared" si="16"/>
        <v>23</v>
      </c>
      <c r="U90" s="33" t="s">
        <v>42</v>
      </c>
      <c r="V90" s="24" t="s">
        <v>28</v>
      </c>
      <c r="W90" s="28">
        <v>2.7980000000000001E-2</v>
      </c>
      <c r="X90" s="28"/>
      <c r="Y90" s="28">
        <f t="shared" si="17"/>
        <v>41</v>
      </c>
      <c r="Z90" s="33" t="s">
        <v>51</v>
      </c>
      <c r="AA90" s="24" t="s">
        <v>28</v>
      </c>
      <c r="AB90" s="28">
        <v>8.6E-3</v>
      </c>
      <c r="AC90" s="28"/>
      <c r="AD90" s="28">
        <f t="shared" si="18"/>
        <v>10</v>
      </c>
      <c r="AE90" s="33" t="s">
        <v>53</v>
      </c>
      <c r="AF90" s="24" t="s">
        <v>28</v>
      </c>
      <c r="AG90" s="28">
        <v>4.19E-2</v>
      </c>
      <c r="AH90" s="28"/>
      <c r="AI90" s="28">
        <f t="shared" si="19"/>
        <v>29</v>
      </c>
      <c r="AJ90" s="33" t="s">
        <v>44</v>
      </c>
      <c r="AK90" s="24" t="s">
        <v>20</v>
      </c>
      <c r="AL90" s="28">
        <v>3.8629999999999998E-2</v>
      </c>
      <c r="AM90" s="28"/>
      <c r="AN90" s="28">
        <f t="shared" si="20"/>
        <v>19</v>
      </c>
      <c r="AO90" s="33" t="s">
        <v>21</v>
      </c>
      <c r="AP90" s="24" t="s">
        <v>22</v>
      </c>
      <c r="AQ90" s="28">
        <v>1.3390000000000001E-2</v>
      </c>
      <c r="AR90" s="28"/>
      <c r="AS90" s="28">
        <f t="shared" si="21"/>
        <v>18</v>
      </c>
      <c r="AT90" s="33" t="s">
        <v>44</v>
      </c>
      <c r="AU90" s="24" t="s">
        <v>23</v>
      </c>
      <c r="AV90" s="28">
        <v>1.9689999999999999E-2</v>
      </c>
      <c r="AW90" s="28"/>
      <c r="AX90" s="28">
        <f t="shared" si="22"/>
        <v>30</v>
      </c>
      <c r="AY90" s="33" t="s">
        <v>33</v>
      </c>
      <c r="AZ90" s="24" t="s">
        <v>25</v>
      </c>
      <c r="BA90" s="28">
        <v>4.2270000000000002E-2</v>
      </c>
      <c r="BB90" s="28"/>
      <c r="BC90" s="28">
        <f t="shared" si="23"/>
        <v>24</v>
      </c>
      <c r="BD90" s="33" t="s">
        <v>77</v>
      </c>
      <c r="BE90" s="24" t="s">
        <v>22</v>
      </c>
      <c r="BF90" s="28">
        <v>3.7200000000000002E-3</v>
      </c>
      <c r="BG90" s="28"/>
      <c r="BH90" s="28">
        <f t="shared" si="24"/>
        <v>51</v>
      </c>
      <c r="BI90" s="33" t="s">
        <v>58</v>
      </c>
      <c r="BJ90" s="24" t="s">
        <v>22</v>
      </c>
      <c r="BK90" s="28">
        <v>7.3190000000000005E-2</v>
      </c>
      <c r="BL90" s="28"/>
      <c r="BM90" s="28">
        <f t="shared" si="25"/>
        <v>32</v>
      </c>
      <c r="BN90" s="33" t="s">
        <v>27</v>
      </c>
      <c r="BO90" s="24" t="s">
        <v>29</v>
      </c>
      <c r="BP90" s="28">
        <v>3.49E-3</v>
      </c>
      <c r="BR90" s="28">
        <f t="shared" si="26"/>
        <v>5</v>
      </c>
    </row>
    <row r="91" spans="1:70" ht="17" thickBot="1" x14ac:dyDescent="0.25">
      <c r="A91" s="33" t="s">
        <v>103</v>
      </c>
      <c r="B91" s="35" t="s">
        <v>22</v>
      </c>
      <c r="C91" s="28">
        <v>1.14E-2</v>
      </c>
      <c r="D91" s="28"/>
      <c r="E91" s="28">
        <f t="shared" si="14"/>
        <v>27</v>
      </c>
      <c r="F91" s="33" t="s">
        <v>89</v>
      </c>
      <c r="G91" s="35" t="s">
        <v>25</v>
      </c>
      <c r="H91" s="28">
        <v>1.4829999999999999E-2</v>
      </c>
      <c r="I91" s="28"/>
      <c r="J91" s="28">
        <f t="shared" si="27"/>
        <v>13</v>
      </c>
      <c r="K91" s="33" t="s">
        <v>27</v>
      </c>
      <c r="L91" s="24" t="s">
        <v>28</v>
      </c>
      <c r="M91" s="28">
        <v>7.0220000000000005E-2</v>
      </c>
      <c r="N91" s="28"/>
      <c r="O91" s="28">
        <f t="shared" si="15"/>
        <v>30</v>
      </c>
      <c r="P91" s="33" t="s">
        <v>44</v>
      </c>
      <c r="Q91" s="24" t="s">
        <v>20</v>
      </c>
      <c r="R91" s="28">
        <v>3.9940000000000003E-2</v>
      </c>
      <c r="S91" s="28"/>
      <c r="T91" s="28">
        <f t="shared" si="16"/>
        <v>22</v>
      </c>
      <c r="U91" s="33" t="s">
        <v>97</v>
      </c>
      <c r="V91" s="35" t="s">
        <v>29</v>
      </c>
      <c r="W91" s="28">
        <v>2.673E-2</v>
      </c>
      <c r="X91" s="28"/>
      <c r="Y91" s="28">
        <f t="shared" si="17"/>
        <v>40</v>
      </c>
      <c r="Z91" s="33" t="s">
        <v>94</v>
      </c>
      <c r="AA91" s="35" t="s">
        <v>22</v>
      </c>
      <c r="AB91" s="28">
        <v>7.79E-3</v>
      </c>
      <c r="AC91" s="28"/>
      <c r="AD91" s="28">
        <f t="shared" si="18"/>
        <v>9</v>
      </c>
      <c r="AE91" s="33" t="s">
        <v>35</v>
      </c>
      <c r="AF91" s="24" t="s">
        <v>22</v>
      </c>
      <c r="AG91" s="28">
        <v>3.6790000000000003E-2</v>
      </c>
      <c r="AH91" s="28"/>
      <c r="AI91" s="28">
        <f t="shared" si="19"/>
        <v>28</v>
      </c>
      <c r="AJ91" s="33" t="s">
        <v>61</v>
      </c>
      <c r="AK91" s="24" t="s">
        <v>23</v>
      </c>
      <c r="AL91" s="28">
        <v>3.6319999999999998E-2</v>
      </c>
      <c r="AM91" s="28"/>
      <c r="AN91" s="28">
        <f t="shared" si="20"/>
        <v>18</v>
      </c>
      <c r="AO91" s="23" t="s">
        <v>95</v>
      </c>
      <c r="AP91" s="24" t="s">
        <v>19</v>
      </c>
      <c r="AQ91" s="28">
        <v>1.265E-2</v>
      </c>
      <c r="AR91" s="28"/>
      <c r="AS91" s="28">
        <f t="shared" si="21"/>
        <v>17</v>
      </c>
      <c r="AT91" s="5" t="s">
        <v>78</v>
      </c>
      <c r="AU91" s="6" t="s">
        <v>23</v>
      </c>
      <c r="AV91" s="28">
        <v>1.8720000000000001E-2</v>
      </c>
      <c r="AW91" s="28"/>
      <c r="AX91" s="28">
        <f t="shared" si="22"/>
        <v>29</v>
      </c>
      <c r="AY91" s="33" t="s">
        <v>73</v>
      </c>
      <c r="AZ91" s="24" t="s">
        <v>29</v>
      </c>
      <c r="BA91" s="28">
        <v>3.9109999999999999E-2</v>
      </c>
      <c r="BB91" s="28"/>
      <c r="BC91" s="28">
        <f t="shared" si="23"/>
        <v>23</v>
      </c>
      <c r="BD91" s="33" t="s">
        <v>32</v>
      </c>
      <c r="BE91" s="24" t="s">
        <v>26</v>
      </c>
      <c r="BF91" s="28">
        <v>3.7000000000000002E-3</v>
      </c>
      <c r="BG91" s="28"/>
      <c r="BH91" s="28">
        <f t="shared" si="24"/>
        <v>50</v>
      </c>
      <c r="BI91" s="33" t="s">
        <v>52</v>
      </c>
      <c r="BJ91" s="24" t="s">
        <v>29</v>
      </c>
      <c r="BK91" s="28">
        <v>7.2489999999999999E-2</v>
      </c>
      <c r="BL91" s="28"/>
      <c r="BM91" s="28">
        <f t="shared" si="25"/>
        <v>31</v>
      </c>
      <c r="BN91" s="33" t="s">
        <v>72</v>
      </c>
      <c r="BO91" s="24" t="s">
        <v>22</v>
      </c>
      <c r="BP91" s="28">
        <v>2.5400000000000002E-3</v>
      </c>
      <c r="BR91" s="28">
        <f t="shared" si="26"/>
        <v>4</v>
      </c>
    </row>
    <row r="92" spans="1:70" ht="17" thickBot="1" x14ac:dyDescent="0.25">
      <c r="A92" s="33" t="s">
        <v>77</v>
      </c>
      <c r="B92" s="24" t="s">
        <v>22</v>
      </c>
      <c r="C92" s="28">
        <v>1.116E-2</v>
      </c>
      <c r="D92" s="28"/>
      <c r="E92" s="28">
        <f t="shared" si="14"/>
        <v>26</v>
      </c>
      <c r="F92" s="33" t="s">
        <v>44</v>
      </c>
      <c r="G92" s="24" t="s">
        <v>23</v>
      </c>
      <c r="H92" s="28">
        <v>1.4250000000000001E-2</v>
      </c>
      <c r="I92" s="28"/>
      <c r="J92" s="28">
        <f t="shared" si="27"/>
        <v>12</v>
      </c>
      <c r="K92" s="33" t="s">
        <v>57</v>
      </c>
      <c r="L92" s="24" t="s">
        <v>26</v>
      </c>
      <c r="M92" s="28">
        <v>6.1519999999999998E-2</v>
      </c>
      <c r="N92" s="28"/>
      <c r="O92" s="28">
        <f t="shared" si="15"/>
        <v>29</v>
      </c>
      <c r="P92" s="33" t="s">
        <v>67</v>
      </c>
      <c r="Q92" s="24" t="s">
        <v>20</v>
      </c>
      <c r="R92" s="28">
        <v>3.9320000000000001E-2</v>
      </c>
      <c r="S92" s="28"/>
      <c r="T92" s="28">
        <f t="shared" si="16"/>
        <v>21</v>
      </c>
      <c r="U92" s="33" t="s">
        <v>39</v>
      </c>
      <c r="V92" s="24" t="s">
        <v>25</v>
      </c>
      <c r="W92" s="28">
        <v>2.4070000000000001E-2</v>
      </c>
      <c r="X92" s="28"/>
      <c r="Y92" s="28">
        <f t="shared" si="17"/>
        <v>39</v>
      </c>
      <c r="Z92" s="33" t="s">
        <v>82</v>
      </c>
      <c r="AA92" s="24" t="s">
        <v>28</v>
      </c>
      <c r="AB92" s="28">
        <v>6.2300000000000003E-3</v>
      </c>
      <c r="AC92" s="28"/>
      <c r="AD92" s="28">
        <f t="shared" si="18"/>
        <v>8</v>
      </c>
      <c r="AE92" s="33" t="s">
        <v>75</v>
      </c>
      <c r="AF92" s="24" t="s">
        <v>29</v>
      </c>
      <c r="AG92" s="28">
        <v>3.5549999999999998E-2</v>
      </c>
      <c r="AH92" s="28"/>
      <c r="AI92" s="28">
        <f t="shared" si="19"/>
        <v>27</v>
      </c>
      <c r="AJ92" s="33" t="s">
        <v>72</v>
      </c>
      <c r="AK92" s="24" t="s">
        <v>28</v>
      </c>
      <c r="AL92" s="28">
        <v>2.7089999999999999E-2</v>
      </c>
      <c r="AM92" s="28"/>
      <c r="AN92" s="28">
        <f t="shared" si="20"/>
        <v>17</v>
      </c>
      <c r="AO92" s="33" t="s">
        <v>64</v>
      </c>
      <c r="AP92" s="24" t="s">
        <v>19</v>
      </c>
      <c r="AQ92" s="28">
        <v>1.1429999999999999E-2</v>
      </c>
      <c r="AR92" s="28"/>
      <c r="AS92" s="28">
        <f t="shared" si="21"/>
        <v>16</v>
      </c>
      <c r="AT92" s="33" t="s">
        <v>64</v>
      </c>
      <c r="AU92" s="24" t="s">
        <v>19</v>
      </c>
      <c r="AV92" s="28">
        <v>1.864E-2</v>
      </c>
      <c r="AW92" s="28"/>
      <c r="AX92" s="28">
        <f t="shared" si="22"/>
        <v>28</v>
      </c>
      <c r="AY92" s="33" t="s">
        <v>75</v>
      </c>
      <c r="AZ92" s="24" t="s">
        <v>23</v>
      </c>
      <c r="BA92" s="28">
        <v>3.8890000000000001E-2</v>
      </c>
      <c r="BB92" s="28"/>
      <c r="BC92" s="28">
        <f t="shared" si="23"/>
        <v>22</v>
      </c>
      <c r="BD92" s="5" t="s">
        <v>79</v>
      </c>
      <c r="BE92" s="6" t="s">
        <v>22</v>
      </c>
      <c r="BF92" s="28">
        <v>3.6800000000000001E-3</v>
      </c>
      <c r="BG92" s="28"/>
      <c r="BH92" s="28">
        <f t="shared" si="24"/>
        <v>49</v>
      </c>
      <c r="BI92" s="33" t="s">
        <v>58</v>
      </c>
      <c r="BJ92" s="24" t="s">
        <v>25</v>
      </c>
      <c r="BK92" s="28">
        <v>6.8559999999999996E-2</v>
      </c>
      <c r="BL92" s="28"/>
      <c r="BM92" s="28">
        <f t="shared" si="25"/>
        <v>30</v>
      </c>
      <c r="BN92" s="33" t="s">
        <v>21</v>
      </c>
      <c r="BO92" s="24" t="s">
        <v>23</v>
      </c>
      <c r="BP92" s="28">
        <v>2.1700000000000001E-3</v>
      </c>
      <c r="BR92" s="28">
        <f t="shared" si="26"/>
        <v>3</v>
      </c>
    </row>
    <row r="93" spans="1:70" ht="17" thickBot="1" x14ac:dyDescent="0.25">
      <c r="A93" s="33" t="s">
        <v>72</v>
      </c>
      <c r="B93" s="24" t="s">
        <v>22</v>
      </c>
      <c r="C93" s="28">
        <v>1.005E-2</v>
      </c>
      <c r="D93" s="28"/>
      <c r="E93" s="28">
        <f t="shared" si="14"/>
        <v>25</v>
      </c>
      <c r="F93" s="33" t="s">
        <v>53</v>
      </c>
      <c r="G93" s="24" t="s">
        <v>23</v>
      </c>
      <c r="H93" s="28">
        <v>1.413E-2</v>
      </c>
      <c r="I93" s="28"/>
      <c r="J93" s="28">
        <f t="shared" si="27"/>
        <v>11</v>
      </c>
      <c r="K93" s="33" t="s">
        <v>40</v>
      </c>
      <c r="L93" s="24" t="s">
        <v>29</v>
      </c>
      <c r="M93" s="28">
        <v>5.987E-2</v>
      </c>
      <c r="N93" s="28"/>
      <c r="O93" s="28">
        <f t="shared" si="15"/>
        <v>28</v>
      </c>
      <c r="P93" s="33" t="s">
        <v>49</v>
      </c>
      <c r="Q93" s="24" t="s">
        <v>28</v>
      </c>
      <c r="R93" s="28">
        <v>3.7940000000000002E-2</v>
      </c>
      <c r="S93" s="28"/>
      <c r="T93" s="28">
        <f t="shared" si="16"/>
        <v>20</v>
      </c>
      <c r="U93" s="33" t="s">
        <v>58</v>
      </c>
      <c r="V93" s="24" t="s">
        <v>25</v>
      </c>
      <c r="W93" s="28">
        <v>2.4049999999999998E-2</v>
      </c>
      <c r="X93" s="28"/>
      <c r="Y93" s="28">
        <f t="shared" si="17"/>
        <v>38</v>
      </c>
      <c r="Z93" s="33" t="s">
        <v>42</v>
      </c>
      <c r="AA93" s="24" t="s">
        <v>26</v>
      </c>
      <c r="AB93" s="28">
        <v>6.11E-3</v>
      </c>
      <c r="AC93" s="28"/>
      <c r="AD93" s="28">
        <f t="shared" si="18"/>
        <v>7</v>
      </c>
      <c r="AE93" s="33" t="s">
        <v>42</v>
      </c>
      <c r="AF93" s="24" t="s">
        <v>28</v>
      </c>
      <c r="AG93" s="28">
        <v>3.2500000000000001E-2</v>
      </c>
      <c r="AH93" s="28"/>
      <c r="AI93" s="28">
        <f t="shared" si="19"/>
        <v>26</v>
      </c>
      <c r="AJ93" s="33" t="s">
        <v>92</v>
      </c>
      <c r="AK93" s="35" t="s">
        <v>25</v>
      </c>
      <c r="AL93" s="28">
        <v>2.6370000000000001E-2</v>
      </c>
      <c r="AM93" s="28"/>
      <c r="AN93" s="28">
        <f t="shared" si="20"/>
        <v>16</v>
      </c>
      <c r="AO93" s="33" t="s">
        <v>54</v>
      </c>
      <c r="AP93" s="24" t="s">
        <v>29</v>
      </c>
      <c r="AQ93" s="28">
        <v>1.133E-2</v>
      </c>
      <c r="AR93" s="28"/>
      <c r="AS93" s="28">
        <f t="shared" si="21"/>
        <v>15</v>
      </c>
      <c r="AT93" s="33" t="s">
        <v>61</v>
      </c>
      <c r="AU93" s="24" t="s">
        <v>26</v>
      </c>
      <c r="AV93" s="28">
        <v>1.8100000000000002E-2</v>
      </c>
      <c r="AW93" s="28"/>
      <c r="AX93" s="28">
        <f t="shared" si="22"/>
        <v>27</v>
      </c>
      <c r="AY93" s="33" t="s">
        <v>82</v>
      </c>
      <c r="AZ93" s="24" t="s">
        <v>28</v>
      </c>
      <c r="BA93" s="28">
        <v>3.6269999999999997E-2</v>
      </c>
      <c r="BB93" s="28"/>
      <c r="BC93" s="28">
        <f t="shared" si="23"/>
        <v>21</v>
      </c>
      <c r="BD93" s="33" t="s">
        <v>70</v>
      </c>
      <c r="BE93" s="24" t="s">
        <v>23</v>
      </c>
      <c r="BF93" s="28">
        <v>3.5699999999999998E-3</v>
      </c>
      <c r="BG93" s="28"/>
      <c r="BH93" s="28">
        <f t="shared" si="24"/>
        <v>48</v>
      </c>
      <c r="BI93" s="33" t="s">
        <v>53</v>
      </c>
      <c r="BJ93" s="24" t="s">
        <v>28</v>
      </c>
      <c r="BK93" s="28">
        <v>6.7049999999999998E-2</v>
      </c>
      <c r="BL93" s="28"/>
      <c r="BM93" s="28">
        <f t="shared" si="25"/>
        <v>29</v>
      </c>
      <c r="BN93" s="33" t="s">
        <v>92</v>
      </c>
      <c r="BO93" s="35" t="s">
        <v>28</v>
      </c>
      <c r="BP93" s="28">
        <v>9.6000000000000002E-4</v>
      </c>
      <c r="BR93" s="28">
        <f>IF(BP93&gt;BP94,BR94+1,BR94)</f>
        <v>2</v>
      </c>
    </row>
    <row r="94" spans="1:70" ht="17" thickBot="1" x14ac:dyDescent="0.25">
      <c r="A94" s="33" t="s">
        <v>38</v>
      </c>
      <c r="B94" s="24" t="s">
        <v>22</v>
      </c>
      <c r="C94" s="28">
        <v>9.9799999999999993E-3</v>
      </c>
      <c r="D94" s="28"/>
      <c r="E94" s="28">
        <f t="shared" si="14"/>
        <v>24</v>
      </c>
      <c r="F94" s="33" t="s">
        <v>44</v>
      </c>
      <c r="G94" s="24" t="s">
        <v>20</v>
      </c>
      <c r="H94" s="28">
        <v>1.4030000000000001E-2</v>
      </c>
      <c r="I94" s="28"/>
      <c r="J94" s="28">
        <f t="shared" si="27"/>
        <v>10</v>
      </c>
      <c r="K94" s="33" t="s">
        <v>21</v>
      </c>
      <c r="L94" s="24" t="s">
        <v>22</v>
      </c>
      <c r="M94" s="28">
        <v>5.5989999999999998E-2</v>
      </c>
      <c r="N94" s="28"/>
      <c r="O94" s="28">
        <f t="shared" si="15"/>
        <v>27</v>
      </c>
      <c r="P94" s="33" t="s">
        <v>77</v>
      </c>
      <c r="Q94" s="24" t="s">
        <v>29</v>
      </c>
      <c r="R94" s="28">
        <v>3.6859999999999997E-2</v>
      </c>
      <c r="S94" s="28"/>
      <c r="T94" s="28">
        <f t="shared" si="16"/>
        <v>19</v>
      </c>
      <c r="U94" s="33" t="s">
        <v>34</v>
      </c>
      <c r="V94" s="24" t="s">
        <v>19</v>
      </c>
      <c r="W94" s="28">
        <v>2.375E-2</v>
      </c>
      <c r="X94" s="28"/>
      <c r="Y94" s="28">
        <f t="shared" si="17"/>
        <v>37</v>
      </c>
      <c r="Z94" s="23" t="s">
        <v>95</v>
      </c>
      <c r="AA94" s="24" t="s">
        <v>29</v>
      </c>
      <c r="AB94" s="28">
        <v>5.4200000000000003E-3</v>
      </c>
      <c r="AC94" s="28"/>
      <c r="AD94" s="28">
        <f t="shared" si="18"/>
        <v>6</v>
      </c>
      <c r="AE94" s="33" t="s">
        <v>21</v>
      </c>
      <c r="AF94" s="24" t="s">
        <v>22</v>
      </c>
      <c r="AG94" s="28">
        <v>3.1559999999999998E-2</v>
      </c>
      <c r="AH94" s="28"/>
      <c r="AI94" s="28">
        <f t="shared" si="19"/>
        <v>25</v>
      </c>
      <c r="AJ94" s="33" t="s">
        <v>48</v>
      </c>
      <c r="AK94" s="24" t="s">
        <v>20</v>
      </c>
      <c r="AL94" s="28">
        <v>2.4879999999999999E-2</v>
      </c>
      <c r="AM94" s="28"/>
      <c r="AN94" s="28">
        <f t="shared" si="20"/>
        <v>15</v>
      </c>
      <c r="AO94" s="33" t="s">
        <v>105</v>
      </c>
      <c r="AP94" s="35" t="s">
        <v>25</v>
      </c>
      <c r="AQ94" s="28">
        <v>1.0120000000000001E-2</v>
      </c>
      <c r="AR94" s="28"/>
      <c r="AS94" s="28">
        <f t="shared" si="21"/>
        <v>14</v>
      </c>
      <c r="AT94" s="33" t="s">
        <v>60</v>
      </c>
      <c r="AU94" s="24" t="s">
        <v>19</v>
      </c>
      <c r="AV94" s="28">
        <v>1.7940000000000001E-2</v>
      </c>
      <c r="AW94" s="28"/>
      <c r="AX94" s="28">
        <f t="shared" si="22"/>
        <v>26</v>
      </c>
      <c r="AY94" s="33" t="s">
        <v>62</v>
      </c>
      <c r="AZ94" s="24" t="s">
        <v>23</v>
      </c>
      <c r="BA94" s="28">
        <v>3.3930000000000002E-2</v>
      </c>
      <c r="BB94" s="28"/>
      <c r="BC94" s="28">
        <f t="shared" si="23"/>
        <v>20</v>
      </c>
      <c r="BD94" s="33" t="s">
        <v>101</v>
      </c>
      <c r="BE94" s="35" t="s">
        <v>26</v>
      </c>
      <c r="BF94" s="28">
        <v>3.5599999999999998E-3</v>
      </c>
      <c r="BG94" s="28"/>
      <c r="BH94" s="28">
        <f t="shared" si="24"/>
        <v>47</v>
      </c>
      <c r="BI94" s="33" t="s">
        <v>91</v>
      </c>
      <c r="BJ94" s="35" t="s">
        <v>20</v>
      </c>
      <c r="BK94" s="28">
        <v>6.6830000000000001E-2</v>
      </c>
      <c r="BL94" s="28"/>
      <c r="BM94" s="28">
        <f t="shared" si="25"/>
        <v>28</v>
      </c>
      <c r="BN94" s="33" t="s">
        <v>89</v>
      </c>
      <c r="BO94" s="35" t="s">
        <v>25</v>
      </c>
      <c r="BP94" s="28">
        <v>3.3E-4</v>
      </c>
      <c r="BR94">
        <v>1</v>
      </c>
    </row>
    <row r="95" spans="1:70" ht="18" thickTop="1" thickBot="1" x14ac:dyDescent="0.25">
      <c r="A95" s="33" t="s">
        <v>52</v>
      </c>
      <c r="B95" s="24" t="s">
        <v>23</v>
      </c>
      <c r="C95" s="28">
        <v>9.6500000000000006E-3</v>
      </c>
      <c r="D95" s="28"/>
      <c r="E95" s="28">
        <f t="shared" si="14"/>
        <v>23</v>
      </c>
      <c r="F95" s="33" t="s">
        <v>105</v>
      </c>
      <c r="G95" s="35" t="s">
        <v>25</v>
      </c>
      <c r="H95" s="28">
        <v>1.259E-2</v>
      </c>
      <c r="I95" s="28"/>
      <c r="J95" s="28">
        <f t="shared" si="27"/>
        <v>9</v>
      </c>
      <c r="K95" s="33" t="s">
        <v>56</v>
      </c>
      <c r="L95" s="24" t="s">
        <v>25</v>
      </c>
      <c r="M95" s="28">
        <v>4.4999999999999998E-2</v>
      </c>
      <c r="N95" s="28"/>
      <c r="O95" s="28">
        <f t="shared" si="15"/>
        <v>26</v>
      </c>
      <c r="P95" s="33" t="s">
        <v>89</v>
      </c>
      <c r="Q95" s="35" t="s">
        <v>25</v>
      </c>
      <c r="R95" s="28">
        <v>3.5270000000000003E-2</v>
      </c>
      <c r="S95" s="28"/>
      <c r="T95" s="28">
        <f t="shared" si="16"/>
        <v>18</v>
      </c>
      <c r="U95" s="33" t="s">
        <v>66</v>
      </c>
      <c r="V95" s="24" t="s">
        <v>28</v>
      </c>
      <c r="W95" s="28">
        <v>2.3699999999999999E-2</v>
      </c>
      <c r="X95" s="28"/>
      <c r="Y95" s="28">
        <f t="shared" si="17"/>
        <v>36</v>
      </c>
      <c r="Z95" s="33" t="s">
        <v>80</v>
      </c>
      <c r="AA95" s="24" t="s">
        <v>25</v>
      </c>
      <c r="AB95" s="28">
        <v>4.7200000000000002E-3</v>
      </c>
      <c r="AC95" s="28"/>
      <c r="AD95" s="28">
        <f t="shared" si="18"/>
        <v>5</v>
      </c>
      <c r="AE95" s="33" t="s">
        <v>103</v>
      </c>
      <c r="AF95" s="35" t="s">
        <v>28</v>
      </c>
      <c r="AG95" s="28">
        <v>3.09E-2</v>
      </c>
      <c r="AH95" s="28"/>
      <c r="AI95" s="28">
        <f t="shared" si="19"/>
        <v>24</v>
      </c>
      <c r="AJ95" s="33" t="s">
        <v>81</v>
      </c>
      <c r="AK95" s="24" t="s">
        <v>29</v>
      </c>
      <c r="AL95" s="28">
        <v>2.0549999999999999E-2</v>
      </c>
      <c r="AM95" s="28"/>
      <c r="AN95" s="28">
        <f t="shared" si="20"/>
        <v>14</v>
      </c>
      <c r="AO95" s="33" t="s">
        <v>34</v>
      </c>
      <c r="AP95" s="24" t="s">
        <v>19</v>
      </c>
      <c r="AQ95" s="28">
        <v>9.5200000000000007E-3</v>
      </c>
      <c r="AR95" s="28"/>
      <c r="AS95" s="28">
        <f t="shared" si="21"/>
        <v>13</v>
      </c>
      <c r="AT95" s="33" t="s">
        <v>21</v>
      </c>
      <c r="AU95" s="24" t="s">
        <v>22</v>
      </c>
      <c r="AV95" s="28">
        <v>1.7899999999999999E-2</v>
      </c>
      <c r="AW95" s="28"/>
      <c r="AX95" s="28">
        <f t="shared" si="22"/>
        <v>25</v>
      </c>
      <c r="AY95" s="33" t="s">
        <v>74</v>
      </c>
      <c r="AZ95" s="24" t="s">
        <v>25</v>
      </c>
      <c r="BA95" s="28">
        <v>3.3840000000000002E-2</v>
      </c>
      <c r="BB95" s="28"/>
      <c r="BC95" s="28">
        <f t="shared" si="23"/>
        <v>19</v>
      </c>
      <c r="BD95" s="23" t="s">
        <v>87</v>
      </c>
      <c r="BE95" s="24" t="s">
        <v>19</v>
      </c>
      <c r="BF95" s="28">
        <v>3.4399999999999999E-3</v>
      </c>
      <c r="BG95" s="28"/>
      <c r="BH95" s="28">
        <f t="shared" si="24"/>
        <v>46</v>
      </c>
      <c r="BI95" s="5" t="s">
        <v>78</v>
      </c>
      <c r="BJ95" s="6" t="s">
        <v>28</v>
      </c>
      <c r="BK95" s="28">
        <v>6.6600000000000006E-2</v>
      </c>
      <c r="BL95" s="28"/>
      <c r="BM95" s="28">
        <f t="shared" si="25"/>
        <v>27</v>
      </c>
      <c r="BN95" s="102" t="s">
        <v>109</v>
      </c>
      <c r="BO95" s="103"/>
      <c r="BP95" s="103"/>
      <c r="BQ95" s="103"/>
      <c r="BR95" s="104"/>
    </row>
    <row r="96" spans="1:70" ht="18" thickTop="1" thickBot="1" x14ac:dyDescent="0.25">
      <c r="A96" s="33" t="s">
        <v>51</v>
      </c>
      <c r="B96" s="24" t="s">
        <v>22</v>
      </c>
      <c r="C96" s="28">
        <v>9.3299999999999998E-3</v>
      </c>
      <c r="D96" s="28"/>
      <c r="E96" s="28">
        <f t="shared" si="14"/>
        <v>22</v>
      </c>
      <c r="F96" s="33" t="s">
        <v>27</v>
      </c>
      <c r="G96" s="24" t="s">
        <v>28</v>
      </c>
      <c r="H96" s="28">
        <v>7.8200000000000006E-3</v>
      </c>
      <c r="I96" s="28"/>
      <c r="J96" s="28">
        <f t="shared" si="27"/>
        <v>8</v>
      </c>
      <c r="K96" s="33" t="s">
        <v>96</v>
      </c>
      <c r="L96" s="35" t="s">
        <v>19</v>
      </c>
      <c r="M96" s="28">
        <v>4.4060000000000002E-2</v>
      </c>
      <c r="N96" s="28"/>
      <c r="O96" s="28">
        <f t="shared" si="15"/>
        <v>25</v>
      </c>
      <c r="P96" s="5" t="s">
        <v>79</v>
      </c>
      <c r="Q96" s="6" t="s">
        <v>29</v>
      </c>
      <c r="R96" s="28">
        <v>3.5249999999999997E-2</v>
      </c>
      <c r="S96" s="28"/>
      <c r="T96" s="28">
        <f t="shared" si="16"/>
        <v>17</v>
      </c>
      <c r="U96" s="23" t="s">
        <v>95</v>
      </c>
      <c r="V96" s="24" t="s">
        <v>19</v>
      </c>
      <c r="W96" s="28">
        <v>2.3699999999999999E-2</v>
      </c>
      <c r="X96" s="28"/>
      <c r="Y96" s="28">
        <f t="shared" si="17"/>
        <v>36</v>
      </c>
      <c r="Z96" s="33" t="s">
        <v>73</v>
      </c>
      <c r="AA96" s="24" t="s">
        <v>26</v>
      </c>
      <c r="AB96" s="28">
        <v>3.82E-3</v>
      </c>
      <c r="AC96" s="28"/>
      <c r="AD96" s="28">
        <f t="shared" si="18"/>
        <v>4</v>
      </c>
      <c r="AE96" s="33" t="s">
        <v>42</v>
      </c>
      <c r="AF96" s="24" t="s">
        <v>26</v>
      </c>
      <c r="AG96" s="28">
        <v>3.074E-2</v>
      </c>
      <c r="AH96" s="28"/>
      <c r="AI96" s="28">
        <f t="shared" si="19"/>
        <v>23</v>
      </c>
      <c r="AJ96" s="23" t="s">
        <v>86</v>
      </c>
      <c r="AK96" s="24" t="s">
        <v>28</v>
      </c>
      <c r="AL96" s="28">
        <v>1.9460000000000002E-2</v>
      </c>
      <c r="AM96" s="28"/>
      <c r="AN96" s="28">
        <f t="shared" si="20"/>
        <v>13</v>
      </c>
      <c r="AO96" s="33" t="s">
        <v>43</v>
      </c>
      <c r="AP96" s="24" t="s">
        <v>22</v>
      </c>
      <c r="AQ96" s="28">
        <v>9.0699999999999999E-3</v>
      </c>
      <c r="AR96" s="28"/>
      <c r="AS96" s="28">
        <f t="shared" si="21"/>
        <v>12</v>
      </c>
      <c r="AT96" s="33" t="s">
        <v>54</v>
      </c>
      <c r="AU96" s="24" t="s">
        <v>22</v>
      </c>
      <c r="AV96" s="28">
        <v>1.6799999999999999E-2</v>
      </c>
      <c r="AW96" s="28"/>
      <c r="AX96" s="28">
        <f t="shared" si="22"/>
        <v>24</v>
      </c>
      <c r="AY96" s="33" t="s">
        <v>82</v>
      </c>
      <c r="AZ96" s="24" t="s">
        <v>25</v>
      </c>
      <c r="BA96" s="28">
        <v>2.9940000000000001E-2</v>
      </c>
      <c r="BB96" s="28"/>
      <c r="BC96" s="28">
        <f t="shared" si="23"/>
        <v>18</v>
      </c>
      <c r="BD96" s="33" t="s">
        <v>93</v>
      </c>
      <c r="BE96" s="35" t="s">
        <v>23</v>
      </c>
      <c r="BF96" s="28">
        <v>3.3700000000000002E-3</v>
      </c>
      <c r="BG96" s="28"/>
      <c r="BH96" s="28">
        <f t="shared" si="24"/>
        <v>45</v>
      </c>
      <c r="BI96" s="33" t="s">
        <v>99</v>
      </c>
      <c r="BJ96" s="35" t="s">
        <v>23</v>
      </c>
      <c r="BK96" s="28">
        <v>6.6500000000000004E-2</v>
      </c>
      <c r="BL96" s="28"/>
      <c r="BM96" s="28">
        <f t="shared" si="25"/>
        <v>26</v>
      </c>
      <c r="BN96" s="42" t="s">
        <v>25</v>
      </c>
      <c r="BO96" s="43">
        <f>SUMIF($BO$3:$BO$94,BN96,$BR$3:$BR$94)</f>
        <v>970</v>
      </c>
      <c r="BP96" s="44"/>
      <c r="BQ96" s="44" t="s">
        <v>26</v>
      </c>
      <c r="BR96" s="43">
        <f>SUMIF($BO$3:$BO$94,BQ96,$BR$3:$BR$94)</f>
        <v>284</v>
      </c>
    </row>
    <row r="97" spans="1:70" ht="17" thickBot="1" x14ac:dyDescent="0.25">
      <c r="A97" s="33" t="s">
        <v>76</v>
      </c>
      <c r="B97" s="24" t="s">
        <v>22</v>
      </c>
      <c r="C97" s="28">
        <v>9.1299999999999992E-3</v>
      </c>
      <c r="D97" s="28"/>
      <c r="E97" s="28">
        <f t="shared" si="14"/>
        <v>21</v>
      </c>
      <c r="F97" s="33" t="s">
        <v>36</v>
      </c>
      <c r="G97" s="24" t="s">
        <v>23</v>
      </c>
      <c r="H97" s="28">
        <v>7.7099999999999998E-3</v>
      </c>
      <c r="I97" s="28"/>
      <c r="J97" s="28">
        <f t="shared" si="27"/>
        <v>7</v>
      </c>
      <c r="K97" s="33" t="s">
        <v>80</v>
      </c>
      <c r="L97" s="24" t="s">
        <v>28</v>
      </c>
      <c r="M97" s="28">
        <v>4.3999999999999997E-2</v>
      </c>
      <c r="N97" s="28"/>
      <c r="O97" s="28">
        <f t="shared" si="15"/>
        <v>24</v>
      </c>
      <c r="P97" s="33" t="s">
        <v>92</v>
      </c>
      <c r="Q97" s="35" t="s">
        <v>23</v>
      </c>
      <c r="R97" s="28">
        <v>3.3149999999999999E-2</v>
      </c>
      <c r="S97" s="28"/>
      <c r="T97" s="28">
        <f t="shared" si="16"/>
        <v>16</v>
      </c>
      <c r="U97" s="33" t="s">
        <v>51</v>
      </c>
      <c r="V97" s="24" t="s">
        <v>22</v>
      </c>
      <c r="W97" s="28">
        <v>2.264E-2</v>
      </c>
      <c r="X97" s="28"/>
      <c r="Y97" s="28">
        <f t="shared" si="17"/>
        <v>35</v>
      </c>
      <c r="Z97" s="33" t="s">
        <v>35</v>
      </c>
      <c r="AA97" s="24" t="s">
        <v>22</v>
      </c>
      <c r="AB97" s="28">
        <v>2.9399999999999999E-3</v>
      </c>
      <c r="AC97" s="28"/>
      <c r="AD97" s="28">
        <f t="shared" si="18"/>
        <v>3</v>
      </c>
      <c r="AE97" s="33" t="s">
        <v>92</v>
      </c>
      <c r="AF97" s="35" t="s">
        <v>20</v>
      </c>
      <c r="AG97" s="28">
        <v>2.8119999999999999E-2</v>
      </c>
      <c r="AH97" s="28"/>
      <c r="AI97" s="28">
        <f t="shared" si="19"/>
        <v>22</v>
      </c>
      <c r="AJ97" s="33" t="s">
        <v>85</v>
      </c>
      <c r="AK97" s="24" t="s">
        <v>19</v>
      </c>
      <c r="AL97" s="28">
        <v>1.6990000000000002E-2</v>
      </c>
      <c r="AM97" s="28"/>
      <c r="AN97" s="28">
        <f t="shared" si="20"/>
        <v>12</v>
      </c>
      <c r="AO97" s="33" t="s">
        <v>53</v>
      </c>
      <c r="AP97" s="24" t="s">
        <v>23</v>
      </c>
      <c r="AQ97" s="28">
        <v>8.7399999999999995E-3</v>
      </c>
      <c r="AR97" s="28"/>
      <c r="AS97" s="28">
        <f t="shared" si="21"/>
        <v>11</v>
      </c>
      <c r="AT97" s="33" t="s">
        <v>67</v>
      </c>
      <c r="AU97" s="24" t="s">
        <v>20</v>
      </c>
      <c r="AV97" s="28">
        <v>1.6729999999999998E-2</v>
      </c>
      <c r="AW97" s="28"/>
      <c r="AX97" s="28">
        <f t="shared" si="22"/>
        <v>23</v>
      </c>
      <c r="AY97" s="33" t="s">
        <v>18</v>
      </c>
      <c r="AZ97" s="24" t="s">
        <v>20</v>
      </c>
      <c r="BA97" s="28">
        <v>2.9530000000000001E-2</v>
      </c>
      <c r="BB97" s="28"/>
      <c r="BC97" s="28">
        <f t="shared" si="23"/>
        <v>17</v>
      </c>
      <c r="BD97" s="33" t="s">
        <v>104</v>
      </c>
      <c r="BE97" s="35" t="s">
        <v>19</v>
      </c>
      <c r="BF97" s="28">
        <v>3.2799999999999999E-3</v>
      </c>
      <c r="BG97" s="28"/>
      <c r="BH97" s="28">
        <f t="shared" si="24"/>
        <v>44</v>
      </c>
      <c r="BI97" s="33" t="s">
        <v>89</v>
      </c>
      <c r="BJ97" s="35" t="s">
        <v>22</v>
      </c>
      <c r="BK97" s="28">
        <v>6.4979999999999996E-2</v>
      </c>
      <c r="BL97" s="28"/>
      <c r="BM97" s="28">
        <f t="shared" si="25"/>
        <v>25</v>
      </c>
      <c r="BN97" s="45" t="s">
        <v>28</v>
      </c>
      <c r="BO97" s="46">
        <f t="shared" ref="BO97:BO99" si="28">SUMIF($BO$3:$BO$94,BN97,$BR$3:$BR$94)</f>
        <v>488</v>
      </c>
      <c r="BP97" s="47"/>
      <c r="BQ97" s="47" t="s">
        <v>29</v>
      </c>
      <c r="BR97" s="46">
        <f t="shared" ref="BR97:BR99" si="29">SUMIF($BO$3:$BO$94,BQ97,$BR$3:$BR$94)</f>
        <v>486</v>
      </c>
    </row>
    <row r="98" spans="1:70" ht="17" thickBot="1" x14ac:dyDescent="0.25">
      <c r="A98" s="33" t="s">
        <v>82</v>
      </c>
      <c r="B98" s="24" t="s">
        <v>28</v>
      </c>
      <c r="C98" s="28">
        <v>9.0299999999999998E-3</v>
      </c>
      <c r="D98" s="28"/>
      <c r="E98" s="28">
        <f t="shared" si="14"/>
        <v>20</v>
      </c>
      <c r="F98" s="33" t="s">
        <v>89</v>
      </c>
      <c r="G98" s="35" t="s">
        <v>19</v>
      </c>
      <c r="H98" s="28">
        <v>6.6400000000000001E-3</v>
      </c>
      <c r="I98" s="28"/>
      <c r="J98" s="28">
        <f t="shared" si="27"/>
        <v>6</v>
      </c>
      <c r="K98" s="33" t="s">
        <v>81</v>
      </c>
      <c r="L98" s="24" t="s">
        <v>29</v>
      </c>
      <c r="M98" s="28">
        <v>4.1930000000000002E-2</v>
      </c>
      <c r="N98" s="28"/>
      <c r="O98" s="28">
        <f t="shared" si="15"/>
        <v>23</v>
      </c>
      <c r="P98" s="33" t="s">
        <v>77</v>
      </c>
      <c r="Q98" s="24" t="s">
        <v>26</v>
      </c>
      <c r="R98" s="28">
        <v>3.09E-2</v>
      </c>
      <c r="S98" s="28"/>
      <c r="T98" s="28">
        <f t="shared" si="16"/>
        <v>15</v>
      </c>
      <c r="U98" s="33" t="s">
        <v>61</v>
      </c>
      <c r="V98" s="24" t="s">
        <v>23</v>
      </c>
      <c r="W98" s="28">
        <v>2.1360000000000001E-2</v>
      </c>
      <c r="X98" s="28"/>
      <c r="Y98" s="28">
        <f t="shared" si="17"/>
        <v>34</v>
      </c>
      <c r="Z98" s="33" t="s">
        <v>49</v>
      </c>
      <c r="AA98" s="24" t="s">
        <v>28</v>
      </c>
      <c r="AB98" s="28">
        <v>6.4000000000000005E-4</v>
      </c>
      <c r="AC98" s="28"/>
      <c r="AD98" s="28">
        <f>IF(AB98&gt;AB99,AD99+1,AD99)</f>
        <v>2</v>
      </c>
      <c r="AE98" s="33" t="s">
        <v>38</v>
      </c>
      <c r="AF98" s="24" t="s">
        <v>22</v>
      </c>
      <c r="AG98" s="28">
        <v>2.8070000000000001E-2</v>
      </c>
      <c r="AH98" s="28"/>
      <c r="AI98" s="28">
        <f t="shared" si="19"/>
        <v>21</v>
      </c>
      <c r="AJ98" s="33" t="s">
        <v>61</v>
      </c>
      <c r="AK98" s="24" t="s">
        <v>26</v>
      </c>
      <c r="AL98" s="28">
        <v>1.601E-2</v>
      </c>
      <c r="AM98" s="28"/>
      <c r="AN98" s="28">
        <f t="shared" si="20"/>
        <v>11</v>
      </c>
      <c r="AO98" s="23" t="s">
        <v>95</v>
      </c>
      <c r="AP98" s="24" t="s">
        <v>29</v>
      </c>
      <c r="AQ98" s="28">
        <v>8.5299999999999994E-3</v>
      </c>
      <c r="AR98" s="28"/>
      <c r="AS98" s="28">
        <f t="shared" si="21"/>
        <v>10</v>
      </c>
      <c r="AT98" s="33" t="s">
        <v>77</v>
      </c>
      <c r="AU98" s="24" t="s">
        <v>22</v>
      </c>
      <c r="AV98" s="28">
        <v>1.6230000000000001E-2</v>
      </c>
      <c r="AW98" s="28"/>
      <c r="AX98" s="28">
        <f t="shared" si="22"/>
        <v>22</v>
      </c>
      <c r="AY98" s="33" t="s">
        <v>60</v>
      </c>
      <c r="AZ98" s="24" t="s">
        <v>19</v>
      </c>
      <c r="BA98" s="28">
        <v>2.903E-2</v>
      </c>
      <c r="BB98" s="28"/>
      <c r="BC98" s="28">
        <f t="shared" si="23"/>
        <v>16</v>
      </c>
      <c r="BD98" s="33" t="s">
        <v>91</v>
      </c>
      <c r="BE98" s="35" t="s">
        <v>25</v>
      </c>
      <c r="BF98" s="28">
        <v>3.2100000000000002E-3</v>
      </c>
      <c r="BG98" s="28"/>
      <c r="BH98" s="28">
        <f t="shared" si="24"/>
        <v>43</v>
      </c>
      <c r="BI98" s="33" t="s">
        <v>34</v>
      </c>
      <c r="BJ98" s="24" t="s">
        <v>19</v>
      </c>
      <c r="BK98" s="28">
        <v>6.1530000000000001E-2</v>
      </c>
      <c r="BL98" s="28"/>
      <c r="BM98" s="28">
        <f t="shared" si="25"/>
        <v>24</v>
      </c>
      <c r="BN98" s="45" t="s">
        <v>19</v>
      </c>
      <c r="BO98" s="46">
        <f t="shared" si="28"/>
        <v>1343</v>
      </c>
      <c r="BP98" s="47"/>
      <c r="BQ98" s="47" t="s">
        <v>20</v>
      </c>
      <c r="BR98" s="46">
        <f t="shared" si="29"/>
        <v>0</v>
      </c>
    </row>
    <row r="99" spans="1:70" ht="17" thickBot="1" x14ac:dyDescent="0.25">
      <c r="A99" s="33" t="s">
        <v>46</v>
      </c>
      <c r="B99" s="24" t="s">
        <v>20</v>
      </c>
      <c r="C99" s="28">
        <v>7.8799999999999999E-3</v>
      </c>
      <c r="D99" s="28"/>
      <c r="E99" s="28">
        <f t="shared" si="14"/>
        <v>19</v>
      </c>
      <c r="F99" s="33" t="s">
        <v>58</v>
      </c>
      <c r="G99" s="24" t="s">
        <v>20</v>
      </c>
      <c r="H99" s="28">
        <v>6.4900000000000001E-3</v>
      </c>
      <c r="I99" s="28"/>
      <c r="J99" s="28">
        <f t="shared" si="27"/>
        <v>5</v>
      </c>
      <c r="K99" s="33" t="s">
        <v>73</v>
      </c>
      <c r="L99" s="24" t="s">
        <v>23</v>
      </c>
      <c r="M99" s="28">
        <v>4.172E-2</v>
      </c>
      <c r="N99" s="28"/>
      <c r="O99" s="28">
        <f t="shared" si="15"/>
        <v>22</v>
      </c>
      <c r="P99" s="33" t="s">
        <v>77</v>
      </c>
      <c r="Q99" s="24" t="s">
        <v>22</v>
      </c>
      <c r="R99" s="28">
        <v>2.8809999999999999E-2</v>
      </c>
      <c r="S99" s="28"/>
      <c r="T99" s="28">
        <f t="shared" si="16"/>
        <v>14</v>
      </c>
      <c r="U99" s="33" t="s">
        <v>97</v>
      </c>
      <c r="V99" s="35" t="s">
        <v>22</v>
      </c>
      <c r="W99" s="28">
        <v>2.0570000000000001E-2</v>
      </c>
      <c r="X99" s="28"/>
      <c r="Y99" s="28">
        <f t="shared" si="17"/>
        <v>33</v>
      </c>
      <c r="Z99" s="33" t="s">
        <v>74</v>
      </c>
      <c r="AA99" s="24" t="s">
        <v>25</v>
      </c>
      <c r="AB99" s="28">
        <v>4.2999999999999999E-4</v>
      </c>
      <c r="AC99" s="28"/>
      <c r="AD99" s="28">
        <v>1</v>
      </c>
      <c r="AE99" s="33" t="s">
        <v>66</v>
      </c>
      <c r="AF99" s="24" t="s">
        <v>28</v>
      </c>
      <c r="AG99" s="28">
        <v>2.7349999999999999E-2</v>
      </c>
      <c r="AH99" s="28"/>
      <c r="AI99" s="28">
        <f t="shared" si="19"/>
        <v>20</v>
      </c>
      <c r="AJ99" s="33" t="s">
        <v>71</v>
      </c>
      <c r="AK99" s="24" t="s">
        <v>22</v>
      </c>
      <c r="AL99" s="28">
        <v>1.3480000000000001E-2</v>
      </c>
      <c r="AM99" s="28"/>
      <c r="AN99" s="28">
        <f t="shared" si="20"/>
        <v>10</v>
      </c>
      <c r="AO99" s="33" t="s">
        <v>72</v>
      </c>
      <c r="AP99" s="24" t="s">
        <v>25</v>
      </c>
      <c r="AQ99" s="28">
        <v>6.2700000000000004E-3</v>
      </c>
      <c r="AR99" s="28"/>
      <c r="AS99" s="28">
        <f t="shared" si="21"/>
        <v>9</v>
      </c>
      <c r="AT99" s="33" t="s">
        <v>33</v>
      </c>
      <c r="AU99" s="24" t="s">
        <v>25</v>
      </c>
      <c r="AV99" s="28">
        <v>1.43E-2</v>
      </c>
      <c r="AW99" s="28"/>
      <c r="AX99" s="28">
        <f t="shared" si="22"/>
        <v>21</v>
      </c>
      <c r="AY99" s="33" t="s">
        <v>31</v>
      </c>
      <c r="AZ99" s="24" t="s">
        <v>19</v>
      </c>
      <c r="BA99" s="28">
        <v>2.725E-2</v>
      </c>
      <c r="BB99" s="28"/>
      <c r="BC99" s="28">
        <f t="shared" si="23"/>
        <v>15</v>
      </c>
      <c r="BD99" s="33" t="s">
        <v>97</v>
      </c>
      <c r="BE99" s="35" t="s">
        <v>22</v>
      </c>
      <c r="BF99" s="28">
        <v>3.0899999999999999E-3</v>
      </c>
      <c r="BG99" s="28"/>
      <c r="BH99" s="28">
        <f t="shared" si="24"/>
        <v>42</v>
      </c>
      <c r="BI99" s="5" t="s">
        <v>78</v>
      </c>
      <c r="BJ99" s="6" t="s">
        <v>23</v>
      </c>
      <c r="BK99" s="28">
        <v>6.139E-2</v>
      </c>
      <c r="BL99" s="28"/>
      <c r="BM99" s="28">
        <f t="shared" si="25"/>
        <v>23</v>
      </c>
      <c r="BN99" s="49" t="s">
        <v>22</v>
      </c>
      <c r="BO99" s="50">
        <f t="shared" si="28"/>
        <v>178</v>
      </c>
      <c r="BP99" s="51"/>
      <c r="BQ99" s="51" t="s">
        <v>23</v>
      </c>
      <c r="BR99" s="50">
        <f t="shared" si="29"/>
        <v>529</v>
      </c>
    </row>
    <row r="100" spans="1:70" ht="18" thickTop="1" thickBot="1" x14ac:dyDescent="0.25">
      <c r="A100" s="33" t="s">
        <v>92</v>
      </c>
      <c r="B100" s="35" t="s">
        <v>28</v>
      </c>
      <c r="C100" s="28">
        <v>6.7400000000000003E-3</v>
      </c>
      <c r="D100" s="28"/>
      <c r="E100" s="28">
        <f t="shared" si="14"/>
        <v>18</v>
      </c>
      <c r="F100" s="5" t="s">
        <v>78</v>
      </c>
      <c r="G100" s="6" t="s">
        <v>23</v>
      </c>
      <c r="H100" s="28">
        <v>6.2300000000000003E-3</v>
      </c>
      <c r="I100" s="28"/>
      <c r="J100" s="28">
        <f t="shared" si="27"/>
        <v>4</v>
      </c>
      <c r="K100" s="33" t="s">
        <v>85</v>
      </c>
      <c r="L100" s="24" t="s">
        <v>19</v>
      </c>
      <c r="M100" s="28">
        <v>3.9440000000000003E-2</v>
      </c>
      <c r="N100" s="28"/>
      <c r="O100" s="28">
        <f t="shared" si="15"/>
        <v>21</v>
      </c>
      <c r="P100" s="33" t="s">
        <v>100</v>
      </c>
      <c r="Q100" s="35" t="s">
        <v>28</v>
      </c>
      <c r="R100" s="28">
        <v>2.734E-2</v>
      </c>
      <c r="S100" s="28"/>
      <c r="T100" s="28">
        <f t="shared" si="16"/>
        <v>13</v>
      </c>
      <c r="U100" s="33" t="s">
        <v>73</v>
      </c>
      <c r="V100" s="24" t="s">
        <v>23</v>
      </c>
      <c r="W100" s="28">
        <v>2.0230000000000001E-2</v>
      </c>
      <c r="X100" s="28"/>
      <c r="Y100" s="28">
        <f t="shared" si="17"/>
        <v>32</v>
      </c>
      <c r="Z100" s="102" t="s">
        <v>109</v>
      </c>
      <c r="AA100" s="103"/>
      <c r="AB100" s="103"/>
      <c r="AC100" s="103"/>
      <c r="AD100" s="103"/>
      <c r="AE100" s="33" t="s">
        <v>82</v>
      </c>
      <c r="AF100" s="24" t="s">
        <v>20</v>
      </c>
      <c r="AG100" s="28">
        <v>2.4819999999999998E-2</v>
      </c>
      <c r="AH100" s="28"/>
      <c r="AI100" s="28">
        <f t="shared" si="19"/>
        <v>19</v>
      </c>
      <c r="AJ100" s="33" t="s">
        <v>73</v>
      </c>
      <c r="AK100" s="24" t="s">
        <v>29</v>
      </c>
      <c r="AL100" s="28">
        <v>1.239E-2</v>
      </c>
      <c r="AM100" s="28"/>
      <c r="AN100" s="28">
        <f t="shared" si="20"/>
        <v>9</v>
      </c>
      <c r="AO100" s="33" t="s">
        <v>51</v>
      </c>
      <c r="AP100" s="24" t="s">
        <v>28</v>
      </c>
      <c r="AQ100" s="28">
        <v>3.8E-3</v>
      </c>
      <c r="AR100" s="28"/>
      <c r="AS100" s="28">
        <f t="shared" si="21"/>
        <v>8</v>
      </c>
      <c r="AT100" s="33" t="s">
        <v>75</v>
      </c>
      <c r="AU100" s="24" t="s">
        <v>29</v>
      </c>
      <c r="AV100" s="28">
        <v>1.3860000000000001E-2</v>
      </c>
      <c r="AW100" s="28"/>
      <c r="AX100" s="28">
        <f t="shared" si="22"/>
        <v>20</v>
      </c>
      <c r="AY100" s="33" t="s">
        <v>77</v>
      </c>
      <c r="AZ100" s="24" t="s">
        <v>22</v>
      </c>
      <c r="BA100" s="28">
        <v>2.5780000000000001E-2</v>
      </c>
      <c r="BB100" s="28"/>
      <c r="BC100" s="28">
        <f t="shared" si="23"/>
        <v>14</v>
      </c>
      <c r="BD100" s="33" t="s">
        <v>43</v>
      </c>
      <c r="BE100" s="24" t="s">
        <v>19</v>
      </c>
      <c r="BF100" s="28">
        <v>3.0699999999999998E-3</v>
      </c>
      <c r="BG100" s="28"/>
      <c r="BH100" s="28">
        <f t="shared" si="24"/>
        <v>41</v>
      </c>
      <c r="BI100" s="33" t="s">
        <v>37</v>
      </c>
      <c r="BJ100" s="24" t="s">
        <v>23</v>
      </c>
      <c r="BK100" s="28">
        <v>5.4489999999999997E-2</v>
      </c>
      <c r="BL100" s="28"/>
      <c r="BM100" s="28">
        <f t="shared" si="25"/>
        <v>22</v>
      </c>
      <c r="BN100" s="102" t="s">
        <v>110</v>
      </c>
      <c r="BO100" s="103"/>
      <c r="BP100" s="103"/>
      <c r="BQ100" s="103"/>
      <c r="BR100" s="104"/>
    </row>
    <row r="101" spans="1:70" ht="18" thickTop="1" thickBot="1" x14ac:dyDescent="0.25">
      <c r="A101" s="23" t="s">
        <v>95</v>
      </c>
      <c r="B101" s="24" t="s">
        <v>26</v>
      </c>
      <c r="C101" s="28">
        <v>6.5500000000000003E-3</v>
      </c>
      <c r="D101" s="28"/>
      <c r="E101" s="28">
        <f t="shared" si="14"/>
        <v>17</v>
      </c>
      <c r="F101" s="33" t="s">
        <v>36</v>
      </c>
      <c r="G101" s="24" t="s">
        <v>26</v>
      </c>
      <c r="H101" s="28">
        <v>4.3099999999999996E-3</v>
      </c>
      <c r="I101" s="28"/>
      <c r="J101" s="28">
        <f t="shared" si="27"/>
        <v>3</v>
      </c>
      <c r="K101" s="33" t="s">
        <v>68</v>
      </c>
      <c r="L101" s="24" t="s">
        <v>19</v>
      </c>
      <c r="M101" s="28">
        <v>3.4029999999999998E-2</v>
      </c>
      <c r="N101" s="28"/>
      <c r="O101" s="28">
        <f t="shared" si="15"/>
        <v>20</v>
      </c>
      <c r="P101" s="33" t="s">
        <v>47</v>
      </c>
      <c r="Q101" s="24" t="s">
        <v>19</v>
      </c>
      <c r="R101" s="28">
        <v>2.6800000000000001E-2</v>
      </c>
      <c r="S101" s="28"/>
      <c r="T101" s="28">
        <f t="shared" si="16"/>
        <v>12</v>
      </c>
      <c r="U101" s="23" t="s">
        <v>95</v>
      </c>
      <c r="V101" s="24" t="s">
        <v>29</v>
      </c>
      <c r="W101" s="28">
        <v>1.9800000000000002E-2</v>
      </c>
      <c r="X101" s="28"/>
      <c r="Y101" s="28">
        <f t="shared" si="17"/>
        <v>31</v>
      </c>
      <c r="Z101" s="42" t="s">
        <v>25</v>
      </c>
      <c r="AA101" s="43">
        <f>SUMIF($AA$3:$AA$99,Z101,$AD$3:$AD$99)</f>
        <v>91</v>
      </c>
      <c r="AB101" s="44"/>
      <c r="AC101" s="44" t="s">
        <v>26</v>
      </c>
      <c r="AD101" s="43">
        <f>SUMIF($AA$3:$AA$99,AC101,$AD$3:$AD$99)</f>
        <v>769</v>
      </c>
      <c r="AE101" s="33" t="s">
        <v>45</v>
      </c>
      <c r="AF101" s="24" t="s">
        <v>23</v>
      </c>
      <c r="AG101" s="28">
        <v>2.384E-2</v>
      </c>
      <c r="AH101" s="28"/>
      <c r="AI101" s="28">
        <f t="shared" si="19"/>
        <v>18</v>
      </c>
      <c r="AJ101" s="33" t="s">
        <v>21</v>
      </c>
      <c r="AK101" s="24" t="s">
        <v>22</v>
      </c>
      <c r="AL101" s="28">
        <v>8.9300000000000004E-3</v>
      </c>
      <c r="AM101" s="28"/>
      <c r="AN101" s="28">
        <f t="shared" si="20"/>
        <v>8</v>
      </c>
      <c r="AO101" s="33" t="s">
        <v>27</v>
      </c>
      <c r="AP101" s="24" t="s">
        <v>29</v>
      </c>
      <c r="AQ101" s="28">
        <v>3.3899999999999998E-3</v>
      </c>
      <c r="AR101" s="28"/>
      <c r="AS101" s="28">
        <f t="shared" si="21"/>
        <v>7</v>
      </c>
      <c r="AT101" s="33" t="s">
        <v>65</v>
      </c>
      <c r="AU101" s="24" t="s">
        <v>23</v>
      </c>
      <c r="AV101" s="28">
        <v>1.3650000000000001E-2</v>
      </c>
      <c r="AW101" s="28"/>
      <c r="AX101" s="28">
        <f t="shared" si="22"/>
        <v>19</v>
      </c>
      <c r="AY101" s="33" t="s">
        <v>97</v>
      </c>
      <c r="AZ101" s="35" t="s">
        <v>22</v>
      </c>
      <c r="BA101" s="28">
        <v>2.5600000000000001E-2</v>
      </c>
      <c r="BB101" s="28"/>
      <c r="BC101" s="28">
        <f t="shared" si="23"/>
        <v>13</v>
      </c>
      <c r="BD101" s="33" t="s">
        <v>76</v>
      </c>
      <c r="BE101" s="24" t="s">
        <v>26</v>
      </c>
      <c r="BF101" s="28">
        <v>3.0500000000000002E-3</v>
      </c>
      <c r="BG101" s="28"/>
      <c r="BH101" s="28">
        <f t="shared" si="24"/>
        <v>40</v>
      </c>
      <c r="BI101" s="33" t="s">
        <v>61</v>
      </c>
      <c r="BJ101" s="24" t="s">
        <v>23</v>
      </c>
      <c r="BK101" s="28">
        <v>5.1830000000000001E-2</v>
      </c>
      <c r="BL101" s="28"/>
      <c r="BM101" s="28">
        <f t="shared" si="25"/>
        <v>21</v>
      </c>
      <c r="BN101" s="42" t="s">
        <v>25</v>
      </c>
      <c r="BO101" s="53">
        <f>SUMIFS($BR$3:$BR$94,$BO$3:$BO$94,BN101,$BQ$3:$BQ$94,"x")</f>
        <v>653</v>
      </c>
      <c r="BP101" s="44"/>
      <c r="BQ101" s="44" t="s">
        <v>26</v>
      </c>
      <c r="BR101" s="53">
        <f>SUMIFS($BR$3:$BR$94,$BO$3:$BO$94,BQ101,$BQ$3:$BQ$94,"x")</f>
        <v>0</v>
      </c>
    </row>
    <row r="102" spans="1:70" ht="17" thickBot="1" x14ac:dyDescent="0.25">
      <c r="A102" s="33" t="s">
        <v>61</v>
      </c>
      <c r="B102" s="24" t="s">
        <v>19</v>
      </c>
      <c r="C102" s="28">
        <v>6.2399999999999999E-3</v>
      </c>
      <c r="D102" s="28"/>
      <c r="E102" s="28">
        <f t="shared" si="14"/>
        <v>16</v>
      </c>
      <c r="F102" s="33" t="s">
        <v>83</v>
      </c>
      <c r="G102" s="24" t="s">
        <v>20</v>
      </c>
      <c r="H102" s="28">
        <v>3.62E-3</v>
      </c>
      <c r="I102" s="28"/>
      <c r="J102" s="28">
        <f>IF(H102&gt;H103,J103+1,J103)</f>
        <v>2</v>
      </c>
      <c r="K102" s="33" t="s">
        <v>91</v>
      </c>
      <c r="L102" s="35" t="s">
        <v>28</v>
      </c>
      <c r="M102" s="28">
        <v>3.2419999999999997E-2</v>
      </c>
      <c r="N102" s="28"/>
      <c r="O102" s="28">
        <f t="shared" si="15"/>
        <v>19</v>
      </c>
      <c r="P102" s="33" t="s">
        <v>36</v>
      </c>
      <c r="Q102" s="24" t="s">
        <v>23</v>
      </c>
      <c r="R102" s="28">
        <v>2.4049999999999998E-2</v>
      </c>
      <c r="S102" s="28"/>
      <c r="T102" s="28">
        <f t="shared" si="16"/>
        <v>11</v>
      </c>
      <c r="U102" s="33" t="s">
        <v>46</v>
      </c>
      <c r="V102" s="24" t="s">
        <v>22</v>
      </c>
      <c r="W102" s="28">
        <v>1.976E-2</v>
      </c>
      <c r="X102" s="28"/>
      <c r="Y102" s="28">
        <f t="shared" si="17"/>
        <v>30</v>
      </c>
      <c r="Z102" s="45" t="s">
        <v>28</v>
      </c>
      <c r="AA102" s="46">
        <f t="shared" ref="AA102:AA104" si="30">SUMIF($AA$3:$AA$99,Z102,$AD$3:$AD$99)</f>
        <v>277</v>
      </c>
      <c r="AB102" s="47"/>
      <c r="AC102" s="47" t="s">
        <v>29</v>
      </c>
      <c r="AD102" s="46">
        <f t="shared" ref="AD102:AD104" si="31">SUMIF($AA$3:$AA$99,AC102,$AD$3:$AD$99)</f>
        <v>463</v>
      </c>
      <c r="AE102" s="33" t="s">
        <v>52</v>
      </c>
      <c r="AF102" s="24" t="s">
        <v>29</v>
      </c>
      <c r="AG102" s="28">
        <v>2.1729999999999999E-2</v>
      </c>
      <c r="AH102" s="28"/>
      <c r="AI102" s="28">
        <f t="shared" si="19"/>
        <v>17</v>
      </c>
      <c r="AJ102" s="33" t="s">
        <v>34</v>
      </c>
      <c r="AK102" s="24" t="s">
        <v>19</v>
      </c>
      <c r="AL102" s="28">
        <v>8.7299999999999999E-3</v>
      </c>
      <c r="AM102" s="28"/>
      <c r="AN102" s="28">
        <f t="shared" si="20"/>
        <v>7</v>
      </c>
      <c r="AO102" s="33" t="s">
        <v>59</v>
      </c>
      <c r="AP102" s="24" t="s">
        <v>23</v>
      </c>
      <c r="AQ102" s="28">
        <v>2.4299999999999999E-3</v>
      </c>
      <c r="AR102" s="28"/>
      <c r="AS102" s="28">
        <f t="shared" si="21"/>
        <v>6</v>
      </c>
      <c r="AT102" s="33" t="s">
        <v>93</v>
      </c>
      <c r="AU102" s="35" t="s">
        <v>25</v>
      </c>
      <c r="AV102" s="28">
        <v>1.299E-2</v>
      </c>
      <c r="AW102" s="28"/>
      <c r="AX102" s="28">
        <f t="shared" si="22"/>
        <v>18</v>
      </c>
      <c r="AY102" s="33" t="s">
        <v>43</v>
      </c>
      <c r="AZ102" s="24" t="s">
        <v>22</v>
      </c>
      <c r="BA102" s="28">
        <v>2.5159999999999998E-2</v>
      </c>
      <c r="BB102" s="28"/>
      <c r="BC102" s="28">
        <f t="shared" si="23"/>
        <v>12</v>
      </c>
      <c r="BD102" s="33" t="s">
        <v>94</v>
      </c>
      <c r="BE102" s="35" t="s">
        <v>22</v>
      </c>
      <c r="BF102" s="28">
        <v>2.8E-3</v>
      </c>
      <c r="BG102" s="28"/>
      <c r="BH102" s="28">
        <f t="shared" si="24"/>
        <v>39</v>
      </c>
      <c r="BI102" s="33" t="s">
        <v>41</v>
      </c>
      <c r="BJ102" s="24" t="s">
        <v>29</v>
      </c>
      <c r="BK102" s="28">
        <v>5.1040000000000002E-2</v>
      </c>
      <c r="BL102" s="28"/>
      <c r="BM102" s="28">
        <f t="shared" si="25"/>
        <v>20</v>
      </c>
      <c r="BN102" s="45" t="s">
        <v>28</v>
      </c>
      <c r="BO102" s="46">
        <f t="shared" ref="BO102:BO104" si="32">SUMIFS($BR$3:$BR$94,$BO$3:$BO$94,BN102,$BQ$3:$BQ$94,"x")</f>
        <v>230</v>
      </c>
      <c r="BP102" s="47"/>
      <c r="BQ102" s="47" t="s">
        <v>29</v>
      </c>
      <c r="BR102" s="46">
        <f t="shared" ref="BR102:BR104" si="33">SUMIFS($BR$3:$BR$94,$BO$3:$BO$94,BQ102,$BQ$3:$BQ$94,"x")</f>
        <v>73</v>
      </c>
    </row>
    <row r="103" spans="1:70" ht="17" thickBot="1" x14ac:dyDescent="0.25">
      <c r="A103" s="33" t="s">
        <v>94</v>
      </c>
      <c r="B103" s="35" t="s">
        <v>22</v>
      </c>
      <c r="C103" s="28">
        <v>6.1000000000000004E-3</v>
      </c>
      <c r="D103" s="28"/>
      <c r="E103" s="28">
        <f t="shared" si="14"/>
        <v>15</v>
      </c>
      <c r="F103" s="33" t="s">
        <v>97</v>
      </c>
      <c r="G103" s="35" t="s">
        <v>22</v>
      </c>
      <c r="H103" s="28">
        <v>1.2E-4</v>
      </c>
      <c r="I103" s="28"/>
      <c r="J103" s="28">
        <v>1</v>
      </c>
      <c r="K103" s="23" t="s">
        <v>95</v>
      </c>
      <c r="L103" s="24" t="s">
        <v>19</v>
      </c>
      <c r="M103" s="28">
        <v>2.7879999999999999E-2</v>
      </c>
      <c r="N103" s="28"/>
      <c r="O103" s="28">
        <f t="shared" si="15"/>
        <v>18</v>
      </c>
      <c r="P103" s="33" t="s">
        <v>74</v>
      </c>
      <c r="Q103" s="24" t="s">
        <v>23</v>
      </c>
      <c r="R103" s="28">
        <v>1.7000000000000001E-2</v>
      </c>
      <c r="S103" s="28"/>
      <c r="T103" s="28">
        <f t="shared" si="16"/>
        <v>10</v>
      </c>
      <c r="U103" s="33" t="s">
        <v>76</v>
      </c>
      <c r="V103" s="24" t="s">
        <v>28</v>
      </c>
      <c r="W103" s="28">
        <v>1.8689999999999998E-2</v>
      </c>
      <c r="X103" s="28"/>
      <c r="Y103" s="28">
        <f t="shared" si="17"/>
        <v>29</v>
      </c>
      <c r="Z103" s="45" t="s">
        <v>19</v>
      </c>
      <c r="AA103" s="46">
        <f t="shared" si="30"/>
        <v>54</v>
      </c>
      <c r="AB103" s="47"/>
      <c r="AC103" s="47" t="s">
        <v>20</v>
      </c>
      <c r="AD103" s="46">
        <f t="shared" si="31"/>
        <v>1514</v>
      </c>
      <c r="AE103" s="33" t="s">
        <v>63</v>
      </c>
      <c r="AF103" s="24" t="s">
        <v>26</v>
      </c>
      <c r="AG103" s="28">
        <v>2.1729999999999999E-2</v>
      </c>
      <c r="AH103" s="28"/>
      <c r="AI103" s="28">
        <f t="shared" si="19"/>
        <v>17</v>
      </c>
      <c r="AJ103" s="33" t="s">
        <v>39</v>
      </c>
      <c r="AK103" s="24" t="s">
        <v>25</v>
      </c>
      <c r="AL103" s="28">
        <v>6.8100000000000001E-3</v>
      </c>
      <c r="AM103" s="28"/>
      <c r="AN103" s="28">
        <f t="shared" si="20"/>
        <v>6</v>
      </c>
      <c r="AO103" s="33" t="s">
        <v>84</v>
      </c>
      <c r="AP103" s="24" t="s">
        <v>19</v>
      </c>
      <c r="AQ103" s="28">
        <v>1.4300000000000001E-3</v>
      </c>
      <c r="AR103" s="28"/>
      <c r="AS103" s="28">
        <f t="shared" si="21"/>
        <v>5</v>
      </c>
      <c r="AT103" s="23" t="s">
        <v>86</v>
      </c>
      <c r="AU103" s="24" t="s">
        <v>26</v>
      </c>
      <c r="AV103" s="28">
        <v>1.204E-2</v>
      </c>
      <c r="AW103" s="28"/>
      <c r="AX103" s="28">
        <f t="shared" si="22"/>
        <v>17</v>
      </c>
      <c r="AY103" s="33" t="s">
        <v>44</v>
      </c>
      <c r="AZ103" s="24" t="s">
        <v>20</v>
      </c>
      <c r="BA103" s="28">
        <v>1.959E-2</v>
      </c>
      <c r="BB103" s="28"/>
      <c r="BC103" s="28">
        <f t="shared" si="23"/>
        <v>11</v>
      </c>
      <c r="BD103" s="33" t="s">
        <v>56</v>
      </c>
      <c r="BE103" s="24" t="s">
        <v>19</v>
      </c>
      <c r="BF103" s="28">
        <v>2.6199999999999999E-3</v>
      </c>
      <c r="BG103" s="28"/>
      <c r="BH103" s="28">
        <f t="shared" si="24"/>
        <v>38</v>
      </c>
      <c r="BI103" s="33" t="s">
        <v>27</v>
      </c>
      <c r="BJ103" s="24" t="s">
        <v>28</v>
      </c>
      <c r="BK103" s="28">
        <v>4.3749999999999997E-2</v>
      </c>
      <c r="BL103" s="28"/>
      <c r="BM103" s="28">
        <f t="shared" si="25"/>
        <v>19</v>
      </c>
      <c r="BN103" s="45" t="s">
        <v>19</v>
      </c>
      <c r="BO103" s="46">
        <f t="shared" si="32"/>
        <v>944</v>
      </c>
      <c r="BP103" s="47"/>
      <c r="BQ103" s="47" t="s">
        <v>20</v>
      </c>
      <c r="BR103" s="46">
        <f t="shared" si="33"/>
        <v>0</v>
      </c>
    </row>
    <row r="104" spans="1:70" ht="18" thickTop="1" thickBot="1" x14ac:dyDescent="0.25">
      <c r="A104" s="33" t="s">
        <v>45</v>
      </c>
      <c r="B104" s="24" t="s">
        <v>23</v>
      </c>
      <c r="C104" s="28">
        <v>5.5999999999999999E-3</v>
      </c>
      <c r="D104" s="28"/>
      <c r="E104" s="28">
        <f t="shared" si="14"/>
        <v>14</v>
      </c>
      <c r="F104" s="102" t="s">
        <v>109</v>
      </c>
      <c r="G104" s="103"/>
      <c r="H104" s="103"/>
      <c r="I104" s="103"/>
      <c r="J104" s="103"/>
      <c r="K104" s="33" t="s">
        <v>90</v>
      </c>
      <c r="L104" s="35" t="s">
        <v>26</v>
      </c>
      <c r="M104" s="28">
        <v>2.7789999999999999E-2</v>
      </c>
      <c r="N104" s="28"/>
      <c r="O104" s="28">
        <f t="shared" si="15"/>
        <v>17</v>
      </c>
      <c r="P104" s="33" t="s">
        <v>67</v>
      </c>
      <c r="Q104" s="24" t="s">
        <v>28</v>
      </c>
      <c r="R104" s="28">
        <v>1.489E-2</v>
      </c>
      <c r="S104" s="28"/>
      <c r="T104" s="28">
        <f t="shared" si="16"/>
        <v>9</v>
      </c>
      <c r="U104" s="33" t="s">
        <v>40</v>
      </c>
      <c r="V104" s="24" t="s">
        <v>29</v>
      </c>
      <c r="W104" s="28">
        <v>1.7770000000000001E-2</v>
      </c>
      <c r="X104" s="28"/>
      <c r="Y104" s="28">
        <f t="shared" si="17"/>
        <v>28</v>
      </c>
      <c r="Z104" s="49" t="s">
        <v>22</v>
      </c>
      <c r="AA104" s="50">
        <f t="shared" si="30"/>
        <v>931</v>
      </c>
      <c r="AB104" s="51"/>
      <c r="AC104" s="51" t="s">
        <v>23</v>
      </c>
      <c r="AD104" s="50">
        <f t="shared" si="31"/>
        <v>564</v>
      </c>
      <c r="AE104" s="33" t="s">
        <v>51</v>
      </c>
      <c r="AF104" s="24" t="s">
        <v>22</v>
      </c>
      <c r="AG104" s="28">
        <v>1.9369999999999998E-2</v>
      </c>
      <c r="AH104" s="28"/>
      <c r="AI104" s="28">
        <f t="shared" si="19"/>
        <v>16</v>
      </c>
      <c r="AJ104" s="33" t="s">
        <v>49</v>
      </c>
      <c r="AK104" s="24" t="s">
        <v>28</v>
      </c>
      <c r="AL104" s="28">
        <v>5.3E-3</v>
      </c>
      <c r="AM104" s="28"/>
      <c r="AN104" s="28">
        <f t="shared" si="20"/>
        <v>5</v>
      </c>
      <c r="AO104" s="33" t="s">
        <v>61</v>
      </c>
      <c r="AP104" s="24" t="s">
        <v>19</v>
      </c>
      <c r="AQ104" s="28">
        <v>1.3600000000000001E-3</v>
      </c>
      <c r="AR104" s="28"/>
      <c r="AS104" s="28">
        <f t="shared" si="21"/>
        <v>4</v>
      </c>
      <c r="AT104" s="33" t="s">
        <v>81</v>
      </c>
      <c r="AU104" s="24" t="s">
        <v>29</v>
      </c>
      <c r="AV104" s="28">
        <v>1.1900000000000001E-2</v>
      </c>
      <c r="AW104" s="28"/>
      <c r="AX104" s="28">
        <f t="shared" si="22"/>
        <v>16</v>
      </c>
      <c r="AY104" s="33" t="s">
        <v>94</v>
      </c>
      <c r="AZ104" s="35" t="s">
        <v>26</v>
      </c>
      <c r="BA104" s="28">
        <v>1.7090000000000001E-2</v>
      </c>
      <c r="BB104" s="28"/>
      <c r="BC104" s="28">
        <f t="shared" si="23"/>
        <v>10</v>
      </c>
      <c r="BD104" s="33" t="s">
        <v>105</v>
      </c>
      <c r="BE104" s="35" t="s">
        <v>20</v>
      </c>
      <c r="BF104" s="28">
        <v>2.47E-3</v>
      </c>
      <c r="BG104" s="28"/>
      <c r="BH104" s="28">
        <f t="shared" si="24"/>
        <v>37</v>
      </c>
      <c r="BI104" s="33" t="s">
        <v>84</v>
      </c>
      <c r="BJ104" s="24" t="s">
        <v>19</v>
      </c>
      <c r="BK104" s="28">
        <v>4.283E-2</v>
      </c>
      <c r="BL104" s="28"/>
      <c r="BM104" s="28">
        <f t="shared" si="25"/>
        <v>18</v>
      </c>
      <c r="BN104" s="49" t="s">
        <v>22</v>
      </c>
      <c r="BO104" s="50">
        <f t="shared" si="32"/>
        <v>0</v>
      </c>
      <c r="BP104" s="51"/>
      <c r="BQ104" s="51" t="s">
        <v>23</v>
      </c>
      <c r="BR104" s="50">
        <f t="shared" si="33"/>
        <v>353</v>
      </c>
    </row>
    <row r="105" spans="1:70" ht="18" thickTop="1" thickBot="1" x14ac:dyDescent="0.25">
      <c r="A105" s="33" t="s">
        <v>60</v>
      </c>
      <c r="B105" s="24" t="s">
        <v>22</v>
      </c>
      <c r="C105" s="28">
        <v>5.4400000000000004E-3</v>
      </c>
      <c r="D105" s="28"/>
      <c r="E105" s="28">
        <f t="shared" si="14"/>
        <v>13</v>
      </c>
      <c r="F105" s="42" t="s">
        <v>25</v>
      </c>
      <c r="G105" s="43">
        <f>SUMIF($G$3:$G$103,F105,$J$3:$J$103)</f>
        <v>333</v>
      </c>
      <c r="H105" s="44"/>
      <c r="I105" s="44" t="s">
        <v>26</v>
      </c>
      <c r="J105" s="43">
        <f>SUMIF($G$3:$G$103,I105,$J$3:$J$103)</f>
        <v>1207</v>
      </c>
      <c r="K105" s="33" t="s">
        <v>57</v>
      </c>
      <c r="L105" s="24" t="s">
        <v>23</v>
      </c>
      <c r="M105" s="28">
        <v>2.7470000000000001E-2</v>
      </c>
      <c r="N105" s="28"/>
      <c r="O105" s="28">
        <f t="shared" si="15"/>
        <v>16</v>
      </c>
      <c r="P105" s="33" t="s">
        <v>101</v>
      </c>
      <c r="Q105" s="35" t="s">
        <v>102</v>
      </c>
      <c r="R105" s="28">
        <v>1.308E-2</v>
      </c>
      <c r="S105" s="28"/>
      <c r="T105" s="28">
        <f t="shared" si="16"/>
        <v>8</v>
      </c>
      <c r="U105" s="33" t="s">
        <v>24</v>
      </c>
      <c r="V105" s="24" t="s">
        <v>25</v>
      </c>
      <c r="W105" s="28">
        <v>1.77E-2</v>
      </c>
      <c r="X105" s="28"/>
      <c r="Y105" s="28">
        <f t="shared" si="17"/>
        <v>27</v>
      </c>
      <c r="Z105" s="102" t="s">
        <v>110</v>
      </c>
      <c r="AA105" s="103"/>
      <c r="AB105" s="103"/>
      <c r="AC105" s="103"/>
      <c r="AD105" s="103"/>
      <c r="AE105" s="33" t="s">
        <v>84</v>
      </c>
      <c r="AF105" s="24" t="s">
        <v>19</v>
      </c>
      <c r="AG105" s="28">
        <v>1.8669999999999999E-2</v>
      </c>
      <c r="AH105" s="28"/>
      <c r="AI105" s="28">
        <f t="shared" si="19"/>
        <v>15</v>
      </c>
      <c r="AJ105" s="33" t="s">
        <v>84</v>
      </c>
      <c r="AK105" s="24" t="s">
        <v>19</v>
      </c>
      <c r="AL105" s="28">
        <v>3.8999999999999998E-3</v>
      </c>
      <c r="AM105" s="28"/>
      <c r="AN105" s="28">
        <f t="shared" si="20"/>
        <v>4</v>
      </c>
      <c r="AO105" s="33" t="s">
        <v>100</v>
      </c>
      <c r="AP105" s="35" t="s">
        <v>28</v>
      </c>
      <c r="AQ105" s="28">
        <v>1.3500000000000001E-3</v>
      </c>
      <c r="AR105" s="28"/>
      <c r="AS105" s="28">
        <f t="shared" si="21"/>
        <v>3</v>
      </c>
      <c r="AT105" s="33" t="s">
        <v>43</v>
      </c>
      <c r="AU105" s="24" t="s">
        <v>22</v>
      </c>
      <c r="AV105" s="28">
        <v>1.106E-2</v>
      </c>
      <c r="AW105" s="28"/>
      <c r="AX105" s="28">
        <f t="shared" si="22"/>
        <v>15</v>
      </c>
      <c r="AY105" s="33" t="s">
        <v>99</v>
      </c>
      <c r="AZ105" s="35" t="s">
        <v>19</v>
      </c>
      <c r="BA105" s="28">
        <v>1.635E-2</v>
      </c>
      <c r="BB105" s="28"/>
      <c r="BC105" s="28">
        <f t="shared" si="23"/>
        <v>9</v>
      </c>
      <c r="BD105" s="33" t="s">
        <v>44</v>
      </c>
      <c r="BE105" s="24" t="s">
        <v>23</v>
      </c>
      <c r="BF105" s="28">
        <v>2.4599999999999999E-3</v>
      </c>
      <c r="BG105" s="28"/>
      <c r="BH105" s="28">
        <f t="shared" si="24"/>
        <v>36</v>
      </c>
      <c r="BI105" s="33" t="s">
        <v>69</v>
      </c>
      <c r="BJ105" s="24" t="s">
        <v>23</v>
      </c>
      <c r="BK105" s="28">
        <v>4.2750000000000003E-2</v>
      </c>
      <c r="BL105" s="28"/>
      <c r="BM105" s="28">
        <f t="shared" si="25"/>
        <v>17</v>
      </c>
      <c r="BN105" s="102" t="s">
        <v>111</v>
      </c>
      <c r="BO105" s="103"/>
      <c r="BP105" s="103"/>
      <c r="BQ105" s="103"/>
      <c r="BR105" s="104"/>
    </row>
    <row r="106" spans="1:70" ht="18" thickTop="1" thickBot="1" x14ac:dyDescent="0.25">
      <c r="A106" s="33" t="s">
        <v>34</v>
      </c>
      <c r="B106" s="24" t="s">
        <v>19</v>
      </c>
      <c r="C106" s="28">
        <v>5.0299999999999997E-3</v>
      </c>
      <c r="D106" s="28"/>
      <c r="E106" s="28">
        <f t="shared" si="14"/>
        <v>12</v>
      </c>
      <c r="F106" s="45" t="s">
        <v>28</v>
      </c>
      <c r="G106" s="46">
        <f t="shared" ref="G106:G108" si="34">SUMIF($G$3:$G$103,F106,$J$3:$J$103)</f>
        <v>749</v>
      </c>
      <c r="H106" s="47"/>
      <c r="I106" s="47" t="s">
        <v>29</v>
      </c>
      <c r="J106" s="46">
        <f t="shared" ref="J106:J108" si="35">SUMIF($G$3:$G$103,I106,$J$3:$J$103)</f>
        <v>355</v>
      </c>
      <c r="K106" s="33" t="s">
        <v>103</v>
      </c>
      <c r="L106" s="35" t="s">
        <v>20</v>
      </c>
      <c r="M106" s="28">
        <v>2.2030000000000001E-2</v>
      </c>
      <c r="N106" s="28"/>
      <c r="O106" s="28">
        <f t="shared" si="15"/>
        <v>15</v>
      </c>
      <c r="P106" s="33" t="s">
        <v>53</v>
      </c>
      <c r="Q106" s="24" t="s">
        <v>23</v>
      </c>
      <c r="R106" s="28">
        <v>1.04E-2</v>
      </c>
      <c r="S106" s="28"/>
      <c r="T106" s="28">
        <f t="shared" si="16"/>
        <v>7</v>
      </c>
      <c r="U106" s="33" t="s">
        <v>74</v>
      </c>
      <c r="V106" s="24" t="s">
        <v>23</v>
      </c>
      <c r="W106" s="28">
        <v>1.585E-2</v>
      </c>
      <c r="X106" s="28"/>
      <c r="Y106" s="28">
        <f t="shared" si="17"/>
        <v>26</v>
      </c>
      <c r="Z106" s="42" t="s">
        <v>25</v>
      </c>
      <c r="AA106" s="53">
        <f>SUMIFS($AD$3:$AD$99,$AA$3:$AA$99,Z106,$AC$3:$AC$99,"x")</f>
        <v>0</v>
      </c>
      <c r="AB106" s="44"/>
      <c r="AC106" s="44" t="s">
        <v>26</v>
      </c>
      <c r="AD106" s="53">
        <f>SUMIFS($AD$3:$AD$99,$AA$3:$AA$99,AC106,$AC$3:$AC$99,"x")</f>
        <v>0</v>
      </c>
      <c r="AE106" s="33" t="s">
        <v>92</v>
      </c>
      <c r="AF106" s="35" t="s">
        <v>23</v>
      </c>
      <c r="AG106" s="28">
        <v>1.5169999999999999E-2</v>
      </c>
      <c r="AH106" s="28"/>
      <c r="AI106" s="28">
        <f t="shared" si="19"/>
        <v>14</v>
      </c>
      <c r="AJ106" s="33" t="s">
        <v>96</v>
      </c>
      <c r="AK106" s="35" t="s">
        <v>19</v>
      </c>
      <c r="AL106" s="28">
        <v>1.3799999999999999E-3</v>
      </c>
      <c r="AM106" s="28"/>
      <c r="AN106" s="28">
        <f t="shared" si="20"/>
        <v>3</v>
      </c>
      <c r="AO106" s="23" t="s">
        <v>86</v>
      </c>
      <c r="AP106" s="24" t="s">
        <v>28</v>
      </c>
      <c r="AQ106" s="28">
        <v>1.08E-3</v>
      </c>
      <c r="AR106" s="28"/>
      <c r="AS106" s="28">
        <f>IF(AQ106&gt;AQ107,AS107+1,AS107)</f>
        <v>2</v>
      </c>
      <c r="AT106" s="33" t="s">
        <v>77</v>
      </c>
      <c r="AU106" s="24" t="s">
        <v>26</v>
      </c>
      <c r="AV106" s="28">
        <v>1.064E-2</v>
      </c>
      <c r="AW106" s="28"/>
      <c r="AX106" s="28">
        <f t="shared" si="22"/>
        <v>14</v>
      </c>
      <c r="AY106" s="33" t="s">
        <v>64</v>
      </c>
      <c r="AZ106" s="24" t="s">
        <v>28</v>
      </c>
      <c r="BA106" s="28">
        <v>1.3769999999999999E-2</v>
      </c>
      <c r="BB106" s="28"/>
      <c r="BC106" s="28">
        <f t="shared" si="23"/>
        <v>8</v>
      </c>
      <c r="BD106" s="33" t="s">
        <v>72</v>
      </c>
      <c r="BE106" s="24" t="s">
        <v>25</v>
      </c>
      <c r="BF106" s="28">
        <v>2.3500000000000001E-3</v>
      </c>
      <c r="BG106" s="28"/>
      <c r="BH106" s="28">
        <f t="shared" si="24"/>
        <v>35</v>
      </c>
      <c r="BI106" s="33" t="s">
        <v>27</v>
      </c>
      <c r="BJ106" s="24" t="s">
        <v>29</v>
      </c>
      <c r="BK106" s="28">
        <v>3.8219999999999997E-2</v>
      </c>
      <c r="BL106" s="28"/>
      <c r="BM106" s="28">
        <f t="shared" si="25"/>
        <v>16</v>
      </c>
      <c r="BN106" s="42" t="s">
        <v>25</v>
      </c>
      <c r="BO106" s="53">
        <f>SUMIFS($BR$3:$BR$94,$BO$3:$BO$94,BN106,$BQ$3:$BQ$94,"x") + SUMIFS($BR$3:$BR$94,$BO$3:$BO$94,BN106,$BQ$3:$BQ$94,"o")</f>
        <v>804</v>
      </c>
      <c r="BP106" s="44"/>
      <c r="BQ106" s="44" t="s">
        <v>26</v>
      </c>
      <c r="BR106" s="53">
        <f>SUMIFS($BR$3:$BR$94,$BO$3:$BO$94,BQ106,$BQ$3:$BQ$94,"x") + SUMIFS($BR$3:$BR$94,$BO$3:$BO$94,BQ106,$BQ$3:$BQ$94,"o")</f>
        <v>158</v>
      </c>
    </row>
    <row r="107" spans="1:70" ht="17" thickBot="1" x14ac:dyDescent="0.25">
      <c r="A107" s="33" t="s">
        <v>63</v>
      </c>
      <c r="B107" s="24" t="s">
        <v>20</v>
      </c>
      <c r="C107" s="28">
        <v>4.64E-3</v>
      </c>
      <c r="D107" s="28"/>
      <c r="E107" s="28">
        <f t="shared" si="14"/>
        <v>11</v>
      </c>
      <c r="F107" s="45" t="s">
        <v>19</v>
      </c>
      <c r="G107" s="46">
        <f t="shared" si="34"/>
        <v>611</v>
      </c>
      <c r="H107" s="47"/>
      <c r="I107" s="47" t="s">
        <v>20</v>
      </c>
      <c r="J107" s="46">
        <f t="shared" si="35"/>
        <v>929</v>
      </c>
      <c r="K107" s="33" t="s">
        <v>66</v>
      </c>
      <c r="L107" s="24" t="s">
        <v>20</v>
      </c>
      <c r="M107" s="28">
        <v>2.1590000000000002E-2</v>
      </c>
      <c r="N107" s="28"/>
      <c r="O107" s="28">
        <f t="shared" si="15"/>
        <v>14</v>
      </c>
      <c r="P107" s="33" t="s">
        <v>53</v>
      </c>
      <c r="Q107" s="24" t="s">
        <v>28</v>
      </c>
      <c r="R107" s="28">
        <v>8.8500000000000002E-3</v>
      </c>
      <c r="S107" s="28"/>
      <c r="T107" s="28">
        <f t="shared" si="16"/>
        <v>6</v>
      </c>
      <c r="U107" s="33" t="s">
        <v>68</v>
      </c>
      <c r="V107" s="24" t="s">
        <v>22</v>
      </c>
      <c r="W107" s="28">
        <v>1.5720000000000001E-2</v>
      </c>
      <c r="X107" s="28"/>
      <c r="Y107" s="28">
        <f t="shared" si="17"/>
        <v>25</v>
      </c>
      <c r="Z107" s="45" t="s">
        <v>28</v>
      </c>
      <c r="AA107" s="46">
        <f t="shared" ref="AA107:AA109" si="36">SUMIFS($AD$3:$AD$99,$AA$3:$AA$99,Z107,$AC$3:$AC$99,"x")</f>
        <v>0</v>
      </c>
      <c r="AB107" s="47"/>
      <c r="AC107" s="47" t="s">
        <v>29</v>
      </c>
      <c r="AD107" s="46">
        <f t="shared" ref="AD107:AD109" si="37">SUMIFS($AD$3:$AD$99,$AA$3:$AA$99,AC107,$AC$3:$AC$99,"x")</f>
        <v>0</v>
      </c>
      <c r="AE107" s="5" t="s">
        <v>78</v>
      </c>
      <c r="AF107" s="6" t="s">
        <v>26</v>
      </c>
      <c r="AG107" s="28">
        <v>1.468E-2</v>
      </c>
      <c r="AH107" s="28"/>
      <c r="AI107" s="28">
        <f t="shared" si="19"/>
        <v>13</v>
      </c>
      <c r="AJ107" s="33" t="s">
        <v>42</v>
      </c>
      <c r="AK107" s="24" t="s">
        <v>28</v>
      </c>
      <c r="AL107" s="28">
        <v>5.6999999999999998E-4</v>
      </c>
      <c r="AM107" s="28"/>
      <c r="AN107" s="28">
        <f>IF(AL107&gt;AL108,AN108+1,AN108)</f>
        <v>2</v>
      </c>
      <c r="AO107" s="33" t="s">
        <v>103</v>
      </c>
      <c r="AP107" s="35" t="s">
        <v>28</v>
      </c>
      <c r="AQ107" s="28">
        <v>4.4999999999999999E-4</v>
      </c>
      <c r="AR107" s="28"/>
      <c r="AS107" s="28">
        <v>1</v>
      </c>
      <c r="AT107" s="33" t="s">
        <v>74</v>
      </c>
      <c r="AU107" s="24" t="s">
        <v>25</v>
      </c>
      <c r="AV107" s="28">
        <v>1.042E-2</v>
      </c>
      <c r="AW107" s="28"/>
      <c r="AX107" s="28">
        <f t="shared" si="22"/>
        <v>13</v>
      </c>
      <c r="AY107" s="33" t="s">
        <v>18</v>
      </c>
      <c r="AZ107" s="24" t="s">
        <v>19</v>
      </c>
      <c r="BA107" s="28">
        <v>1.0410000000000001E-2</v>
      </c>
      <c r="BB107" s="28"/>
      <c r="BC107" s="28">
        <f t="shared" si="23"/>
        <v>7</v>
      </c>
      <c r="BD107" s="33" t="s">
        <v>39</v>
      </c>
      <c r="BE107" s="24" t="s">
        <v>25</v>
      </c>
      <c r="BF107" s="28">
        <v>2.3E-3</v>
      </c>
      <c r="BG107" s="28"/>
      <c r="BH107" s="28">
        <f t="shared" si="24"/>
        <v>34</v>
      </c>
      <c r="BI107" s="33" t="s">
        <v>75</v>
      </c>
      <c r="BJ107" s="24" t="s">
        <v>29</v>
      </c>
      <c r="BK107" s="28">
        <v>3.5479999999999998E-2</v>
      </c>
      <c r="BL107" s="28"/>
      <c r="BM107" s="28">
        <f t="shared" si="25"/>
        <v>15</v>
      </c>
      <c r="BN107" s="45" t="s">
        <v>28</v>
      </c>
      <c r="BO107" s="46">
        <f t="shared" ref="BO107:BO109" si="38">SUMIFS($BR$3:$BR$94,$BO$3:$BO$94,BN107,$BQ$3:$BQ$94,"x") + SUMIFS($BR$3:$BR$94,$BO$3:$BO$94,BN107,$BQ$3:$BQ$94,"o")</f>
        <v>402</v>
      </c>
      <c r="BP107" s="47"/>
      <c r="BQ107" s="47" t="s">
        <v>29</v>
      </c>
      <c r="BR107" s="46">
        <f t="shared" ref="BR107:BR109" si="39">SUMIFS($BR$3:$BR$94,$BO$3:$BO$94,BQ107,$BQ$3:$BQ$94,"x") + SUMIFS($BR$3:$BR$94,$BO$3:$BO$94,BQ107,$BQ$3:$BQ$94,"o")</f>
        <v>212</v>
      </c>
    </row>
    <row r="108" spans="1:70" ht="18" thickTop="1" thickBot="1" x14ac:dyDescent="0.25">
      <c r="A108" s="33" t="s">
        <v>67</v>
      </c>
      <c r="B108" s="24" t="s">
        <v>20</v>
      </c>
      <c r="C108" s="28">
        <v>4.3E-3</v>
      </c>
      <c r="D108" s="28"/>
      <c r="E108" s="28">
        <f t="shared" si="14"/>
        <v>10</v>
      </c>
      <c r="F108" s="49" t="s">
        <v>22</v>
      </c>
      <c r="G108" s="50">
        <f t="shared" si="34"/>
        <v>377</v>
      </c>
      <c r="H108" s="51"/>
      <c r="I108" s="51" t="s">
        <v>23</v>
      </c>
      <c r="J108" s="50">
        <f t="shared" si="35"/>
        <v>489</v>
      </c>
      <c r="K108" s="23" t="s">
        <v>95</v>
      </c>
      <c r="L108" s="24" t="s">
        <v>29</v>
      </c>
      <c r="M108" s="28">
        <v>2.1139999999999999E-2</v>
      </c>
      <c r="N108" s="28"/>
      <c r="O108" s="28">
        <f t="shared" si="15"/>
        <v>13</v>
      </c>
      <c r="P108" s="33" t="s">
        <v>70</v>
      </c>
      <c r="Q108" s="24" t="s">
        <v>19</v>
      </c>
      <c r="R108" s="28">
        <v>8.0800000000000004E-3</v>
      </c>
      <c r="S108" s="28"/>
      <c r="T108" s="28">
        <f t="shared" si="16"/>
        <v>5</v>
      </c>
      <c r="U108" s="33" t="s">
        <v>21</v>
      </c>
      <c r="V108" s="24" t="s">
        <v>22</v>
      </c>
      <c r="W108" s="28">
        <v>1.4970000000000001E-2</v>
      </c>
      <c r="X108" s="28"/>
      <c r="Y108" s="28">
        <f t="shared" si="17"/>
        <v>24</v>
      </c>
      <c r="Z108" s="45" t="s">
        <v>19</v>
      </c>
      <c r="AA108" s="46">
        <f t="shared" si="36"/>
        <v>0</v>
      </c>
      <c r="AB108" s="47"/>
      <c r="AC108" s="47" t="s">
        <v>20</v>
      </c>
      <c r="AD108" s="46">
        <f t="shared" si="37"/>
        <v>0</v>
      </c>
      <c r="AE108" s="33" t="s">
        <v>91</v>
      </c>
      <c r="AF108" s="35" t="s">
        <v>28</v>
      </c>
      <c r="AG108" s="28">
        <v>1.3129999999999999E-2</v>
      </c>
      <c r="AH108" s="28"/>
      <c r="AI108" s="28">
        <f t="shared" si="19"/>
        <v>12</v>
      </c>
      <c r="AJ108" s="33" t="s">
        <v>21</v>
      </c>
      <c r="AK108" s="24" t="s">
        <v>23</v>
      </c>
      <c r="AL108" s="28">
        <v>5.4000000000000001E-4</v>
      </c>
      <c r="AM108" s="28"/>
      <c r="AN108" s="28">
        <v>1</v>
      </c>
      <c r="AO108" s="102" t="s">
        <v>109</v>
      </c>
      <c r="AP108" s="103"/>
      <c r="AQ108" s="103"/>
      <c r="AR108" s="103"/>
      <c r="AS108" s="104"/>
      <c r="AT108" s="33" t="s">
        <v>99</v>
      </c>
      <c r="AU108" s="35" t="s">
        <v>29</v>
      </c>
      <c r="AV108" s="28">
        <v>1.0410000000000001E-2</v>
      </c>
      <c r="AW108" s="28"/>
      <c r="AX108" s="28">
        <f t="shared" si="22"/>
        <v>12</v>
      </c>
      <c r="AY108" s="33" t="s">
        <v>56</v>
      </c>
      <c r="AZ108" s="24" t="s">
        <v>22</v>
      </c>
      <c r="BA108" s="28">
        <v>9.3100000000000006E-3</v>
      </c>
      <c r="BB108" s="28"/>
      <c r="BC108" s="28">
        <f t="shared" si="23"/>
        <v>6</v>
      </c>
      <c r="BD108" s="33" t="s">
        <v>74</v>
      </c>
      <c r="BE108" s="24" t="s">
        <v>25</v>
      </c>
      <c r="BF108" s="28">
        <v>2.2899999999999999E-3</v>
      </c>
      <c r="BG108" s="28"/>
      <c r="BH108" s="28">
        <f t="shared" si="24"/>
        <v>33</v>
      </c>
      <c r="BI108" s="33" t="s">
        <v>73</v>
      </c>
      <c r="BJ108" s="24" t="s">
        <v>26</v>
      </c>
      <c r="BK108" s="28">
        <v>2.972E-2</v>
      </c>
      <c r="BL108" s="28"/>
      <c r="BM108" s="28">
        <f t="shared" si="25"/>
        <v>14</v>
      </c>
      <c r="BN108" s="45" t="s">
        <v>19</v>
      </c>
      <c r="BO108" s="46">
        <f t="shared" si="38"/>
        <v>1055</v>
      </c>
      <c r="BP108" s="47"/>
      <c r="BQ108" s="47" t="s">
        <v>20</v>
      </c>
      <c r="BR108" s="46">
        <f t="shared" si="39"/>
        <v>0</v>
      </c>
    </row>
    <row r="109" spans="1:70" ht="18" thickTop="1" thickBot="1" x14ac:dyDescent="0.25">
      <c r="A109" s="33" t="s">
        <v>94</v>
      </c>
      <c r="B109" s="35" t="s">
        <v>19</v>
      </c>
      <c r="C109" s="28">
        <v>4.0000000000000001E-3</v>
      </c>
      <c r="D109" s="28"/>
      <c r="E109" s="28">
        <f t="shared" si="14"/>
        <v>9</v>
      </c>
      <c r="F109" s="102" t="s">
        <v>110</v>
      </c>
      <c r="G109" s="103"/>
      <c r="H109" s="103"/>
      <c r="I109" s="103"/>
      <c r="J109" s="103"/>
      <c r="K109" s="33" t="s">
        <v>91</v>
      </c>
      <c r="L109" s="35" t="s">
        <v>20</v>
      </c>
      <c r="M109" s="28">
        <v>1.984E-2</v>
      </c>
      <c r="N109" s="28"/>
      <c r="O109" s="28">
        <f t="shared" si="15"/>
        <v>12</v>
      </c>
      <c r="P109" s="5" t="s">
        <v>79</v>
      </c>
      <c r="Q109" s="6" t="s">
        <v>22</v>
      </c>
      <c r="R109" s="28">
        <v>5.45E-3</v>
      </c>
      <c r="S109" s="28"/>
      <c r="T109" s="28">
        <f t="shared" si="16"/>
        <v>4</v>
      </c>
      <c r="U109" s="33" t="s">
        <v>84</v>
      </c>
      <c r="V109" s="24" t="s">
        <v>19</v>
      </c>
      <c r="W109" s="28">
        <v>1.495E-2</v>
      </c>
      <c r="X109" s="28"/>
      <c r="Y109" s="28">
        <f t="shared" si="17"/>
        <v>23</v>
      </c>
      <c r="Z109" s="49" t="s">
        <v>22</v>
      </c>
      <c r="AA109" s="50">
        <f t="shared" si="36"/>
        <v>95</v>
      </c>
      <c r="AB109" s="51"/>
      <c r="AC109" s="51" t="s">
        <v>23</v>
      </c>
      <c r="AD109" s="50">
        <f t="shared" si="37"/>
        <v>0</v>
      </c>
      <c r="AE109" s="33" t="s">
        <v>91</v>
      </c>
      <c r="AF109" s="35" t="s">
        <v>20</v>
      </c>
      <c r="AG109" s="28">
        <v>9.9799999999999993E-3</v>
      </c>
      <c r="AH109" s="28"/>
      <c r="AI109" s="28">
        <f t="shared" si="19"/>
        <v>11</v>
      </c>
      <c r="AJ109" s="102" t="s">
        <v>109</v>
      </c>
      <c r="AK109" s="103"/>
      <c r="AL109" s="103"/>
      <c r="AM109" s="103"/>
      <c r="AN109" s="104"/>
      <c r="AO109" s="42" t="s">
        <v>25</v>
      </c>
      <c r="AP109" s="43">
        <f>SUMIF($AP$3:$AP$107,AO109,$AS$3:$AS$107)</f>
        <v>140</v>
      </c>
      <c r="AQ109" s="44"/>
      <c r="AR109" s="44" t="s">
        <v>26</v>
      </c>
      <c r="AS109" s="43">
        <f>SUMIF($AP$3:$AP$107,AR109,$AS$3:$AS$107)</f>
        <v>1608</v>
      </c>
      <c r="AT109" s="33" t="s">
        <v>34</v>
      </c>
      <c r="AU109" s="24" t="s">
        <v>19</v>
      </c>
      <c r="AV109" s="28">
        <v>9.41E-3</v>
      </c>
      <c r="AW109" s="28"/>
      <c r="AX109" s="28">
        <f t="shared" si="22"/>
        <v>11</v>
      </c>
      <c r="AY109" s="33" t="s">
        <v>50</v>
      </c>
      <c r="AZ109" s="24" t="s">
        <v>19</v>
      </c>
      <c r="BA109" s="28">
        <v>6.28E-3</v>
      </c>
      <c r="BB109" s="28"/>
      <c r="BC109" s="28">
        <f t="shared" si="23"/>
        <v>5</v>
      </c>
      <c r="BD109" s="33" t="s">
        <v>33</v>
      </c>
      <c r="BE109" s="24" t="s">
        <v>25</v>
      </c>
      <c r="BF109" s="28">
        <v>2.2300000000000002E-3</v>
      </c>
      <c r="BG109" s="28"/>
      <c r="BH109" s="28">
        <f t="shared" si="24"/>
        <v>32</v>
      </c>
      <c r="BI109" s="33" t="s">
        <v>92</v>
      </c>
      <c r="BJ109" s="35" t="s">
        <v>25</v>
      </c>
      <c r="BK109" s="28">
        <v>2.5329999999999998E-2</v>
      </c>
      <c r="BL109" s="28"/>
      <c r="BM109" s="28">
        <f t="shared" si="25"/>
        <v>13</v>
      </c>
      <c r="BN109" s="49" t="s">
        <v>22</v>
      </c>
      <c r="BO109" s="50">
        <f t="shared" si="38"/>
        <v>0</v>
      </c>
      <c r="BP109" s="51"/>
      <c r="BQ109" s="51" t="s">
        <v>23</v>
      </c>
      <c r="BR109" s="50">
        <f t="shared" si="39"/>
        <v>395</v>
      </c>
    </row>
    <row r="110" spans="1:70" ht="18" thickTop="1" thickBot="1" x14ac:dyDescent="0.25">
      <c r="A110" s="23" t="s">
        <v>95</v>
      </c>
      <c r="B110" s="24" t="s">
        <v>22</v>
      </c>
      <c r="C110" s="28">
        <v>3.47E-3</v>
      </c>
      <c r="D110" s="28"/>
      <c r="E110" s="28">
        <f t="shared" si="14"/>
        <v>8</v>
      </c>
      <c r="F110" s="42" t="s">
        <v>25</v>
      </c>
      <c r="G110" s="53">
        <f>SUMIFS($J$3:$J$103,$G$3:$G$103,F110,$I$3:$I$103,"x")</f>
        <v>0</v>
      </c>
      <c r="H110" s="44"/>
      <c r="I110" s="44" t="s">
        <v>26</v>
      </c>
      <c r="J110" s="53">
        <f>SUMIFS($J$3:$J$103,$G$3:$G$103,I110,$I$3:$I$103,"x")</f>
        <v>655</v>
      </c>
      <c r="K110" s="23" t="s">
        <v>86</v>
      </c>
      <c r="L110" s="24" t="s">
        <v>28</v>
      </c>
      <c r="M110" s="28">
        <v>1.975E-2</v>
      </c>
      <c r="N110" s="28"/>
      <c r="O110" s="28">
        <f t="shared" si="15"/>
        <v>11</v>
      </c>
      <c r="P110" s="33" t="s">
        <v>43</v>
      </c>
      <c r="Q110" s="24" t="s">
        <v>22</v>
      </c>
      <c r="R110" s="28">
        <v>4.7200000000000002E-3</v>
      </c>
      <c r="S110" s="28"/>
      <c r="T110" s="28">
        <f t="shared" si="16"/>
        <v>3</v>
      </c>
      <c r="U110" s="33" t="s">
        <v>65</v>
      </c>
      <c r="V110" s="24" t="s">
        <v>29</v>
      </c>
      <c r="W110" s="28">
        <v>1.436E-2</v>
      </c>
      <c r="X110" s="28"/>
      <c r="Y110" s="28">
        <f t="shared" si="17"/>
        <v>22</v>
      </c>
      <c r="Z110" s="102" t="s">
        <v>111</v>
      </c>
      <c r="AA110" s="103"/>
      <c r="AB110" s="103"/>
      <c r="AC110" s="103"/>
      <c r="AD110" s="104"/>
      <c r="AE110" s="33" t="s">
        <v>53</v>
      </c>
      <c r="AF110" s="24" t="s">
        <v>23</v>
      </c>
      <c r="AG110" s="28">
        <v>9.7599999999999996E-3</v>
      </c>
      <c r="AH110" s="28"/>
      <c r="AI110" s="28">
        <f t="shared" si="19"/>
        <v>10</v>
      </c>
      <c r="AJ110" s="42" t="s">
        <v>25</v>
      </c>
      <c r="AK110" s="43">
        <f>SUMIF($AK$3:$AK$108,AJ110,$AN$3:$AN$108)</f>
        <v>316</v>
      </c>
      <c r="AL110" s="44"/>
      <c r="AM110" s="44" t="s">
        <v>26</v>
      </c>
      <c r="AN110" s="43">
        <f>SUMIF($AK$3:$AK$108,AM110,$AN$3:$AN$108)</f>
        <v>1634</v>
      </c>
      <c r="AO110" s="45" t="s">
        <v>28</v>
      </c>
      <c r="AP110" s="46">
        <f t="shared" ref="AP110:AP112" si="40">SUMIF($AP$3:$AP$107,AO110,$AS$3:$AS$107)</f>
        <v>110</v>
      </c>
      <c r="AQ110" s="47"/>
      <c r="AR110" s="47" t="s">
        <v>29</v>
      </c>
      <c r="AS110" s="46">
        <f t="shared" ref="AS110:AS112" si="41">SUMIF($AP$3:$AP$107,AR110,$AS$3:$AS$107)</f>
        <v>827</v>
      </c>
      <c r="AT110" s="33" t="s">
        <v>73</v>
      </c>
      <c r="AU110" s="24" t="s">
        <v>23</v>
      </c>
      <c r="AV110" s="28">
        <v>8.8599999999999998E-3</v>
      </c>
      <c r="AW110" s="28"/>
      <c r="AX110" s="28">
        <f t="shared" si="22"/>
        <v>10</v>
      </c>
      <c r="AY110" s="33" t="s">
        <v>63</v>
      </c>
      <c r="AZ110" s="24" t="s">
        <v>20</v>
      </c>
      <c r="BA110" s="28">
        <v>5.79E-3</v>
      </c>
      <c r="BB110" s="28"/>
      <c r="BC110" s="28">
        <f t="shared" si="23"/>
        <v>4</v>
      </c>
      <c r="BD110" s="33" t="s">
        <v>68</v>
      </c>
      <c r="BE110" s="24" t="s">
        <v>22</v>
      </c>
      <c r="BF110" s="28">
        <v>2.2100000000000002E-3</v>
      </c>
      <c r="BG110" s="28"/>
      <c r="BH110" s="28">
        <f t="shared" si="24"/>
        <v>31</v>
      </c>
      <c r="BI110" s="33" t="s">
        <v>64</v>
      </c>
      <c r="BJ110" s="24" t="s">
        <v>19</v>
      </c>
      <c r="BK110" s="28">
        <v>2.368E-2</v>
      </c>
      <c r="BL110" s="28"/>
      <c r="BM110" s="28">
        <f t="shared" si="25"/>
        <v>12</v>
      </c>
      <c r="BN110" s="33" t="s">
        <v>64</v>
      </c>
      <c r="BO110" s="24" t="s">
        <v>28</v>
      </c>
      <c r="BP110" s="28">
        <v>-9.3000000000000005E-4</v>
      </c>
      <c r="BR110">
        <v>1</v>
      </c>
    </row>
    <row r="111" spans="1:70" ht="18" thickTop="1" thickBot="1" x14ac:dyDescent="0.25">
      <c r="A111" s="33" t="s">
        <v>60</v>
      </c>
      <c r="B111" s="24" t="s">
        <v>19</v>
      </c>
      <c r="C111" s="28">
        <v>3.3700000000000002E-3</v>
      </c>
      <c r="D111" s="28"/>
      <c r="E111" s="28">
        <f t="shared" si="14"/>
        <v>7</v>
      </c>
      <c r="F111" s="45" t="s">
        <v>28</v>
      </c>
      <c r="G111" s="46">
        <f t="shared" ref="G111:G113" si="42">SUMIFS($J$3:$J$103,$G$3:$G$103,F111,$I$3:$I$103,"x")</f>
        <v>185</v>
      </c>
      <c r="H111" s="47">
        <f>J3</f>
        <v>100</v>
      </c>
      <c r="I111" s="47" t="s">
        <v>29</v>
      </c>
      <c r="J111" s="46">
        <f t="shared" ref="J111:J113" si="43">SUMIFS($J$3:$J$103,$G$3:$G$103,I111,$I$3:$I$103,"x")</f>
        <v>0</v>
      </c>
      <c r="K111" s="33" t="s">
        <v>53</v>
      </c>
      <c r="L111" s="24" t="s">
        <v>28</v>
      </c>
      <c r="M111" s="28">
        <v>1.7100000000000001E-2</v>
      </c>
      <c r="N111" s="28"/>
      <c r="O111" s="28">
        <f t="shared" si="15"/>
        <v>10</v>
      </c>
      <c r="P111" s="33" t="s">
        <v>98</v>
      </c>
      <c r="Q111" s="35" t="s">
        <v>23</v>
      </c>
      <c r="R111" s="28">
        <v>8.4000000000000003E-4</v>
      </c>
      <c r="S111" s="28"/>
      <c r="T111" s="28">
        <f>IF(R111&gt;R112,T112+1,T112)</f>
        <v>2</v>
      </c>
      <c r="U111" s="33" t="s">
        <v>52</v>
      </c>
      <c r="V111" s="24" t="s">
        <v>23</v>
      </c>
      <c r="W111" s="28">
        <v>1.357E-2</v>
      </c>
      <c r="X111" s="28"/>
      <c r="Y111" s="28">
        <f t="shared" si="17"/>
        <v>21</v>
      </c>
      <c r="Z111" s="42" t="s">
        <v>25</v>
      </c>
      <c r="AA111" s="53">
        <f>SUMIFS($AD$3:$AD$99,$AA$3:$AA$99,Z111,$AC$3:$AC$99,"x") + SUMIFS($AD$3:$AD$99,$AA$3:$AA$99,Z111,$AC$3:$AC$99,"o")</f>
        <v>0</v>
      </c>
      <c r="AB111" s="44">
        <f>AD3</f>
        <v>97</v>
      </c>
      <c r="AC111" s="44" t="s">
        <v>26</v>
      </c>
      <c r="AD111" s="53">
        <f>SUMIFS($AD$3:$AD$99,$AA$3:$AA$99,AC111,$AC$3:$AC$99,"x") + SUMIFS($AD$3:$AD$99,$AA$3:$AA$99,AC111,$AC$3:$AC$99,"o")</f>
        <v>0</v>
      </c>
      <c r="AE111" s="33" t="s">
        <v>37</v>
      </c>
      <c r="AF111" s="24" t="s">
        <v>23</v>
      </c>
      <c r="AG111" s="28">
        <v>9.41E-3</v>
      </c>
      <c r="AH111" s="28"/>
      <c r="AI111" s="28">
        <f t="shared" si="19"/>
        <v>9</v>
      </c>
      <c r="AJ111" s="45" t="s">
        <v>28</v>
      </c>
      <c r="AK111" s="46">
        <f t="shared" ref="AK111:AK113" si="44">SUMIF($AK$3:$AK$108,AJ111,$AN$3:$AN$108)</f>
        <v>444</v>
      </c>
      <c r="AL111" s="47"/>
      <c r="AM111" s="47" t="s">
        <v>29</v>
      </c>
      <c r="AN111" s="46">
        <f t="shared" ref="AN111:AN113" si="45">SUMIF($AK$3:$AK$108,AM111,$AN$3:$AN$108)</f>
        <v>321</v>
      </c>
      <c r="AO111" s="45" t="s">
        <v>19</v>
      </c>
      <c r="AP111" s="46">
        <f t="shared" si="40"/>
        <v>217</v>
      </c>
      <c r="AQ111" s="47"/>
      <c r="AR111" s="47" t="s">
        <v>20</v>
      </c>
      <c r="AS111" s="46">
        <f t="shared" si="41"/>
        <v>1110</v>
      </c>
      <c r="AT111" s="33" t="s">
        <v>41</v>
      </c>
      <c r="AU111" s="24" t="s">
        <v>29</v>
      </c>
      <c r="AV111" s="28">
        <v>8.7200000000000003E-3</v>
      </c>
      <c r="AW111" s="28"/>
      <c r="AX111" s="28">
        <f t="shared" si="22"/>
        <v>9</v>
      </c>
      <c r="AY111" s="33" t="s">
        <v>39</v>
      </c>
      <c r="AZ111" s="24" t="s">
        <v>25</v>
      </c>
      <c r="BA111" s="28">
        <v>5.6499999999999996E-3</v>
      </c>
      <c r="BB111" s="28"/>
      <c r="BC111" s="28">
        <f t="shared" si="23"/>
        <v>3</v>
      </c>
      <c r="BD111" s="33" t="s">
        <v>37</v>
      </c>
      <c r="BE111" s="24" t="s">
        <v>23</v>
      </c>
      <c r="BF111" s="28">
        <v>2.15E-3</v>
      </c>
      <c r="BG111" s="28"/>
      <c r="BH111" s="28">
        <f t="shared" si="24"/>
        <v>30</v>
      </c>
      <c r="BI111" s="33" t="s">
        <v>52</v>
      </c>
      <c r="BJ111" s="24" t="s">
        <v>23</v>
      </c>
      <c r="BK111" s="28">
        <v>2.1190000000000001E-2</v>
      </c>
      <c r="BL111" s="28"/>
      <c r="BM111" s="28">
        <f t="shared" si="25"/>
        <v>11</v>
      </c>
      <c r="BN111" s="33" t="s">
        <v>104</v>
      </c>
      <c r="BO111" s="35" t="s">
        <v>19</v>
      </c>
      <c r="BP111" s="28">
        <v>-2.3700000000000001E-3</v>
      </c>
      <c r="BR111" s="28">
        <f>IF(BP111&lt;BP110,BR110+1,BR110)</f>
        <v>2</v>
      </c>
    </row>
    <row r="112" spans="1:70" ht="17" thickBot="1" x14ac:dyDescent="0.25">
      <c r="A112" s="33" t="s">
        <v>21</v>
      </c>
      <c r="B112" s="24" t="s">
        <v>23</v>
      </c>
      <c r="C112" s="28">
        <v>3.0400000000000002E-3</v>
      </c>
      <c r="D112" s="28"/>
      <c r="E112" s="28">
        <f t="shared" si="14"/>
        <v>6</v>
      </c>
      <c r="F112" s="45" t="s">
        <v>19</v>
      </c>
      <c r="G112" s="46">
        <f t="shared" si="42"/>
        <v>0</v>
      </c>
      <c r="H112" s="47"/>
      <c r="I112" s="47" t="s">
        <v>20</v>
      </c>
      <c r="J112" s="46">
        <f t="shared" si="43"/>
        <v>0</v>
      </c>
      <c r="K112" s="33" t="s">
        <v>60</v>
      </c>
      <c r="L112" s="24" t="s">
        <v>19</v>
      </c>
      <c r="M112" s="28">
        <v>1.204E-2</v>
      </c>
      <c r="N112" s="28"/>
      <c r="O112" s="28">
        <f t="shared" si="15"/>
        <v>9</v>
      </c>
      <c r="P112" s="33" t="s">
        <v>80</v>
      </c>
      <c r="Q112" s="24" t="s">
        <v>19</v>
      </c>
      <c r="R112" s="28">
        <v>4.0000000000000003E-5</v>
      </c>
      <c r="S112" s="28"/>
      <c r="T112" s="28">
        <v>1</v>
      </c>
      <c r="U112" s="33" t="s">
        <v>37</v>
      </c>
      <c r="V112" s="24" t="s">
        <v>23</v>
      </c>
      <c r="W112" s="28">
        <v>1.243E-2</v>
      </c>
      <c r="X112" s="28"/>
      <c r="Y112" s="28">
        <f t="shared" si="17"/>
        <v>20</v>
      </c>
      <c r="Z112" s="45" t="s">
        <v>28</v>
      </c>
      <c r="AA112" s="46">
        <f t="shared" ref="AA112:AA114" si="46">SUMIFS($AD$3:$AD$99,$AA$3:$AA$99,Z112,$AC$3:$AC$99,"x") + SUMIFS($AD$3:$AD$99,$AA$3:$AA$99,Z112,$AC$3:$AC$99,"o")</f>
        <v>0</v>
      </c>
      <c r="AB112" s="47"/>
      <c r="AC112" s="47" t="s">
        <v>29</v>
      </c>
      <c r="AD112" s="46">
        <f t="shared" ref="AD112:AD114" si="47">SUMIFS($AD$3:$AD$99,$AA$3:$AA$99,AC112,$AC$3:$AC$99,"x") + SUMIFS($AD$3:$AD$99,$AA$3:$AA$99,AC112,$AC$3:$AC$99,"o")</f>
        <v>88</v>
      </c>
      <c r="AE112" s="33" t="s">
        <v>24</v>
      </c>
      <c r="AF112" s="24" t="s">
        <v>26</v>
      </c>
      <c r="AG112" s="28">
        <v>8.0800000000000004E-3</v>
      </c>
      <c r="AH112" s="28"/>
      <c r="AI112" s="28">
        <f t="shared" si="19"/>
        <v>8</v>
      </c>
      <c r="AJ112" s="45" t="s">
        <v>19</v>
      </c>
      <c r="AK112" s="46">
        <f t="shared" si="44"/>
        <v>230</v>
      </c>
      <c r="AL112" s="47"/>
      <c r="AM112" s="47" t="s">
        <v>20</v>
      </c>
      <c r="AN112" s="46">
        <f t="shared" si="45"/>
        <v>1017</v>
      </c>
      <c r="AO112" s="49" t="s">
        <v>22</v>
      </c>
      <c r="AP112" s="50">
        <f t="shared" si="40"/>
        <v>842</v>
      </c>
      <c r="AQ112" s="51"/>
      <c r="AR112" s="51" t="s">
        <v>23</v>
      </c>
      <c r="AS112" s="50">
        <f t="shared" si="41"/>
        <v>524</v>
      </c>
      <c r="AT112" s="33" t="s">
        <v>57</v>
      </c>
      <c r="AU112" s="24" t="s">
        <v>20</v>
      </c>
      <c r="AV112" s="28">
        <v>7.4599999999999996E-3</v>
      </c>
      <c r="AW112" s="28"/>
      <c r="AX112" s="28">
        <f t="shared" si="22"/>
        <v>8</v>
      </c>
      <c r="AY112" s="33" t="s">
        <v>84</v>
      </c>
      <c r="AZ112" s="24" t="s">
        <v>19</v>
      </c>
      <c r="BA112" s="28">
        <v>2.7499999999999998E-3</v>
      </c>
      <c r="BB112" s="28"/>
      <c r="BC112" s="28">
        <f>IF(BA112&gt;BA113,BC113+1,BC113)</f>
        <v>2</v>
      </c>
      <c r="BD112" s="33" t="s">
        <v>21</v>
      </c>
      <c r="BE112" s="24" t="s">
        <v>23</v>
      </c>
      <c r="BF112" s="28">
        <v>2.14E-3</v>
      </c>
      <c r="BG112" s="28"/>
      <c r="BH112" s="28">
        <f t="shared" si="24"/>
        <v>29</v>
      </c>
      <c r="BI112" s="33" t="s">
        <v>75</v>
      </c>
      <c r="BJ112" s="24" t="s">
        <v>25</v>
      </c>
      <c r="BK112" s="28">
        <v>1.7940000000000001E-2</v>
      </c>
      <c r="BL112" s="28"/>
      <c r="BM112" s="28">
        <f t="shared" si="25"/>
        <v>10</v>
      </c>
      <c r="BN112" s="33" t="s">
        <v>61</v>
      </c>
      <c r="BO112" s="24" t="s">
        <v>23</v>
      </c>
      <c r="BP112" s="28">
        <v>-3.2200000000000002E-3</v>
      </c>
      <c r="BR112" s="28">
        <f t="shared" ref="BR112:BR175" si="48">IF(BP112&lt;BP111,BR111+1,BR111)</f>
        <v>3</v>
      </c>
    </row>
    <row r="113" spans="1:70" ht="18" thickTop="1" thickBot="1" x14ac:dyDescent="0.25">
      <c r="A113" s="23" t="s">
        <v>95</v>
      </c>
      <c r="B113" s="24" t="s">
        <v>19</v>
      </c>
      <c r="C113" s="28">
        <v>1.48E-3</v>
      </c>
      <c r="D113" s="28"/>
      <c r="E113" s="28">
        <f t="shared" si="14"/>
        <v>5</v>
      </c>
      <c r="F113" s="49" t="s">
        <v>22</v>
      </c>
      <c r="G113" s="50">
        <f t="shared" si="42"/>
        <v>0</v>
      </c>
      <c r="H113" s="51"/>
      <c r="I113" s="51" t="s">
        <v>23</v>
      </c>
      <c r="J113" s="50">
        <f t="shared" si="43"/>
        <v>0</v>
      </c>
      <c r="K113" s="33" t="s">
        <v>50</v>
      </c>
      <c r="L113" s="24" t="s">
        <v>19</v>
      </c>
      <c r="M113" s="28">
        <v>1.014E-2</v>
      </c>
      <c r="N113" s="28"/>
      <c r="O113" s="28">
        <f t="shared" si="15"/>
        <v>8</v>
      </c>
      <c r="P113" s="102" t="s">
        <v>109</v>
      </c>
      <c r="Q113" s="103"/>
      <c r="R113" s="103"/>
      <c r="S113" s="103"/>
      <c r="T113" s="103"/>
      <c r="U113" s="5" t="s">
        <v>78</v>
      </c>
      <c r="V113" s="6" t="s">
        <v>23</v>
      </c>
      <c r="W113" s="28">
        <v>1.128E-2</v>
      </c>
      <c r="X113" s="28"/>
      <c r="Y113" s="28">
        <f t="shared" si="17"/>
        <v>19</v>
      </c>
      <c r="Z113" s="45" t="s">
        <v>19</v>
      </c>
      <c r="AA113" s="46">
        <f t="shared" si="46"/>
        <v>0</v>
      </c>
      <c r="AB113" s="47"/>
      <c r="AC113" s="47" t="s">
        <v>20</v>
      </c>
      <c r="AD113" s="46">
        <f t="shared" si="47"/>
        <v>363</v>
      </c>
      <c r="AE113" s="33" t="s">
        <v>103</v>
      </c>
      <c r="AF113" s="35" t="s">
        <v>22</v>
      </c>
      <c r="AG113" s="28">
        <v>6.2100000000000002E-3</v>
      </c>
      <c r="AH113" s="28"/>
      <c r="AI113" s="28">
        <f t="shared" si="19"/>
        <v>7</v>
      </c>
      <c r="AJ113" s="49" t="s">
        <v>22</v>
      </c>
      <c r="AK113" s="50">
        <f t="shared" si="44"/>
        <v>1014</v>
      </c>
      <c r="AL113" s="51"/>
      <c r="AM113" s="51" t="s">
        <v>23</v>
      </c>
      <c r="AN113" s="50">
        <f t="shared" si="45"/>
        <v>604</v>
      </c>
      <c r="AO113" s="102" t="s">
        <v>110</v>
      </c>
      <c r="AP113" s="103"/>
      <c r="AQ113" s="103"/>
      <c r="AR113" s="103"/>
      <c r="AS113" s="104"/>
      <c r="AT113" s="33" t="s">
        <v>54</v>
      </c>
      <c r="AU113" s="24" t="s">
        <v>29</v>
      </c>
      <c r="AV113" s="28">
        <v>5.3800000000000002E-3</v>
      </c>
      <c r="AW113" s="28"/>
      <c r="AX113" s="28">
        <f t="shared" si="22"/>
        <v>7</v>
      </c>
      <c r="AY113" s="33" t="s">
        <v>74</v>
      </c>
      <c r="AZ113" s="24" t="s">
        <v>28</v>
      </c>
      <c r="BA113" s="28">
        <v>3.0000000000000001E-5</v>
      </c>
      <c r="BB113" s="28"/>
      <c r="BC113" s="28">
        <v>1</v>
      </c>
      <c r="BD113" s="33" t="s">
        <v>36</v>
      </c>
      <c r="BE113" s="24" t="s">
        <v>23</v>
      </c>
      <c r="BF113" s="28">
        <v>2.1299999999999999E-3</v>
      </c>
      <c r="BG113" s="28"/>
      <c r="BH113" s="28">
        <f t="shared" si="24"/>
        <v>28</v>
      </c>
      <c r="BI113" s="33" t="s">
        <v>54</v>
      </c>
      <c r="BJ113" s="24" t="s">
        <v>29</v>
      </c>
      <c r="BK113" s="28">
        <v>1.5900000000000001E-2</v>
      </c>
      <c r="BL113" s="28"/>
      <c r="BM113" s="28">
        <f t="shared" si="25"/>
        <v>9</v>
      </c>
      <c r="BN113" s="33" t="s">
        <v>73</v>
      </c>
      <c r="BO113" s="24" t="s">
        <v>26</v>
      </c>
      <c r="BP113" s="28">
        <v>-3.4499999999999999E-3</v>
      </c>
      <c r="BR113" s="28">
        <f t="shared" si="48"/>
        <v>4</v>
      </c>
    </row>
    <row r="114" spans="1:70" ht="18" thickTop="1" thickBot="1" x14ac:dyDescent="0.25">
      <c r="A114" s="23" t="s">
        <v>95</v>
      </c>
      <c r="B114" s="24" t="s">
        <v>29</v>
      </c>
      <c r="C114" s="28">
        <v>1.2999999999999999E-3</v>
      </c>
      <c r="D114" s="28"/>
      <c r="E114" s="28">
        <f t="shared" si="14"/>
        <v>4</v>
      </c>
      <c r="F114" s="102" t="s">
        <v>111</v>
      </c>
      <c r="G114" s="103"/>
      <c r="H114" s="103"/>
      <c r="I114" s="103"/>
      <c r="J114" s="104"/>
      <c r="K114" s="23" t="s">
        <v>95</v>
      </c>
      <c r="L114" s="24" t="s">
        <v>22</v>
      </c>
      <c r="M114" s="28">
        <v>9.2999999999999992E-3</v>
      </c>
      <c r="N114" s="28"/>
      <c r="O114" s="28">
        <f t="shared" si="15"/>
        <v>7</v>
      </c>
      <c r="P114" s="42" t="s">
        <v>25</v>
      </c>
      <c r="Q114" s="43">
        <f>SUMIF($Q$3:$Q$112,P114,$T$3:$T$112)</f>
        <v>50</v>
      </c>
      <c r="R114" s="44"/>
      <c r="S114" s="44" t="s">
        <v>26</v>
      </c>
      <c r="T114" s="43">
        <f>SUMIF($Q$3:$Q$112,S114,$T$3:$T$112)</f>
        <v>1810</v>
      </c>
      <c r="U114" s="33" t="s">
        <v>50</v>
      </c>
      <c r="V114" s="24" t="s">
        <v>29</v>
      </c>
      <c r="W114" s="28">
        <v>1.1129999999999999E-2</v>
      </c>
      <c r="X114" s="28"/>
      <c r="Y114" s="28">
        <f t="shared" si="17"/>
        <v>18</v>
      </c>
      <c r="Z114" s="49" t="s">
        <v>22</v>
      </c>
      <c r="AA114" s="50">
        <f t="shared" si="46"/>
        <v>188</v>
      </c>
      <c r="AB114" s="51"/>
      <c r="AC114" s="51" t="s">
        <v>23</v>
      </c>
      <c r="AD114" s="50">
        <f t="shared" si="47"/>
        <v>176</v>
      </c>
      <c r="AE114" s="33" t="s">
        <v>66</v>
      </c>
      <c r="AF114" s="24" t="s">
        <v>20</v>
      </c>
      <c r="AG114" s="28">
        <v>3.6600000000000001E-3</v>
      </c>
      <c r="AH114" s="28"/>
      <c r="AI114" s="28">
        <f t="shared" si="19"/>
        <v>6</v>
      </c>
      <c r="AJ114" s="102" t="s">
        <v>110</v>
      </c>
      <c r="AK114" s="103"/>
      <c r="AL114" s="103"/>
      <c r="AM114" s="103"/>
      <c r="AN114" s="103"/>
      <c r="AO114" s="42" t="s">
        <v>25</v>
      </c>
      <c r="AP114" s="53">
        <f>SUMIFS($AS$3:$AS$107,$AP$3:$AP$107,AO114,$AR$3:$AR$107,"x")</f>
        <v>0</v>
      </c>
      <c r="AQ114" s="44"/>
      <c r="AR114" s="44" t="s">
        <v>26</v>
      </c>
      <c r="AS114" s="53">
        <f>SUMIFS($AS$3:$AS$107,$AP$3:$AP$107,AR114,$AR$3:$AR$107,"x")</f>
        <v>634</v>
      </c>
      <c r="AT114" s="33" t="s">
        <v>93</v>
      </c>
      <c r="AU114" s="35" t="s">
        <v>20</v>
      </c>
      <c r="AV114" s="28">
        <v>4.9699999999999996E-3</v>
      </c>
      <c r="AW114" s="28"/>
      <c r="AX114" s="28">
        <f t="shared" si="22"/>
        <v>6</v>
      </c>
      <c r="AY114" s="102" t="s">
        <v>109</v>
      </c>
      <c r="AZ114" s="103"/>
      <c r="BA114" s="103"/>
      <c r="BB114" s="103"/>
      <c r="BC114" s="103"/>
      <c r="BD114" s="33" t="s">
        <v>18</v>
      </c>
      <c r="BE114" s="24" t="s">
        <v>19</v>
      </c>
      <c r="BF114" s="28">
        <v>2.1099999999999999E-3</v>
      </c>
      <c r="BG114" s="28"/>
      <c r="BH114" s="28">
        <f t="shared" si="24"/>
        <v>27</v>
      </c>
      <c r="BI114" s="23" t="s">
        <v>95</v>
      </c>
      <c r="BJ114" s="24" t="s">
        <v>22</v>
      </c>
      <c r="BK114" s="28">
        <v>1.5389999999999999E-2</v>
      </c>
      <c r="BL114" s="28"/>
      <c r="BM114" s="28">
        <f t="shared" si="25"/>
        <v>8</v>
      </c>
      <c r="BN114" s="33" t="s">
        <v>75</v>
      </c>
      <c r="BO114" s="24" t="s">
        <v>25</v>
      </c>
      <c r="BP114" s="28">
        <v>-4.6600000000000001E-3</v>
      </c>
      <c r="BR114" s="28">
        <f t="shared" si="48"/>
        <v>5</v>
      </c>
    </row>
    <row r="115" spans="1:70" ht="18" thickTop="1" thickBot="1" x14ac:dyDescent="0.25">
      <c r="A115" s="33" t="s">
        <v>44</v>
      </c>
      <c r="B115" s="24" t="s">
        <v>23</v>
      </c>
      <c r="C115" s="28">
        <v>8.8999999999999995E-4</v>
      </c>
      <c r="D115" s="28"/>
      <c r="E115" s="28">
        <f t="shared" si="14"/>
        <v>3</v>
      </c>
      <c r="F115" s="42" t="s">
        <v>25</v>
      </c>
      <c r="G115" s="53">
        <f>SUMIFS($J$3:$J$103,$G$3:$G$103,F115,$I$3:$I$103,"x") + SUMIFS($J$3:$J$103,$G$3:$G$103,F115,$I$3:$I$103,"o")</f>
        <v>0</v>
      </c>
      <c r="H115" s="44"/>
      <c r="I115" s="44" t="s">
        <v>26</v>
      </c>
      <c r="J115" s="53">
        <f>SUMIFS($J$3:$J$103,$G$3:$G$103,I115,$I$3:$I$103,"x") + SUMIFS($J$3:$J$103,$G$3:$G$103,I115,$I$3:$I$103,"o")</f>
        <v>745</v>
      </c>
      <c r="K115" s="33" t="s">
        <v>54</v>
      </c>
      <c r="L115" s="24" t="s">
        <v>29</v>
      </c>
      <c r="M115" s="28">
        <v>6.8399999999999997E-3</v>
      </c>
      <c r="N115" s="28"/>
      <c r="O115" s="28">
        <f t="shared" si="15"/>
        <v>6</v>
      </c>
      <c r="P115" s="45" t="s">
        <v>28</v>
      </c>
      <c r="Q115" s="46">
        <f t="shared" ref="Q115:Q117" si="49">SUMIF($Q$3:$Q$112,P115,$T$3:$T$112)</f>
        <v>1096</v>
      </c>
      <c r="R115" s="47"/>
      <c r="S115" s="47" t="s">
        <v>29</v>
      </c>
      <c r="T115" s="46">
        <f t="shared" ref="T115:T117" si="50">SUMIF($Q$3:$Q$112,S115,$T$3:$T$112)</f>
        <v>557</v>
      </c>
      <c r="U115" s="33" t="s">
        <v>54</v>
      </c>
      <c r="V115" s="24" t="s">
        <v>22</v>
      </c>
      <c r="W115" s="28">
        <v>1.0619999999999999E-2</v>
      </c>
      <c r="X115" s="28"/>
      <c r="Y115" s="28">
        <f t="shared" si="17"/>
        <v>17</v>
      </c>
      <c r="Z115" s="23" t="s">
        <v>95</v>
      </c>
      <c r="AA115" s="24" t="s">
        <v>19</v>
      </c>
      <c r="AB115" s="28">
        <v>-1.01E-3</v>
      </c>
      <c r="AC115" s="28"/>
      <c r="AD115" s="28">
        <v>1</v>
      </c>
      <c r="AE115" s="33" t="s">
        <v>73</v>
      </c>
      <c r="AF115" s="24" t="s">
        <v>29</v>
      </c>
      <c r="AG115" s="28">
        <v>3.31E-3</v>
      </c>
      <c r="AH115" s="28"/>
      <c r="AI115" s="28">
        <f t="shared" si="19"/>
        <v>5</v>
      </c>
      <c r="AJ115" s="42" t="s">
        <v>25</v>
      </c>
      <c r="AK115" s="53">
        <f>SUMIFS($AN$3:$AN$108,$AK$3:$AK$108,AJ115,$AM$3:$AM$108,"x")</f>
        <v>0</v>
      </c>
      <c r="AL115" s="44"/>
      <c r="AM115" s="44" t="s">
        <v>26</v>
      </c>
      <c r="AN115" s="53">
        <f>SUMIFS($AN$3:$AN$108,$AK$3:$AK$108,AM115,$AM$3:$AM$108,"x")</f>
        <v>798</v>
      </c>
      <c r="AO115" s="45" t="s">
        <v>28</v>
      </c>
      <c r="AP115" s="46">
        <f t="shared" ref="AP115:AP117" si="51">SUMIFS($AS$3:$AS$107,$AP$3:$AP$107,AO115,$AR$3:$AR$107,"x")</f>
        <v>0</v>
      </c>
      <c r="AQ115" s="47"/>
      <c r="AR115" s="47" t="s">
        <v>29</v>
      </c>
      <c r="AS115" s="46">
        <f t="shared" ref="AS115:AS117" si="52">SUMIFS($AS$3:$AS$107,$AP$3:$AP$107,AR115,$AR$3:$AR$107,"x")</f>
        <v>193</v>
      </c>
      <c r="AT115" s="5" t="s">
        <v>78</v>
      </c>
      <c r="AU115" s="6" t="s">
        <v>28</v>
      </c>
      <c r="AV115" s="28">
        <v>3.5799999999999998E-3</v>
      </c>
      <c r="AW115" s="28"/>
      <c r="AX115" s="28">
        <f t="shared" si="22"/>
        <v>5</v>
      </c>
      <c r="AY115" s="42" t="s">
        <v>25</v>
      </c>
      <c r="AZ115" s="43">
        <f>SUMIF($AZ$3:$AZ$113,AY115,$BC$3:$BC$113)</f>
        <v>1139</v>
      </c>
      <c r="BA115" s="44"/>
      <c r="BB115" s="44" t="s">
        <v>26</v>
      </c>
      <c r="BC115" s="43">
        <f>SUMIF($AZ$3:$AZ$113,BB115,$BC$3:$BC$113)</f>
        <v>407</v>
      </c>
      <c r="BD115" s="5" t="s">
        <v>79</v>
      </c>
      <c r="BE115" s="6" t="s">
        <v>29</v>
      </c>
      <c r="BF115" s="28">
        <v>2.0899999999999998E-3</v>
      </c>
      <c r="BG115" s="28"/>
      <c r="BH115" s="28">
        <f t="shared" si="24"/>
        <v>26</v>
      </c>
      <c r="BI115" s="33" t="s">
        <v>64</v>
      </c>
      <c r="BJ115" s="24" t="s">
        <v>22</v>
      </c>
      <c r="BK115" s="28">
        <v>1.1990000000000001E-2</v>
      </c>
      <c r="BL115" s="28"/>
      <c r="BM115" s="28">
        <f t="shared" si="25"/>
        <v>7</v>
      </c>
      <c r="BN115" s="33" t="s">
        <v>82</v>
      </c>
      <c r="BO115" s="24" t="s">
        <v>28</v>
      </c>
      <c r="BP115" s="28">
        <v>-4.6699999999999997E-3</v>
      </c>
      <c r="BR115" s="28">
        <f t="shared" si="48"/>
        <v>6</v>
      </c>
    </row>
    <row r="116" spans="1:70" ht="17" thickBot="1" x14ac:dyDescent="0.25">
      <c r="A116" s="33" t="s">
        <v>83</v>
      </c>
      <c r="B116" s="24" t="s">
        <v>25</v>
      </c>
      <c r="C116" s="28">
        <v>6.0999999999999997E-4</v>
      </c>
      <c r="D116" s="28"/>
      <c r="E116" s="28">
        <f>IF(C116&gt;C117,E117+1,E117)</f>
        <v>2</v>
      </c>
      <c r="F116" s="45" t="s">
        <v>28</v>
      </c>
      <c r="G116" s="46">
        <f t="shared" ref="G116:G118" si="53">SUMIFS($J$3:$J$103,$G$3:$G$103,F116,$I$3:$I$103,"x") + SUMIFS($J$3:$J$103,$G$3:$G$103,F116,$I$3:$I$103,"o")</f>
        <v>278</v>
      </c>
      <c r="H116" s="47"/>
      <c r="I116" s="47" t="s">
        <v>29</v>
      </c>
      <c r="J116" s="46">
        <f t="shared" ref="J116:J118" si="54">SUMIFS($J$3:$J$103,$G$3:$G$103,I116,$I$3:$I$103,"x") + SUMIFS($J$3:$J$103,$G$3:$G$103,I116,$I$3:$I$103,"o")</f>
        <v>0</v>
      </c>
      <c r="K116" s="33" t="s">
        <v>94</v>
      </c>
      <c r="L116" s="35" t="s">
        <v>19</v>
      </c>
      <c r="M116" s="28">
        <v>6.7600000000000004E-3</v>
      </c>
      <c r="N116" s="28"/>
      <c r="O116" s="28">
        <f t="shared" si="15"/>
        <v>5</v>
      </c>
      <c r="P116" s="45" t="s">
        <v>19</v>
      </c>
      <c r="Q116" s="46">
        <f t="shared" si="49"/>
        <v>511</v>
      </c>
      <c r="R116" s="47"/>
      <c r="S116" s="47" t="s">
        <v>20</v>
      </c>
      <c r="T116" s="46">
        <f t="shared" si="50"/>
        <v>939</v>
      </c>
      <c r="U116" s="33" t="s">
        <v>105</v>
      </c>
      <c r="V116" s="35" t="s">
        <v>22</v>
      </c>
      <c r="W116" s="28">
        <v>1.026E-2</v>
      </c>
      <c r="X116" s="28"/>
      <c r="Y116" s="28">
        <f t="shared" si="17"/>
        <v>16</v>
      </c>
      <c r="Z116" s="23" t="s">
        <v>86</v>
      </c>
      <c r="AA116" s="24" t="s">
        <v>28</v>
      </c>
      <c r="AB116" s="28">
        <v>-1.73E-3</v>
      </c>
      <c r="AC116" s="28"/>
      <c r="AD116" s="28">
        <f>IF(AB116&lt;AB115,AD115+1,AD115)</f>
        <v>2</v>
      </c>
      <c r="AE116" s="33" t="s">
        <v>103</v>
      </c>
      <c r="AF116" s="35" t="s">
        <v>20</v>
      </c>
      <c r="AG116" s="28">
        <v>2.0799999999999998E-3</v>
      </c>
      <c r="AH116" s="28"/>
      <c r="AI116" s="28">
        <f t="shared" si="19"/>
        <v>4</v>
      </c>
      <c r="AJ116" s="45" t="s">
        <v>28</v>
      </c>
      <c r="AK116" s="46">
        <f t="shared" ref="AK116:AK118" si="55">SUMIFS($AN$3:$AN$108,$AK$3:$AK$108,AJ116,$AM$3:$AM$108,"x")</f>
        <v>75</v>
      </c>
      <c r="AL116" s="47"/>
      <c r="AM116" s="47" t="s">
        <v>29</v>
      </c>
      <c r="AN116" s="46">
        <f t="shared" ref="AN116:AN118" si="56">SUMIFS($AN$3:$AN$108,$AK$3:$AK$108,AM116,$AM$3:$AM$108,"x")</f>
        <v>0</v>
      </c>
      <c r="AO116" s="45" t="s">
        <v>19</v>
      </c>
      <c r="AP116" s="46">
        <f t="shared" si="51"/>
        <v>0</v>
      </c>
      <c r="AQ116" s="47"/>
      <c r="AR116" s="47" t="s">
        <v>20</v>
      </c>
      <c r="AS116" s="46">
        <f t="shared" si="52"/>
        <v>590</v>
      </c>
      <c r="AT116" s="33" t="s">
        <v>61</v>
      </c>
      <c r="AU116" s="24" t="s">
        <v>19</v>
      </c>
      <c r="AV116" s="28">
        <v>3.2100000000000002E-3</v>
      </c>
      <c r="AW116" s="28"/>
      <c r="AX116" s="28">
        <f t="shared" si="22"/>
        <v>4</v>
      </c>
      <c r="AY116" s="45" t="s">
        <v>28</v>
      </c>
      <c r="AZ116" s="46">
        <f t="shared" ref="AZ116:AZ118" si="57">SUMIF($AZ$3:$AZ$113,AY116,$BC$3:$BC$113)</f>
        <v>245</v>
      </c>
      <c r="BA116" s="47"/>
      <c r="BB116" s="47" t="s">
        <v>29</v>
      </c>
      <c r="BC116" s="46">
        <f t="shared" ref="BC116:BC118" si="58">SUMIF($AZ$3:$AZ$113,BB116,$BC$3:$BC$113)</f>
        <v>1621</v>
      </c>
      <c r="BD116" s="33" t="s">
        <v>38</v>
      </c>
      <c r="BE116" s="24" t="s">
        <v>26</v>
      </c>
      <c r="BF116" s="28">
        <v>1.9499999999999999E-3</v>
      </c>
      <c r="BG116" s="28"/>
      <c r="BH116" s="28">
        <f t="shared" si="24"/>
        <v>25</v>
      </c>
      <c r="BI116" s="23" t="s">
        <v>95</v>
      </c>
      <c r="BJ116" s="24" t="s">
        <v>26</v>
      </c>
      <c r="BK116" s="28">
        <v>1.142E-2</v>
      </c>
      <c r="BL116" s="28"/>
      <c r="BM116" s="28">
        <f t="shared" si="25"/>
        <v>6</v>
      </c>
      <c r="BN116" s="33" t="s">
        <v>84</v>
      </c>
      <c r="BO116" s="24" t="s">
        <v>26</v>
      </c>
      <c r="BP116" s="28">
        <v>-6.1399999999999996E-3</v>
      </c>
      <c r="BR116" s="28">
        <f t="shared" si="48"/>
        <v>7</v>
      </c>
    </row>
    <row r="117" spans="1:70" ht="17" thickBot="1" x14ac:dyDescent="0.25">
      <c r="A117" s="23" t="s">
        <v>86</v>
      </c>
      <c r="B117" s="24" t="s">
        <v>20</v>
      </c>
      <c r="C117" s="28">
        <v>4.6000000000000001E-4</v>
      </c>
      <c r="D117" s="28"/>
      <c r="E117" s="28">
        <v>1</v>
      </c>
      <c r="F117" s="45" t="s">
        <v>19</v>
      </c>
      <c r="G117" s="46">
        <f t="shared" si="53"/>
        <v>0</v>
      </c>
      <c r="H117" s="47"/>
      <c r="I117" s="47" t="s">
        <v>20</v>
      </c>
      <c r="J117" s="46">
        <f t="shared" si="54"/>
        <v>0</v>
      </c>
      <c r="K117" s="33" t="s">
        <v>74</v>
      </c>
      <c r="L117" s="24" t="s">
        <v>23</v>
      </c>
      <c r="M117" s="28">
        <v>3.5000000000000001E-3</v>
      </c>
      <c r="N117" s="28"/>
      <c r="O117" s="28">
        <f t="shared" si="15"/>
        <v>4</v>
      </c>
      <c r="P117" s="49" t="s">
        <v>22</v>
      </c>
      <c r="Q117" s="50">
        <f t="shared" si="49"/>
        <v>791</v>
      </c>
      <c r="R117" s="51"/>
      <c r="S117" s="51" t="s">
        <v>23</v>
      </c>
      <c r="T117" s="50">
        <f t="shared" si="50"/>
        <v>343</v>
      </c>
      <c r="U117" s="33" t="s">
        <v>27</v>
      </c>
      <c r="V117" s="24" t="s">
        <v>29</v>
      </c>
      <c r="W117" s="28">
        <v>1.0160000000000001E-2</v>
      </c>
      <c r="X117" s="28"/>
      <c r="Y117" s="28">
        <f t="shared" si="17"/>
        <v>15</v>
      </c>
      <c r="Z117" s="33" t="s">
        <v>41</v>
      </c>
      <c r="AA117" s="24" t="s">
        <v>25</v>
      </c>
      <c r="AB117" s="28">
        <v>-2.3700000000000001E-3</v>
      </c>
      <c r="AC117" s="28"/>
      <c r="AD117" s="28">
        <f t="shared" ref="AD117:AD180" si="59">IF(AB117&lt;AB116,AD116+1,AD116)</f>
        <v>3</v>
      </c>
      <c r="AE117" s="33" t="s">
        <v>39</v>
      </c>
      <c r="AF117" s="24" t="s">
        <v>25</v>
      </c>
      <c r="AG117" s="28">
        <v>1.7099999999999999E-3</v>
      </c>
      <c r="AH117" s="28"/>
      <c r="AI117" s="28">
        <f t="shared" si="19"/>
        <v>3</v>
      </c>
      <c r="AJ117" s="45" t="s">
        <v>19</v>
      </c>
      <c r="AK117" s="46">
        <f t="shared" si="55"/>
        <v>0</v>
      </c>
      <c r="AL117" s="47"/>
      <c r="AM117" s="47" t="s">
        <v>20</v>
      </c>
      <c r="AN117" s="46">
        <f t="shared" si="56"/>
        <v>350</v>
      </c>
      <c r="AO117" s="49" t="s">
        <v>22</v>
      </c>
      <c r="AP117" s="50">
        <f t="shared" si="51"/>
        <v>67</v>
      </c>
      <c r="AQ117" s="51"/>
      <c r="AR117" s="51" t="s">
        <v>23</v>
      </c>
      <c r="AS117" s="50">
        <f t="shared" si="52"/>
        <v>294</v>
      </c>
      <c r="AT117" s="33" t="s">
        <v>74</v>
      </c>
      <c r="AU117" s="24" t="s">
        <v>28</v>
      </c>
      <c r="AV117" s="28">
        <v>1.6100000000000001E-3</v>
      </c>
      <c r="AW117" s="28"/>
      <c r="AX117" s="28">
        <f t="shared" si="22"/>
        <v>3</v>
      </c>
      <c r="AY117" s="45" t="s">
        <v>19</v>
      </c>
      <c r="AZ117" s="46">
        <f t="shared" si="57"/>
        <v>504</v>
      </c>
      <c r="BA117" s="47"/>
      <c r="BB117" s="47" t="s">
        <v>20</v>
      </c>
      <c r="BC117" s="46">
        <f t="shared" si="58"/>
        <v>1078</v>
      </c>
      <c r="BD117" s="33" t="s">
        <v>103</v>
      </c>
      <c r="BE117" s="35" t="s">
        <v>28</v>
      </c>
      <c r="BF117" s="28">
        <v>1.8500000000000001E-3</v>
      </c>
      <c r="BG117" s="28"/>
      <c r="BH117" s="28">
        <f t="shared" si="24"/>
        <v>24</v>
      </c>
      <c r="BI117" s="5" t="s">
        <v>79</v>
      </c>
      <c r="BJ117" s="6" t="s">
        <v>29</v>
      </c>
      <c r="BK117" s="28">
        <v>4.28E-3</v>
      </c>
      <c r="BL117" s="28"/>
      <c r="BM117" s="28">
        <f t="shared" si="25"/>
        <v>5</v>
      </c>
      <c r="BN117" s="33" t="s">
        <v>60</v>
      </c>
      <c r="BO117" s="24" t="s">
        <v>26</v>
      </c>
      <c r="BP117" s="28">
        <v>-9.1900000000000003E-3</v>
      </c>
      <c r="BR117" s="28">
        <f t="shared" si="48"/>
        <v>8</v>
      </c>
    </row>
    <row r="118" spans="1:70" ht="18" thickTop="1" thickBot="1" x14ac:dyDescent="0.25">
      <c r="A118" s="102" t="s">
        <v>109</v>
      </c>
      <c r="B118" s="103"/>
      <c r="C118" s="103"/>
      <c r="D118" s="103"/>
      <c r="E118" s="103"/>
      <c r="F118" s="49" t="s">
        <v>22</v>
      </c>
      <c r="G118" s="50">
        <f t="shared" si="53"/>
        <v>0</v>
      </c>
      <c r="H118" s="51"/>
      <c r="I118" s="51" t="s">
        <v>23</v>
      </c>
      <c r="J118" s="50">
        <f t="shared" si="54"/>
        <v>0</v>
      </c>
      <c r="K118" s="23" t="s">
        <v>87</v>
      </c>
      <c r="L118" s="24" t="s">
        <v>19</v>
      </c>
      <c r="M118" s="28">
        <v>1.23E-3</v>
      </c>
      <c r="N118" s="28"/>
      <c r="O118" s="28">
        <f t="shared" si="15"/>
        <v>3</v>
      </c>
      <c r="P118" s="102" t="s">
        <v>110</v>
      </c>
      <c r="Q118" s="103"/>
      <c r="R118" s="103"/>
      <c r="S118" s="103"/>
      <c r="T118" s="103"/>
      <c r="U118" s="33" t="s">
        <v>43</v>
      </c>
      <c r="V118" s="24" t="s">
        <v>22</v>
      </c>
      <c r="W118" s="28">
        <v>1.013E-2</v>
      </c>
      <c r="X118" s="28"/>
      <c r="Y118" s="28">
        <f t="shared" si="17"/>
        <v>14</v>
      </c>
      <c r="Z118" s="33" t="s">
        <v>56</v>
      </c>
      <c r="AA118" s="24" t="s">
        <v>19</v>
      </c>
      <c r="AB118" s="28">
        <v>-3.9100000000000003E-3</v>
      </c>
      <c r="AC118" s="28"/>
      <c r="AD118" s="28">
        <f t="shared" si="59"/>
        <v>4</v>
      </c>
      <c r="AE118" s="5" t="s">
        <v>79</v>
      </c>
      <c r="AF118" s="6" t="s">
        <v>29</v>
      </c>
      <c r="AG118" s="28">
        <v>1.1999999999999999E-3</v>
      </c>
      <c r="AH118" s="28"/>
      <c r="AI118" s="28">
        <f>IF(AG118&gt;AG119,AI119+1,AI119)</f>
        <v>2</v>
      </c>
      <c r="AJ118" s="49" t="s">
        <v>22</v>
      </c>
      <c r="AK118" s="50">
        <f t="shared" si="55"/>
        <v>456</v>
      </c>
      <c r="AL118" s="51"/>
      <c r="AM118" s="51" t="s">
        <v>23</v>
      </c>
      <c r="AN118" s="50">
        <f t="shared" si="56"/>
        <v>0</v>
      </c>
      <c r="AO118" s="102" t="s">
        <v>111</v>
      </c>
      <c r="AP118" s="103"/>
      <c r="AQ118" s="103"/>
      <c r="AR118" s="103"/>
      <c r="AS118" s="104"/>
      <c r="AT118" s="33" t="s">
        <v>57</v>
      </c>
      <c r="AU118" s="24" t="s">
        <v>23</v>
      </c>
      <c r="AV118" s="28">
        <v>8.0999999999999996E-4</v>
      </c>
      <c r="AW118" s="28"/>
      <c r="AX118" s="28">
        <f>IF(AV118&gt;AV119,AX119+1,AX119)</f>
        <v>2</v>
      </c>
      <c r="AY118" s="49" t="s">
        <v>22</v>
      </c>
      <c r="AZ118" s="50">
        <f t="shared" si="57"/>
        <v>407</v>
      </c>
      <c r="BA118" s="51"/>
      <c r="BB118" s="51" t="s">
        <v>23</v>
      </c>
      <c r="BC118" s="50">
        <f t="shared" si="58"/>
        <v>724</v>
      </c>
      <c r="BD118" s="33" t="s">
        <v>45</v>
      </c>
      <c r="BE118" s="24" t="s">
        <v>23</v>
      </c>
      <c r="BF118" s="28">
        <v>1.75E-3</v>
      </c>
      <c r="BG118" s="28"/>
      <c r="BH118" s="28">
        <f t="shared" si="24"/>
        <v>23</v>
      </c>
      <c r="BI118" s="33" t="s">
        <v>21</v>
      </c>
      <c r="BJ118" s="24" t="s">
        <v>23</v>
      </c>
      <c r="BK118" s="28">
        <v>2.4399999999999999E-3</v>
      </c>
      <c r="BL118" s="28"/>
      <c r="BM118" s="28">
        <f t="shared" si="25"/>
        <v>4</v>
      </c>
      <c r="BN118" s="33" t="s">
        <v>84</v>
      </c>
      <c r="BO118" s="24" t="s">
        <v>28</v>
      </c>
      <c r="BP118" s="28">
        <v>-9.8899999999999995E-3</v>
      </c>
      <c r="BR118" s="28">
        <f t="shared" si="48"/>
        <v>9</v>
      </c>
    </row>
    <row r="119" spans="1:70" ht="18" thickTop="1" thickBot="1" x14ac:dyDescent="0.25">
      <c r="A119" s="42" t="s">
        <v>25</v>
      </c>
      <c r="B119" s="43">
        <f>SUMIF($B$3:$B$117,A119,$E$3:$E$117)</f>
        <v>118</v>
      </c>
      <c r="C119" s="44"/>
      <c r="D119" s="44" t="s">
        <v>26</v>
      </c>
      <c r="E119" s="43">
        <f>SUMIF($B$3:$B$117,D119,$E$3:$E$117)</f>
        <v>1920</v>
      </c>
      <c r="F119" s="33" t="s">
        <v>33</v>
      </c>
      <c r="G119" s="24" t="s">
        <v>25</v>
      </c>
      <c r="H119" s="28">
        <v>-8.0999999999999996E-4</v>
      </c>
      <c r="I119" s="28"/>
      <c r="J119" s="28">
        <v>1</v>
      </c>
      <c r="K119" s="23" t="s">
        <v>86</v>
      </c>
      <c r="L119" s="24" t="s">
        <v>20</v>
      </c>
      <c r="M119" s="28">
        <v>6.4999999999999997E-4</v>
      </c>
      <c r="N119" s="28"/>
      <c r="O119" s="28">
        <f>IF(M119&gt;M120,O120+1,O120)</f>
        <v>2</v>
      </c>
      <c r="P119" s="42" t="s">
        <v>25</v>
      </c>
      <c r="Q119" s="53">
        <f>SUMIFS($T$3:$T$112,$Q$3:$Q$112,P119,$S$3:$S$112,"x")</f>
        <v>0</v>
      </c>
      <c r="R119" s="44"/>
      <c r="S119" s="44" t="s">
        <v>26</v>
      </c>
      <c r="T119" s="53">
        <f>SUMIFS($T$3:$T$112,$Q$3:$Q$112,S119,$S$3:$S$112,"x")</f>
        <v>1193</v>
      </c>
      <c r="U119" s="33" t="s">
        <v>75</v>
      </c>
      <c r="V119" s="24" t="s">
        <v>29</v>
      </c>
      <c r="W119" s="28">
        <v>9.9299999999999996E-3</v>
      </c>
      <c r="X119" s="28"/>
      <c r="Y119" s="28">
        <f t="shared" si="17"/>
        <v>13</v>
      </c>
      <c r="Z119" s="33" t="s">
        <v>85</v>
      </c>
      <c r="AA119" s="24" t="s">
        <v>19</v>
      </c>
      <c r="AB119" s="28">
        <v>-5.13E-3</v>
      </c>
      <c r="AC119" s="28"/>
      <c r="AD119" s="28">
        <f t="shared" si="59"/>
        <v>5</v>
      </c>
      <c r="AE119" s="33" t="s">
        <v>63</v>
      </c>
      <c r="AF119" s="24" t="s">
        <v>20</v>
      </c>
      <c r="AG119" s="28">
        <v>4.6999999999999999E-4</v>
      </c>
      <c r="AH119" s="28"/>
      <c r="AI119" s="28">
        <v>1</v>
      </c>
      <c r="AJ119" s="102" t="s">
        <v>111</v>
      </c>
      <c r="AK119" s="103"/>
      <c r="AL119" s="103"/>
      <c r="AM119" s="103"/>
      <c r="AN119" s="103"/>
      <c r="AO119" s="42" t="s">
        <v>25</v>
      </c>
      <c r="AP119" s="53">
        <f>SUMIFS($AS$3:$AS$107,$AP$3:$AP$107,AO119,$AR$3:$AR$107,"x") + SUMIFS($AS$3:$AS$107,$AP$3:$AP$107,AO119,$AR$3:$AR$107,"o")</f>
        <v>0</v>
      </c>
      <c r="AQ119" s="44"/>
      <c r="AR119" s="44" t="s">
        <v>26</v>
      </c>
      <c r="AS119" s="53">
        <f>SUMIFS($AS$3:$AS$107,$AP$3:$AP$107,AR119,$AR$3:$AR$107,"x") + SUMIFS($AS$3:$AS$107,$AP$3:$AP$107,AR119,$AR$3:$AR$107,"o")</f>
        <v>967</v>
      </c>
      <c r="AT119" s="33" t="s">
        <v>65</v>
      </c>
      <c r="AU119" s="24" t="s">
        <v>29</v>
      </c>
      <c r="AV119" s="28">
        <v>7.6999999999999996E-4</v>
      </c>
      <c r="AW119" s="28"/>
      <c r="AX119" s="28">
        <v>1</v>
      </c>
      <c r="AY119" s="102" t="s">
        <v>110</v>
      </c>
      <c r="AZ119" s="103"/>
      <c r="BA119" s="103"/>
      <c r="BB119" s="103"/>
      <c r="BC119" s="103"/>
      <c r="BD119" s="33" t="s">
        <v>58</v>
      </c>
      <c r="BE119" s="24" t="s">
        <v>20</v>
      </c>
      <c r="BF119" s="28">
        <v>1.72E-3</v>
      </c>
      <c r="BG119" s="28"/>
      <c r="BH119" s="28">
        <f t="shared" si="24"/>
        <v>22</v>
      </c>
      <c r="BI119" s="23" t="s">
        <v>95</v>
      </c>
      <c r="BJ119" s="24" t="s">
        <v>29</v>
      </c>
      <c r="BK119" s="28">
        <v>1.2999999999999999E-3</v>
      </c>
      <c r="BL119" s="28"/>
      <c r="BM119" s="28">
        <f t="shared" si="25"/>
        <v>3</v>
      </c>
      <c r="BN119" s="33" t="s">
        <v>60</v>
      </c>
      <c r="BO119" s="24" t="s">
        <v>19</v>
      </c>
      <c r="BP119" s="28">
        <v>-1.5350000000000001E-2</v>
      </c>
      <c r="BR119" s="28">
        <f t="shared" si="48"/>
        <v>10</v>
      </c>
    </row>
    <row r="120" spans="1:70" ht="18" thickTop="1" thickBot="1" x14ac:dyDescent="0.25">
      <c r="A120" s="45" t="s">
        <v>28</v>
      </c>
      <c r="B120" s="46">
        <f t="shared" ref="B120:B122" si="60">SUMIF($B$3:$B$117,A120,$E$3:$E$117)</f>
        <v>1251</v>
      </c>
      <c r="C120" s="47"/>
      <c r="D120" s="47" t="s">
        <v>29</v>
      </c>
      <c r="E120" s="48">
        <f>SUMIF($B$3:$B$117," -NAM",$E$3:$E$117)</f>
        <v>994</v>
      </c>
      <c r="F120" s="33" t="s">
        <v>32</v>
      </c>
      <c r="G120" s="24" t="s">
        <v>26</v>
      </c>
      <c r="H120" s="28">
        <v>-1.06E-3</v>
      </c>
      <c r="I120" s="28"/>
      <c r="J120" s="28">
        <f>IF(H120&lt;H119,J119+1,J119)</f>
        <v>2</v>
      </c>
      <c r="K120" s="33" t="s">
        <v>21</v>
      </c>
      <c r="L120" s="24" t="s">
        <v>23</v>
      </c>
      <c r="M120" s="28">
        <v>1.9000000000000001E-4</v>
      </c>
      <c r="N120" s="28"/>
      <c r="O120" s="28">
        <v>1</v>
      </c>
      <c r="P120" s="45" t="s">
        <v>28</v>
      </c>
      <c r="Q120" s="46">
        <f t="shared" ref="Q120:Q122" si="61">SUMIFS($T$3:$T$112,$Q$3:$Q$112,P120,$S$3:$S$112,"x")</f>
        <v>469</v>
      </c>
      <c r="R120" s="47"/>
      <c r="S120" s="47" t="s">
        <v>29</v>
      </c>
      <c r="T120" s="46">
        <f t="shared" ref="T120:T122" si="62">SUMIFS($T$3:$T$112,$Q$3:$Q$112,S120,$S$3:$S$112,"x")</f>
        <v>0</v>
      </c>
      <c r="U120" s="33" t="s">
        <v>103</v>
      </c>
      <c r="V120" s="35" t="s">
        <v>28</v>
      </c>
      <c r="W120" s="28">
        <v>9.5200000000000007E-3</v>
      </c>
      <c r="X120" s="28"/>
      <c r="Y120" s="28">
        <f t="shared" si="17"/>
        <v>12</v>
      </c>
      <c r="Z120" s="33" t="s">
        <v>96</v>
      </c>
      <c r="AA120" s="35" t="s">
        <v>19</v>
      </c>
      <c r="AB120" s="28">
        <v>-6.7799999999999996E-3</v>
      </c>
      <c r="AC120" s="28"/>
      <c r="AD120" s="28">
        <f t="shared" si="59"/>
        <v>6</v>
      </c>
      <c r="AE120" s="102" t="s">
        <v>109</v>
      </c>
      <c r="AF120" s="103"/>
      <c r="AG120" s="103"/>
      <c r="AH120" s="103"/>
      <c r="AI120" s="104"/>
      <c r="AJ120" s="42" t="s">
        <v>25</v>
      </c>
      <c r="AK120" s="53">
        <f>SUMIFS($AN$3:$AN$108,$AK$3:$AK$108,AJ120,$AM$3:$AM$108,"x") + SUMIFS($AN$3:$AN$108,$AK$3:$AK$108,AJ120,$AM$3:$AM$108,"o")</f>
        <v>0</v>
      </c>
      <c r="AL120" s="44"/>
      <c r="AM120" s="44" t="s">
        <v>26</v>
      </c>
      <c r="AN120" s="53">
        <f>SUMIFS($AN$3:$AN$108,$AK$3:$AK$108,AM120,$AM$3:$AM$108,"x") + SUMIFS($AN$3:$AN$108,$AK$3:$AK$108,AM120,$AM$3:$AM$108,"o")</f>
        <v>879</v>
      </c>
      <c r="AO120" s="45" t="s">
        <v>28</v>
      </c>
      <c r="AP120" s="46">
        <f t="shared" ref="AP120:AP122" si="63">SUMIFS($AS$3:$AS$107,$AP$3:$AP$107,AO120,$AR$3:$AR$107,"x") + SUMIFS($AS$3:$AS$107,$AP$3:$AP$107,AO120,$AR$3:$AR$107,"o")</f>
        <v>0</v>
      </c>
      <c r="AQ120" s="47"/>
      <c r="AR120" s="47" t="s">
        <v>29</v>
      </c>
      <c r="AS120" s="46">
        <f t="shared" ref="AS120:AS122" si="64">SUMIFS($AS$3:$AS$107,$AP$3:$AP$107,AR120,$AR$3:$AR$107,"x") + SUMIFS($AS$3:$AS$107,$AP$3:$AP$107,AR120,$AR$3:$AR$107,"o")</f>
        <v>193</v>
      </c>
      <c r="AT120" s="102" t="s">
        <v>109</v>
      </c>
      <c r="AU120" s="103"/>
      <c r="AV120" s="103"/>
      <c r="AW120" s="103"/>
      <c r="AX120" s="104"/>
      <c r="AY120" s="42" t="s">
        <v>25</v>
      </c>
      <c r="AZ120" s="53">
        <f>SUMIFS($BC$3:$BC$113,$AZ$3:$AZ$113,AY120,$BB$3:$BB$113,"x")</f>
        <v>70</v>
      </c>
      <c r="BA120" s="44"/>
      <c r="BB120" s="44" t="s">
        <v>26</v>
      </c>
      <c r="BC120" s="53">
        <f>SUMIFS($BC$3:$BC$113,$AZ$3:$AZ$113,BB120,$BB$3:$BB$113,"x")</f>
        <v>88</v>
      </c>
      <c r="BD120" s="23" t="s">
        <v>87</v>
      </c>
      <c r="BE120" s="24" t="s">
        <v>29</v>
      </c>
      <c r="BF120" s="28">
        <v>1.49E-3</v>
      </c>
      <c r="BG120" s="28"/>
      <c r="BH120" s="28">
        <f t="shared" si="24"/>
        <v>21</v>
      </c>
      <c r="BI120" s="33" t="s">
        <v>54</v>
      </c>
      <c r="BJ120" s="24" t="s">
        <v>22</v>
      </c>
      <c r="BK120" s="28">
        <v>6.0999999999999997E-4</v>
      </c>
      <c r="BL120" s="28"/>
      <c r="BM120" s="28">
        <f>IF(BK120&gt;BK121,BM121+1,BM121)</f>
        <v>2</v>
      </c>
      <c r="BN120" s="33" t="s">
        <v>35</v>
      </c>
      <c r="BO120" s="24" t="s">
        <v>22</v>
      </c>
      <c r="BP120" s="28">
        <v>-1.584E-2</v>
      </c>
      <c r="BR120" s="28">
        <f t="shared" si="48"/>
        <v>11</v>
      </c>
    </row>
    <row r="121" spans="1:70" ht="18" thickTop="1" thickBot="1" x14ac:dyDescent="0.25">
      <c r="A121" s="45" t="s">
        <v>19</v>
      </c>
      <c r="B121" s="46">
        <f t="shared" si="60"/>
        <v>164</v>
      </c>
      <c r="C121" s="47"/>
      <c r="D121" s="47" t="s">
        <v>20</v>
      </c>
      <c r="E121" s="48">
        <f>SUMIF($B$3:$B$117," -ENSO",$E$3:$E$117)</f>
        <v>775</v>
      </c>
      <c r="F121" s="33" t="s">
        <v>101</v>
      </c>
      <c r="G121" s="35" t="s">
        <v>29</v>
      </c>
      <c r="H121" s="28">
        <v>-3.5699999999999998E-3</v>
      </c>
      <c r="I121" s="28"/>
      <c r="J121" s="28">
        <f t="shared" ref="J121:J184" si="65">IF(H121&lt;H120,J120+1,J120)</f>
        <v>3</v>
      </c>
      <c r="K121" s="102" t="s">
        <v>109</v>
      </c>
      <c r="L121" s="103"/>
      <c r="M121" s="103"/>
      <c r="N121" s="103"/>
      <c r="O121" s="104"/>
      <c r="P121" s="45" t="s">
        <v>19</v>
      </c>
      <c r="Q121" s="46">
        <f t="shared" si="61"/>
        <v>0</v>
      </c>
      <c r="R121" s="47"/>
      <c r="S121" s="47" t="s">
        <v>20</v>
      </c>
      <c r="T121" s="46">
        <f t="shared" si="62"/>
        <v>550</v>
      </c>
      <c r="U121" s="33" t="s">
        <v>75</v>
      </c>
      <c r="V121" s="24" t="s">
        <v>25</v>
      </c>
      <c r="W121" s="28">
        <v>9.3299999999999998E-3</v>
      </c>
      <c r="X121" s="28"/>
      <c r="Y121" s="28">
        <f t="shared" si="17"/>
        <v>11</v>
      </c>
      <c r="Z121" s="33" t="s">
        <v>31</v>
      </c>
      <c r="AA121" s="24" t="s">
        <v>25</v>
      </c>
      <c r="AB121" s="28">
        <v>-8.4600000000000005E-3</v>
      </c>
      <c r="AC121" s="28"/>
      <c r="AD121" s="28">
        <f t="shared" si="59"/>
        <v>7</v>
      </c>
      <c r="AE121" s="42" t="s">
        <v>25</v>
      </c>
      <c r="AF121" s="43">
        <f>SUMIF($AF$3:$AF$119,AE121,$AI$3:$AI$119)</f>
        <v>864</v>
      </c>
      <c r="AG121" s="44"/>
      <c r="AH121" s="44" t="s">
        <v>26</v>
      </c>
      <c r="AI121" s="43">
        <f>SUMIF($AF$3:$AF$119,AH121,$AI$3:$AI$119)</f>
        <v>876</v>
      </c>
      <c r="AJ121" s="45" t="s">
        <v>28</v>
      </c>
      <c r="AK121" s="46">
        <f t="shared" ref="AK121:AK123" si="66">SUMIFS($AN$3:$AN$108,$AK$3:$AK$108,AJ121,$AM$3:$AM$108,"x") + SUMIFS($AN$3:$AN$108,$AK$3:$AK$108,AJ121,$AM$3:$AM$108,"o")</f>
        <v>252</v>
      </c>
      <c r="AL121" s="47"/>
      <c r="AM121" s="47" t="s">
        <v>29</v>
      </c>
      <c r="AN121" s="46">
        <f t="shared" ref="AN121:AN123" si="67">SUMIFS($AN$3:$AN$108,$AK$3:$AK$108,AM121,$AM$3:$AM$108,"x") + SUMIFS($AN$3:$AN$108,$AK$3:$AK$108,AM121,$AM$3:$AM$108,"o")</f>
        <v>0</v>
      </c>
      <c r="AO121" s="45" t="s">
        <v>19</v>
      </c>
      <c r="AP121" s="46">
        <f t="shared" si="63"/>
        <v>0</v>
      </c>
      <c r="AQ121" s="47"/>
      <c r="AR121" s="47" t="s">
        <v>20</v>
      </c>
      <c r="AS121" s="46">
        <f t="shared" si="64"/>
        <v>853</v>
      </c>
      <c r="AT121" s="42" t="s">
        <v>25</v>
      </c>
      <c r="AU121" s="43">
        <f>SUMIF($AU$3:$AU$119,AT121,$AX$3:$AX$119)</f>
        <v>295</v>
      </c>
      <c r="AV121" s="44"/>
      <c r="AW121" s="44" t="s">
        <v>26</v>
      </c>
      <c r="AX121" s="43">
        <f>SUMIF($AU$3:$AU$119,AW121,$AX$3:$AX$119)</f>
        <v>1437</v>
      </c>
      <c r="AY121" s="45" t="s">
        <v>28</v>
      </c>
      <c r="AZ121" s="46">
        <f t="shared" ref="AZ121:AZ123" si="68">SUMIFS($BC$3:$BC$113,$AZ$3:$AZ$113,AY121,$BB$3:$BB$113,"x")</f>
        <v>86</v>
      </c>
      <c r="BA121" s="47"/>
      <c r="BB121" s="47" t="s">
        <v>29</v>
      </c>
      <c r="BC121" s="46">
        <f t="shared" ref="BC121:BC123" si="69">SUMIFS($BC$3:$BC$113,$AZ$3:$AZ$113,BB121,$BB$3:$BB$113,"x")</f>
        <v>634</v>
      </c>
      <c r="BD121" s="33" t="s">
        <v>89</v>
      </c>
      <c r="BE121" s="35" t="s">
        <v>25</v>
      </c>
      <c r="BF121" s="28">
        <v>1.48E-3</v>
      </c>
      <c r="BG121" s="28"/>
      <c r="BH121" s="28">
        <f t="shared" si="24"/>
        <v>20</v>
      </c>
      <c r="BI121" s="23" t="s">
        <v>95</v>
      </c>
      <c r="BJ121" s="24" t="s">
        <v>19</v>
      </c>
      <c r="BK121" s="28">
        <v>4.8000000000000001E-4</v>
      </c>
      <c r="BL121" s="28"/>
      <c r="BM121" s="28">
        <v>1</v>
      </c>
      <c r="BN121" s="33" t="s">
        <v>103</v>
      </c>
      <c r="BO121" s="35" t="s">
        <v>22</v>
      </c>
      <c r="BP121" s="28">
        <v>-1.584E-2</v>
      </c>
      <c r="BR121" s="28">
        <f t="shared" si="48"/>
        <v>11</v>
      </c>
    </row>
    <row r="122" spans="1:70" ht="18" thickTop="1" thickBot="1" x14ac:dyDescent="0.25">
      <c r="A122" s="49" t="s">
        <v>22</v>
      </c>
      <c r="B122" s="50">
        <f t="shared" si="60"/>
        <v>637</v>
      </c>
      <c r="C122" s="51"/>
      <c r="D122" s="51" t="s">
        <v>23</v>
      </c>
      <c r="E122" s="52">
        <f>SUMIF($B$3:$B$117," -AMO",$E$3:$E$117)</f>
        <v>731</v>
      </c>
      <c r="F122" s="33" t="s">
        <v>71</v>
      </c>
      <c r="G122" s="24" t="s">
        <v>22</v>
      </c>
      <c r="H122" s="28">
        <v>-5.3699999999999998E-3</v>
      </c>
      <c r="I122" s="28"/>
      <c r="J122" s="28">
        <f t="shared" si="65"/>
        <v>4</v>
      </c>
      <c r="K122" s="42" t="s">
        <v>25</v>
      </c>
      <c r="L122" s="43">
        <f>SUMIF($L$3:$L$120,K122,$O$3:$O$120)</f>
        <v>313</v>
      </c>
      <c r="M122" s="44"/>
      <c r="N122" s="44" t="s">
        <v>26</v>
      </c>
      <c r="O122" s="43">
        <f>SUMIF($L$3:$L$120,N122,$O$3:$O$120)</f>
        <v>2070</v>
      </c>
      <c r="P122" s="49" t="s">
        <v>22</v>
      </c>
      <c r="Q122" s="50">
        <f t="shared" si="61"/>
        <v>0</v>
      </c>
      <c r="R122" s="51"/>
      <c r="S122" s="51" t="s">
        <v>23</v>
      </c>
      <c r="T122" s="50">
        <f t="shared" si="62"/>
        <v>0</v>
      </c>
      <c r="U122" s="33" t="s">
        <v>42</v>
      </c>
      <c r="V122" s="24" t="s">
        <v>26</v>
      </c>
      <c r="W122" s="28">
        <v>8.8900000000000003E-3</v>
      </c>
      <c r="X122" s="28"/>
      <c r="Y122" s="28">
        <f t="shared" si="17"/>
        <v>10</v>
      </c>
      <c r="Z122" s="33" t="s">
        <v>67</v>
      </c>
      <c r="AA122" s="24" t="s">
        <v>28</v>
      </c>
      <c r="AB122" s="28">
        <v>-1.2919999999999999E-2</v>
      </c>
      <c r="AC122" s="28"/>
      <c r="AD122" s="28">
        <f t="shared" si="59"/>
        <v>8</v>
      </c>
      <c r="AE122" s="45" t="s">
        <v>28</v>
      </c>
      <c r="AF122" s="46">
        <f t="shared" ref="AF122:AF124" si="70">SUMIF($AF$3:$AF$119,AE122,$AI$3:$AI$119)</f>
        <v>1134</v>
      </c>
      <c r="AG122" s="47"/>
      <c r="AH122" s="47" t="s">
        <v>29</v>
      </c>
      <c r="AI122" s="46">
        <f t="shared" ref="AI122:AI124" si="71">SUMIF($AF$3:$AF$119,AH122,$AI$3:$AI$119)</f>
        <v>868</v>
      </c>
      <c r="AJ122" s="45" t="s">
        <v>19</v>
      </c>
      <c r="AK122" s="46">
        <f t="shared" si="66"/>
        <v>0</v>
      </c>
      <c r="AL122" s="47"/>
      <c r="AM122" s="47" t="s">
        <v>20</v>
      </c>
      <c r="AN122" s="46">
        <f t="shared" si="67"/>
        <v>610</v>
      </c>
      <c r="AO122" s="49" t="s">
        <v>22</v>
      </c>
      <c r="AP122" s="50">
        <f t="shared" si="63"/>
        <v>137</v>
      </c>
      <c r="AQ122" s="51"/>
      <c r="AR122" s="51" t="s">
        <v>23</v>
      </c>
      <c r="AS122" s="50">
        <f t="shared" si="64"/>
        <v>351</v>
      </c>
      <c r="AT122" s="45" t="s">
        <v>28</v>
      </c>
      <c r="AU122" s="46">
        <f t="shared" ref="AU122:AU124" si="72">SUMIF($AU$3:$AU$119,AT122,$AX$3:$AX$119)</f>
        <v>605</v>
      </c>
      <c r="AV122" s="47"/>
      <c r="AW122" s="47" t="s">
        <v>29</v>
      </c>
      <c r="AX122" s="46">
        <f t="shared" ref="AX122:AX124" si="73">SUMIF($AU$3:$AU$119,AW122,$AX$3:$AX$119)</f>
        <v>1175</v>
      </c>
      <c r="AY122" s="45" t="s">
        <v>19</v>
      </c>
      <c r="AZ122" s="46">
        <f t="shared" si="68"/>
        <v>0</v>
      </c>
      <c r="BA122" s="47"/>
      <c r="BB122" s="47" t="s">
        <v>20</v>
      </c>
      <c r="BC122" s="46">
        <f t="shared" si="69"/>
        <v>497</v>
      </c>
      <c r="BD122" s="33" t="s">
        <v>56</v>
      </c>
      <c r="BE122" s="24" t="s">
        <v>22</v>
      </c>
      <c r="BF122" s="28">
        <v>1.4599999999999999E-3</v>
      </c>
      <c r="BG122" s="28"/>
      <c r="BH122" s="28">
        <f t="shared" si="24"/>
        <v>19</v>
      </c>
      <c r="BI122" s="102" t="s">
        <v>109</v>
      </c>
      <c r="BJ122" s="103"/>
      <c r="BK122" s="103"/>
      <c r="BL122" s="103"/>
      <c r="BM122" s="104"/>
      <c r="BN122" s="33" t="s">
        <v>40</v>
      </c>
      <c r="BO122" s="24" t="s">
        <v>29</v>
      </c>
      <c r="BP122" s="28">
        <v>-1.687E-2</v>
      </c>
      <c r="BR122" s="28">
        <f t="shared" si="48"/>
        <v>12</v>
      </c>
    </row>
    <row r="123" spans="1:70" ht="18" thickTop="1" thickBot="1" x14ac:dyDescent="0.25">
      <c r="A123" s="102" t="s">
        <v>110</v>
      </c>
      <c r="B123" s="103"/>
      <c r="C123" s="103"/>
      <c r="D123" s="103"/>
      <c r="E123" s="103"/>
      <c r="F123" s="5" t="s">
        <v>79</v>
      </c>
      <c r="G123" s="6" t="s">
        <v>22</v>
      </c>
      <c r="H123" s="28">
        <v>-6.0400000000000002E-3</v>
      </c>
      <c r="I123" s="28"/>
      <c r="J123" s="28">
        <f t="shared" si="65"/>
        <v>5</v>
      </c>
      <c r="K123" s="45" t="s">
        <v>28</v>
      </c>
      <c r="L123" s="46">
        <f t="shared" ref="L123:L125" si="74">SUMIF($L$3:$L$120,K123,$O$3:$O$120)</f>
        <v>1139</v>
      </c>
      <c r="M123" s="47"/>
      <c r="N123" s="47" t="s">
        <v>29</v>
      </c>
      <c r="O123" s="46">
        <f t="shared" ref="O123:O125" si="75">SUMIF($L$3:$L$120,N123,$O$3:$O$120)</f>
        <v>374</v>
      </c>
      <c r="P123" s="102" t="s">
        <v>111</v>
      </c>
      <c r="Q123" s="103"/>
      <c r="R123" s="103"/>
      <c r="S123" s="103"/>
      <c r="T123" s="103"/>
      <c r="U123" s="33" t="s">
        <v>77</v>
      </c>
      <c r="V123" s="24" t="s">
        <v>26</v>
      </c>
      <c r="W123" s="28">
        <v>8.8599999999999998E-3</v>
      </c>
      <c r="X123" s="28"/>
      <c r="Y123" s="28">
        <f t="shared" si="17"/>
        <v>9</v>
      </c>
      <c r="Z123" s="33" t="s">
        <v>36</v>
      </c>
      <c r="AA123" s="24" t="s">
        <v>26</v>
      </c>
      <c r="AB123" s="28">
        <v>-1.5890000000000001E-2</v>
      </c>
      <c r="AC123" s="28"/>
      <c r="AD123" s="28">
        <f t="shared" si="59"/>
        <v>9</v>
      </c>
      <c r="AE123" s="45" t="s">
        <v>19</v>
      </c>
      <c r="AF123" s="46">
        <f t="shared" si="70"/>
        <v>1811</v>
      </c>
      <c r="AG123" s="47"/>
      <c r="AH123" s="47" t="s">
        <v>20</v>
      </c>
      <c r="AI123" s="46">
        <f t="shared" si="71"/>
        <v>63</v>
      </c>
      <c r="AJ123" s="49" t="s">
        <v>22</v>
      </c>
      <c r="AK123" s="50">
        <f t="shared" si="66"/>
        <v>623</v>
      </c>
      <c r="AL123" s="51"/>
      <c r="AM123" s="51" t="s">
        <v>23</v>
      </c>
      <c r="AN123" s="50">
        <f t="shared" si="67"/>
        <v>251</v>
      </c>
      <c r="AO123" s="33" t="s">
        <v>105</v>
      </c>
      <c r="AP123" s="35" t="s">
        <v>20</v>
      </c>
      <c r="AQ123" s="28">
        <v>-2.3000000000000001E-4</v>
      </c>
      <c r="AR123" s="28"/>
      <c r="AS123" s="28">
        <v>1</v>
      </c>
      <c r="AT123" s="45" t="s">
        <v>19</v>
      </c>
      <c r="AU123" s="46">
        <f t="shared" si="72"/>
        <v>245</v>
      </c>
      <c r="AV123" s="47"/>
      <c r="AW123" s="47" t="s">
        <v>20</v>
      </c>
      <c r="AX123" s="46">
        <f t="shared" si="73"/>
        <v>1682</v>
      </c>
      <c r="AY123" s="49" t="s">
        <v>22</v>
      </c>
      <c r="AZ123" s="50">
        <f t="shared" si="68"/>
        <v>0</v>
      </c>
      <c r="BA123" s="51"/>
      <c r="BB123" s="51" t="s">
        <v>23</v>
      </c>
      <c r="BC123" s="50">
        <f t="shared" si="69"/>
        <v>211</v>
      </c>
      <c r="BD123" s="33" t="s">
        <v>104</v>
      </c>
      <c r="BE123" s="35" t="s">
        <v>23</v>
      </c>
      <c r="BF123" s="28">
        <v>1.4400000000000001E-3</v>
      </c>
      <c r="BG123" s="28"/>
      <c r="BH123" s="28">
        <f t="shared" si="24"/>
        <v>18</v>
      </c>
      <c r="BI123" s="42" t="s">
        <v>25</v>
      </c>
      <c r="BJ123" s="43">
        <f>SUMIF($BJ$3:$BJ$121,BI123,$BM$3:$BM$121)</f>
        <v>1541</v>
      </c>
      <c r="BK123" s="44"/>
      <c r="BL123" s="44" t="s">
        <v>26</v>
      </c>
      <c r="BM123" s="43">
        <f>SUMIF($BJ$3:$BJ$121,BL123,$BM$3:$BM$121)</f>
        <v>477</v>
      </c>
      <c r="BN123" s="33" t="s">
        <v>51</v>
      </c>
      <c r="BO123" s="24" t="s">
        <v>28</v>
      </c>
      <c r="BP123" s="28">
        <v>-1.687E-2</v>
      </c>
      <c r="BR123" s="28">
        <f t="shared" si="48"/>
        <v>12</v>
      </c>
    </row>
    <row r="124" spans="1:70" ht="18" thickTop="1" thickBot="1" x14ac:dyDescent="0.25">
      <c r="A124" s="42" t="s">
        <v>25</v>
      </c>
      <c r="B124" s="53">
        <f>SUMIFS($E$3:$E$117,$B$3:$B$117,A124,$D$3:$D$117,"x")</f>
        <v>75</v>
      </c>
      <c r="C124" s="44">
        <f>E3</f>
        <v>115</v>
      </c>
      <c r="D124" s="44" t="s">
        <v>26</v>
      </c>
      <c r="E124" s="53">
        <f>SUMIFS($E$3:$E$117,$B$3:$B$117,D124,$D$3:$D$117,"x")</f>
        <v>1090</v>
      </c>
      <c r="F124" s="33" t="s">
        <v>74</v>
      </c>
      <c r="G124" s="24" t="s">
        <v>28</v>
      </c>
      <c r="H124" s="28">
        <v>-6.6299999999999996E-3</v>
      </c>
      <c r="I124" s="28"/>
      <c r="J124" s="28">
        <f t="shared" si="65"/>
        <v>6</v>
      </c>
      <c r="K124" s="45" t="s">
        <v>19</v>
      </c>
      <c r="L124" s="46">
        <f t="shared" si="74"/>
        <v>1253</v>
      </c>
      <c r="M124" s="47"/>
      <c r="N124" s="47" t="s">
        <v>20</v>
      </c>
      <c r="O124" s="46">
        <f t="shared" si="75"/>
        <v>43</v>
      </c>
      <c r="P124" s="42" t="s">
        <v>25</v>
      </c>
      <c r="Q124" s="53">
        <f>SUMIFS($T$3:$T$112,$Q$3:$Q$112,P124,$S$3:$S$112,"x") + SUMIFS($T$3:$T$112,$Q$3:$Q$112,P124,$S$3:$S$112,"o")</f>
        <v>0</v>
      </c>
      <c r="R124" s="44"/>
      <c r="S124" s="44" t="s">
        <v>26</v>
      </c>
      <c r="T124" s="53">
        <f>SUMIFS($T$3:$T$112,$Q$3:$Q$112,S124,$S$3:$S$112,"x") + SUMIFS($T$3:$T$112,$Q$3:$Q$112,S124,$S$3:$S$112,"o")</f>
        <v>1193</v>
      </c>
      <c r="U124" s="33" t="s">
        <v>75</v>
      </c>
      <c r="V124" s="24" t="s">
        <v>23</v>
      </c>
      <c r="W124" s="28">
        <v>8.5800000000000008E-3</v>
      </c>
      <c r="X124" s="28"/>
      <c r="Y124" s="28">
        <f t="shared" si="17"/>
        <v>8</v>
      </c>
      <c r="Z124" s="33" t="s">
        <v>50</v>
      </c>
      <c r="AA124" s="24" t="s">
        <v>19</v>
      </c>
      <c r="AB124" s="28">
        <v>-1.678E-2</v>
      </c>
      <c r="AC124" s="28"/>
      <c r="AD124" s="28">
        <f t="shared" si="59"/>
        <v>10</v>
      </c>
      <c r="AE124" s="49" t="s">
        <v>22</v>
      </c>
      <c r="AF124" s="50">
        <f t="shared" si="70"/>
        <v>702</v>
      </c>
      <c r="AG124" s="51"/>
      <c r="AH124" s="51" t="s">
        <v>23</v>
      </c>
      <c r="AI124" s="50">
        <f t="shared" si="71"/>
        <v>485</v>
      </c>
      <c r="AJ124" s="23" t="s">
        <v>95</v>
      </c>
      <c r="AK124" s="24" t="s">
        <v>22</v>
      </c>
      <c r="AL124" s="28">
        <v>-6.0699999999999999E-3</v>
      </c>
      <c r="AM124" s="28"/>
      <c r="AN124" s="28">
        <v>1</v>
      </c>
      <c r="AO124" s="33" t="s">
        <v>21</v>
      </c>
      <c r="AP124" s="24" t="s">
        <v>23</v>
      </c>
      <c r="AQ124" s="28">
        <v>-4.6000000000000001E-4</v>
      </c>
      <c r="AR124" s="28"/>
      <c r="AS124" s="28">
        <f>IF(AQ124&lt;AQ123,AS123+1,AS123)</f>
        <v>2</v>
      </c>
      <c r="AT124" s="49" t="s">
        <v>22</v>
      </c>
      <c r="AU124" s="50">
        <f t="shared" si="72"/>
        <v>900</v>
      </c>
      <c r="AV124" s="51"/>
      <c r="AW124" s="51" t="s">
        <v>23</v>
      </c>
      <c r="AX124" s="50">
        <f t="shared" si="73"/>
        <v>395</v>
      </c>
      <c r="AY124" s="102" t="s">
        <v>111</v>
      </c>
      <c r="AZ124" s="103"/>
      <c r="BA124" s="103"/>
      <c r="BB124" s="103"/>
      <c r="BC124" s="103"/>
      <c r="BD124" s="33" t="s">
        <v>18</v>
      </c>
      <c r="BE124" s="24" t="s">
        <v>20</v>
      </c>
      <c r="BF124" s="28">
        <v>1.4300000000000001E-3</v>
      </c>
      <c r="BG124" s="28"/>
      <c r="BH124" s="28">
        <f t="shared" si="24"/>
        <v>17</v>
      </c>
      <c r="BI124" s="45" t="s">
        <v>28</v>
      </c>
      <c r="BJ124" s="46">
        <f t="shared" ref="BJ124:BJ126" si="76">SUMIF($BJ$3:$BJ$121,BI124,$BM$3:$BM$121)</f>
        <v>1118</v>
      </c>
      <c r="BK124" s="47"/>
      <c r="BL124" s="47" t="s">
        <v>29</v>
      </c>
      <c r="BM124" s="46">
        <f t="shared" ref="BM124:BM126" si="77">SUMIF($BJ$3:$BJ$121,BL124,$BM$3:$BM$121)</f>
        <v>715</v>
      </c>
      <c r="BN124" s="33" t="s">
        <v>84</v>
      </c>
      <c r="BO124" s="24" t="s">
        <v>19</v>
      </c>
      <c r="BP124" s="28">
        <v>-1.84E-2</v>
      </c>
      <c r="BR124" s="28">
        <f t="shared" si="48"/>
        <v>13</v>
      </c>
    </row>
    <row r="125" spans="1:70" ht="18" thickTop="1" thickBot="1" x14ac:dyDescent="0.25">
      <c r="A125" s="45" t="s">
        <v>28</v>
      </c>
      <c r="B125" s="46">
        <f t="shared" ref="B125:B127" si="78">SUMIFS($E$3:$E$117,$B$3:$B$117,A125,$D$3:$D$117,"x")</f>
        <v>457</v>
      </c>
      <c r="C125" s="47"/>
      <c r="D125" s="47" t="s">
        <v>29</v>
      </c>
      <c r="E125" s="46">
        <f t="shared" ref="E125:E127" si="79">SUMIFS($E$3:$E$117,$B$3:$B$117,D125,$D$3:$D$117,"x")</f>
        <v>410</v>
      </c>
      <c r="F125" s="33" t="s">
        <v>68</v>
      </c>
      <c r="G125" s="24" t="s">
        <v>29</v>
      </c>
      <c r="H125" s="28">
        <v>-9.6699999999999998E-3</v>
      </c>
      <c r="I125" s="28"/>
      <c r="J125" s="28">
        <f t="shared" si="65"/>
        <v>7</v>
      </c>
      <c r="K125" s="49" t="s">
        <v>22</v>
      </c>
      <c r="L125" s="50">
        <f t="shared" si="74"/>
        <v>966</v>
      </c>
      <c r="M125" s="51"/>
      <c r="N125" s="51" t="s">
        <v>23</v>
      </c>
      <c r="O125" s="50">
        <f t="shared" si="75"/>
        <v>863</v>
      </c>
      <c r="P125" s="45" t="s">
        <v>28</v>
      </c>
      <c r="Q125" s="46">
        <f t="shared" ref="Q125:Q127" si="80">SUMIFS($T$3:$T$112,$Q$3:$Q$112,P125,$S$3:$S$112,"x") + SUMIFS($T$3:$T$112,$Q$3:$Q$112,P125,$S$3:$S$112,"o")</f>
        <v>563</v>
      </c>
      <c r="R125" s="47"/>
      <c r="S125" s="47" t="s">
        <v>29</v>
      </c>
      <c r="T125" s="46">
        <f t="shared" ref="T125:T127" si="81">SUMIFS($T$3:$T$112,$Q$3:$Q$112,S125,$S$3:$S$112,"x") + SUMIFS($T$3:$T$112,$Q$3:$Q$112,S125,$S$3:$S$112,"o")</f>
        <v>0</v>
      </c>
      <c r="U125" s="33" t="s">
        <v>24</v>
      </c>
      <c r="V125" s="24" t="s">
        <v>26</v>
      </c>
      <c r="W125" s="28">
        <v>6.7499999999999999E-3</v>
      </c>
      <c r="X125" s="28"/>
      <c r="Y125" s="28">
        <f t="shared" si="17"/>
        <v>7</v>
      </c>
      <c r="Z125" s="33" t="s">
        <v>43</v>
      </c>
      <c r="AA125" s="24" t="s">
        <v>19</v>
      </c>
      <c r="AB125" s="28">
        <v>-1.719E-2</v>
      </c>
      <c r="AC125" s="28"/>
      <c r="AD125" s="28">
        <f t="shared" si="59"/>
        <v>11</v>
      </c>
      <c r="AE125" s="102" t="s">
        <v>110</v>
      </c>
      <c r="AF125" s="103"/>
      <c r="AG125" s="103"/>
      <c r="AH125" s="103"/>
      <c r="AI125" s="104"/>
      <c r="AJ125" s="33" t="s">
        <v>27</v>
      </c>
      <c r="AK125" s="24" t="s">
        <v>28</v>
      </c>
      <c r="AL125" s="28">
        <v>-7.4700000000000001E-3</v>
      </c>
      <c r="AM125" s="28"/>
      <c r="AN125" s="28">
        <f>IF(AL125&lt;AL124,AN124+1,AN124)</f>
        <v>2</v>
      </c>
      <c r="AO125" s="33" t="s">
        <v>84</v>
      </c>
      <c r="AP125" s="24" t="s">
        <v>26</v>
      </c>
      <c r="AQ125" s="28">
        <v>-4.6999999999999999E-4</v>
      </c>
      <c r="AR125" s="28"/>
      <c r="AS125" s="28">
        <f t="shared" ref="AS125:AS188" si="82">IF(AQ125&lt;AQ124,AS124+1,AS124)</f>
        <v>3</v>
      </c>
      <c r="AT125" s="102" t="s">
        <v>110</v>
      </c>
      <c r="AU125" s="103"/>
      <c r="AV125" s="103"/>
      <c r="AW125" s="103"/>
      <c r="AX125" s="104"/>
      <c r="AY125" s="42" t="s">
        <v>25</v>
      </c>
      <c r="AZ125" s="53">
        <f>SUMIFS($BC$3:$BC$113,$AZ$3:$AZ$113,AY125,$BB$3:$BB$113,"x") + SUMIFS($BC$3:$BC$113,$AZ$3:$AZ$113,AY125,$BB$3:$BB$113,"o")</f>
        <v>603</v>
      </c>
      <c r="BA125" s="44"/>
      <c r="BB125" s="44" t="s">
        <v>26</v>
      </c>
      <c r="BC125" s="53">
        <f>SUMIFS($BC$3:$BC$113,$AZ$3:$AZ$113,BB125,$BB$3:$BB$113,"x") + SUMIFS($BC$3:$BC$113,$AZ$3:$AZ$113,BB125,$BB$3:$BB$113,"o")</f>
        <v>193</v>
      </c>
      <c r="BD125" s="33" t="s">
        <v>66</v>
      </c>
      <c r="BE125" s="24" t="s">
        <v>28</v>
      </c>
      <c r="BF125" s="28">
        <v>1.4300000000000001E-3</v>
      </c>
      <c r="BG125" s="28"/>
      <c r="BH125" s="28">
        <f t="shared" si="24"/>
        <v>17</v>
      </c>
      <c r="BI125" s="45" t="s">
        <v>19</v>
      </c>
      <c r="BJ125" s="46">
        <f t="shared" si="76"/>
        <v>1865</v>
      </c>
      <c r="BK125" s="47"/>
      <c r="BL125" s="47" t="s">
        <v>20</v>
      </c>
      <c r="BM125" s="46">
        <f t="shared" si="77"/>
        <v>97</v>
      </c>
      <c r="BN125" s="33" t="s">
        <v>91</v>
      </c>
      <c r="BO125" s="35" t="s">
        <v>20</v>
      </c>
      <c r="BP125" s="28">
        <v>-1.89E-2</v>
      </c>
      <c r="BR125" s="28">
        <f t="shared" si="48"/>
        <v>14</v>
      </c>
    </row>
    <row r="126" spans="1:70" ht="18" thickTop="1" thickBot="1" x14ac:dyDescent="0.25">
      <c r="A126" s="45" t="s">
        <v>19</v>
      </c>
      <c r="B126" s="46">
        <f t="shared" si="78"/>
        <v>0</v>
      </c>
      <c r="C126" s="47"/>
      <c r="D126" s="47" t="s">
        <v>20</v>
      </c>
      <c r="E126" s="46">
        <f t="shared" si="79"/>
        <v>279</v>
      </c>
      <c r="F126" s="33" t="s">
        <v>54</v>
      </c>
      <c r="G126" s="24" t="s">
        <v>22</v>
      </c>
      <c r="H126" s="28">
        <v>-1.23E-2</v>
      </c>
      <c r="I126" s="28"/>
      <c r="J126" s="28">
        <f t="shared" si="65"/>
        <v>8</v>
      </c>
      <c r="K126" s="102" t="s">
        <v>110</v>
      </c>
      <c r="L126" s="103"/>
      <c r="M126" s="103"/>
      <c r="N126" s="103"/>
      <c r="O126" s="104"/>
      <c r="P126" s="45" t="s">
        <v>19</v>
      </c>
      <c r="Q126" s="46">
        <f t="shared" si="80"/>
        <v>0</v>
      </c>
      <c r="R126" s="47"/>
      <c r="S126" s="47" t="s">
        <v>20</v>
      </c>
      <c r="T126" s="46">
        <f t="shared" si="81"/>
        <v>550</v>
      </c>
      <c r="U126" s="33" t="s">
        <v>37</v>
      </c>
      <c r="V126" s="24" t="s">
        <v>25</v>
      </c>
      <c r="W126" s="28">
        <v>6.2100000000000002E-3</v>
      </c>
      <c r="X126" s="28"/>
      <c r="Y126" s="28">
        <f t="shared" si="17"/>
        <v>6</v>
      </c>
      <c r="Z126" s="33" t="s">
        <v>93</v>
      </c>
      <c r="AA126" s="35" t="s">
        <v>25</v>
      </c>
      <c r="AB126" s="28">
        <v>-1.738E-2</v>
      </c>
      <c r="AC126" s="28"/>
      <c r="AD126" s="28">
        <f t="shared" si="59"/>
        <v>12</v>
      </c>
      <c r="AE126" s="42" t="s">
        <v>25</v>
      </c>
      <c r="AF126" s="53">
        <f>SUMIFS($AI$3:$AI$119,$AF$3:$AF$119,AE126,$AH$3:$AH$119,"x")</f>
        <v>0</v>
      </c>
      <c r="AG126" s="44"/>
      <c r="AH126" s="44" t="s">
        <v>26</v>
      </c>
      <c r="AI126" s="53">
        <f>SUMIFS($AI$3:$AI$119,$AF$3:$AF$119,AH126,$AH$3:$AH$119,"x")</f>
        <v>216</v>
      </c>
      <c r="AJ126" s="33" t="s">
        <v>100</v>
      </c>
      <c r="AK126" s="35" t="s">
        <v>28</v>
      </c>
      <c r="AL126" s="28">
        <v>-9.41E-3</v>
      </c>
      <c r="AM126" s="28"/>
      <c r="AN126" s="28">
        <f t="shared" ref="AN126:AN189" si="83">IF(AL126&lt;AL125,AN125+1,AN125)</f>
        <v>3</v>
      </c>
      <c r="AO126" s="33" t="s">
        <v>90</v>
      </c>
      <c r="AP126" s="35" t="s">
        <v>29</v>
      </c>
      <c r="AQ126" s="28">
        <v>-6.4000000000000005E-4</v>
      </c>
      <c r="AR126" s="28"/>
      <c r="AS126" s="28">
        <f t="shared" si="82"/>
        <v>4</v>
      </c>
      <c r="AT126" s="42" t="s">
        <v>25</v>
      </c>
      <c r="AU126" s="53">
        <f>SUMIFS($AX$3:$AX$119,$AU$3:$AU$119,AT126,$AW$3:$AW$119,"x")</f>
        <v>0</v>
      </c>
      <c r="AV126" s="44"/>
      <c r="AW126" s="44" t="s">
        <v>26</v>
      </c>
      <c r="AX126" s="53">
        <f>SUMIFS($AX$3:$AX$119,$AU$3:$AU$119,AW126,$AW$3:$AW$119,"x")</f>
        <v>519</v>
      </c>
      <c r="AY126" s="45" t="s">
        <v>28</v>
      </c>
      <c r="AZ126" s="46">
        <f t="shared" ref="AZ126:AZ128" si="84">SUMIFS($BC$3:$BC$113,$AZ$3:$AZ$113,AY126,$BB$3:$BB$113,"x") + SUMIFS($BC$3:$BC$113,$AZ$3:$AZ$113,AY126,$BB$3:$BB$113,"o")</f>
        <v>86</v>
      </c>
      <c r="BA126" s="47"/>
      <c r="BB126" s="47" t="s">
        <v>29</v>
      </c>
      <c r="BC126" s="46">
        <f t="shared" ref="BC126:BC128" si="85">SUMIFS($BC$3:$BC$113,$AZ$3:$AZ$113,BB126,$BB$3:$BB$113,"x") + SUMIFS($BC$3:$BC$113,$AZ$3:$AZ$113,BB126,$BB$3:$BB$113,"o")</f>
        <v>1088</v>
      </c>
      <c r="BD126" s="33" t="s">
        <v>42</v>
      </c>
      <c r="BE126" s="24" t="s">
        <v>26</v>
      </c>
      <c r="BF126" s="28">
        <v>1.2099999999999999E-3</v>
      </c>
      <c r="BG126" s="28"/>
      <c r="BH126" s="28">
        <f t="shared" si="24"/>
        <v>16</v>
      </c>
      <c r="BI126" s="49" t="s">
        <v>22</v>
      </c>
      <c r="BJ126" s="50">
        <f t="shared" si="76"/>
        <v>536</v>
      </c>
      <c r="BK126" s="51"/>
      <c r="BL126" s="51" t="s">
        <v>23</v>
      </c>
      <c r="BM126" s="50">
        <f t="shared" si="77"/>
        <v>757</v>
      </c>
      <c r="BN126" s="33" t="s">
        <v>64</v>
      </c>
      <c r="BO126" s="24" t="s">
        <v>19</v>
      </c>
      <c r="BP126" s="28">
        <v>-2.2700000000000001E-2</v>
      </c>
      <c r="BR126" s="28">
        <f t="shared" si="48"/>
        <v>15</v>
      </c>
    </row>
    <row r="127" spans="1:70" ht="18" thickTop="1" thickBot="1" x14ac:dyDescent="0.25">
      <c r="A127" s="49" t="s">
        <v>22</v>
      </c>
      <c r="B127" s="50">
        <f t="shared" si="78"/>
        <v>0</v>
      </c>
      <c r="C127" s="51"/>
      <c r="D127" s="51" t="s">
        <v>23</v>
      </c>
      <c r="E127" s="50">
        <f t="shared" si="79"/>
        <v>225</v>
      </c>
      <c r="F127" s="33" t="s">
        <v>21</v>
      </c>
      <c r="G127" s="24" t="s">
        <v>23</v>
      </c>
      <c r="H127" s="28">
        <v>-1.2319999999999999E-2</v>
      </c>
      <c r="I127" s="28"/>
      <c r="J127" s="28">
        <f t="shared" si="65"/>
        <v>9</v>
      </c>
      <c r="K127" s="42" t="s">
        <v>25</v>
      </c>
      <c r="L127" s="53">
        <f>SUMIFS($O$3:$O$120,$L$3:$L$120,K127,$N$3:$N$120,"x")</f>
        <v>0</v>
      </c>
      <c r="M127" s="44"/>
      <c r="N127" s="44" t="s">
        <v>26</v>
      </c>
      <c r="O127" s="53">
        <f>SUMIFS($O$3:$O$120,$L$3:$L$120,N127,$N$3:$N$120,"x")</f>
        <v>984</v>
      </c>
      <c r="P127" s="49" t="s">
        <v>22</v>
      </c>
      <c r="Q127" s="50">
        <f t="shared" si="80"/>
        <v>241</v>
      </c>
      <c r="R127" s="51"/>
      <c r="S127" s="51" t="s">
        <v>23</v>
      </c>
      <c r="T127" s="50">
        <f t="shared" si="81"/>
        <v>0</v>
      </c>
      <c r="U127" s="33" t="s">
        <v>96</v>
      </c>
      <c r="V127" s="35" t="s">
        <v>23</v>
      </c>
      <c r="W127" s="28">
        <v>3.7599999999999999E-3</v>
      </c>
      <c r="X127" s="28"/>
      <c r="Y127" s="28">
        <f t="shared" si="17"/>
        <v>5</v>
      </c>
      <c r="Z127" s="33" t="s">
        <v>59</v>
      </c>
      <c r="AA127" s="24" t="s">
        <v>25</v>
      </c>
      <c r="AB127" s="28">
        <v>-1.7420000000000001E-2</v>
      </c>
      <c r="AC127" s="28"/>
      <c r="AD127" s="28">
        <f t="shared" si="59"/>
        <v>13</v>
      </c>
      <c r="AE127" s="45" t="s">
        <v>28</v>
      </c>
      <c r="AF127" s="46">
        <f t="shared" ref="AF127:AF129" si="86">SUMIFS($AI$3:$AI$119,$AF$3:$AF$119,AE127,$AH$3:$AH$119,"x")</f>
        <v>0</v>
      </c>
      <c r="AG127" s="47"/>
      <c r="AH127" s="47" t="s">
        <v>29</v>
      </c>
      <c r="AI127" s="46">
        <f t="shared" ref="AI127:AI129" si="87">SUMIFS($AI$3:$AI$119,$AF$3:$AF$119,AH127,$AH$3:$AH$119,"x")</f>
        <v>112</v>
      </c>
      <c r="AJ127" s="33" t="s">
        <v>67</v>
      </c>
      <c r="AK127" s="24" t="s">
        <v>28</v>
      </c>
      <c r="AL127" s="28">
        <v>-1.282E-2</v>
      </c>
      <c r="AM127" s="28"/>
      <c r="AN127" s="28">
        <f t="shared" si="83"/>
        <v>4</v>
      </c>
      <c r="AO127" s="33" t="s">
        <v>52</v>
      </c>
      <c r="AP127" s="24" t="s">
        <v>29</v>
      </c>
      <c r="AQ127" s="28">
        <v>-7.5000000000000002E-4</v>
      </c>
      <c r="AR127" s="28"/>
      <c r="AS127" s="28">
        <f t="shared" si="82"/>
        <v>5</v>
      </c>
      <c r="AT127" s="45" t="s">
        <v>28</v>
      </c>
      <c r="AU127" s="46">
        <f t="shared" ref="AU127:AU129" si="88">SUMIFS($AX$3:$AX$119,$AU$3:$AU$119,AT127,$AW$3:$AW$119,"x")</f>
        <v>287</v>
      </c>
      <c r="AV127" s="47"/>
      <c r="AW127" s="47" t="s">
        <v>29</v>
      </c>
      <c r="AX127" s="46">
        <f t="shared" ref="AX127:AX129" si="89">SUMIFS($AX$3:$AX$119,$AU$3:$AU$119,AW127,$AW$3:$AW$119,"x")</f>
        <v>0</v>
      </c>
      <c r="AY127" s="45" t="s">
        <v>19</v>
      </c>
      <c r="AZ127" s="46">
        <f t="shared" si="84"/>
        <v>81</v>
      </c>
      <c r="BA127" s="47"/>
      <c r="BB127" s="47" t="s">
        <v>20</v>
      </c>
      <c r="BC127" s="46">
        <f t="shared" si="85"/>
        <v>606</v>
      </c>
      <c r="BD127" s="33" t="s">
        <v>45</v>
      </c>
      <c r="BE127" s="24" t="s">
        <v>19</v>
      </c>
      <c r="BF127" s="28">
        <v>1.09E-3</v>
      </c>
      <c r="BG127" s="28"/>
      <c r="BH127" s="28">
        <f t="shared" si="24"/>
        <v>15</v>
      </c>
      <c r="BI127" s="102" t="s">
        <v>110</v>
      </c>
      <c r="BJ127" s="103"/>
      <c r="BK127" s="103"/>
      <c r="BL127" s="103"/>
      <c r="BM127" s="103"/>
      <c r="BN127" s="33" t="s">
        <v>41</v>
      </c>
      <c r="BO127" s="24" t="s">
        <v>29</v>
      </c>
      <c r="BP127" s="28">
        <v>-2.3130000000000001E-2</v>
      </c>
      <c r="BR127" s="28">
        <f t="shared" si="48"/>
        <v>16</v>
      </c>
    </row>
    <row r="128" spans="1:70" ht="18" thickTop="1" thickBot="1" x14ac:dyDescent="0.25">
      <c r="A128" s="102" t="s">
        <v>111</v>
      </c>
      <c r="B128" s="103"/>
      <c r="C128" s="103"/>
      <c r="D128" s="103"/>
      <c r="E128" s="104"/>
      <c r="F128" s="33" t="s">
        <v>104</v>
      </c>
      <c r="G128" s="35" t="s">
        <v>26</v>
      </c>
      <c r="H128" s="28">
        <v>-1.2699999999999999E-2</v>
      </c>
      <c r="I128" s="28"/>
      <c r="J128" s="28">
        <f t="shared" si="65"/>
        <v>10</v>
      </c>
      <c r="K128" s="45" t="s">
        <v>28</v>
      </c>
      <c r="L128" s="46">
        <f t="shared" ref="L128:L130" si="90">SUMIFS($O$3:$O$120,$L$3:$L$120,K128,$N$3:$N$120,"x")</f>
        <v>110</v>
      </c>
      <c r="M128" s="47">
        <f>O3</f>
        <v>118</v>
      </c>
      <c r="N128" s="47" t="s">
        <v>29</v>
      </c>
      <c r="O128" s="46">
        <f t="shared" ref="O128:O130" si="91">SUMIFS($O$3:$O$120,$L$3:$L$120,N128,$N$3:$N$120,"x")</f>
        <v>0</v>
      </c>
      <c r="P128" s="33" t="s">
        <v>80</v>
      </c>
      <c r="Q128" s="24" t="s">
        <v>28</v>
      </c>
      <c r="R128" s="28">
        <v>-1.17E-3</v>
      </c>
      <c r="S128" s="28"/>
      <c r="T128" s="28">
        <v>1</v>
      </c>
      <c r="U128" s="33" t="s">
        <v>74</v>
      </c>
      <c r="V128" s="24" t="s">
        <v>25</v>
      </c>
      <c r="W128" s="28">
        <v>3.4399999999999999E-3</v>
      </c>
      <c r="X128" s="28"/>
      <c r="Y128" s="28">
        <f t="shared" si="17"/>
        <v>4</v>
      </c>
      <c r="Z128" s="33" t="s">
        <v>92</v>
      </c>
      <c r="AA128" s="35" t="s">
        <v>25</v>
      </c>
      <c r="AB128" s="28">
        <v>-1.7440000000000001E-2</v>
      </c>
      <c r="AC128" s="28"/>
      <c r="AD128" s="28">
        <f t="shared" si="59"/>
        <v>14</v>
      </c>
      <c r="AE128" s="45" t="s">
        <v>19</v>
      </c>
      <c r="AF128" s="46">
        <f t="shared" si="86"/>
        <v>0</v>
      </c>
      <c r="AG128" s="47"/>
      <c r="AH128" s="47" t="s">
        <v>20</v>
      </c>
      <c r="AI128" s="46">
        <f t="shared" si="87"/>
        <v>0</v>
      </c>
      <c r="AJ128" s="33" t="s">
        <v>105</v>
      </c>
      <c r="AK128" s="35" t="s">
        <v>29</v>
      </c>
      <c r="AL128" s="28">
        <v>-1.355E-2</v>
      </c>
      <c r="AM128" s="28"/>
      <c r="AN128" s="28">
        <f t="shared" si="83"/>
        <v>5</v>
      </c>
      <c r="AO128" s="33" t="s">
        <v>61</v>
      </c>
      <c r="AP128" s="24" t="s">
        <v>23</v>
      </c>
      <c r="AQ128" s="28">
        <v>-8.3000000000000001E-4</v>
      </c>
      <c r="AR128" s="28"/>
      <c r="AS128" s="28">
        <f t="shared" si="82"/>
        <v>6</v>
      </c>
      <c r="AT128" s="45" t="s">
        <v>19</v>
      </c>
      <c r="AU128" s="46">
        <f t="shared" si="88"/>
        <v>0</v>
      </c>
      <c r="AV128" s="47"/>
      <c r="AW128" s="47" t="s">
        <v>20</v>
      </c>
      <c r="AX128" s="46">
        <f t="shared" si="89"/>
        <v>674</v>
      </c>
      <c r="AY128" s="49" t="s">
        <v>22</v>
      </c>
      <c r="AZ128" s="50">
        <f t="shared" si="84"/>
        <v>63</v>
      </c>
      <c r="BA128" s="51"/>
      <c r="BB128" s="51" t="s">
        <v>23</v>
      </c>
      <c r="BC128" s="50">
        <f t="shared" si="85"/>
        <v>366</v>
      </c>
      <c r="BD128" s="33" t="s">
        <v>81</v>
      </c>
      <c r="BE128" s="24" t="s">
        <v>26</v>
      </c>
      <c r="BF128" s="28">
        <v>9.7999999999999997E-4</v>
      </c>
      <c r="BG128" s="28"/>
      <c r="BH128" s="28">
        <f t="shared" si="24"/>
        <v>14</v>
      </c>
      <c r="BI128" s="42" t="s">
        <v>25</v>
      </c>
      <c r="BJ128" s="53">
        <f>SUMIFS($BM$3:$BM$121,$BJ$3:$BJ$121,BI128,$BL$3:$BL$121,"x")</f>
        <v>1157</v>
      </c>
      <c r="BK128" s="44"/>
      <c r="BL128" s="44" t="s">
        <v>26</v>
      </c>
      <c r="BM128" s="53">
        <f>SUMIFS($BM$3:$BM$121,$BJ$3:$BJ$121,BL128,$BL$3:$BL$121,"x")</f>
        <v>0</v>
      </c>
      <c r="BN128" s="33" t="s">
        <v>104</v>
      </c>
      <c r="BO128" s="35" t="s">
        <v>23</v>
      </c>
      <c r="BP128" s="28">
        <v>-2.3179999999999999E-2</v>
      </c>
      <c r="BR128" s="28">
        <f t="shared" si="48"/>
        <v>17</v>
      </c>
    </row>
    <row r="129" spans="1:70" ht="18" thickTop="1" thickBot="1" x14ac:dyDescent="0.25">
      <c r="A129" s="42" t="s">
        <v>25</v>
      </c>
      <c r="B129" s="53">
        <f>SUMIFS($E$3:$E$117,$B$3:$B$117,A129,$D$3:$D$117,"x") + SUMIFS($E$3:$E$117,$B$3:$B$117,A129,$D$3:$D$117,"o")</f>
        <v>75</v>
      </c>
      <c r="C129" s="44"/>
      <c r="D129" s="44" t="s">
        <v>26</v>
      </c>
      <c r="E129" s="53">
        <f>SUMIFS($E$3:$E$117,$B$3:$B$117,D129,$D$3:$D$117,"x") + SUMIFS($E$3:$E$117,$B$3:$B$117,D129,$D$3:$D$117,"o")</f>
        <v>1262</v>
      </c>
      <c r="F129" s="33" t="s">
        <v>77</v>
      </c>
      <c r="G129" s="24" t="s">
        <v>29</v>
      </c>
      <c r="H129" s="28">
        <v>-1.291E-2</v>
      </c>
      <c r="I129" s="28"/>
      <c r="J129" s="28">
        <f t="shared" si="65"/>
        <v>11</v>
      </c>
      <c r="K129" s="45" t="s">
        <v>19</v>
      </c>
      <c r="L129" s="46">
        <f t="shared" si="90"/>
        <v>206</v>
      </c>
      <c r="M129" s="47"/>
      <c r="N129" s="47" t="s">
        <v>20</v>
      </c>
      <c r="O129" s="46">
        <f t="shared" si="91"/>
        <v>0</v>
      </c>
      <c r="P129" s="33" t="s">
        <v>70</v>
      </c>
      <c r="Q129" s="24" t="s">
        <v>28</v>
      </c>
      <c r="R129" s="28">
        <v>-2.0300000000000001E-3</v>
      </c>
      <c r="S129" s="28"/>
      <c r="T129" s="28">
        <f>IF(R129&lt;R128,T128+1,T128)</f>
        <v>2</v>
      </c>
      <c r="U129" s="33" t="s">
        <v>81</v>
      </c>
      <c r="V129" s="24" t="s">
        <v>29</v>
      </c>
      <c r="W129" s="28">
        <v>3.31E-3</v>
      </c>
      <c r="X129" s="28"/>
      <c r="Y129" s="28">
        <f t="shared" si="17"/>
        <v>3</v>
      </c>
      <c r="Z129" s="33" t="s">
        <v>81</v>
      </c>
      <c r="AA129" s="24" t="s">
        <v>29</v>
      </c>
      <c r="AB129" s="28">
        <v>-1.883E-2</v>
      </c>
      <c r="AC129" s="28"/>
      <c r="AD129" s="28">
        <f t="shared" si="59"/>
        <v>15</v>
      </c>
      <c r="AE129" s="49" t="s">
        <v>22</v>
      </c>
      <c r="AF129" s="50">
        <f t="shared" si="86"/>
        <v>0</v>
      </c>
      <c r="AG129" s="51"/>
      <c r="AH129" s="51" t="s">
        <v>23</v>
      </c>
      <c r="AI129" s="50">
        <f t="shared" si="87"/>
        <v>114</v>
      </c>
      <c r="AJ129" s="33" t="s">
        <v>92</v>
      </c>
      <c r="AK129" s="35" t="s">
        <v>23</v>
      </c>
      <c r="AL129" s="28">
        <v>-1.4109999999999999E-2</v>
      </c>
      <c r="AM129" s="28"/>
      <c r="AN129" s="28">
        <f t="shared" si="83"/>
        <v>6</v>
      </c>
      <c r="AO129" s="33" t="s">
        <v>50</v>
      </c>
      <c r="AP129" s="24" t="s">
        <v>29</v>
      </c>
      <c r="AQ129" s="28">
        <v>-1.1800000000000001E-3</v>
      </c>
      <c r="AR129" s="28"/>
      <c r="AS129" s="28">
        <f t="shared" si="82"/>
        <v>7</v>
      </c>
      <c r="AT129" s="49" t="s">
        <v>22</v>
      </c>
      <c r="AU129" s="50">
        <f t="shared" si="88"/>
        <v>155</v>
      </c>
      <c r="AV129" s="51"/>
      <c r="AW129" s="51" t="s">
        <v>23</v>
      </c>
      <c r="AX129" s="50">
        <f t="shared" si="89"/>
        <v>103</v>
      </c>
      <c r="AY129" s="33" t="s">
        <v>38</v>
      </c>
      <c r="AZ129" s="24" t="s">
        <v>22</v>
      </c>
      <c r="BA129" s="28">
        <v>-3.0400000000000002E-3</v>
      </c>
      <c r="BB129" s="28"/>
      <c r="BC129" s="28">
        <v>1</v>
      </c>
      <c r="BD129" s="33" t="s">
        <v>47</v>
      </c>
      <c r="BE129" s="24" t="s">
        <v>28</v>
      </c>
      <c r="BF129" s="28">
        <v>9.7000000000000005E-4</v>
      </c>
      <c r="BG129" s="28"/>
      <c r="BH129" s="28">
        <f t="shared" si="24"/>
        <v>13</v>
      </c>
      <c r="BI129" s="45" t="s">
        <v>28</v>
      </c>
      <c r="BJ129" s="46">
        <f t="shared" ref="BJ129:BJ131" si="92">SUMIFS($BM$3:$BM$121,$BJ$3:$BJ$121,BI129,$BL$3:$BL$121,"x")</f>
        <v>601</v>
      </c>
      <c r="BK129" s="47"/>
      <c r="BL129" s="47" t="s">
        <v>29</v>
      </c>
      <c r="BM129" s="46">
        <f t="shared" ref="BM129:BM131" si="93">SUMIFS($BM$3:$BM$121,$BJ$3:$BJ$121,BL129,$BL$3:$BL$121,"x")</f>
        <v>62</v>
      </c>
      <c r="BN129" s="33" t="s">
        <v>94</v>
      </c>
      <c r="BO129" s="35" t="s">
        <v>28</v>
      </c>
      <c r="BP129" s="28">
        <v>-2.427E-2</v>
      </c>
      <c r="BR129" s="28">
        <f t="shared" si="48"/>
        <v>18</v>
      </c>
    </row>
    <row r="130" spans="1:70" ht="18" thickTop="1" thickBot="1" x14ac:dyDescent="0.25">
      <c r="A130" s="45" t="s">
        <v>28</v>
      </c>
      <c r="B130" s="46">
        <f t="shared" ref="B130:B132" si="94">SUMIFS($E$3:$E$117,$B$3:$B$117,A130,$D$3:$D$117,"x") + SUMIFS($E$3:$E$117,$B$3:$B$117,A130,$D$3:$D$117,"o")</f>
        <v>716</v>
      </c>
      <c r="C130" s="47"/>
      <c r="D130" s="47" t="s">
        <v>29</v>
      </c>
      <c r="E130" s="46">
        <f t="shared" ref="E130:E132" si="95">SUMIFS($E$3:$E$117,$B$3:$B$117,D130,$D$3:$D$117,"x") + SUMIFS($E$3:$E$117,$B$3:$B$117,D130,$D$3:$D$117,"o")</f>
        <v>596</v>
      </c>
      <c r="F130" s="33" t="s">
        <v>57</v>
      </c>
      <c r="G130" s="24" t="s">
        <v>20</v>
      </c>
      <c r="H130" s="28">
        <v>-1.66E-2</v>
      </c>
      <c r="I130" s="28"/>
      <c r="J130" s="28">
        <f t="shared" si="65"/>
        <v>12</v>
      </c>
      <c r="K130" s="49" t="s">
        <v>22</v>
      </c>
      <c r="L130" s="50">
        <f t="shared" si="90"/>
        <v>0</v>
      </c>
      <c r="M130" s="51"/>
      <c r="N130" s="51" t="s">
        <v>23</v>
      </c>
      <c r="O130" s="50">
        <f t="shared" si="91"/>
        <v>0</v>
      </c>
      <c r="P130" s="33" t="s">
        <v>21</v>
      </c>
      <c r="Q130" s="24" t="s">
        <v>22</v>
      </c>
      <c r="R130" s="28">
        <v>-2.3500000000000001E-3</v>
      </c>
      <c r="S130" s="28"/>
      <c r="T130" s="28">
        <f t="shared" ref="T130:T193" si="96">IF(R130&lt;R129,T129+1,T129)</f>
        <v>3</v>
      </c>
      <c r="U130" s="33" t="s">
        <v>40</v>
      </c>
      <c r="V130" s="24" t="s">
        <v>26</v>
      </c>
      <c r="W130" s="28">
        <v>3.0400000000000002E-3</v>
      </c>
      <c r="X130" s="28"/>
      <c r="Y130" s="28">
        <f>IF(W130&gt;W131,Y131+1,Y131)</f>
        <v>2</v>
      </c>
      <c r="Z130" s="33" t="s">
        <v>74</v>
      </c>
      <c r="AA130" s="24" t="s">
        <v>23</v>
      </c>
      <c r="AB130" s="28">
        <v>-1.9230000000000001E-2</v>
      </c>
      <c r="AC130" s="28"/>
      <c r="AD130" s="28">
        <f t="shared" si="59"/>
        <v>16</v>
      </c>
      <c r="AE130" s="102" t="s">
        <v>111</v>
      </c>
      <c r="AF130" s="103"/>
      <c r="AG130" s="103"/>
      <c r="AH130" s="103"/>
      <c r="AI130" s="104"/>
      <c r="AJ130" s="33" t="s">
        <v>80</v>
      </c>
      <c r="AK130" s="24" t="s">
        <v>28</v>
      </c>
      <c r="AL130" s="28">
        <v>-1.452E-2</v>
      </c>
      <c r="AM130" s="28"/>
      <c r="AN130" s="28">
        <f t="shared" si="83"/>
        <v>7</v>
      </c>
      <c r="AO130" s="33" t="s">
        <v>82</v>
      </c>
      <c r="AP130" s="24" t="s">
        <v>25</v>
      </c>
      <c r="AQ130" s="28">
        <v>-1.8500000000000001E-3</v>
      </c>
      <c r="AR130" s="28"/>
      <c r="AS130" s="28">
        <f t="shared" si="82"/>
        <v>8</v>
      </c>
      <c r="AT130" s="102" t="s">
        <v>111</v>
      </c>
      <c r="AU130" s="103"/>
      <c r="AV130" s="103"/>
      <c r="AW130" s="103"/>
      <c r="AX130" s="104"/>
      <c r="AY130" s="33" t="s">
        <v>68</v>
      </c>
      <c r="AZ130" s="24" t="s">
        <v>22</v>
      </c>
      <c r="BA130" s="28">
        <v>-4.79E-3</v>
      </c>
      <c r="BB130" s="28"/>
      <c r="BC130" s="28">
        <f>IF(BA130&lt;BA129,BC129+1,BC129)</f>
        <v>2</v>
      </c>
      <c r="BD130" s="33" t="s">
        <v>89</v>
      </c>
      <c r="BE130" s="35" t="s">
        <v>19</v>
      </c>
      <c r="BF130" s="28">
        <v>8.5999999999999998E-4</v>
      </c>
      <c r="BG130" s="28"/>
      <c r="BH130" s="28">
        <f t="shared" si="24"/>
        <v>12</v>
      </c>
      <c r="BI130" s="45" t="s">
        <v>19</v>
      </c>
      <c r="BJ130" s="46">
        <f t="shared" si="92"/>
        <v>1414</v>
      </c>
      <c r="BK130" s="47"/>
      <c r="BL130" s="47" t="s">
        <v>20</v>
      </c>
      <c r="BM130" s="46">
        <f t="shared" si="93"/>
        <v>0</v>
      </c>
      <c r="BN130" s="33" t="s">
        <v>59</v>
      </c>
      <c r="BO130" s="24" t="s">
        <v>23</v>
      </c>
      <c r="BP130" s="28">
        <v>-2.435E-2</v>
      </c>
      <c r="BR130" s="28">
        <f t="shared" si="48"/>
        <v>19</v>
      </c>
    </row>
    <row r="131" spans="1:70" ht="18" thickTop="1" thickBot="1" x14ac:dyDescent="0.25">
      <c r="A131" s="45" t="s">
        <v>19</v>
      </c>
      <c r="B131" s="46">
        <f t="shared" si="94"/>
        <v>0</v>
      </c>
      <c r="C131" s="47"/>
      <c r="D131" s="47" t="s">
        <v>20</v>
      </c>
      <c r="E131" s="46">
        <f t="shared" si="95"/>
        <v>279</v>
      </c>
      <c r="F131" s="33" t="s">
        <v>56</v>
      </c>
      <c r="G131" s="24" t="s">
        <v>22</v>
      </c>
      <c r="H131" s="28">
        <v>-1.669E-2</v>
      </c>
      <c r="I131" s="28"/>
      <c r="J131" s="28">
        <f t="shared" si="65"/>
        <v>13</v>
      </c>
      <c r="K131" s="102" t="s">
        <v>111</v>
      </c>
      <c r="L131" s="103"/>
      <c r="M131" s="103"/>
      <c r="N131" s="103"/>
      <c r="O131" s="104"/>
      <c r="P131" s="33" t="s">
        <v>48</v>
      </c>
      <c r="Q131" s="24" t="s">
        <v>20</v>
      </c>
      <c r="R131" s="28">
        <v>-5.7099999999999998E-3</v>
      </c>
      <c r="S131" s="28"/>
      <c r="T131" s="28">
        <f t="shared" si="96"/>
        <v>4</v>
      </c>
      <c r="U131" s="33" t="s">
        <v>41</v>
      </c>
      <c r="V131" s="24" t="s">
        <v>25</v>
      </c>
      <c r="W131" s="28">
        <v>6.9999999999999999E-4</v>
      </c>
      <c r="X131" s="28"/>
      <c r="Y131" s="28">
        <v>1</v>
      </c>
      <c r="Z131" s="23" t="s">
        <v>87</v>
      </c>
      <c r="AA131" s="24" t="s">
        <v>19</v>
      </c>
      <c r="AB131" s="28">
        <v>-2.0320000000000001E-2</v>
      </c>
      <c r="AC131" s="28"/>
      <c r="AD131" s="28">
        <f t="shared" si="59"/>
        <v>17</v>
      </c>
      <c r="AE131" s="42" t="s">
        <v>25</v>
      </c>
      <c r="AF131" s="53">
        <f>SUMIFS($AI$3:$AI$119,$AF$3:$AF$119,AE131,$AH$3:$AH$119,"x") + SUMIFS($AI$3:$AI$119,$AF$3:$AF$119,AE131,$AH$3:$AH$119,"o")</f>
        <v>0</v>
      </c>
      <c r="AG131" s="44"/>
      <c r="AH131" s="44" t="s">
        <v>26</v>
      </c>
      <c r="AI131" s="53">
        <f>SUMIFS($AI$3:$AI$119,$AF$3:$AF$119,AH131,$AH$3:$AH$119,"x") + SUMIFS($AI$3:$AI$119,$AF$3:$AF$119,AH131,$AH$3:$AH$119,"o")</f>
        <v>327</v>
      </c>
      <c r="AJ131" s="33" t="s">
        <v>47</v>
      </c>
      <c r="AK131" s="24" t="s">
        <v>19</v>
      </c>
      <c r="AL131" s="28">
        <v>-1.5089999999999999E-2</v>
      </c>
      <c r="AM131" s="28"/>
      <c r="AN131" s="28">
        <f t="shared" si="83"/>
        <v>8</v>
      </c>
      <c r="AO131" s="33" t="s">
        <v>105</v>
      </c>
      <c r="AP131" s="35" t="s">
        <v>22</v>
      </c>
      <c r="AQ131" s="28">
        <v>-1.91E-3</v>
      </c>
      <c r="AR131" s="28"/>
      <c r="AS131" s="28">
        <f t="shared" si="82"/>
        <v>9</v>
      </c>
      <c r="AT131" s="42" t="s">
        <v>25</v>
      </c>
      <c r="AU131" s="53">
        <f>SUMIFS($AX$3:$AX$119,$AU$3:$AU$119,AT131,$AW$3:$AW$119,"x") + SUMIFS($AX$3:$AX$119,$AU$3:$AU$119,AT131,$AW$3:$AW$119,"o")</f>
        <v>126</v>
      </c>
      <c r="AV131" s="44"/>
      <c r="AW131" s="44" t="s">
        <v>26</v>
      </c>
      <c r="AX131" s="53">
        <f>SUMIFS($AX$3:$AX$119,$AU$3:$AU$119,AW131,$AW$3:$AW$119,"x") + SUMIFS($AX$3:$AX$119,$AU$3:$AU$119,AW131,$AW$3:$AW$119,"o")</f>
        <v>519</v>
      </c>
      <c r="AY131" s="33" t="s">
        <v>39</v>
      </c>
      <c r="AZ131" s="24" t="s">
        <v>28</v>
      </c>
      <c r="BA131" s="28">
        <v>-5.6899999999999997E-3</v>
      </c>
      <c r="BB131" s="28"/>
      <c r="BC131" s="28">
        <f t="shared" ref="BC131:BC194" si="97">IF(BA131&lt;BA130,BC130+1,BC130)</f>
        <v>3</v>
      </c>
      <c r="BD131" s="33" t="s">
        <v>100</v>
      </c>
      <c r="BE131" s="35" t="s">
        <v>20</v>
      </c>
      <c r="BF131" s="28">
        <v>7.9000000000000001E-4</v>
      </c>
      <c r="BG131" s="28"/>
      <c r="BH131" s="28">
        <f t="shared" ref="BH131:BH191" si="98">IF(BF131&gt;BF132,BH132+1,BH132)</f>
        <v>11</v>
      </c>
      <c r="BI131" s="49" t="s">
        <v>22</v>
      </c>
      <c r="BJ131" s="50">
        <f t="shared" si="92"/>
        <v>96</v>
      </c>
      <c r="BK131" s="51"/>
      <c r="BL131" s="51" t="s">
        <v>23</v>
      </c>
      <c r="BM131" s="50">
        <f t="shared" si="93"/>
        <v>378</v>
      </c>
      <c r="BN131" s="33" t="s">
        <v>54</v>
      </c>
      <c r="BO131" s="24" t="s">
        <v>29</v>
      </c>
      <c r="BP131" s="28">
        <v>-2.4889999999999999E-2</v>
      </c>
      <c r="BR131" s="28">
        <f t="shared" si="48"/>
        <v>20</v>
      </c>
    </row>
    <row r="132" spans="1:70" ht="18" thickTop="1" thickBot="1" x14ac:dyDescent="0.25">
      <c r="A132" s="49" t="s">
        <v>22</v>
      </c>
      <c r="B132" s="50">
        <f t="shared" si="94"/>
        <v>0</v>
      </c>
      <c r="C132" s="51"/>
      <c r="D132" s="51" t="s">
        <v>23</v>
      </c>
      <c r="E132" s="50">
        <f t="shared" si="95"/>
        <v>500</v>
      </c>
      <c r="F132" s="23" t="s">
        <v>95</v>
      </c>
      <c r="G132" s="24" t="s">
        <v>22</v>
      </c>
      <c r="H132" s="28">
        <v>-1.7770000000000001E-2</v>
      </c>
      <c r="I132" s="28"/>
      <c r="J132" s="28">
        <f t="shared" si="65"/>
        <v>14</v>
      </c>
      <c r="K132" s="42" t="s">
        <v>25</v>
      </c>
      <c r="L132" s="53">
        <f>SUMIFS($O$3:$O$120,$L$3:$L$120,K132,$N$3:$N$120,"x") + SUMIFS($O$3:$O$120,$L$3:$L$120,K132,$N$3:$N$120,"o")</f>
        <v>47</v>
      </c>
      <c r="M132" s="44"/>
      <c r="N132" s="44" t="s">
        <v>26</v>
      </c>
      <c r="O132" s="53">
        <f>SUMIFS($O$3:$O$120,$L$3:$L$120,N132,$N$3:$N$120,"x") + SUMIFS($O$3:$O$120,$L$3:$L$120,N132,$N$3:$N$120,"o")</f>
        <v>1269</v>
      </c>
      <c r="P132" s="33" t="s">
        <v>92</v>
      </c>
      <c r="Q132" s="35" t="s">
        <v>20</v>
      </c>
      <c r="R132" s="28">
        <v>-6.1500000000000001E-3</v>
      </c>
      <c r="S132" s="28"/>
      <c r="T132" s="28">
        <f t="shared" si="96"/>
        <v>5</v>
      </c>
      <c r="U132" s="102" t="s">
        <v>109</v>
      </c>
      <c r="V132" s="103"/>
      <c r="W132" s="103"/>
      <c r="X132" s="103"/>
      <c r="Y132" s="104"/>
      <c r="Z132" s="33" t="s">
        <v>37</v>
      </c>
      <c r="AA132" s="24" t="s">
        <v>25</v>
      </c>
      <c r="AB132" s="28">
        <v>-2.486E-2</v>
      </c>
      <c r="AC132" s="28"/>
      <c r="AD132" s="28">
        <f t="shared" si="59"/>
        <v>18</v>
      </c>
      <c r="AE132" s="45" t="s">
        <v>28</v>
      </c>
      <c r="AF132" s="46">
        <f t="shared" ref="AF132:AF134" si="99">SUMIFS($AI$3:$AI$119,$AF$3:$AF$119,AE132,$AH$3:$AH$119,"x") + SUMIFS($AI$3:$AI$119,$AF$3:$AF$119,AE132,$AH$3:$AH$119,"o")</f>
        <v>106</v>
      </c>
      <c r="AG132" s="47"/>
      <c r="AH132" s="47" t="s">
        <v>29</v>
      </c>
      <c r="AI132" s="46">
        <f t="shared" ref="AI132:AI134" si="100">SUMIFS($AI$3:$AI$119,$AF$3:$AF$119,AH132,$AH$3:$AH$119,"x") + SUMIFS($AI$3:$AI$119,$AF$3:$AF$119,AH132,$AH$3:$AH$119,"o")</f>
        <v>112</v>
      </c>
      <c r="AJ132" s="33" t="s">
        <v>92</v>
      </c>
      <c r="AK132" s="35" t="s">
        <v>28</v>
      </c>
      <c r="AL132" s="28">
        <v>-1.966E-2</v>
      </c>
      <c r="AM132" s="28"/>
      <c r="AN132" s="28">
        <f t="shared" si="83"/>
        <v>9</v>
      </c>
      <c r="AO132" s="33" t="s">
        <v>67</v>
      </c>
      <c r="AP132" s="24" t="s">
        <v>28</v>
      </c>
      <c r="AQ132" s="28">
        <v>-2.5999999999999999E-3</v>
      </c>
      <c r="AR132" s="28"/>
      <c r="AS132" s="28">
        <f t="shared" si="82"/>
        <v>10</v>
      </c>
      <c r="AT132" s="45" t="s">
        <v>28</v>
      </c>
      <c r="AU132" s="46">
        <f t="shared" ref="AU132:AU134" si="101">SUMIFS($AX$3:$AX$119,$AU$3:$AU$119,AT132,$AW$3:$AW$119,"x") + SUMIFS($AX$3:$AX$119,$AU$3:$AU$119,AT132,$AW$3:$AW$119,"o")</f>
        <v>459</v>
      </c>
      <c r="AV132" s="47"/>
      <c r="AW132" s="47" t="s">
        <v>29</v>
      </c>
      <c r="AX132" s="46">
        <f t="shared" ref="AX132:AX134" si="102">SUMIFS($AX$3:$AX$119,$AU$3:$AU$119,AW132,$AW$3:$AW$119,"x") + SUMIFS($AX$3:$AX$119,$AU$3:$AU$119,AW132,$AW$3:$AW$119,"o")</f>
        <v>85</v>
      </c>
      <c r="AY132" s="33" t="s">
        <v>32</v>
      </c>
      <c r="AZ132" s="24" t="s">
        <v>20</v>
      </c>
      <c r="BA132" s="28">
        <v>-5.9300000000000004E-3</v>
      </c>
      <c r="BB132" s="28"/>
      <c r="BC132" s="28">
        <f t="shared" si="97"/>
        <v>4</v>
      </c>
      <c r="BD132" s="23" t="s">
        <v>86</v>
      </c>
      <c r="BE132" s="24" t="s">
        <v>28</v>
      </c>
      <c r="BF132" s="28">
        <v>7.3999999999999999E-4</v>
      </c>
      <c r="BG132" s="28"/>
      <c r="BH132" s="28">
        <f t="shared" si="98"/>
        <v>10</v>
      </c>
      <c r="BI132" s="102" t="s">
        <v>111</v>
      </c>
      <c r="BJ132" s="103"/>
      <c r="BK132" s="103"/>
      <c r="BL132" s="103"/>
      <c r="BM132" s="103"/>
      <c r="BN132" s="33" t="s">
        <v>33</v>
      </c>
      <c r="BO132" s="24" t="s">
        <v>25</v>
      </c>
      <c r="BP132" s="28">
        <v>-2.5100000000000001E-2</v>
      </c>
      <c r="BR132" s="28">
        <f t="shared" si="48"/>
        <v>21</v>
      </c>
    </row>
    <row r="133" spans="1:70" ht="18" thickTop="1" thickBot="1" x14ac:dyDescent="0.25">
      <c r="A133" s="33" t="s">
        <v>83</v>
      </c>
      <c r="B133" s="24" t="s">
        <v>20</v>
      </c>
      <c r="C133" s="28">
        <v>-1.34E-3</v>
      </c>
      <c r="D133" s="28"/>
      <c r="E133" s="28">
        <v>1</v>
      </c>
      <c r="F133" s="33" t="s">
        <v>103</v>
      </c>
      <c r="G133" s="35" t="s">
        <v>22</v>
      </c>
      <c r="H133" s="28">
        <v>-1.8149999999999999E-2</v>
      </c>
      <c r="I133" s="28"/>
      <c r="J133" s="28">
        <f t="shared" si="65"/>
        <v>15</v>
      </c>
      <c r="K133" s="45" t="s">
        <v>28</v>
      </c>
      <c r="L133" s="46">
        <f t="shared" ref="L133:L135" si="103">SUMIFS($O$3:$O$120,$L$3:$L$120,K133,$N$3:$N$120,"x") + SUMIFS($O$3:$O$120,$L$3:$L$120,K133,$N$3:$N$120,"o")</f>
        <v>511</v>
      </c>
      <c r="M133" s="47"/>
      <c r="N133" s="47" t="s">
        <v>29</v>
      </c>
      <c r="O133" s="46">
        <f t="shared" ref="O133:O135" si="104">SUMIFS($O$3:$O$120,$L$3:$L$120,N133,$N$3:$N$120,"x") + SUMIFS($O$3:$O$120,$L$3:$L$120,N133,$N$3:$N$120,"o")</f>
        <v>0</v>
      </c>
      <c r="P133" s="33" t="s">
        <v>59</v>
      </c>
      <c r="Q133" s="24" t="s">
        <v>23</v>
      </c>
      <c r="R133" s="28">
        <v>-6.3600000000000002E-3</v>
      </c>
      <c r="S133" s="28"/>
      <c r="T133" s="28">
        <f t="shared" si="96"/>
        <v>6</v>
      </c>
      <c r="U133" s="42" t="s">
        <v>25</v>
      </c>
      <c r="V133" s="43">
        <f>SUMIF($V$3:$V$131,U133,$Y$3:$Y$131)</f>
        <v>1100</v>
      </c>
      <c r="W133" s="44"/>
      <c r="X133" s="44" t="s">
        <v>26</v>
      </c>
      <c r="Y133" s="43">
        <f>SUMIF($V$3:$V$131,X133,$Y$3:$Y$131)</f>
        <v>1020</v>
      </c>
      <c r="Z133" s="33" t="s">
        <v>64</v>
      </c>
      <c r="AA133" s="24" t="s">
        <v>22</v>
      </c>
      <c r="AB133" s="28">
        <v>-2.563E-2</v>
      </c>
      <c r="AC133" s="28"/>
      <c r="AD133" s="28">
        <f t="shared" si="59"/>
        <v>19</v>
      </c>
      <c r="AE133" s="45" t="s">
        <v>19</v>
      </c>
      <c r="AF133" s="46">
        <f t="shared" si="99"/>
        <v>296</v>
      </c>
      <c r="AG133" s="47"/>
      <c r="AH133" s="47" t="s">
        <v>20</v>
      </c>
      <c r="AI133" s="46">
        <f t="shared" si="100"/>
        <v>0</v>
      </c>
      <c r="AJ133" s="33" t="s">
        <v>74</v>
      </c>
      <c r="AK133" s="24" t="s">
        <v>25</v>
      </c>
      <c r="AL133" s="28">
        <v>-2.027E-2</v>
      </c>
      <c r="AM133" s="28"/>
      <c r="AN133" s="28">
        <f t="shared" si="83"/>
        <v>10</v>
      </c>
      <c r="AO133" s="33" t="s">
        <v>49</v>
      </c>
      <c r="AP133" s="24" t="s">
        <v>28</v>
      </c>
      <c r="AQ133" s="28">
        <v>-3.5000000000000001E-3</v>
      </c>
      <c r="AR133" s="28"/>
      <c r="AS133" s="28">
        <f t="shared" si="82"/>
        <v>11</v>
      </c>
      <c r="AT133" s="45" t="s">
        <v>19</v>
      </c>
      <c r="AU133" s="46">
        <f t="shared" si="101"/>
        <v>0</v>
      </c>
      <c r="AV133" s="47"/>
      <c r="AW133" s="47" t="s">
        <v>20</v>
      </c>
      <c r="AX133" s="46">
        <f t="shared" si="102"/>
        <v>1033</v>
      </c>
      <c r="AY133" s="33" t="s">
        <v>21</v>
      </c>
      <c r="AZ133" s="24" t="s">
        <v>22</v>
      </c>
      <c r="BA133" s="28">
        <v>-8.4100000000000008E-3</v>
      </c>
      <c r="BB133" s="28"/>
      <c r="BC133" s="28">
        <f t="shared" si="97"/>
        <v>5</v>
      </c>
      <c r="BD133" s="33" t="s">
        <v>43</v>
      </c>
      <c r="BE133" s="24" t="s">
        <v>22</v>
      </c>
      <c r="BF133" s="28">
        <v>6.9999999999999999E-4</v>
      </c>
      <c r="BG133" s="28"/>
      <c r="BH133" s="28">
        <f t="shared" si="98"/>
        <v>9</v>
      </c>
      <c r="BI133" s="42" t="s">
        <v>25</v>
      </c>
      <c r="BJ133" s="53">
        <f>SUMIFS($BM$3:$BM$121,$BJ$3:$BJ$121,BI133,$BL$3:$BL$121,"x") + SUMIFS($BM$3:$BM$121,$BJ$3:$BJ$121,BI133,$BL$3:$BL$121,"o")</f>
        <v>1241</v>
      </c>
      <c r="BK133" s="44"/>
      <c r="BL133" s="44" t="s">
        <v>26</v>
      </c>
      <c r="BM133" s="53">
        <f>SUMIFS($BM$3:$BM$121,$BJ$3:$BJ$121,BL133,$BL$3:$BL$121,"x") + SUMIFS($BM$3:$BM$121,$BJ$3:$BJ$121,BL133,$BL$3:$BL$121,"o")</f>
        <v>86</v>
      </c>
      <c r="BN133" s="33" t="s">
        <v>76</v>
      </c>
      <c r="BO133" s="24" t="s">
        <v>28</v>
      </c>
      <c r="BP133" s="28">
        <v>-2.726E-2</v>
      </c>
      <c r="BR133" s="28">
        <f t="shared" si="48"/>
        <v>22</v>
      </c>
    </row>
    <row r="134" spans="1:70" ht="17" thickBot="1" x14ac:dyDescent="0.25">
      <c r="A134" s="33" t="s">
        <v>53</v>
      </c>
      <c r="B134" s="24" t="s">
        <v>23</v>
      </c>
      <c r="C134" s="28">
        <v>-1.3699999999999999E-3</v>
      </c>
      <c r="D134" s="28"/>
      <c r="E134" s="28">
        <f>IF(C134&lt;C133,E133+1,E133)</f>
        <v>2</v>
      </c>
      <c r="F134" s="33" t="s">
        <v>40</v>
      </c>
      <c r="G134" s="24" t="s">
        <v>26</v>
      </c>
      <c r="H134" s="28">
        <v>-1.8259999999999998E-2</v>
      </c>
      <c r="I134" s="28"/>
      <c r="J134" s="28">
        <f t="shared" si="65"/>
        <v>16</v>
      </c>
      <c r="K134" s="45" t="s">
        <v>19</v>
      </c>
      <c r="L134" s="46">
        <f t="shared" si="103"/>
        <v>320</v>
      </c>
      <c r="M134" s="47"/>
      <c r="N134" s="47" t="s">
        <v>20</v>
      </c>
      <c r="O134" s="46">
        <f t="shared" si="104"/>
        <v>0</v>
      </c>
      <c r="P134" s="33" t="s">
        <v>46</v>
      </c>
      <c r="Q134" s="24" t="s">
        <v>22</v>
      </c>
      <c r="R134" s="28">
        <v>-7.7299999999999999E-3</v>
      </c>
      <c r="S134" s="28"/>
      <c r="T134" s="28">
        <f t="shared" si="96"/>
        <v>7</v>
      </c>
      <c r="U134" s="45" t="s">
        <v>28</v>
      </c>
      <c r="V134" s="46">
        <f t="shared" ref="V134:V136" si="105">SUMIF($V$3:$V$131,U134,$Y$3:$Y$131)</f>
        <v>1574</v>
      </c>
      <c r="W134" s="47"/>
      <c r="X134" s="47" t="s">
        <v>29</v>
      </c>
      <c r="Y134" s="46">
        <f t="shared" ref="Y134:Y136" si="106">SUMIF($V$3:$V$131,X134,$Y$3:$Y$131)</f>
        <v>676</v>
      </c>
      <c r="Z134" s="5" t="s">
        <v>79</v>
      </c>
      <c r="AA134" s="6" t="s">
        <v>25</v>
      </c>
      <c r="AB134" s="28">
        <v>-2.5739999999999999E-2</v>
      </c>
      <c r="AC134" s="28"/>
      <c r="AD134" s="28">
        <f t="shared" si="59"/>
        <v>20</v>
      </c>
      <c r="AE134" s="49" t="s">
        <v>22</v>
      </c>
      <c r="AF134" s="50">
        <f t="shared" si="99"/>
        <v>0</v>
      </c>
      <c r="AG134" s="51"/>
      <c r="AH134" s="51" t="s">
        <v>23</v>
      </c>
      <c r="AI134" s="50">
        <f t="shared" si="100"/>
        <v>202</v>
      </c>
      <c r="AJ134" s="33" t="s">
        <v>39</v>
      </c>
      <c r="AK134" s="24" t="s">
        <v>28</v>
      </c>
      <c r="AL134" s="28">
        <v>-2.1350000000000001E-2</v>
      </c>
      <c r="AM134" s="28"/>
      <c r="AN134" s="28">
        <f t="shared" si="83"/>
        <v>11</v>
      </c>
      <c r="AO134" s="5" t="s">
        <v>78</v>
      </c>
      <c r="AP134" s="6" t="s">
        <v>23</v>
      </c>
      <c r="AQ134" s="28">
        <v>-4.3499999999999997E-3</v>
      </c>
      <c r="AR134" s="28"/>
      <c r="AS134" s="28">
        <f t="shared" si="82"/>
        <v>12</v>
      </c>
      <c r="AT134" s="49" t="s">
        <v>22</v>
      </c>
      <c r="AU134" s="50">
        <f t="shared" si="101"/>
        <v>296</v>
      </c>
      <c r="AV134" s="51"/>
      <c r="AW134" s="51" t="s">
        <v>23</v>
      </c>
      <c r="AX134" s="50">
        <f t="shared" si="102"/>
        <v>183</v>
      </c>
      <c r="AY134" s="33" t="s">
        <v>77</v>
      </c>
      <c r="AZ134" s="24" t="s">
        <v>26</v>
      </c>
      <c r="BA134" s="28">
        <v>-8.6099999999999996E-3</v>
      </c>
      <c r="BB134" s="28"/>
      <c r="BC134" s="28">
        <f t="shared" si="97"/>
        <v>6</v>
      </c>
      <c r="BD134" s="33" t="s">
        <v>53</v>
      </c>
      <c r="BE134" s="24" t="s">
        <v>28</v>
      </c>
      <c r="BF134" s="28">
        <v>6.0999999999999997E-4</v>
      </c>
      <c r="BG134" s="28"/>
      <c r="BH134" s="28">
        <f t="shared" si="98"/>
        <v>8</v>
      </c>
      <c r="BI134" s="45" t="s">
        <v>28</v>
      </c>
      <c r="BJ134" s="46">
        <f t="shared" ref="BJ134:BJ136" si="107">SUMIFS($BM$3:$BM$121,$BJ$3:$BJ$121,BI134,$BL$3:$BL$121,"x") + SUMIFS($BM$3:$BM$121,$BJ$3:$BJ$121,BI134,$BL$3:$BL$121,"o")</f>
        <v>672</v>
      </c>
      <c r="BK134" s="47"/>
      <c r="BL134" s="47" t="s">
        <v>29</v>
      </c>
      <c r="BM134" s="46">
        <f t="shared" ref="BM134:BM136" si="108">SUMIFS($BM$3:$BM$121,$BJ$3:$BJ$121,BL134,$BL$3:$BL$121,"x") + SUMIFS($BM$3:$BM$121,$BJ$3:$BJ$121,BL134,$BL$3:$BL$121,"o")</f>
        <v>279</v>
      </c>
      <c r="BN134" s="33" t="s">
        <v>75</v>
      </c>
      <c r="BO134" s="24" t="s">
        <v>23</v>
      </c>
      <c r="BP134" s="28">
        <v>-2.7400000000000001E-2</v>
      </c>
      <c r="BR134" s="28">
        <f t="shared" si="48"/>
        <v>23</v>
      </c>
    </row>
    <row r="135" spans="1:70" ht="17" thickBot="1" x14ac:dyDescent="0.25">
      <c r="A135" s="33" t="s">
        <v>93</v>
      </c>
      <c r="B135" s="35" t="s">
        <v>29</v>
      </c>
      <c r="C135" s="28">
        <v>-1.5499999999999999E-3</v>
      </c>
      <c r="D135" s="28"/>
      <c r="E135" s="28">
        <f t="shared" ref="E135:E198" si="109">IF(C135&lt;C134,E134+1,E134)</f>
        <v>3</v>
      </c>
      <c r="F135" s="33" t="s">
        <v>68</v>
      </c>
      <c r="G135" s="24" t="s">
        <v>22</v>
      </c>
      <c r="H135" s="28">
        <v>-1.8630000000000001E-2</v>
      </c>
      <c r="I135" s="28"/>
      <c r="J135" s="28">
        <f t="shared" si="65"/>
        <v>17</v>
      </c>
      <c r="K135" s="49" t="s">
        <v>22</v>
      </c>
      <c r="L135" s="50">
        <f t="shared" si="103"/>
        <v>51</v>
      </c>
      <c r="M135" s="51"/>
      <c r="N135" s="51" t="s">
        <v>23</v>
      </c>
      <c r="O135" s="50">
        <f t="shared" si="104"/>
        <v>0</v>
      </c>
      <c r="P135" s="33" t="s">
        <v>92</v>
      </c>
      <c r="Q135" s="35" t="s">
        <v>28</v>
      </c>
      <c r="R135" s="28">
        <v>-1.001E-2</v>
      </c>
      <c r="S135" s="28"/>
      <c r="T135" s="28">
        <f t="shared" si="96"/>
        <v>8</v>
      </c>
      <c r="U135" s="45" t="s">
        <v>19</v>
      </c>
      <c r="V135" s="46">
        <f t="shared" si="105"/>
        <v>2096</v>
      </c>
      <c r="W135" s="47"/>
      <c r="X135" s="47" t="s">
        <v>20</v>
      </c>
      <c r="Y135" s="46">
        <f t="shared" si="106"/>
        <v>73</v>
      </c>
      <c r="Z135" s="33" t="s">
        <v>39</v>
      </c>
      <c r="AA135" s="24" t="s">
        <v>25</v>
      </c>
      <c r="AB135" s="28">
        <v>-2.6929999999999999E-2</v>
      </c>
      <c r="AC135" s="28"/>
      <c r="AD135" s="28">
        <f t="shared" si="59"/>
        <v>21</v>
      </c>
      <c r="AE135" s="33" t="s">
        <v>46</v>
      </c>
      <c r="AF135" s="24" t="s">
        <v>20</v>
      </c>
      <c r="AG135" s="28">
        <v>-7.6000000000000004E-4</v>
      </c>
      <c r="AH135" s="28"/>
      <c r="AI135" s="28">
        <v>1</v>
      </c>
      <c r="AJ135" s="33" t="s">
        <v>104</v>
      </c>
      <c r="AK135" s="35" t="s">
        <v>26</v>
      </c>
      <c r="AL135" s="28">
        <v>-2.1499999999999998E-2</v>
      </c>
      <c r="AM135" s="28"/>
      <c r="AN135" s="28">
        <f t="shared" si="83"/>
        <v>12</v>
      </c>
      <c r="AO135" s="33" t="s">
        <v>66</v>
      </c>
      <c r="AP135" s="24" t="s">
        <v>22</v>
      </c>
      <c r="AQ135" s="28">
        <v>-5.0099999999999997E-3</v>
      </c>
      <c r="AR135" s="28"/>
      <c r="AS135" s="28">
        <f t="shared" si="82"/>
        <v>13</v>
      </c>
      <c r="AT135" s="33" t="s">
        <v>36</v>
      </c>
      <c r="AU135" s="24" t="s">
        <v>26</v>
      </c>
      <c r="AV135" s="28">
        <v>-7.2000000000000005E-4</v>
      </c>
      <c r="AW135" s="28"/>
      <c r="AX135" s="28">
        <v>1</v>
      </c>
      <c r="AY135" s="33" t="s">
        <v>44</v>
      </c>
      <c r="AZ135" s="24" t="s">
        <v>23</v>
      </c>
      <c r="BA135" s="28">
        <v>-1.0749999999999999E-2</v>
      </c>
      <c r="BB135" s="28"/>
      <c r="BC135" s="28">
        <f t="shared" si="97"/>
        <v>7</v>
      </c>
      <c r="BD135" s="33" t="s">
        <v>77</v>
      </c>
      <c r="BE135" s="24" t="s">
        <v>26</v>
      </c>
      <c r="BF135" s="28">
        <v>4.0999999999999999E-4</v>
      </c>
      <c r="BG135" s="28"/>
      <c r="BH135" s="28">
        <f t="shared" si="98"/>
        <v>7</v>
      </c>
      <c r="BI135" s="45" t="s">
        <v>19</v>
      </c>
      <c r="BJ135" s="46">
        <f t="shared" si="107"/>
        <v>1478</v>
      </c>
      <c r="BK135" s="47"/>
      <c r="BL135" s="47" t="s">
        <v>20</v>
      </c>
      <c r="BM135" s="46">
        <f t="shared" si="108"/>
        <v>0</v>
      </c>
      <c r="BN135" s="33" t="s">
        <v>82</v>
      </c>
      <c r="BO135" s="24" t="s">
        <v>20</v>
      </c>
      <c r="BP135" s="28">
        <v>-2.7730000000000001E-2</v>
      </c>
      <c r="BR135" s="28">
        <f t="shared" si="48"/>
        <v>24</v>
      </c>
    </row>
    <row r="136" spans="1:70" ht="17" thickBot="1" x14ac:dyDescent="0.25">
      <c r="A136" s="33" t="s">
        <v>52</v>
      </c>
      <c r="B136" s="24" t="s">
        <v>29</v>
      </c>
      <c r="C136" s="28">
        <v>-2.3400000000000001E-3</v>
      </c>
      <c r="D136" s="28"/>
      <c r="E136" s="28">
        <f t="shared" si="109"/>
        <v>4</v>
      </c>
      <c r="F136" s="33" t="s">
        <v>48</v>
      </c>
      <c r="G136" s="24" t="s">
        <v>20</v>
      </c>
      <c r="H136" s="28">
        <v>-1.8800000000000001E-2</v>
      </c>
      <c r="I136" s="28"/>
      <c r="J136" s="28">
        <f t="shared" si="65"/>
        <v>18</v>
      </c>
      <c r="K136" s="33" t="s">
        <v>35</v>
      </c>
      <c r="L136" s="24" t="s">
        <v>25</v>
      </c>
      <c r="M136" s="28">
        <v>-2.0899999999999998E-3</v>
      </c>
      <c r="N136" s="28"/>
      <c r="O136" s="28">
        <v>1</v>
      </c>
      <c r="P136" s="33" t="s">
        <v>59</v>
      </c>
      <c r="Q136" s="24" t="s">
        <v>20</v>
      </c>
      <c r="R136" s="28">
        <v>-1.082E-2</v>
      </c>
      <c r="S136" s="28"/>
      <c r="T136" s="28">
        <f t="shared" si="96"/>
        <v>9</v>
      </c>
      <c r="U136" s="49" t="s">
        <v>22</v>
      </c>
      <c r="V136" s="50">
        <f t="shared" si="105"/>
        <v>940</v>
      </c>
      <c r="W136" s="51"/>
      <c r="X136" s="51" t="s">
        <v>23</v>
      </c>
      <c r="Y136" s="50">
        <f t="shared" si="106"/>
        <v>813</v>
      </c>
      <c r="Z136" s="33" t="s">
        <v>64</v>
      </c>
      <c r="AA136" s="24" t="s">
        <v>28</v>
      </c>
      <c r="AB136" s="28">
        <v>-2.7210000000000002E-2</v>
      </c>
      <c r="AC136" s="28"/>
      <c r="AD136" s="28">
        <f t="shared" si="59"/>
        <v>22</v>
      </c>
      <c r="AE136" s="33" t="s">
        <v>101</v>
      </c>
      <c r="AF136" s="35" t="s">
        <v>102</v>
      </c>
      <c r="AG136" s="28">
        <v>-1.1299999999999999E-3</v>
      </c>
      <c r="AH136" s="28"/>
      <c r="AI136" s="28">
        <f>IF(AG136&lt;AG135,AI135+1,AI135)</f>
        <v>2</v>
      </c>
      <c r="AJ136" s="33" t="s">
        <v>43</v>
      </c>
      <c r="AK136" s="24" t="s">
        <v>22</v>
      </c>
      <c r="AL136" s="28">
        <v>-2.4250000000000001E-2</v>
      </c>
      <c r="AM136" s="28"/>
      <c r="AN136" s="28">
        <f t="shared" si="83"/>
        <v>13</v>
      </c>
      <c r="AO136" s="33" t="s">
        <v>42</v>
      </c>
      <c r="AP136" s="24" t="s">
        <v>28</v>
      </c>
      <c r="AQ136" s="28">
        <v>-5.0800000000000003E-3</v>
      </c>
      <c r="AR136" s="28"/>
      <c r="AS136" s="28">
        <f t="shared" si="82"/>
        <v>14</v>
      </c>
      <c r="AT136" s="33" t="s">
        <v>82</v>
      </c>
      <c r="AU136" s="24" t="s">
        <v>25</v>
      </c>
      <c r="AV136" s="28">
        <v>-8.0000000000000004E-4</v>
      </c>
      <c r="AW136" s="28"/>
      <c r="AX136" s="28">
        <f>IF(AV136&lt;AV135,AX135+1,AX135)</f>
        <v>2</v>
      </c>
      <c r="AY136" s="33" t="s">
        <v>58</v>
      </c>
      <c r="AZ136" s="24" t="s">
        <v>25</v>
      </c>
      <c r="BA136" s="28">
        <v>-1.133E-2</v>
      </c>
      <c r="BB136" s="28"/>
      <c r="BC136" s="28">
        <f t="shared" si="97"/>
        <v>8</v>
      </c>
      <c r="BD136" s="33" t="s">
        <v>83</v>
      </c>
      <c r="BE136" s="24" t="s">
        <v>20</v>
      </c>
      <c r="BF136" s="28">
        <v>3.6999999999999999E-4</v>
      </c>
      <c r="BG136" s="28"/>
      <c r="BH136" s="28">
        <f t="shared" si="98"/>
        <v>6</v>
      </c>
      <c r="BI136" s="49" t="s">
        <v>22</v>
      </c>
      <c r="BJ136" s="50">
        <f t="shared" si="107"/>
        <v>211</v>
      </c>
      <c r="BK136" s="51"/>
      <c r="BL136" s="51" t="s">
        <v>23</v>
      </c>
      <c r="BM136" s="50">
        <f t="shared" si="108"/>
        <v>378</v>
      </c>
      <c r="BN136" s="33" t="s">
        <v>103</v>
      </c>
      <c r="BO136" s="35" t="s">
        <v>28</v>
      </c>
      <c r="BP136" s="28">
        <v>-2.9510000000000002E-2</v>
      </c>
      <c r="BR136" s="28">
        <f t="shared" si="48"/>
        <v>25</v>
      </c>
    </row>
    <row r="137" spans="1:70" ht="18" thickTop="1" thickBot="1" x14ac:dyDescent="0.25">
      <c r="A137" s="33" t="s">
        <v>64</v>
      </c>
      <c r="B137" s="24" t="s">
        <v>19</v>
      </c>
      <c r="C137" s="28">
        <v>-2.9199999999999999E-3</v>
      </c>
      <c r="D137" s="28"/>
      <c r="E137" s="28">
        <f t="shared" si="109"/>
        <v>5</v>
      </c>
      <c r="F137" s="33" t="s">
        <v>21</v>
      </c>
      <c r="G137" s="24" t="s">
        <v>22</v>
      </c>
      <c r="H137" s="28">
        <v>-2.401E-2</v>
      </c>
      <c r="I137" s="28"/>
      <c r="J137" s="28">
        <f t="shared" si="65"/>
        <v>19</v>
      </c>
      <c r="K137" s="33" t="s">
        <v>74</v>
      </c>
      <c r="L137" s="24" t="s">
        <v>25</v>
      </c>
      <c r="M137" s="28">
        <v>-5.4200000000000003E-3</v>
      </c>
      <c r="N137" s="28"/>
      <c r="O137" s="28">
        <f>IF(M137&lt;M136,O136+1,O136)</f>
        <v>2</v>
      </c>
      <c r="P137" s="33" t="s">
        <v>48</v>
      </c>
      <c r="Q137" s="24" t="s">
        <v>29</v>
      </c>
      <c r="R137" s="28">
        <v>-1.3089999999999999E-2</v>
      </c>
      <c r="S137" s="28"/>
      <c r="T137" s="28">
        <f t="shared" si="96"/>
        <v>10</v>
      </c>
      <c r="U137" s="102" t="s">
        <v>110</v>
      </c>
      <c r="V137" s="103"/>
      <c r="W137" s="103"/>
      <c r="X137" s="103"/>
      <c r="Y137" s="104"/>
      <c r="Z137" s="33" t="s">
        <v>24</v>
      </c>
      <c r="AA137" s="24" t="s">
        <v>25</v>
      </c>
      <c r="AB137" s="28">
        <v>-2.7289999999999998E-2</v>
      </c>
      <c r="AC137" s="28"/>
      <c r="AD137" s="28">
        <f t="shared" si="59"/>
        <v>23</v>
      </c>
      <c r="AE137" s="33" t="s">
        <v>35</v>
      </c>
      <c r="AF137" s="24" t="s">
        <v>25</v>
      </c>
      <c r="AG137" s="28">
        <v>-1.5900000000000001E-3</v>
      </c>
      <c r="AH137" s="28"/>
      <c r="AI137" s="28">
        <f t="shared" ref="AI137:AI200" si="110">IF(AG137&lt;AG136,AI136+1,AI136)</f>
        <v>3</v>
      </c>
      <c r="AJ137" s="33" t="s">
        <v>105</v>
      </c>
      <c r="AK137" s="35" t="s">
        <v>25</v>
      </c>
      <c r="AL137" s="28">
        <v>-2.7349999999999999E-2</v>
      </c>
      <c r="AM137" s="28"/>
      <c r="AN137" s="28">
        <f t="shared" si="83"/>
        <v>14</v>
      </c>
      <c r="AO137" s="33" t="s">
        <v>33</v>
      </c>
      <c r="AP137" s="24" t="s">
        <v>25</v>
      </c>
      <c r="AQ137" s="28">
        <v>-5.13E-3</v>
      </c>
      <c r="AR137" s="28"/>
      <c r="AS137" s="28">
        <f t="shared" si="82"/>
        <v>15</v>
      </c>
      <c r="AT137" s="33" t="s">
        <v>49</v>
      </c>
      <c r="AU137" s="24" t="s">
        <v>28</v>
      </c>
      <c r="AV137" s="28">
        <v>-1.4599999999999999E-3</v>
      </c>
      <c r="AW137" s="28"/>
      <c r="AX137" s="28">
        <f t="shared" ref="AX137:AX200" si="111">IF(AV137&lt;AV136,AX136+1,AX136)</f>
        <v>3</v>
      </c>
      <c r="AY137" s="33" t="s">
        <v>57</v>
      </c>
      <c r="AZ137" s="24" t="s">
        <v>20</v>
      </c>
      <c r="BA137" s="28">
        <v>-1.3429999999999999E-2</v>
      </c>
      <c r="BB137" s="28"/>
      <c r="BC137" s="28">
        <f t="shared" si="97"/>
        <v>9</v>
      </c>
      <c r="BD137" s="33" t="s">
        <v>53</v>
      </c>
      <c r="BE137" s="24" t="s">
        <v>23</v>
      </c>
      <c r="BF137" s="28">
        <v>3.5E-4</v>
      </c>
      <c r="BG137" s="28"/>
      <c r="BH137" s="28">
        <f t="shared" si="98"/>
        <v>5</v>
      </c>
      <c r="BI137" s="33" t="s">
        <v>60</v>
      </c>
      <c r="BJ137" s="24" t="s">
        <v>22</v>
      </c>
      <c r="BK137" s="28">
        <v>-4.0999999999999999E-4</v>
      </c>
      <c r="BL137" s="28"/>
      <c r="BM137" s="28">
        <v>1</v>
      </c>
      <c r="BN137" s="33" t="s">
        <v>66</v>
      </c>
      <c r="BO137" s="24" t="s">
        <v>28</v>
      </c>
      <c r="BP137" s="28">
        <v>-2.9610000000000001E-2</v>
      </c>
      <c r="BR137" s="28">
        <f t="shared" si="48"/>
        <v>26</v>
      </c>
    </row>
    <row r="138" spans="1:70" ht="18" thickTop="1" thickBot="1" x14ac:dyDescent="0.25">
      <c r="A138" s="33" t="s">
        <v>49</v>
      </c>
      <c r="B138" s="24" t="s">
        <v>20</v>
      </c>
      <c r="C138" s="28">
        <v>-2.99E-3</v>
      </c>
      <c r="D138" s="28"/>
      <c r="E138" s="28">
        <f t="shared" si="109"/>
        <v>6</v>
      </c>
      <c r="F138" s="33" t="s">
        <v>70</v>
      </c>
      <c r="G138" s="24" t="s">
        <v>28</v>
      </c>
      <c r="H138" s="28">
        <v>-2.5399999999999999E-2</v>
      </c>
      <c r="I138" s="28"/>
      <c r="J138" s="28">
        <f t="shared" si="65"/>
        <v>20</v>
      </c>
      <c r="K138" s="33" t="s">
        <v>69</v>
      </c>
      <c r="L138" s="24" t="s">
        <v>19</v>
      </c>
      <c r="M138" s="28">
        <v>-8.1300000000000001E-3</v>
      </c>
      <c r="N138" s="28"/>
      <c r="O138" s="28">
        <f t="shared" ref="O138:O201" si="112">IF(M138&lt;M137,O137+1,O137)</f>
        <v>3</v>
      </c>
      <c r="P138" s="33" t="s">
        <v>39</v>
      </c>
      <c r="Q138" s="24" t="s">
        <v>28</v>
      </c>
      <c r="R138" s="28">
        <v>-1.389E-2</v>
      </c>
      <c r="S138" s="28"/>
      <c r="T138" s="28">
        <f t="shared" si="96"/>
        <v>11</v>
      </c>
      <c r="U138" s="42" t="s">
        <v>25</v>
      </c>
      <c r="V138" s="53">
        <f>SUMIFS($Y$3:$Y$131,$V$3:$V$131,U138,$X$3:$X$131,"x")</f>
        <v>117</v>
      </c>
      <c r="W138" s="44">
        <f>Y3</f>
        <v>128</v>
      </c>
      <c r="X138" s="44" t="s">
        <v>26</v>
      </c>
      <c r="Y138" s="53">
        <f>SUMIFS($Y$3:$Y$131,$V$3:$V$131,X138,$X$3:$X$131,"x")</f>
        <v>0</v>
      </c>
      <c r="Z138" s="33" t="s">
        <v>62</v>
      </c>
      <c r="AA138" s="24" t="s">
        <v>25</v>
      </c>
      <c r="AB138" s="28">
        <v>-2.946E-2</v>
      </c>
      <c r="AC138" s="28"/>
      <c r="AD138" s="28">
        <f t="shared" si="59"/>
        <v>24</v>
      </c>
      <c r="AE138" s="33" t="s">
        <v>82</v>
      </c>
      <c r="AF138" s="24" t="s">
        <v>28</v>
      </c>
      <c r="AG138" s="28">
        <v>-2.2100000000000002E-3</v>
      </c>
      <c r="AH138" s="28"/>
      <c r="AI138" s="28">
        <f t="shared" si="110"/>
        <v>4</v>
      </c>
      <c r="AJ138" s="33" t="s">
        <v>74</v>
      </c>
      <c r="AK138" s="24" t="s">
        <v>23</v>
      </c>
      <c r="AL138" s="28">
        <v>-2.7980000000000001E-2</v>
      </c>
      <c r="AM138" s="28"/>
      <c r="AN138" s="28">
        <f t="shared" si="83"/>
        <v>15</v>
      </c>
      <c r="AO138" s="33" t="s">
        <v>92</v>
      </c>
      <c r="AP138" s="35" t="s">
        <v>23</v>
      </c>
      <c r="AQ138" s="28">
        <v>-5.6299999999999996E-3</v>
      </c>
      <c r="AR138" s="28"/>
      <c r="AS138" s="28">
        <f t="shared" si="82"/>
        <v>16</v>
      </c>
      <c r="AT138" s="33" t="s">
        <v>84</v>
      </c>
      <c r="AU138" s="24" t="s">
        <v>19</v>
      </c>
      <c r="AV138" s="28">
        <v>-3.0100000000000001E-3</v>
      </c>
      <c r="AW138" s="28"/>
      <c r="AX138" s="28">
        <f t="shared" si="111"/>
        <v>4</v>
      </c>
      <c r="AY138" s="33" t="s">
        <v>21</v>
      </c>
      <c r="AZ138" s="24" t="s">
        <v>23</v>
      </c>
      <c r="BA138" s="28">
        <v>-1.4E-2</v>
      </c>
      <c r="BB138" s="28"/>
      <c r="BC138" s="28">
        <f t="shared" si="97"/>
        <v>10</v>
      </c>
      <c r="BD138" s="33" t="s">
        <v>100</v>
      </c>
      <c r="BE138" s="35" t="s">
        <v>28</v>
      </c>
      <c r="BF138" s="28">
        <v>2.4000000000000001E-4</v>
      </c>
      <c r="BG138" s="28"/>
      <c r="BH138" s="28">
        <f t="shared" si="98"/>
        <v>4</v>
      </c>
      <c r="BI138" s="33" t="s">
        <v>94</v>
      </c>
      <c r="BJ138" s="35" t="s">
        <v>22</v>
      </c>
      <c r="BK138" s="28">
        <v>-5.6800000000000002E-3</v>
      </c>
      <c r="BL138" s="28"/>
      <c r="BM138" s="28">
        <f>IF(BK138&lt;BK137,BM137+1,BM137)</f>
        <v>2</v>
      </c>
      <c r="BN138" s="33" t="s">
        <v>92</v>
      </c>
      <c r="BO138" s="35" t="s">
        <v>20</v>
      </c>
      <c r="BP138" s="28">
        <v>-2.9690000000000001E-2</v>
      </c>
      <c r="BR138" s="28">
        <f t="shared" si="48"/>
        <v>27</v>
      </c>
    </row>
    <row r="139" spans="1:70" ht="17" thickBot="1" x14ac:dyDescent="0.25">
      <c r="A139" s="33" t="s">
        <v>64</v>
      </c>
      <c r="B139" s="24" t="s">
        <v>22</v>
      </c>
      <c r="C139" s="28">
        <v>-3.8999999999999998E-3</v>
      </c>
      <c r="D139" s="28"/>
      <c r="E139" s="28">
        <f t="shared" si="109"/>
        <v>7</v>
      </c>
      <c r="F139" s="33" t="s">
        <v>57</v>
      </c>
      <c r="G139" s="24" t="s">
        <v>23</v>
      </c>
      <c r="H139" s="28">
        <v>-2.7560000000000001E-2</v>
      </c>
      <c r="I139" s="28"/>
      <c r="J139" s="28">
        <f t="shared" si="65"/>
        <v>21</v>
      </c>
      <c r="K139" s="33" t="s">
        <v>73</v>
      </c>
      <c r="L139" s="24" t="s">
        <v>29</v>
      </c>
      <c r="M139" s="28">
        <v>-8.6700000000000006E-3</v>
      </c>
      <c r="N139" s="28"/>
      <c r="O139" s="28">
        <f t="shared" si="112"/>
        <v>4</v>
      </c>
      <c r="P139" s="23" t="s">
        <v>95</v>
      </c>
      <c r="Q139" s="24" t="s">
        <v>29</v>
      </c>
      <c r="R139" s="28">
        <v>-1.413E-2</v>
      </c>
      <c r="S139" s="28"/>
      <c r="T139" s="28">
        <f t="shared" si="96"/>
        <v>12</v>
      </c>
      <c r="U139" s="45" t="s">
        <v>28</v>
      </c>
      <c r="V139" s="46">
        <f t="shared" ref="V139:V141" si="113">SUMIFS($Y$3:$Y$131,$V$3:$V$131,U139,$X$3:$X$131,"x")</f>
        <v>233</v>
      </c>
      <c r="W139" s="47"/>
      <c r="X139" s="47" t="s">
        <v>29</v>
      </c>
      <c r="Y139" s="46">
        <f t="shared" ref="Y139:Y141" si="114">SUMIFS($Y$3:$Y$131,$V$3:$V$131,X139,$X$3:$X$131,"x")</f>
        <v>0</v>
      </c>
      <c r="Z139" s="33" t="s">
        <v>35</v>
      </c>
      <c r="AA139" s="24" t="s">
        <v>25</v>
      </c>
      <c r="AB139" s="28">
        <v>-3.3300000000000003E-2</v>
      </c>
      <c r="AC139" s="28"/>
      <c r="AD139" s="28">
        <f t="shared" si="59"/>
        <v>25</v>
      </c>
      <c r="AE139" s="33" t="s">
        <v>66</v>
      </c>
      <c r="AF139" s="24" t="s">
        <v>22</v>
      </c>
      <c r="AG139" s="28">
        <v>-3.29E-3</v>
      </c>
      <c r="AH139" s="28"/>
      <c r="AI139" s="28">
        <f t="shared" si="110"/>
        <v>5</v>
      </c>
      <c r="AJ139" s="33" t="s">
        <v>47</v>
      </c>
      <c r="AK139" s="24" t="s">
        <v>28</v>
      </c>
      <c r="AL139" s="28">
        <v>-2.8000000000000001E-2</v>
      </c>
      <c r="AM139" s="28"/>
      <c r="AN139" s="28">
        <f t="shared" si="83"/>
        <v>16</v>
      </c>
      <c r="AO139" s="33" t="s">
        <v>58</v>
      </c>
      <c r="AP139" s="24" t="s">
        <v>20</v>
      </c>
      <c r="AQ139" s="28">
        <v>-5.8300000000000001E-3</v>
      </c>
      <c r="AR139" s="28"/>
      <c r="AS139" s="28">
        <f t="shared" si="82"/>
        <v>17</v>
      </c>
      <c r="AT139" s="33" t="s">
        <v>100</v>
      </c>
      <c r="AU139" s="35" t="s">
        <v>20</v>
      </c>
      <c r="AV139" s="28">
        <v>-6.1199999999999996E-3</v>
      </c>
      <c r="AW139" s="28"/>
      <c r="AX139" s="28">
        <f t="shared" si="111"/>
        <v>5</v>
      </c>
      <c r="AY139" s="33" t="s">
        <v>47</v>
      </c>
      <c r="AZ139" s="24" t="s">
        <v>19</v>
      </c>
      <c r="BA139" s="28">
        <v>-1.6119999999999999E-2</v>
      </c>
      <c r="BB139" s="28"/>
      <c r="BC139" s="28">
        <f t="shared" si="97"/>
        <v>11</v>
      </c>
      <c r="BD139" s="33" t="s">
        <v>69</v>
      </c>
      <c r="BE139" s="24" t="s">
        <v>23</v>
      </c>
      <c r="BF139" s="28">
        <v>1.4999999999999999E-4</v>
      </c>
      <c r="BG139" s="28"/>
      <c r="BH139" s="28">
        <f t="shared" si="98"/>
        <v>3</v>
      </c>
      <c r="BI139" s="33" t="s">
        <v>65</v>
      </c>
      <c r="BJ139" s="24" t="s">
        <v>20</v>
      </c>
      <c r="BK139" s="28">
        <v>-9.7999999999999997E-3</v>
      </c>
      <c r="BL139" s="28"/>
      <c r="BM139" s="28">
        <f t="shared" ref="BM139:BM202" si="115">IF(BK139&lt;BK138,BM138+1,BM138)</f>
        <v>3</v>
      </c>
      <c r="BN139" s="33" t="s">
        <v>91</v>
      </c>
      <c r="BO139" s="35" t="s">
        <v>28</v>
      </c>
      <c r="BP139" s="28">
        <v>-3.0030000000000001E-2</v>
      </c>
      <c r="BR139" s="28">
        <f t="shared" si="48"/>
        <v>28</v>
      </c>
    </row>
    <row r="140" spans="1:70" ht="17" thickBot="1" x14ac:dyDescent="0.25">
      <c r="A140" s="33" t="s">
        <v>74</v>
      </c>
      <c r="B140" s="24" t="s">
        <v>28</v>
      </c>
      <c r="C140" s="28">
        <v>-3.9899999999999996E-3</v>
      </c>
      <c r="D140" s="28"/>
      <c r="E140" s="28">
        <f t="shared" si="109"/>
        <v>8</v>
      </c>
      <c r="F140" s="33" t="s">
        <v>39</v>
      </c>
      <c r="G140" s="24" t="s">
        <v>28</v>
      </c>
      <c r="H140" s="28">
        <v>-3.0980000000000001E-2</v>
      </c>
      <c r="I140" s="28"/>
      <c r="J140" s="28">
        <f t="shared" si="65"/>
        <v>22</v>
      </c>
      <c r="K140" s="33" t="s">
        <v>100</v>
      </c>
      <c r="L140" s="35" t="s">
        <v>20</v>
      </c>
      <c r="M140" s="28">
        <v>-8.8500000000000002E-3</v>
      </c>
      <c r="N140" s="28"/>
      <c r="O140" s="28">
        <f t="shared" si="112"/>
        <v>5</v>
      </c>
      <c r="P140" s="33" t="s">
        <v>98</v>
      </c>
      <c r="Q140" s="35" t="s">
        <v>19</v>
      </c>
      <c r="R140" s="28">
        <v>-1.489E-2</v>
      </c>
      <c r="S140" s="28"/>
      <c r="T140" s="28">
        <f t="shared" si="96"/>
        <v>13</v>
      </c>
      <c r="U140" s="45" t="s">
        <v>19</v>
      </c>
      <c r="V140" s="46">
        <f t="shared" si="113"/>
        <v>863</v>
      </c>
      <c r="W140" s="47"/>
      <c r="X140" s="47" t="s">
        <v>20</v>
      </c>
      <c r="Y140" s="46">
        <f t="shared" si="114"/>
        <v>0</v>
      </c>
      <c r="Z140" s="33" t="s">
        <v>60</v>
      </c>
      <c r="AA140" s="24" t="s">
        <v>19</v>
      </c>
      <c r="AB140" s="28">
        <v>-3.8760000000000003E-2</v>
      </c>
      <c r="AC140" s="28"/>
      <c r="AD140" s="28">
        <f t="shared" si="59"/>
        <v>26</v>
      </c>
      <c r="AE140" s="33" t="s">
        <v>58</v>
      </c>
      <c r="AF140" s="24" t="s">
        <v>20</v>
      </c>
      <c r="AG140" s="28">
        <v>-3.5699999999999998E-3</v>
      </c>
      <c r="AH140" s="28"/>
      <c r="AI140" s="28">
        <f t="shared" si="110"/>
        <v>6</v>
      </c>
      <c r="AJ140" s="33" t="s">
        <v>82</v>
      </c>
      <c r="AK140" s="24" t="s">
        <v>28</v>
      </c>
      <c r="AL140" s="28">
        <v>-2.818E-2</v>
      </c>
      <c r="AM140" s="28"/>
      <c r="AN140" s="28">
        <f t="shared" si="83"/>
        <v>17</v>
      </c>
      <c r="AO140" s="33" t="s">
        <v>66</v>
      </c>
      <c r="AP140" s="24" t="s">
        <v>28</v>
      </c>
      <c r="AQ140" s="28">
        <v>-5.9199999999999999E-3</v>
      </c>
      <c r="AR140" s="28"/>
      <c r="AS140" s="28">
        <f t="shared" si="82"/>
        <v>18</v>
      </c>
      <c r="AT140" s="33" t="s">
        <v>97</v>
      </c>
      <c r="AU140" s="35" t="s">
        <v>22</v>
      </c>
      <c r="AV140" s="28">
        <v>-6.2100000000000002E-3</v>
      </c>
      <c r="AW140" s="28"/>
      <c r="AX140" s="28">
        <f t="shared" si="111"/>
        <v>6</v>
      </c>
      <c r="AY140" s="33" t="s">
        <v>45</v>
      </c>
      <c r="AZ140" s="24" t="s">
        <v>23</v>
      </c>
      <c r="BA140" s="28">
        <v>-1.7860000000000001E-2</v>
      </c>
      <c r="BB140" s="28"/>
      <c r="BC140" s="28">
        <f t="shared" si="97"/>
        <v>12</v>
      </c>
      <c r="BD140" s="5" t="s">
        <v>79</v>
      </c>
      <c r="BE140" s="6" t="s">
        <v>25</v>
      </c>
      <c r="BF140" s="28">
        <v>1.3999999999999999E-4</v>
      </c>
      <c r="BG140" s="28"/>
      <c r="BH140" s="28">
        <f>IF(BF140&gt;BF141,BH141+1,BH141)</f>
        <v>2</v>
      </c>
      <c r="BI140" s="33" t="s">
        <v>53</v>
      </c>
      <c r="BJ140" s="24" t="s">
        <v>23</v>
      </c>
      <c r="BK140" s="28">
        <v>-1.0070000000000001E-2</v>
      </c>
      <c r="BL140" s="28"/>
      <c r="BM140" s="28">
        <f t="shared" si="115"/>
        <v>4</v>
      </c>
      <c r="BN140" s="33" t="s">
        <v>52</v>
      </c>
      <c r="BO140" s="24" t="s">
        <v>23</v>
      </c>
      <c r="BP140" s="28">
        <v>-3.1969999999999998E-2</v>
      </c>
      <c r="BR140" s="28">
        <f t="shared" si="48"/>
        <v>29</v>
      </c>
    </row>
    <row r="141" spans="1:70" ht="17" thickBot="1" x14ac:dyDescent="0.25">
      <c r="A141" s="33" t="s">
        <v>58</v>
      </c>
      <c r="B141" s="24" t="s">
        <v>25</v>
      </c>
      <c r="C141" s="28">
        <v>-4.96E-3</v>
      </c>
      <c r="D141" s="28"/>
      <c r="E141" s="28">
        <f t="shared" si="109"/>
        <v>9</v>
      </c>
      <c r="F141" s="33" t="s">
        <v>47</v>
      </c>
      <c r="G141" s="24" t="s">
        <v>19</v>
      </c>
      <c r="H141" s="28">
        <v>-3.218E-2</v>
      </c>
      <c r="I141" s="28"/>
      <c r="J141" s="28">
        <f t="shared" si="65"/>
        <v>23</v>
      </c>
      <c r="K141" s="33" t="s">
        <v>39</v>
      </c>
      <c r="L141" s="24" t="s">
        <v>25</v>
      </c>
      <c r="M141" s="28">
        <v>-1.124E-2</v>
      </c>
      <c r="N141" s="28"/>
      <c r="O141" s="28">
        <f t="shared" si="112"/>
        <v>6</v>
      </c>
      <c r="P141" s="23" t="s">
        <v>95</v>
      </c>
      <c r="Q141" s="24" t="s">
        <v>19</v>
      </c>
      <c r="R141" s="28">
        <v>-1.5520000000000001E-2</v>
      </c>
      <c r="S141" s="28"/>
      <c r="T141" s="28">
        <f t="shared" si="96"/>
        <v>14</v>
      </c>
      <c r="U141" s="49" t="s">
        <v>22</v>
      </c>
      <c r="V141" s="50">
        <f t="shared" si="113"/>
        <v>127</v>
      </c>
      <c r="W141" s="51"/>
      <c r="X141" s="51" t="s">
        <v>23</v>
      </c>
      <c r="Y141" s="50">
        <f t="shared" si="114"/>
        <v>100</v>
      </c>
      <c r="Z141" s="33" t="s">
        <v>36</v>
      </c>
      <c r="AA141" s="24" t="s">
        <v>23</v>
      </c>
      <c r="AB141" s="28">
        <v>-4.104E-2</v>
      </c>
      <c r="AC141" s="28"/>
      <c r="AD141" s="28">
        <f t="shared" si="59"/>
        <v>27</v>
      </c>
      <c r="AE141" s="33" t="s">
        <v>71</v>
      </c>
      <c r="AF141" s="24" t="s">
        <v>20</v>
      </c>
      <c r="AG141" s="28">
        <v>-4.15E-3</v>
      </c>
      <c r="AH141" s="28"/>
      <c r="AI141" s="28">
        <f t="shared" si="110"/>
        <v>7</v>
      </c>
      <c r="AJ141" s="33" t="s">
        <v>33</v>
      </c>
      <c r="AK141" s="24" t="s">
        <v>25</v>
      </c>
      <c r="AL141" s="28">
        <v>-2.886E-2</v>
      </c>
      <c r="AM141" s="28"/>
      <c r="AN141" s="28">
        <f t="shared" si="83"/>
        <v>18</v>
      </c>
      <c r="AO141" s="33" t="s">
        <v>92</v>
      </c>
      <c r="AP141" s="35" t="s">
        <v>20</v>
      </c>
      <c r="AQ141" s="28">
        <v>-6.28E-3</v>
      </c>
      <c r="AR141" s="28"/>
      <c r="AS141" s="28">
        <f t="shared" si="82"/>
        <v>19</v>
      </c>
      <c r="AT141" s="33" t="s">
        <v>66</v>
      </c>
      <c r="AU141" s="24" t="s">
        <v>22</v>
      </c>
      <c r="AV141" s="28">
        <v>-6.3E-3</v>
      </c>
      <c r="AW141" s="28"/>
      <c r="AX141" s="28">
        <f t="shared" si="111"/>
        <v>7</v>
      </c>
      <c r="AY141" s="33" t="s">
        <v>93</v>
      </c>
      <c r="AZ141" s="35" t="s">
        <v>20</v>
      </c>
      <c r="BA141" s="28">
        <v>-1.7940000000000001E-2</v>
      </c>
      <c r="BB141" s="28"/>
      <c r="BC141" s="28">
        <f t="shared" si="97"/>
        <v>13</v>
      </c>
      <c r="BD141" s="33" t="s">
        <v>64</v>
      </c>
      <c r="BE141" s="24" t="s">
        <v>22</v>
      </c>
      <c r="BF141" s="28">
        <v>8.0000000000000007E-5</v>
      </c>
      <c r="BG141" s="28"/>
      <c r="BH141" s="28">
        <v>1</v>
      </c>
      <c r="BI141" s="33" t="s">
        <v>51</v>
      </c>
      <c r="BJ141" s="24" t="s">
        <v>28</v>
      </c>
      <c r="BK141" s="28">
        <v>-1.0630000000000001E-2</v>
      </c>
      <c r="BL141" s="28"/>
      <c r="BM141" s="28">
        <f t="shared" si="115"/>
        <v>5</v>
      </c>
      <c r="BN141" s="33" t="s">
        <v>64</v>
      </c>
      <c r="BO141" s="24" t="s">
        <v>22</v>
      </c>
      <c r="BP141" s="28">
        <v>-3.2399999999999998E-2</v>
      </c>
      <c r="BR141" s="28">
        <f t="shared" si="48"/>
        <v>30</v>
      </c>
    </row>
    <row r="142" spans="1:70" ht="18" thickTop="1" thickBot="1" x14ac:dyDescent="0.25">
      <c r="A142" s="33" t="s">
        <v>39</v>
      </c>
      <c r="B142" s="24" t="s">
        <v>28</v>
      </c>
      <c r="C142" s="28">
        <v>-5.3699999999999998E-3</v>
      </c>
      <c r="D142" s="28"/>
      <c r="E142" s="28">
        <f t="shared" si="109"/>
        <v>10</v>
      </c>
      <c r="F142" s="33" t="s">
        <v>81</v>
      </c>
      <c r="G142" s="24" t="s">
        <v>20</v>
      </c>
      <c r="H142" s="28">
        <v>-3.2250000000000001E-2</v>
      </c>
      <c r="I142" s="28"/>
      <c r="J142" s="28">
        <f t="shared" si="65"/>
        <v>24</v>
      </c>
      <c r="K142" s="33" t="s">
        <v>67</v>
      </c>
      <c r="L142" s="24" t="s">
        <v>23</v>
      </c>
      <c r="M142" s="28">
        <v>-1.468E-2</v>
      </c>
      <c r="N142" s="28"/>
      <c r="O142" s="28">
        <f t="shared" si="112"/>
        <v>7</v>
      </c>
      <c r="P142" s="33" t="s">
        <v>82</v>
      </c>
      <c r="Q142" s="24" t="s">
        <v>20</v>
      </c>
      <c r="R142" s="28">
        <v>-1.6310000000000002E-2</v>
      </c>
      <c r="S142" s="28"/>
      <c r="T142" s="28">
        <f t="shared" si="96"/>
        <v>15</v>
      </c>
      <c r="U142" s="102" t="s">
        <v>111</v>
      </c>
      <c r="V142" s="103"/>
      <c r="W142" s="103"/>
      <c r="X142" s="103"/>
      <c r="Y142" s="104"/>
      <c r="Z142" s="33" t="s">
        <v>27</v>
      </c>
      <c r="AA142" s="24" t="s">
        <v>29</v>
      </c>
      <c r="AB142" s="28">
        <v>-4.4850000000000001E-2</v>
      </c>
      <c r="AC142" s="28"/>
      <c r="AD142" s="28">
        <f t="shared" si="59"/>
        <v>28</v>
      </c>
      <c r="AE142" s="33" t="s">
        <v>104</v>
      </c>
      <c r="AF142" s="35" t="s">
        <v>26</v>
      </c>
      <c r="AG142" s="28">
        <v>-5.1000000000000004E-3</v>
      </c>
      <c r="AH142" s="28"/>
      <c r="AI142" s="28">
        <f t="shared" si="110"/>
        <v>8</v>
      </c>
      <c r="AJ142" s="33" t="s">
        <v>74</v>
      </c>
      <c r="AK142" s="24" t="s">
        <v>28</v>
      </c>
      <c r="AL142" s="28">
        <v>-3.2120000000000003E-2</v>
      </c>
      <c r="AM142" s="28"/>
      <c r="AN142" s="28">
        <f t="shared" si="83"/>
        <v>19</v>
      </c>
      <c r="AO142" s="33" t="s">
        <v>83</v>
      </c>
      <c r="AP142" s="24" t="s">
        <v>20</v>
      </c>
      <c r="AQ142" s="28">
        <v>-6.5399999999999998E-3</v>
      </c>
      <c r="AR142" s="28"/>
      <c r="AS142" s="28">
        <f t="shared" si="82"/>
        <v>20</v>
      </c>
      <c r="AT142" s="33" t="s">
        <v>56</v>
      </c>
      <c r="AU142" s="24" t="s">
        <v>22</v>
      </c>
      <c r="AV142" s="28">
        <v>-7.0299999999999998E-3</v>
      </c>
      <c r="AW142" s="28"/>
      <c r="AX142" s="28">
        <f t="shared" si="111"/>
        <v>8</v>
      </c>
      <c r="AY142" s="33" t="s">
        <v>35</v>
      </c>
      <c r="AZ142" s="24" t="s">
        <v>22</v>
      </c>
      <c r="BA142" s="28">
        <v>-1.831E-2</v>
      </c>
      <c r="BB142" s="28"/>
      <c r="BC142" s="28">
        <f t="shared" si="97"/>
        <v>14</v>
      </c>
      <c r="BD142" s="102" t="s">
        <v>109</v>
      </c>
      <c r="BE142" s="103"/>
      <c r="BF142" s="103"/>
      <c r="BG142" s="103"/>
      <c r="BH142" s="103"/>
      <c r="BI142" s="33" t="s">
        <v>60</v>
      </c>
      <c r="BJ142" s="24" t="s">
        <v>19</v>
      </c>
      <c r="BK142" s="28">
        <v>-1.1950000000000001E-2</v>
      </c>
      <c r="BL142" s="28"/>
      <c r="BM142" s="28">
        <f t="shared" si="115"/>
        <v>6</v>
      </c>
      <c r="BN142" s="33" t="s">
        <v>51</v>
      </c>
      <c r="BO142" s="24" t="s">
        <v>22</v>
      </c>
      <c r="BP142" s="28">
        <v>-3.2649999999999998E-2</v>
      </c>
      <c r="BR142" s="28">
        <f t="shared" si="48"/>
        <v>31</v>
      </c>
    </row>
    <row r="143" spans="1:70" ht="18" thickTop="1" thickBot="1" x14ac:dyDescent="0.25">
      <c r="A143" s="33" t="s">
        <v>85</v>
      </c>
      <c r="B143" s="24" t="s">
        <v>26</v>
      </c>
      <c r="C143" s="28">
        <v>-6.0499999999999998E-3</v>
      </c>
      <c r="D143" s="28"/>
      <c r="E143" s="28">
        <f t="shared" si="109"/>
        <v>11</v>
      </c>
      <c r="F143" s="33" t="s">
        <v>63</v>
      </c>
      <c r="G143" s="24" t="s">
        <v>22</v>
      </c>
      <c r="H143" s="28">
        <v>-3.2579999999999998E-2</v>
      </c>
      <c r="I143" s="28"/>
      <c r="J143" s="28">
        <f t="shared" si="65"/>
        <v>25</v>
      </c>
      <c r="K143" s="33" t="s">
        <v>64</v>
      </c>
      <c r="L143" s="24" t="s">
        <v>22</v>
      </c>
      <c r="M143" s="28">
        <v>-1.8020000000000001E-2</v>
      </c>
      <c r="N143" s="28"/>
      <c r="O143" s="28">
        <f t="shared" si="112"/>
        <v>8</v>
      </c>
      <c r="P143" s="33" t="s">
        <v>21</v>
      </c>
      <c r="Q143" s="24" t="s">
        <v>23</v>
      </c>
      <c r="R143" s="28">
        <v>-2.0789999999999999E-2</v>
      </c>
      <c r="S143" s="28"/>
      <c r="T143" s="28">
        <f t="shared" si="96"/>
        <v>16</v>
      </c>
      <c r="U143" s="42" t="s">
        <v>25</v>
      </c>
      <c r="V143" s="53">
        <f>SUMIFS($Y$3:$Y$131,$V$3:$V$131,U143,$X$3:$X$131,"x") + SUMIFS($Y$3:$Y$131,$V$3:$V$131,U143,$X$3:$X$131,"o")</f>
        <v>194</v>
      </c>
      <c r="W143" s="44"/>
      <c r="X143" s="44" t="s">
        <v>26</v>
      </c>
      <c r="Y143" s="53">
        <f>SUMIFS($Y$3:$Y$131,$V$3:$V$131,X143,$X$3:$X$131,"x") + SUMIFS($Y$3:$Y$131,$V$3:$V$131,X143,$X$3:$X$131,"o")</f>
        <v>0</v>
      </c>
      <c r="Z143" s="33" t="s">
        <v>84</v>
      </c>
      <c r="AA143" s="24" t="s">
        <v>26</v>
      </c>
      <c r="AB143" s="28">
        <v>-4.7329999999999997E-2</v>
      </c>
      <c r="AC143" s="28"/>
      <c r="AD143" s="28">
        <f t="shared" si="59"/>
        <v>29</v>
      </c>
      <c r="AE143" s="33" t="s">
        <v>92</v>
      </c>
      <c r="AF143" s="35" t="s">
        <v>28</v>
      </c>
      <c r="AG143" s="28">
        <v>-5.6299999999999996E-3</v>
      </c>
      <c r="AH143" s="28"/>
      <c r="AI143" s="28">
        <f t="shared" si="110"/>
        <v>9</v>
      </c>
      <c r="AJ143" s="33" t="s">
        <v>105</v>
      </c>
      <c r="AK143" s="35" t="s">
        <v>20</v>
      </c>
      <c r="AL143" s="28">
        <v>-3.4599999999999999E-2</v>
      </c>
      <c r="AM143" s="28"/>
      <c r="AN143" s="28">
        <f t="shared" si="83"/>
        <v>20</v>
      </c>
      <c r="AO143" s="33" t="s">
        <v>68</v>
      </c>
      <c r="AP143" s="24" t="s">
        <v>22</v>
      </c>
      <c r="AQ143" s="28">
        <v>-6.5900000000000004E-3</v>
      </c>
      <c r="AR143" s="28"/>
      <c r="AS143" s="28">
        <f t="shared" si="82"/>
        <v>21</v>
      </c>
      <c r="AT143" s="33" t="s">
        <v>37</v>
      </c>
      <c r="AU143" s="24" t="s">
        <v>25</v>
      </c>
      <c r="AV143" s="28">
        <v>-7.1000000000000004E-3</v>
      </c>
      <c r="AW143" s="28"/>
      <c r="AX143" s="28">
        <f t="shared" si="111"/>
        <v>9</v>
      </c>
      <c r="AY143" s="33" t="s">
        <v>80</v>
      </c>
      <c r="AZ143" s="24" t="s">
        <v>25</v>
      </c>
      <c r="BA143" s="28">
        <v>-1.8630000000000001E-2</v>
      </c>
      <c r="BB143" s="28"/>
      <c r="BC143" s="28">
        <f t="shared" si="97"/>
        <v>15</v>
      </c>
      <c r="BD143" s="42" t="s">
        <v>25</v>
      </c>
      <c r="BE143" s="43">
        <f>SUMIF($BE$3:$BE$141,BD143,$BH$3:$BH$141)</f>
        <v>1701</v>
      </c>
      <c r="BF143" s="44"/>
      <c r="BG143" s="44" t="s">
        <v>26</v>
      </c>
      <c r="BH143" s="43">
        <f>SUMIF($BE$3:$BE$141,BG143,$BH$3:$BH$141)</f>
        <v>725</v>
      </c>
      <c r="BI143" s="33" t="s">
        <v>65</v>
      </c>
      <c r="BJ143" s="24" t="s">
        <v>23</v>
      </c>
      <c r="BK143" s="28">
        <v>-1.213E-2</v>
      </c>
      <c r="BL143" s="28"/>
      <c r="BM143" s="28">
        <f t="shared" si="115"/>
        <v>7</v>
      </c>
      <c r="BN143" s="33" t="s">
        <v>66</v>
      </c>
      <c r="BO143" s="24" t="s">
        <v>22</v>
      </c>
      <c r="BP143" s="28">
        <v>-3.2849999999999997E-2</v>
      </c>
      <c r="BR143" s="28">
        <f t="shared" si="48"/>
        <v>32</v>
      </c>
    </row>
    <row r="144" spans="1:70" ht="17" thickBot="1" x14ac:dyDescent="0.25">
      <c r="A144" s="33" t="s">
        <v>33</v>
      </c>
      <c r="B144" s="24" t="s">
        <v>20</v>
      </c>
      <c r="C144" s="28">
        <v>-6.7400000000000003E-3</v>
      </c>
      <c r="D144" s="28"/>
      <c r="E144" s="28">
        <f t="shared" si="109"/>
        <v>12</v>
      </c>
      <c r="F144" s="33" t="s">
        <v>37</v>
      </c>
      <c r="G144" s="24" t="s">
        <v>23</v>
      </c>
      <c r="H144" s="28">
        <v>-3.3529999999999997E-2</v>
      </c>
      <c r="I144" s="28"/>
      <c r="J144" s="28">
        <f t="shared" si="65"/>
        <v>26</v>
      </c>
      <c r="K144" s="33" t="s">
        <v>71</v>
      </c>
      <c r="L144" s="24" t="s">
        <v>29</v>
      </c>
      <c r="M144" s="28">
        <v>-2.8899999999999999E-2</v>
      </c>
      <c r="N144" s="28"/>
      <c r="O144" s="28">
        <f t="shared" si="112"/>
        <v>9</v>
      </c>
      <c r="P144" s="33" t="s">
        <v>93</v>
      </c>
      <c r="Q144" s="35" t="s">
        <v>20</v>
      </c>
      <c r="R144" s="28">
        <v>-2.1329999999999998E-2</v>
      </c>
      <c r="S144" s="28"/>
      <c r="T144" s="28">
        <f t="shared" si="96"/>
        <v>17</v>
      </c>
      <c r="U144" s="45" t="s">
        <v>28</v>
      </c>
      <c r="V144" s="46">
        <f t="shared" ref="V144:V146" si="116">SUMIFS($Y$3:$Y$131,$V$3:$V$131,U144,$X$3:$X$131,"x") + SUMIFS($Y$3:$Y$131,$V$3:$V$131,U144,$X$3:$X$131,"o")</f>
        <v>577</v>
      </c>
      <c r="W144" s="47"/>
      <c r="X144" s="47" t="s">
        <v>29</v>
      </c>
      <c r="Y144" s="46">
        <f t="shared" ref="Y144:Y146" si="117">SUMIFS($Y$3:$Y$131,$V$3:$V$131,X144,$X$3:$X$131,"x") + SUMIFS($Y$3:$Y$131,$V$3:$V$131,X144,$X$3:$X$131,"o")</f>
        <v>0</v>
      </c>
      <c r="Z144" s="33" t="s">
        <v>100</v>
      </c>
      <c r="AA144" s="35" t="s">
        <v>28</v>
      </c>
      <c r="AB144" s="28">
        <v>-4.7980000000000002E-2</v>
      </c>
      <c r="AC144" s="28"/>
      <c r="AD144" s="28">
        <f t="shared" si="59"/>
        <v>30</v>
      </c>
      <c r="AE144" s="33" t="s">
        <v>105</v>
      </c>
      <c r="AF144" s="35" t="s">
        <v>20</v>
      </c>
      <c r="AG144" s="28">
        <v>-8.9899999999999997E-3</v>
      </c>
      <c r="AH144" s="28"/>
      <c r="AI144" s="28">
        <f t="shared" si="110"/>
        <v>10</v>
      </c>
      <c r="AJ144" s="33" t="s">
        <v>80</v>
      </c>
      <c r="AK144" s="24" t="s">
        <v>19</v>
      </c>
      <c r="AL144" s="28">
        <v>-3.5819999999999998E-2</v>
      </c>
      <c r="AM144" s="28"/>
      <c r="AN144" s="28">
        <f t="shared" si="83"/>
        <v>21</v>
      </c>
      <c r="AO144" s="33" t="s">
        <v>97</v>
      </c>
      <c r="AP144" s="35" t="s">
        <v>22</v>
      </c>
      <c r="AQ144" s="28">
        <v>-6.8999999999999999E-3</v>
      </c>
      <c r="AR144" s="28"/>
      <c r="AS144" s="28">
        <f t="shared" si="82"/>
        <v>22</v>
      </c>
      <c r="AT144" s="33" t="s">
        <v>39</v>
      </c>
      <c r="AU144" s="24" t="s">
        <v>28</v>
      </c>
      <c r="AV144" s="28">
        <v>-7.4599999999999996E-3</v>
      </c>
      <c r="AW144" s="28"/>
      <c r="AX144" s="28">
        <f t="shared" si="111"/>
        <v>10</v>
      </c>
      <c r="AY144" s="33" t="s">
        <v>94</v>
      </c>
      <c r="AZ144" s="35" t="s">
        <v>28</v>
      </c>
      <c r="BA144" s="28">
        <v>-2.138E-2</v>
      </c>
      <c r="BB144" s="28"/>
      <c r="BC144" s="28">
        <f t="shared" si="97"/>
        <v>16</v>
      </c>
      <c r="BD144" s="45" t="s">
        <v>28</v>
      </c>
      <c r="BE144" s="46">
        <f t="shared" ref="BE144:BE146" si="118">SUMIF($BE$3:$BE$141,BD144,$BH$3:$BH$141)</f>
        <v>564</v>
      </c>
      <c r="BF144" s="47"/>
      <c r="BG144" s="47" t="s">
        <v>29</v>
      </c>
      <c r="BH144" s="46">
        <f t="shared" ref="BH144:BH146" si="119">SUMIF($BE$3:$BE$141,BG144,$BH$3:$BH$141)</f>
        <v>1370</v>
      </c>
      <c r="BI144" s="33" t="s">
        <v>96</v>
      </c>
      <c r="BJ144" s="35" t="s">
        <v>23</v>
      </c>
      <c r="BK144" s="28">
        <v>-1.4250000000000001E-2</v>
      </c>
      <c r="BL144" s="28"/>
      <c r="BM144" s="28">
        <f t="shared" si="115"/>
        <v>8</v>
      </c>
      <c r="BN144" s="33" t="s">
        <v>94</v>
      </c>
      <c r="BO144" s="35" t="s">
        <v>19</v>
      </c>
      <c r="BP144" s="28">
        <v>-3.4419999999999999E-2</v>
      </c>
      <c r="BR144" s="28">
        <f t="shared" si="48"/>
        <v>33</v>
      </c>
    </row>
    <row r="145" spans="1:70" ht="17" thickBot="1" x14ac:dyDescent="0.25">
      <c r="A145" s="33" t="s">
        <v>100</v>
      </c>
      <c r="B145" s="35" t="s">
        <v>23</v>
      </c>
      <c r="C145" s="28">
        <v>-7.1799999999999998E-3</v>
      </c>
      <c r="D145" s="28"/>
      <c r="E145" s="28">
        <f t="shared" si="109"/>
        <v>13</v>
      </c>
      <c r="F145" s="33" t="s">
        <v>90</v>
      </c>
      <c r="G145" s="35" t="s">
        <v>26</v>
      </c>
      <c r="H145" s="28">
        <v>-3.483E-2</v>
      </c>
      <c r="I145" s="28"/>
      <c r="J145" s="28">
        <f t="shared" si="65"/>
        <v>27</v>
      </c>
      <c r="K145" s="33" t="s">
        <v>99</v>
      </c>
      <c r="L145" s="35" t="s">
        <v>19</v>
      </c>
      <c r="M145" s="28">
        <v>-2.9870000000000001E-2</v>
      </c>
      <c r="N145" s="28"/>
      <c r="O145" s="28">
        <f t="shared" si="112"/>
        <v>10</v>
      </c>
      <c r="P145" s="33" t="s">
        <v>74</v>
      </c>
      <c r="Q145" s="24" t="s">
        <v>28</v>
      </c>
      <c r="R145" s="28">
        <v>-2.6360000000000001E-2</v>
      </c>
      <c r="S145" s="28"/>
      <c r="T145" s="28">
        <f t="shared" si="96"/>
        <v>18</v>
      </c>
      <c r="U145" s="45" t="s">
        <v>19</v>
      </c>
      <c r="V145" s="46">
        <f t="shared" si="116"/>
        <v>1195</v>
      </c>
      <c r="W145" s="47"/>
      <c r="X145" s="47" t="s">
        <v>20</v>
      </c>
      <c r="Y145" s="46">
        <f t="shared" si="117"/>
        <v>0</v>
      </c>
      <c r="Z145" s="33" t="s">
        <v>46</v>
      </c>
      <c r="AA145" s="24" t="s">
        <v>22</v>
      </c>
      <c r="AB145" s="28">
        <v>-4.9340000000000002E-2</v>
      </c>
      <c r="AC145" s="28"/>
      <c r="AD145" s="28">
        <f t="shared" si="59"/>
        <v>31</v>
      </c>
      <c r="AE145" s="33" t="s">
        <v>63</v>
      </c>
      <c r="AF145" s="24" t="s">
        <v>22</v>
      </c>
      <c r="AG145" s="28">
        <v>-1.413E-2</v>
      </c>
      <c r="AH145" s="28"/>
      <c r="AI145" s="28">
        <f t="shared" si="110"/>
        <v>11</v>
      </c>
      <c r="AJ145" s="33" t="s">
        <v>58</v>
      </c>
      <c r="AK145" s="24" t="s">
        <v>20</v>
      </c>
      <c r="AL145" s="28">
        <v>-3.6880000000000003E-2</v>
      </c>
      <c r="AM145" s="28"/>
      <c r="AN145" s="28">
        <f t="shared" si="83"/>
        <v>22</v>
      </c>
      <c r="AO145" s="33" t="s">
        <v>56</v>
      </c>
      <c r="AP145" s="24" t="s">
        <v>22</v>
      </c>
      <c r="AQ145" s="28">
        <v>-7.5900000000000004E-3</v>
      </c>
      <c r="AR145" s="28"/>
      <c r="AS145" s="28">
        <f t="shared" si="82"/>
        <v>23</v>
      </c>
      <c r="AT145" s="33" t="s">
        <v>37</v>
      </c>
      <c r="AU145" s="24" t="s">
        <v>23</v>
      </c>
      <c r="AV145" s="28">
        <v>-8.6700000000000006E-3</v>
      </c>
      <c r="AW145" s="28"/>
      <c r="AX145" s="28">
        <f t="shared" si="111"/>
        <v>11</v>
      </c>
      <c r="AY145" s="33" t="s">
        <v>98</v>
      </c>
      <c r="AZ145" s="35" t="s">
        <v>23</v>
      </c>
      <c r="BA145" s="28">
        <v>-2.2429999999999999E-2</v>
      </c>
      <c r="BB145" s="28"/>
      <c r="BC145" s="28">
        <f t="shared" si="97"/>
        <v>17</v>
      </c>
      <c r="BD145" s="45" t="s">
        <v>19</v>
      </c>
      <c r="BE145" s="46">
        <f t="shared" si="118"/>
        <v>1207</v>
      </c>
      <c r="BF145" s="47"/>
      <c r="BG145" s="47" t="s">
        <v>20</v>
      </c>
      <c r="BH145" s="46">
        <f t="shared" si="119"/>
        <v>964</v>
      </c>
      <c r="BI145" s="33" t="s">
        <v>94</v>
      </c>
      <c r="BJ145" s="35" t="s">
        <v>19</v>
      </c>
      <c r="BK145" s="28">
        <v>-1.609E-2</v>
      </c>
      <c r="BL145" s="28"/>
      <c r="BM145" s="28">
        <f t="shared" si="115"/>
        <v>9</v>
      </c>
      <c r="BN145" s="5" t="s">
        <v>78</v>
      </c>
      <c r="BO145" s="6" t="s">
        <v>23</v>
      </c>
      <c r="BP145" s="28">
        <v>-3.5619999999999999E-2</v>
      </c>
      <c r="BR145" s="28">
        <f t="shared" si="48"/>
        <v>34</v>
      </c>
    </row>
    <row r="146" spans="1:70" ht="17" thickBot="1" x14ac:dyDescent="0.25">
      <c r="A146" s="33" t="s">
        <v>21</v>
      </c>
      <c r="B146" s="24" t="s">
        <v>22</v>
      </c>
      <c r="C146" s="28">
        <v>-1.0489999999999999E-2</v>
      </c>
      <c r="D146" s="28"/>
      <c r="E146" s="28">
        <f t="shared" si="109"/>
        <v>14</v>
      </c>
      <c r="F146" s="5" t="s">
        <v>79</v>
      </c>
      <c r="G146" s="6" t="s">
        <v>25</v>
      </c>
      <c r="H146" s="28">
        <v>-3.6209999999999999E-2</v>
      </c>
      <c r="I146" s="28"/>
      <c r="J146" s="28">
        <f t="shared" si="65"/>
        <v>28</v>
      </c>
      <c r="K146" s="33" t="s">
        <v>72</v>
      </c>
      <c r="L146" s="24" t="s">
        <v>25</v>
      </c>
      <c r="M146" s="28">
        <v>-3.7420000000000002E-2</v>
      </c>
      <c r="N146" s="28"/>
      <c r="O146" s="28">
        <f t="shared" si="112"/>
        <v>11</v>
      </c>
      <c r="P146" s="33" t="s">
        <v>82</v>
      </c>
      <c r="Q146" s="24" t="s">
        <v>28</v>
      </c>
      <c r="R146" s="28">
        <v>-2.6610000000000002E-2</v>
      </c>
      <c r="S146" s="28"/>
      <c r="T146" s="28">
        <f t="shared" si="96"/>
        <v>19</v>
      </c>
      <c r="U146" s="49" t="s">
        <v>22</v>
      </c>
      <c r="V146" s="50">
        <f t="shared" si="116"/>
        <v>127</v>
      </c>
      <c r="W146" s="51"/>
      <c r="X146" s="51" t="s">
        <v>23</v>
      </c>
      <c r="Y146" s="50">
        <f t="shared" si="117"/>
        <v>183</v>
      </c>
      <c r="Z146" s="33" t="s">
        <v>94</v>
      </c>
      <c r="AA146" s="35" t="s">
        <v>19</v>
      </c>
      <c r="AB146" s="28">
        <v>-5.1339999999999997E-2</v>
      </c>
      <c r="AC146" s="28"/>
      <c r="AD146" s="28">
        <f t="shared" si="59"/>
        <v>32</v>
      </c>
      <c r="AE146" s="33" t="s">
        <v>77</v>
      </c>
      <c r="AF146" s="24" t="s">
        <v>22</v>
      </c>
      <c r="AG146" s="28">
        <v>-1.583E-2</v>
      </c>
      <c r="AH146" s="28"/>
      <c r="AI146" s="28">
        <f t="shared" si="110"/>
        <v>12</v>
      </c>
      <c r="AJ146" s="33" t="s">
        <v>84</v>
      </c>
      <c r="AK146" s="24" t="s">
        <v>28</v>
      </c>
      <c r="AL146" s="28">
        <v>-4.036E-2</v>
      </c>
      <c r="AM146" s="28"/>
      <c r="AN146" s="28">
        <f t="shared" si="83"/>
        <v>23</v>
      </c>
      <c r="AO146" s="33" t="s">
        <v>33</v>
      </c>
      <c r="AP146" s="24" t="s">
        <v>20</v>
      </c>
      <c r="AQ146" s="28">
        <v>-7.7499999999999999E-3</v>
      </c>
      <c r="AR146" s="28"/>
      <c r="AS146" s="28">
        <f t="shared" si="82"/>
        <v>24</v>
      </c>
      <c r="AT146" s="33" t="s">
        <v>57</v>
      </c>
      <c r="AU146" s="24" t="s">
        <v>26</v>
      </c>
      <c r="AV146" s="28">
        <v>-8.9999999999999993E-3</v>
      </c>
      <c r="AW146" s="28"/>
      <c r="AX146" s="28">
        <f t="shared" si="111"/>
        <v>12</v>
      </c>
      <c r="AY146" s="33" t="s">
        <v>96</v>
      </c>
      <c r="AZ146" s="35" t="s">
        <v>26</v>
      </c>
      <c r="BA146" s="28">
        <v>-2.3359999999999999E-2</v>
      </c>
      <c r="BB146" s="28"/>
      <c r="BC146" s="28">
        <f t="shared" si="97"/>
        <v>18</v>
      </c>
      <c r="BD146" s="49" t="s">
        <v>22</v>
      </c>
      <c r="BE146" s="50">
        <f t="shared" si="118"/>
        <v>1417</v>
      </c>
      <c r="BF146" s="51"/>
      <c r="BG146" s="51" t="s">
        <v>23</v>
      </c>
      <c r="BH146" s="50">
        <f t="shared" si="119"/>
        <v>1184</v>
      </c>
      <c r="BI146" s="33" t="s">
        <v>40</v>
      </c>
      <c r="BJ146" s="24" t="s">
        <v>29</v>
      </c>
      <c r="BK146" s="28">
        <v>-1.6219999999999998E-2</v>
      </c>
      <c r="BL146" s="28"/>
      <c r="BM146" s="28">
        <f t="shared" si="115"/>
        <v>10</v>
      </c>
      <c r="BN146" s="33" t="s">
        <v>73</v>
      </c>
      <c r="BO146" s="24" t="s">
        <v>23</v>
      </c>
      <c r="BP146" s="28">
        <v>-3.8059999999999997E-2</v>
      </c>
      <c r="BR146" s="28">
        <f t="shared" si="48"/>
        <v>35</v>
      </c>
    </row>
    <row r="147" spans="1:70" ht="18" thickTop="1" thickBot="1" x14ac:dyDescent="0.25">
      <c r="A147" s="33" t="s">
        <v>96</v>
      </c>
      <c r="B147" s="35" t="s">
        <v>23</v>
      </c>
      <c r="C147" s="28">
        <v>-1.091E-2</v>
      </c>
      <c r="D147" s="28"/>
      <c r="E147" s="28">
        <f t="shared" si="109"/>
        <v>15</v>
      </c>
      <c r="F147" s="33" t="s">
        <v>82</v>
      </c>
      <c r="G147" s="24" t="s">
        <v>25</v>
      </c>
      <c r="H147" s="28">
        <v>-3.7449999999999997E-2</v>
      </c>
      <c r="I147" s="28"/>
      <c r="J147" s="28">
        <f t="shared" si="65"/>
        <v>29</v>
      </c>
      <c r="K147" s="33" t="s">
        <v>54</v>
      </c>
      <c r="L147" s="24" t="s">
        <v>22</v>
      </c>
      <c r="M147" s="28">
        <v>-4.0620000000000003E-2</v>
      </c>
      <c r="N147" s="28"/>
      <c r="O147" s="28">
        <f t="shared" si="112"/>
        <v>12</v>
      </c>
      <c r="P147" s="33" t="s">
        <v>80</v>
      </c>
      <c r="Q147" s="24" t="s">
        <v>25</v>
      </c>
      <c r="R147" s="28">
        <v>-2.8410000000000001E-2</v>
      </c>
      <c r="S147" s="28"/>
      <c r="T147" s="28">
        <f t="shared" si="96"/>
        <v>20</v>
      </c>
      <c r="U147" s="23" t="s">
        <v>87</v>
      </c>
      <c r="V147" s="24" t="s">
        <v>29</v>
      </c>
      <c r="W147" s="28">
        <v>-3.2000000000000003E-4</v>
      </c>
      <c r="X147" s="28"/>
      <c r="Y147" s="28">
        <v>1</v>
      </c>
      <c r="Z147" s="33" t="s">
        <v>75</v>
      </c>
      <c r="AA147" s="24" t="s">
        <v>25</v>
      </c>
      <c r="AB147" s="28">
        <v>-5.33E-2</v>
      </c>
      <c r="AC147" s="28"/>
      <c r="AD147" s="28">
        <f t="shared" si="59"/>
        <v>33</v>
      </c>
      <c r="AE147" s="33" t="s">
        <v>40</v>
      </c>
      <c r="AF147" s="24" t="s">
        <v>29</v>
      </c>
      <c r="AG147" s="28">
        <v>-1.6129999999999999E-2</v>
      </c>
      <c r="AH147" s="28"/>
      <c r="AI147" s="28">
        <f t="shared" si="110"/>
        <v>13</v>
      </c>
      <c r="AJ147" s="33" t="s">
        <v>92</v>
      </c>
      <c r="AK147" s="35" t="s">
        <v>20</v>
      </c>
      <c r="AL147" s="28">
        <v>-4.0509999999999997E-2</v>
      </c>
      <c r="AM147" s="28"/>
      <c r="AN147" s="28">
        <f t="shared" si="83"/>
        <v>24</v>
      </c>
      <c r="AO147" s="33" t="s">
        <v>82</v>
      </c>
      <c r="AP147" s="24" t="s">
        <v>20</v>
      </c>
      <c r="AQ147" s="28">
        <v>-8.7399999999999995E-3</v>
      </c>
      <c r="AR147" s="28"/>
      <c r="AS147" s="28">
        <f t="shared" si="82"/>
        <v>25</v>
      </c>
      <c r="AT147" s="23" t="s">
        <v>86</v>
      </c>
      <c r="AU147" s="24" t="s">
        <v>28</v>
      </c>
      <c r="AV147" s="28">
        <v>-1.1339999999999999E-2</v>
      </c>
      <c r="AW147" s="28"/>
      <c r="AX147" s="28">
        <f t="shared" si="111"/>
        <v>13</v>
      </c>
      <c r="AY147" s="33" t="s">
        <v>76</v>
      </c>
      <c r="AZ147" s="24" t="s">
        <v>22</v>
      </c>
      <c r="BA147" s="28">
        <v>-2.3640000000000001E-2</v>
      </c>
      <c r="BB147" s="28"/>
      <c r="BC147" s="28">
        <f t="shared" si="97"/>
        <v>19</v>
      </c>
      <c r="BD147" s="102" t="s">
        <v>110</v>
      </c>
      <c r="BE147" s="103"/>
      <c r="BF147" s="103"/>
      <c r="BG147" s="103"/>
      <c r="BH147" s="103"/>
      <c r="BI147" s="33" t="s">
        <v>40</v>
      </c>
      <c r="BJ147" s="24" t="s">
        <v>26</v>
      </c>
      <c r="BK147" s="28">
        <v>-1.677E-2</v>
      </c>
      <c r="BL147" s="28"/>
      <c r="BM147" s="28">
        <f t="shared" si="115"/>
        <v>11</v>
      </c>
      <c r="BN147" s="33" t="s">
        <v>40</v>
      </c>
      <c r="BO147" s="24" t="s">
        <v>26</v>
      </c>
      <c r="BP147" s="28">
        <v>-3.8589999999999999E-2</v>
      </c>
      <c r="BR147" s="28">
        <f t="shared" si="48"/>
        <v>36</v>
      </c>
    </row>
    <row r="148" spans="1:70" ht="18" thickTop="1" thickBot="1" x14ac:dyDescent="0.25">
      <c r="A148" s="33" t="s">
        <v>96</v>
      </c>
      <c r="B148" s="35" t="s">
        <v>26</v>
      </c>
      <c r="C148" s="28">
        <v>-1.1089999999999999E-2</v>
      </c>
      <c r="D148" s="28"/>
      <c r="E148" s="28">
        <f t="shared" si="109"/>
        <v>16</v>
      </c>
      <c r="F148" s="33" t="s">
        <v>77</v>
      </c>
      <c r="G148" s="24" t="s">
        <v>22</v>
      </c>
      <c r="H148" s="28">
        <v>-4.1169999999999998E-2</v>
      </c>
      <c r="I148" s="28"/>
      <c r="J148" s="28">
        <f t="shared" si="65"/>
        <v>30</v>
      </c>
      <c r="K148" s="33" t="s">
        <v>31</v>
      </c>
      <c r="L148" s="24" t="s">
        <v>25</v>
      </c>
      <c r="M148" s="28">
        <v>-4.6289999999999998E-2</v>
      </c>
      <c r="N148" s="28"/>
      <c r="O148" s="28">
        <f t="shared" si="112"/>
        <v>13</v>
      </c>
      <c r="P148" s="33" t="s">
        <v>92</v>
      </c>
      <c r="Q148" s="35" t="s">
        <v>25</v>
      </c>
      <c r="R148" s="28">
        <v>-2.9600000000000001E-2</v>
      </c>
      <c r="S148" s="28"/>
      <c r="T148" s="28">
        <f t="shared" si="96"/>
        <v>21</v>
      </c>
      <c r="U148" s="33" t="s">
        <v>73</v>
      </c>
      <c r="V148" s="24" t="s">
        <v>26</v>
      </c>
      <c r="W148" s="28">
        <v>-1.81E-3</v>
      </c>
      <c r="X148" s="28"/>
      <c r="Y148" s="28">
        <f>IF(W148&lt;W147,Y147+1,Y147)</f>
        <v>2</v>
      </c>
      <c r="Z148" s="33" t="s">
        <v>34</v>
      </c>
      <c r="AA148" s="24" t="s">
        <v>19</v>
      </c>
      <c r="AB148" s="28">
        <v>-5.4140000000000001E-2</v>
      </c>
      <c r="AC148" s="28"/>
      <c r="AD148" s="28">
        <f t="shared" si="59"/>
        <v>34</v>
      </c>
      <c r="AE148" s="33" t="s">
        <v>33</v>
      </c>
      <c r="AF148" s="24" t="s">
        <v>20</v>
      </c>
      <c r="AG148" s="28">
        <v>-2.155E-2</v>
      </c>
      <c r="AH148" s="28"/>
      <c r="AI148" s="28">
        <f t="shared" si="110"/>
        <v>14</v>
      </c>
      <c r="AJ148" s="33" t="s">
        <v>48</v>
      </c>
      <c r="AK148" s="24" t="s">
        <v>29</v>
      </c>
      <c r="AL148" s="28">
        <v>-4.054E-2</v>
      </c>
      <c r="AM148" s="28"/>
      <c r="AN148" s="28">
        <f t="shared" si="83"/>
        <v>25</v>
      </c>
      <c r="AO148" s="33" t="s">
        <v>59</v>
      </c>
      <c r="AP148" s="24" t="s">
        <v>20</v>
      </c>
      <c r="AQ148" s="28">
        <v>-8.7799999999999996E-3</v>
      </c>
      <c r="AR148" s="28"/>
      <c r="AS148" s="28">
        <f t="shared" si="82"/>
        <v>26</v>
      </c>
      <c r="AT148" s="33" t="s">
        <v>35</v>
      </c>
      <c r="AU148" s="24" t="s">
        <v>22</v>
      </c>
      <c r="AV148" s="28">
        <v>-1.1469999999999999E-2</v>
      </c>
      <c r="AW148" s="28"/>
      <c r="AX148" s="28">
        <f t="shared" si="111"/>
        <v>14</v>
      </c>
      <c r="AY148" s="33" t="s">
        <v>62</v>
      </c>
      <c r="AZ148" s="24" t="s">
        <v>19</v>
      </c>
      <c r="BA148" s="28">
        <v>-2.393E-2</v>
      </c>
      <c r="BB148" s="28"/>
      <c r="BC148" s="28">
        <f t="shared" si="97"/>
        <v>20</v>
      </c>
      <c r="BD148" s="42" t="s">
        <v>25</v>
      </c>
      <c r="BE148" s="53">
        <f>SUMIFS($BH$3:$BH$141,$BE$3:$BE$141,BD148,$BG$3:$BG$141,"x")</f>
        <v>0</v>
      </c>
      <c r="BF148" s="44"/>
      <c r="BG148" s="44" t="s">
        <v>26</v>
      </c>
      <c r="BH148" s="53">
        <f>SUMIFS($BH$3:$BH$141,$BE$3:$BE$141,BG148,$BG$3:$BG$141,"x")</f>
        <v>0</v>
      </c>
      <c r="BI148" s="33" t="s">
        <v>21</v>
      </c>
      <c r="BJ148" s="24" t="s">
        <v>22</v>
      </c>
      <c r="BK148" s="28">
        <v>-1.7229999999999999E-2</v>
      </c>
      <c r="BL148" s="28"/>
      <c r="BM148" s="28">
        <f t="shared" si="115"/>
        <v>12</v>
      </c>
      <c r="BN148" s="33" t="s">
        <v>21</v>
      </c>
      <c r="BO148" s="24" t="s">
        <v>22</v>
      </c>
      <c r="BP148" s="28">
        <v>-4.265E-2</v>
      </c>
      <c r="BR148" s="28">
        <f t="shared" si="48"/>
        <v>37</v>
      </c>
    </row>
    <row r="149" spans="1:70" ht="17" thickBot="1" x14ac:dyDescent="0.25">
      <c r="A149" s="33" t="s">
        <v>82</v>
      </c>
      <c r="B149" s="24" t="s">
        <v>20</v>
      </c>
      <c r="C149" s="28">
        <v>-1.116E-2</v>
      </c>
      <c r="D149" s="28"/>
      <c r="E149" s="28">
        <f t="shared" si="109"/>
        <v>17</v>
      </c>
      <c r="F149" s="33" t="s">
        <v>57</v>
      </c>
      <c r="G149" s="24" t="s">
        <v>26</v>
      </c>
      <c r="H149" s="28">
        <v>-4.147E-2</v>
      </c>
      <c r="I149" s="28"/>
      <c r="J149" s="28">
        <f t="shared" si="65"/>
        <v>31</v>
      </c>
      <c r="K149" s="33" t="s">
        <v>57</v>
      </c>
      <c r="L149" s="24" t="s">
        <v>20</v>
      </c>
      <c r="M149" s="28">
        <v>-4.9369999999999997E-2</v>
      </c>
      <c r="N149" s="28"/>
      <c r="O149" s="28">
        <f t="shared" si="112"/>
        <v>14</v>
      </c>
      <c r="P149" s="33" t="s">
        <v>96</v>
      </c>
      <c r="Q149" s="35" t="s">
        <v>23</v>
      </c>
      <c r="R149" s="28">
        <v>-2.9659999999999999E-2</v>
      </c>
      <c r="S149" s="28"/>
      <c r="T149" s="28">
        <f t="shared" si="96"/>
        <v>22</v>
      </c>
      <c r="U149" s="33" t="s">
        <v>77</v>
      </c>
      <c r="V149" s="24" t="s">
        <v>22</v>
      </c>
      <c r="W149" s="28">
        <v>-3.2000000000000002E-3</v>
      </c>
      <c r="X149" s="28"/>
      <c r="Y149" s="28">
        <f t="shared" ref="Y149:Y212" si="120">IF(W149&lt;W148,Y148+1,Y148)</f>
        <v>3</v>
      </c>
      <c r="Z149" s="33" t="s">
        <v>89</v>
      </c>
      <c r="AA149" s="35" t="s">
        <v>25</v>
      </c>
      <c r="AB149" s="28">
        <v>-5.636E-2</v>
      </c>
      <c r="AC149" s="28"/>
      <c r="AD149" s="28">
        <f t="shared" si="59"/>
        <v>35</v>
      </c>
      <c r="AE149" s="33" t="s">
        <v>61</v>
      </c>
      <c r="AF149" s="24" t="s">
        <v>23</v>
      </c>
      <c r="AG149" s="28">
        <v>-2.2519999999999998E-2</v>
      </c>
      <c r="AH149" s="28"/>
      <c r="AI149" s="28">
        <f t="shared" si="110"/>
        <v>15</v>
      </c>
      <c r="AJ149" s="33" t="s">
        <v>82</v>
      </c>
      <c r="AK149" s="24" t="s">
        <v>20</v>
      </c>
      <c r="AL149" s="28">
        <v>-4.088E-2</v>
      </c>
      <c r="AM149" s="28"/>
      <c r="AN149" s="28">
        <f t="shared" si="83"/>
        <v>26</v>
      </c>
      <c r="AO149" s="33" t="s">
        <v>83</v>
      </c>
      <c r="AP149" s="24" t="s">
        <v>25</v>
      </c>
      <c r="AQ149" s="28">
        <v>-9.1400000000000006E-3</v>
      </c>
      <c r="AR149" s="28"/>
      <c r="AS149" s="28">
        <f t="shared" si="82"/>
        <v>27</v>
      </c>
      <c r="AT149" s="33" t="s">
        <v>27</v>
      </c>
      <c r="AU149" s="24" t="s">
        <v>28</v>
      </c>
      <c r="AV149" s="28">
        <v>-1.1939999999999999E-2</v>
      </c>
      <c r="AW149" s="28"/>
      <c r="AX149" s="28">
        <f t="shared" si="111"/>
        <v>15</v>
      </c>
      <c r="AY149" s="33" t="s">
        <v>69</v>
      </c>
      <c r="AZ149" s="24" t="s">
        <v>19</v>
      </c>
      <c r="BA149" s="28">
        <v>-2.6200000000000001E-2</v>
      </c>
      <c r="BB149" s="28"/>
      <c r="BC149" s="28">
        <f t="shared" si="97"/>
        <v>21</v>
      </c>
      <c r="BD149" s="45" t="s">
        <v>28</v>
      </c>
      <c r="BE149" s="46">
        <f t="shared" ref="BE149:BE151" si="121">SUMIFS($BH$3:$BH$141,$BE$3:$BE$141,BD149,$BG$3:$BG$141,"x")</f>
        <v>0</v>
      </c>
      <c r="BF149" s="47"/>
      <c r="BG149" s="47" t="s">
        <v>29</v>
      </c>
      <c r="BH149" s="46">
        <f t="shared" ref="BH149:BH151" si="122">SUMIFS($BH$3:$BH$141,$BE$3:$BE$141,BG149,$BG$3:$BG$141,"x")</f>
        <v>0</v>
      </c>
      <c r="BI149" s="33" t="s">
        <v>42</v>
      </c>
      <c r="BJ149" s="24" t="s">
        <v>28</v>
      </c>
      <c r="BK149" s="28">
        <v>-1.7670000000000002E-2</v>
      </c>
      <c r="BL149" s="28"/>
      <c r="BM149" s="28">
        <f t="shared" si="115"/>
        <v>13</v>
      </c>
      <c r="BN149" s="33" t="s">
        <v>76</v>
      </c>
      <c r="BO149" s="24" t="s">
        <v>22</v>
      </c>
      <c r="BP149" s="28">
        <v>-4.2700000000000002E-2</v>
      </c>
      <c r="BR149" s="28">
        <f t="shared" si="48"/>
        <v>38</v>
      </c>
    </row>
    <row r="150" spans="1:70" ht="17" thickBot="1" x14ac:dyDescent="0.25">
      <c r="A150" s="33" t="s">
        <v>72</v>
      </c>
      <c r="B150" s="24" t="s">
        <v>28</v>
      </c>
      <c r="C150" s="28">
        <v>-1.159E-2</v>
      </c>
      <c r="D150" s="28"/>
      <c r="E150" s="28">
        <f t="shared" si="109"/>
        <v>18</v>
      </c>
      <c r="F150" s="33" t="s">
        <v>49</v>
      </c>
      <c r="G150" s="24" t="s">
        <v>28</v>
      </c>
      <c r="H150" s="28">
        <v>-4.1750000000000002E-2</v>
      </c>
      <c r="I150" s="28"/>
      <c r="J150" s="28">
        <f t="shared" si="65"/>
        <v>32</v>
      </c>
      <c r="K150" s="33" t="s">
        <v>100</v>
      </c>
      <c r="L150" s="35" t="s">
        <v>28</v>
      </c>
      <c r="M150" s="28">
        <v>-5.8659999999999997E-2</v>
      </c>
      <c r="N150" s="28"/>
      <c r="O150" s="28">
        <f t="shared" si="112"/>
        <v>15</v>
      </c>
      <c r="P150" s="33" t="s">
        <v>74</v>
      </c>
      <c r="Q150" s="24" t="s">
        <v>25</v>
      </c>
      <c r="R150" s="28">
        <v>-3.6080000000000001E-2</v>
      </c>
      <c r="S150" s="28"/>
      <c r="T150" s="28">
        <f t="shared" si="96"/>
        <v>23</v>
      </c>
      <c r="U150" s="33" t="s">
        <v>64</v>
      </c>
      <c r="V150" s="24" t="s">
        <v>19</v>
      </c>
      <c r="W150" s="28">
        <v>-3.3899999999999998E-3</v>
      </c>
      <c r="X150" s="28"/>
      <c r="Y150" s="28">
        <f t="shared" si="120"/>
        <v>4</v>
      </c>
      <c r="Z150" s="33" t="s">
        <v>82</v>
      </c>
      <c r="AA150" s="24" t="s">
        <v>25</v>
      </c>
      <c r="AB150" s="28">
        <v>-5.858E-2</v>
      </c>
      <c r="AC150" s="28"/>
      <c r="AD150" s="28">
        <f t="shared" si="59"/>
        <v>36</v>
      </c>
      <c r="AE150" s="33" t="s">
        <v>101</v>
      </c>
      <c r="AF150" s="35" t="s">
        <v>26</v>
      </c>
      <c r="AG150" s="28">
        <v>-2.5430000000000001E-2</v>
      </c>
      <c r="AH150" s="28"/>
      <c r="AI150" s="28">
        <f t="shared" si="110"/>
        <v>16</v>
      </c>
      <c r="AJ150" s="33" t="s">
        <v>65</v>
      </c>
      <c r="AK150" s="24" t="s">
        <v>20</v>
      </c>
      <c r="AL150" s="28">
        <v>-4.1309999999999999E-2</v>
      </c>
      <c r="AM150" s="28"/>
      <c r="AN150" s="28">
        <f t="shared" si="83"/>
        <v>27</v>
      </c>
      <c r="AO150" s="33" t="s">
        <v>92</v>
      </c>
      <c r="AP150" s="35" t="s">
        <v>25</v>
      </c>
      <c r="AQ150" s="28">
        <v>-9.4000000000000004E-3</v>
      </c>
      <c r="AR150" s="28"/>
      <c r="AS150" s="28">
        <f t="shared" si="82"/>
        <v>28</v>
      </c>
      <c r="AT150" s="33" t="s">
        <v>89</v>
      </c>
      <c r="AU150" s="35" t="s">
        <v>22</v>
      </c>
      <c r="AV150" s="28">
        <v>-1.206E-2</v>
      </c>
      <c r="AW150" s="28"/>
      <c r="AX150" s="28">
        <f t="shared" si="111"/>
        <v>16</v>
      </c>
      <c r="AY150" s="33" t="s">
        <v>67</v>
      </c>
      <c r="AZ150" s="24" t="s">
        <v>20</v>
      </c>
      <c r="BA150" s="28">
        <v>-2.9159999999999998E-2</v>
      </c>
      <c r="BB150" s="28"/>
      <c r="BC150" s="28">
        <f t="shared" si="97"/>
        <v>22</v>
      </c>
      <c r="BD150" s="45" t="s">
        <v>19</v>
      </c>
      <c r="BE150" s="46">
        <f t="shared" si="121"/>
        <v>0</v>
      </c>
      <c r="BF150" s="47"/>
      <c r="BG150" s="47" t="s">
        <v>20</v>
      </c>
      <c r="BH150" s="46">
        <f t="shared" si="122"/>
        <v>125</v>
      </c>
      <c r="BI150" s="33" t="s">
        <v>65</v>
      </c>
      <c r="BJ150" s="24" t="s">
        <v>29</v>
      </c>
      <c r="BK150" s="28">
        <v>-1.83E-2</v>
      </c>
      <c r="BL150" s="28"/>
      <c r="BM150" s="28">
        <f t="shared" si="115"/>
        <v>14</v>
      </c>
      <c r="BN150" s="33" t="s">
        <v>94</v>
      </c>
      <c r="BO150" s="35" t="s">
        <v>26</v>
      </c>
      <c r="BP150" s="28">
        <v>-4.2880000000000001E-2</v>
      </c>
      <c r="BR150" s="28">
        <f t="shared" si="48"/>
        <v>39</v>
      </c>
    </row>
    <row r="151" spans="1:70" ht="17" thickBot="1" x14ac:dyDescent="0.25">
      <c r="A151" s="33" t="s">
        <v>69</v>
      </c>
      <c r="B151" s="24" t="s">
        <v>23</v>
      </c>
      <c r="C151" s="28">
        <v>-1.18E-2</v>
      </c>
      <c r="D151" s="28"/>
      <c r="E151" s="28">
        <f t="shared" si="109"/>
        <v>19</v>
      </c>
      <c r="F151" s="33" t="s">
        <v>45</v>
      </c>
      <c r="G151" s="24" t="s">
        <v>23</v>
      </c>
      <c r="H151" s="28">
        <v>-4.3880000000000002E-2</v>
      </c>
      <c r="I151" s="28"/>
      <c r="J151" s="28">
        <f t="shared" si="65"/>
        <v>33</v>
      </c>
      <c r="K151" s="33" t="s">
        <v>32</v>
      </c>
      <c r="L151" s="24" t="s">
        <v>20</v>
      </c>
      <c r="M151" s="28">
        <v>-6.08E-2</v>
      </c>
      <c r="N151" s="28"/>
      <c r="O151" s="28">
        <f t="shared" si="112"/>
        <v>16</v>
      </c>
      <c r="P151" s="33" t="s">
        <v>45</v>
      </c>
      <c r="Q151" s="24" t="s">
        <v>19</v>
      </c>
      <c r="R151" s="28">
        <v>-3.9719999999999998E-2</v>
      </c>
      <c r="S151" s="28"/>
      <c r="T151" s="28">
        <f t="shared" si="96"/>
        <v>24</v>
      </c>
      <c r="U151" s="33" t="s">
        <v>71</v>
      </c>
      <c r="V151" s="24" t="s">
        <v>22</v>
      </c>
      <c r="W151" s="28">
        <v>-4.2900000000000004E-3</v>
      </c>
      <c r="X151" s="28"/>
      <c r="Y151" s="28">
        <f t="shared" si="120"/>
        <v>5</v>
      </c>
      <c r="Z151" s="33" t="s">
        <v>64</v>
      </c>
      <c r="AA151" s="24" t="s">
        <v>19</v>
      </c>
      <c r="AB151" s="28">
        <v>-5.8950000000000002E-2</v>
      </c>
      <c r="AC151" s="28"/>
      <c r="AD151" s="28">
        <f t="shared" si="59"/>
        <v>37</v>
      </c>
      <c r="AE151" s="33" t="s">
        <v>73</v>
      </c>
      <c r="AF151" s="24" t="s">
        <v>26</v>
      </c>
      <c r="AG151" s="28">
        <v>-2.6460000000000001E-2</v>
      </c>
      <c r="AH151" s="28"/>
      <c r="AI151" s="28">
        <f t="shared" si="110"/>
        <v>17</v>
      </c>
      <c r="AJ151" s="33" t="s">
        <v>61</v>
      </c>
      <c r="AK151" s="24" t="s">
        <v>19</v>
      </c>
      <c r="AL151" s="28">
        <v>-4.1509999999999998E-2</v>
      </c>
      <c r="AM151" s="28"/>
      <c r="AN151" s="28">
        <f t="shared" si="83"/>
        <v>28</v>
      </c>
      <c r="AO151" s="5" t="s">
        <v>78</v>
      </c>
      <c r="AP151" s="6" t="s">
        <v>28</v>
      </c>
      <c r="AQ151" s="28">
        <v>-1.031E-2</v>
      </c>
      <c r="AR151" s="28"/>
      <c r="AS151" s="28">
        <f t="shared" si="82"/>
        <v>29</v>
      </c>
      <c r="AT151" s="33" t="s">
        <v>100</v>
      </c>
      <c r="AU151" s="35" t="s">
        <v>23</v>
      </c>
      <c r="AV151" s="28">
        <v>-1.2330000000000001E-2</v>
      </c>
      <c r="AW151" s="28"/>
      <c r="AX151" s="28">
        <f t="shared" si="111"/>
        <v>17</v>
      </c>
      <c r="AY151" s="33" t="s">
        <v>63</v>
      </c>
      <c r="AZ151" s="24" t="s">
        <v>22</v>
      </c>
      <c r="BA151" s="28">
        <v>-3.0020000000000002E-2</v>
      </c>
      <c r="BB151" s="28"/>
      <c r="BC151" s="28">
        <f t="shared" si="97"/>
        <v>23</v>
      </c>
      <c r="BD151" s="49" t="s">
        <v>22</v>
      </c>
      <c r="BE151" s="50">
        <f t="shared" si="121"/>
        <v>0</v>
      </c>
      <c r="BF151" s="51"/>
      <c r="BG151" s="51" t="s">
        <v>23</v>
      </c>
      <c r="BH151" s="50">
        <f t="shared" si="122"/>
        <v>0</v>
      </c>
      <c r="BI151" s="33" t="s">
        <v>33</v>
      </c>
      <c r="BJ151" s="24" t="s">
        <v>25</v>
      </c>
      <c r="BK151" s="28">
        <v>-2.181E-2</v>
      </c>
      <c r="BL151" s="28"/>
      <c r="BM151" s="28">
        <f t="shared" si="115"/>
        <v>15</v>
      </c>
      <c r="BN151" s="33" t="s">
        <v>90</v>
      </c>
      <c r="BO151" s="35" t="s">
        <v>29</v>
      </c>
      <c r="BP151" s="28">
        <v>-4.317E-2</v>
      </c>
      <c r="BR151" s="28">
        <f t="shared" si="48"/>
        <v>40</v>
      </c>
    </row>
    <row r="152" spans="1:70" ht="18" thickTop="1" thickBot="1" x14ac:dyDescent="0.25">
      <c r="A152" s="33" t="s">
        <v>99</v>
      </c>
      <c r="B152" s="35" t="s">
        <v>23</v>
      </c>
      <c r="C152" s="28">
        <v>-1.217E-2</v>
      </c>
      <c r="D152" s="28"/>
      <c r="E152" s="28">
        <f t="shared" si="109"/>
        <v>20</v>
      </c>
      <c r="F152" s="33" t="s">
        <v>100</v>
      </c>
      <c r="G152" s="35" t="s">
        <v>26</v>
      </c>
      <c r="H152" s="28">
        <v>-4.4049999999999999E-2</v>
      </c>
      <c r="I152" s="28"/>
      <c r="J152" s="28">
        <f t="shared" si="65"/>
        <v>34</v>
      </c>
      <c r="K152" s="33" t="s">
        <v>64</v>
      </c>
      <c r="L152" s="24" t="s">
        <v>19</v>
      </c>
      <c r="M152" s="28">
        <v>-6.4119999999999996E-2</v>
      </c>
      <c r="N152" s="28"/>
      <c r="O152" s="28">
        <f t="shared" si="112"/>
        <v>17</v>
      </c>
      <c r="P152" s="33" t="s">
        <v>98</v>
      </c>
      <c r="Q152" s="35" t="s">
        <v>25</v>
      </c>
      <c r="R152" s="28">
        <v>-4.2560000000000001E-2</v>
      </c>
      <c r="S152" s="28"/>
      <c r="T152" s="28">
        <f t="shared" si="96"/>
        <v>25</v>
      </c>
      <c r="U152" s="23" t="s">
        <v>86</v>
      </c>
      <c r="V152" s="24" t="s">
        <v>26</v>
      </c>
      <c r="W152" s="28">
        <v>-7.1300000000000001E-3</v>
      </c>
      <c r="X152" s="28"/>
      <c r="Y152" s="28">
        <f t="shared" si="120"/>
        <v>6</v>
      </c>
      <c r="Z152" s="33" t="s">
        <v>33</v>
      </c>
      <c r="AA152" s="24" t="s">
        <v>25</v>
      </c>
      <c r="AB152" s="28">
        <v>-6.1179999999999998E-2</v>
      </c>
      <c r="AC152" s="28"/>
      <c r="AD152" s="28">
        <f t="shared" si="59"/>
        <v>38</v>
      </c>
      <c r="AE152" s="23" t="s">
        <v>95</v>
      </c>
      <c r="AF152" s="24" t="s">
        <v>29</v>
      </c>
      <c r="AG152" s="28">
        <v>-2.6710000000000001E-2</v>
      </c>
      <c r="AH152" s="28"/>
      <c r="AI152" s="28">
        <f t="shared" si="110"/>
        <v>18</v>
      </c>
      <c r="AJ152" s="33" t="s">
        <v>98</v>
      </c>
      <c r="AK152" s="35" t="s">
        <v>23</v>
      </c>
      <c r="AL152" s="28">
        <v>-4.1849999999999998E-2</v>
      </c>
      <c r="AM152" s="28"/>
      <c r="AN152" s="28">
        <f t="shared" si="83"/>
        <v>29</v>
      </c>
      <c r="AO152" s="33" t="s">
        <v>92</v>
      </c>
      <c r="AP152" s="35" t="s">
        <v>28</v>
      </c>
      <c r="AQ152" s="28">
        <v>-1.0500000000000001E-2</v>
      </c>
      <c r="AR152" s="28"/>
      <c r="AS152" s="28">
        <f t="shared" si="82"/>
        <v>30</v>
      </c>
      <c r="AT152" s="33" t="s">
        <v>90</v>
      </c>
      <c r="AU152" s="35" t="s">
        <v>29</v>
      </c>
      <c r="AV152" s="28">
        <v>-1.2619999999999999E-2</v>
      </c>
      <c r="AW152" s="28"/>
      <c r="AX152" s="28">
        <f t="shared" si="111"/>
        <v>18</v>
      </c>
      <c r="AY152" s="33" t="s">
        <v>72</v>
      </c>
      <c r="AZ152" s="24" t="s">
        <v>28</v>
      </c>
      <c r="BA152" s="28">
        <v>-3.1399999999999997E-2</v>
      </c>
      <c r="BB152" s="28"/>
      <c r="BC152" s="28">
        <f t="shared" si="97"/>
        <v>24</v>
      </c>
      <c r="BD152" s="102" t="s">
        <v>111</v>
      </c>
      <c r="BE152" s="103"/>
      <c r="BF152" s="103"/>
      <c r="BG152" s="103"/>
      <c r="BH152" s="104"/>
      <c r="BI152" s="33" t="s">
        <v>76</v>
      </c>
      <c r="BJ152" s="24" t="s">
        <v>26</v>
      </c>
      <c r="BK152" s="28">
        <v>-2.9899999999999999E-2</v>
      </c>
      <c r="BL152" s="28"/>
      <c r="BM152" s="28">
        <f t="shared" si="115"/>
        <v>16</v>
      </c>
      <c r="BN152" s="33" t="s">
        <v>49</v>
      </c>
      <c r="BO152" s="24" t="s">
        <v>28</v>
      </c>
      <c r="BP152" s="28">
        <v>-4.419E-2</v>
      </c>
      <c r="BR152" s="28">
        <f t="shared" si="48"/>
        <v>41</v>
      </c>
    </row>
    <row r="153" spans="1:70" ht="18" thickTop="1" thickBot="1" x14ac:dyDescent="0.25">
      <c r="A153" s="33" t="s">
        <v>47</v>
      </c>
      <c r="B153" s="24" t="s">
        <v>19</v>
      </c>
      <c r="C153" s="28">
        <v>-1.401E-2</v>
      </c>
      <c r="D153" s="28"/>
      <c r="E153" s="28">
        <f t="shared" si="109"/>
        <v>21</v>
      </c>
      <c r="F153" s="33" t="s">
        <v>89</v>
      </c>
      <c r="G153" s="35" t="s">
        <v>28</v>
      </c>
      <c r="H153" s="28">
        <v>-4.478E-2</v>
      </c>
      <c r="I153" s="28"/>
      <c r="J153" s="28">
        <f t="shared" si="65"/>
        <v>35</v>
      </c>
      <c r="K153" s="33" t="s">
        <v>49</v>
      </c>
      <c r="L153" s="24" t="s">
        <v>28</v>
      </c>
      <c r="M153" s="28">
        <v>-6.5890000000000004E-2</v>
      </c>
      <c r="N153" s="28"/>
      <c r="O153" s="28">
        <f t="shared" si="112"/>
        <v>18</v>
      </c>
      <c r="P153" s="33" t="s">
        <v>98</v>
      </c>
      <c r="Q153" s="35" t="s">
        <v>28</v>
      </c>
      <c r="R153" s="28">
        <v>-4.2700000000000002E-2</v>
      </c>
      <c r="S153" s="28"/>
      <c r="T153" s="28">
        <f t="shared" si="96"/>
        <v>26</v>
      </c>
      <c r="U153" s="23" t="s">
        <v>86</v>
      </c>
      <c r="V153" s="24" t="s">
        <v>28</v>
      </c>
      <c r="W153" s="28">
        <v>-7.26E-3</v>
      </c>
      <c r="X153" s="28"/>
      <c r="Y153" s="28">
        <f t="shared" si="120"/>
        <v>7</v>
      </c>
      <c r="Z153" s="33" t="s">
        <v>42</v>
      </c>
      <c r="AA153" s="24" t="s">
        <v>28</v>
      </c>
      <c r="AB153" s="28">
        <v>-6.2330000000000003E-2</v>
      </c>
      <c r="AC153" s="28"/>
      <c r="AD153" s="28">
        <f t="shared" si="59"/>
        <v>39</v>
      </c>
      <c r="AE153" s="33" t="s">
        <v>40</v>
      </c>
      <c r="AF153" s="24" t="s">
        <v>26</v>
      </c>
      <c r="AG153" s="28">
        <v>-3.1060000000000001E-2</v>
      </c>
      <c r="AH153" s="28"/>
      <c r="AI153" s="28">
        <f t="shared" si="110"/>
        <v>19</v>
      </c>
      <c r="AJ153" s="33" t="s">
        <v>91</v>
      </c>
      <c r="AK153" s="35" t="s">
        <v>20</v>
      </c>
      <c r="AL153" s="28">
        <v>-4.2560000000000001E-2</v>
      </c>
      <c r="AM153" s="28"/>
      <c r="AN153" s="28">
        <f t="shared" si="83"/>
        <v>30</v>
      </c>
      <c r="AO153" s="33" t="s">
        <v>89</v>
      </c>
      <c r="AP153" s="35" t="s">
        <v>22</v>
      </c>
      <c r="AQ153" s="28">
        <v>-1.065E-2</v>
      </c>
      <c r="AR153" s="28"/>
      <c r="AS153" s="28">
        <f t="shared" si="82"/>
        <v>31</v>
      </c>
      <c r="AT153" s="33" t="s">
        <v>67</v>
      </c>
      <c r="AU153" s="24" t="s">
        <v>28</v>
      </c>
      <c r="AV153" s="28">
        <v>-1.345E-2</v>
      </c>
      <c r="AW153" s="28"/>
      <c r="AX153" s="28">
        <f t="shared" si="111"/>
        <v>19</v>
      </c>
      <c r="AY153" s="33" t="s">
        <v>93</v>
      </c>
      <c r="AZ153" s="35" t="s">
        <v>29</v>
      </c>
      <c r="BA153" s="28">
        <v>-3.5549999999999998E-2</v>
      </c>
      <c r="BB153" s="28"/>
      <c r="BC153" s="28">
        <f t="shared" si="97"/>
        <v>25</v>
      </c>
      <c r="BD153" s="42" t="s">
        <v>25</v>
      </c>
      <c r="BE153" s="53">
        <f>SUMIFS($BH$3:$BH$141,$BE$3:$BE$141,BD153,$BG$3:$BG$141,"x") + SUMIFS($BH$3:$BH$141,$BE$3:$BE$141,BD153,$BG$3:$BG$141,"o")</f>
        <v>0</v>
      </c>
      <c r="BF153" s="44"/>
      <c r="BG153" s="44" t="s">
        <v>26</v>
      </c>
      <c r="BH153" s="53">
        <f>SUMIFS($BH$3:$BH$141,$BE$3:$BE$141,BG153,$BG$3:$BG$141,"x") + SUMIFS($BH$3:$BH$141,$BE$3:$BE$141,BG153,$BG$3:$BG$141,"o")</f>
        <v>250</v>
      </c>
      <c r="BI153" s="33" t="s">
        <v>51</v>
      </c>
      <c r="BJ153" s="24" t="s">
        <v>22</v>
      </c>
      <c r="BK153" s="28">
        <v>-3.1879999999999999E-2</v>
      </c>
      <c r="BL153" s="28"/>
      <c r="BM153" s="28">
        <f t="shared" si="115"/>
        <v>17</v>
      </c>
      <c r="BN153" s="33" t="s">
        <v>36</v>
      </c>
      <c r="BO153" s="24" t="s">
        <v>26</v>
      </c>
      <c r="BP153" s="28">
        <v>-4.4679999999999997E-2</v>
      </c>
      <c r="BR153" s="28">
        <f t="shared" si="48"/>
        <v>42</v>
      </c>
    </row>
    <row r="154" spans="1:70" ht="17" thickBot="1" x14ac:dyDescent="0.25">
      <c r="A154" s="33" t="s">
        <v>98</v>
      </c>
      <c r="B154" s="35" t="s">
        <v>28</v>
      </c>
      <c r="C154" s="28">
        <v>-1.473E-2</v>
      </c>
      <c r="D154" s="28"/>
      <c r="E154" s="28">
        <f t="shared" si="109"/>
        <v>22</v>
      </c>
      <c r="F154" s="33" t="s">
        <v>18</v>
      </c>
      <c r="G154" s="24" t="s">
        <v>19</v>
      </c>
      <c r="H154" s="28">
        <v>-4.555E-2</v>
      </c>
      <c r="I154" s="28"/>
      <c r="J154" s="28">
        <f t="shared" si="65"/>
        <v>36</v>
      </c>
      <c r="K154" s="33" t="s">
        <v>43</v>
      </c>
      <c r="L154" s="24" t="s">
        <v>22</v>
      </c>
      <c r="M154" s="28">
        <v>-6.59E-2</v>
      </c>
      <c r="N154" s="28"/>
      <c r="O154" s="28">
        <f t="shared" si="112"/>
        <v>19</v>
      </c>
      <c r="P154" s="33" t="s">
        <v>56</v>
      </c>
      <c r="Q154" s="24" t="s">
        <v>22</v>
      </c>
      <c r="R154" s="28">
        <v>-4.2979999999999997E-2</v>
      </c>
      <c r="S154" s="28"/>
      <c r="T154" s="28">
        <f t="shared" si="96"/>
        <v>27</v>
      </c>
      <c r="U154" s="5" t="s">
        <v>78</v>
      </c>
      <c r="V154" s="6" t="s">
        <v>26</v>
      </c>
      <c r="W154" s="28">
        <v>-7.9299999999999995E-3</v>
      </c>
      <c r="X154" s="28"/>
      <c r="Y154" s="28">
        <f t="shared" si="120"/>
        <v>8</v>
      </c>
      <c r="Z154" s="33" t="s">
        <v>83</v>
      </c>
      <c r="AA154" s="24" t="s">
        <v>25</v>
      </c>
      <c r="AB154" s="28">
        <v>-6.4350000000000004E-2</v>
      </c>
      <c r="AC154" s="28"/>
      <c r="AD154" s="28">
        <f t="shared" si="59"/>
        <v>40</v>
      </c>
      <c r="AE154" s="33" t="s">
        <v>59</v>
      </c>
      <c r="AF154" s="24" t="s">
        <v>20</v>
      </c>
      <c r="AG154" s="28">
        <v>-3.1230000000000001E-2</v>
      </c>
      <c r="AH154" s="28"/>
      <c r="AI154" s="28">
        <f t="shared" si="110"/>
        <v>20</v>
      </c>
      <c r="AJ154" s="33" t="s">
        <v>65</v>
      </c>
      <c r="AK154" s="24" t="s">
        <v>23</v>
      </c>
      <c r="AL154" s="28">
        <v>-4.2619999999999998E-2</v>
      </c>
      <c r="AM154" s="28"/>
      <c r="AN154" s="28">
        <f t="shared" si="83"/>
        <v>31</v>
      </c>
      <c r="AO154" s="23" t="s">
        <v>95</v>
      </c>
      <c r="AP154" s="24" t="s">
        <v>22</v>
      </c>
      <c r="AQ154" s="28">
        <v>-1.285E-2</v>
      </c>
      <c r="AR154" s="28"/>
      <c r="AS154" s="28">
        <f t="shared" si="82"/>
        <v>32</v>
      </c>
      <c r="AT154" s="33" t="s">
        <v>68</v>
      </c>
      <c r="AU154" s="24" t="s">
        <v>22</v>
      </c>
      <c r="AV154" s="28">
        <v>-1.3979999999999999E-2</v>
      </c>
      <c r="AW154" s="28"/>
      <c r="AX154" s="28">
        <f t="shared" si="111"/>
        <v>20</v>
      </c>
      <c r="AY154" s="33" t="s">
        <v>63</v>
      </c>
      <c r="AZ154" s="24" t="s">
        <v>26</v>
      </c>
      <c r="BA154" s="28">
        <v>-3.669E-2</v>
      </c>
      <c r="BB154" s="28"/>
      <c r="BC154" s="28">
        <f t="shared" si="97"/>
        <v>26</v>
      </c>
      <c r="BD154" s="45" t="s">
        <v>28</v>
      </c>
      <c r="BE154" s="46">
        <f t="shared" ref="BE154:BE156" si="123">SUMIFS($BH$3:$BH$141,$BE$3:$BE$141,BD154,$BG$3:$BG$141,"x") + SUMIFS($BH$3:$BH$141,$BE$3:$BE$141,BD154,$BG$3:$BG$141,"o")</f>
        <v>0</v>
      </c>
      <c r="BF154" s="47"/>
      <c r="BG154" s="47" t="s">
        <v>29</v>
      </c>
      <c r="BH154" s="46">
        <f t="shared" ref="BH154:BH156" si="124">SUMIFS($BH$3:$BH$141,$BE$3:$BE$141,BG154,$BG$3:$BG$141,"x") + SUMIFS($BH$3:$BH$141,$BE$3:$BE$141,BG154,$BG$3:$BG$141,"o")</f>
        <v>248</v>
      </c>
      <c r="BI154" s="33" t="s">
        <v>36</v>
      </c>
      <c r="BJ154" s="24" t="s">
        <v>23</v>
      </c>
      <c r="BK154" s="28">
        <v>-4.6719999999999998E-2</v>
      </c>
      <c r="BL154" s="28"/>
      <c r="BM154" s="28">
        <f t="shared" si="115"/>
        <v>18</v>
      </c>
      <c r="BN154" s="33" t="s">
        <v>42</v>
      </c>
      <c r="BO154" s="24" t="s">
        <v>28</v>
      </c>
      <c r="BP154" s="28">
        <v>-4.48E-2</v>
      </c>
      <c r="BR154" s="28">
        <f t="shared" si="48"/>
        <v>43</v>
      </c>
    </row>
    <row r="155" spans="1:70" ht="18" customHeight="1" thickBot="1" x14ac:dyDescent="0.25">
      <c r="A155" s="33" t="s">
        <v>33</v>
      </c>
      <c r="B155" s="24" t="s">
        <v>25</v>
      </c>
      <c r="C155" s="28">
        <v>-1.503E-2</v>
      </c>
      <c r="D155" s="28"/>
      <c r="E155" s="28">
        <f t="shared" si="109"/>
        <v>23</v>
      </c>
      <c r="F155" s="33" t="s">
        <v>101</v>
      </c>
      <c r="G155" s="35" t="s">
        <v>22</v>
      </c>
      <c r="H155" s="28">
        <v>-4.7010000000000003E-2</v>
      </c>
      <c r="I155" s="28"/>
      <c r="J155" s="28">
        <f t="shared" si="65"/>
        <v>37</v>
      </c>
      <c r="K155" s="33" t="s">
        <v>68</v>
      </c>
      <c r="L155" s="24" t="s">
        <v>29</v>
      </c>
      <c r="M155" s="28">
        <v>-7.5719999999999996E-2</v>
      </c>
      <c r="N155" s="28"/>
      <c r="O155" s="28">
        <f t="shared" si="112"/>
        <v>20</v>
      </c>
      <c r="P155" s="23" t="s">
        <v>95</v>
      </c>
      <c r="Q155" s="24" t="s">
        <v>22</v>
      </c>
      <c r="R155" s="28">
        <v>-4.3430000000000003E-2</v>
      </c>
      <c r="S155" s="28"/>
      <c r="T155" s="28">
        <f t="shared" si="96"/>
        <v>28</v>
      </c>
      <c r="U155" s="33" t="s">
        <v>49</v>
      </c>
      <c r="V155" s="24" t="s">
        <v>28</v>
      </c>
      <c r="W155" s="28">
        <v>-7.9399999999999991E-3</v>
      </c>
      <c r="X155" s="28"/>
      <c r="Y155" s="28">
        <f t="shared" si="120"/>
        <v>9</v>
      </c>
      <c r="Z155" s="33" t="s">
        <v>18</v>
      </c>
      <c r="AA155" s="24" t="s">
        <v>19</v>
      </c>
      <c r="AB155" s="28">
        <v>-6.4399999999999999E-2</v>
      </c>
      <c r="AC155" s="28"/>
      <c r="AD155" s="28">
        <f t="shared" si="59"/>
        <v>41</v>
      </c>
      <c r="AE155" s="23" t="s">
        <v>86</v>
      </c>
      <c r="AF155" s="24" t="s">
        <v>26</v>
      </c>
      <c r="AG155" s="28">
        <v>-3.4410000000000003E-2</v>
      </c>
      <c r="AH155" s="28"/>
      <c r="AI155" s="28">
        <f t="shared" si="110"/>
        <v>21</v>
      </c>
      <c r="AJ155" s="33" t="s">
        <v>98</v>
      </c>
      <c r="AK155" s="35" t="s">
        <v>28</v>
      </c>
      <c r="AL155" s="28">
        <v>-4.4580000000000002E-2</v>
      </c>
      <c r="AM155" s="28"/>
      <c r="AN155" s="28">
        <f t="shared" si="83"/>
        <v>32</v>
      </c>
      <c r="AO155" s="33" t="s">
        <v>52</v>
      </c>
      <c r="AP155" s="24" t="s">
        <v>23</v>
      </c>
      <c r="AQ155" s="28">
        <v>-1.427E-2</v>
      </c>
      <c r="AR155" s="28"/>
      <c r="AS155" s="28">
        <f t="shared" si="82"/>
        <v>33</v>
      </c>
      <c r="AT155" s="33" t="s">
        <v>39</v>
      </c>
      <c r="AU155" s="24" t="s">
        <v>25</v>
      </c>
      <c r="AV155" s="28">
        <v>-1.405E-2</v>
      </c>
      <c r="AW155" s="28"/>
      <c r="AX155" s="28">
        <f t="shared" si="111"/>
        <v>21</v>
      </c>
      <c r="AY155" s="33" t="s">
        <v>80</v>
      </c>
      <c r="AZ155" s="24" t="s">
        <v>19</v>
      </c>
      <c r="BA155" s="28">
        <v>-3.6720000000000003E-2</v>
      </c>
      <c r="BB155" s="28"/>
      <c r="BC155" s="28">
        <f t="shared" si="97"/>
        <v>27</v>
      </c>
      <c r="BD155" s="45" t="s">
        <v>19</v>
      </c>
      <c r="BE155" s="46">
        <f t="shared" si="123"/>
        <v>0</v>
      </c>
      <c r="BF155" s="47"/>
      <c r="BG155" s="47" t="s">
        <v>20</v>
      </c>
      <c r="BH155" s="46">
        <f t="shared" si="124"/>
        <v>235</v>
      </c>
      <c r="BI155" s="33" t="s">
        <v>38</v>
      </c>
      <c r="BJ155" s="24" t="s">
        <v>26</v>
      </c>
      <c r="BK155" s="28">
        <v>-4.768E-2</v>
      </c>
      <c r="BL155" s="28"/>
      <c r="BM155" s="28">
        <f t="shared" si="115"/>
        <v>19</v>
      </c>
      <c r="BN155" s="33" t="s">
        <v>67</v>
      </c>
      <c r="BO155" s="24" t="s">
        <v>23</v>
      </c>
      <c r="BP155" s="28">
        <v>-4.5420000000000002E-2</v>
      </c>
      <c r="BR155" s="28">
        <f t="shared" si="48"/>
        <v>44</v>
      </c>
    </row>
    <row r="156" spans="1:70" ht="17" thickBot="1" x14ac:dyDescent="0.25">
      <c r="A156" s="33" t="s">
        <v>67</v>
      </c>
      <c r="B156" s="24" t="s">
        <v>23</v>
      </c>
      <c r="C156" s="28">
        <v>-1.619E-2</v>
      </c>
      <c r="D156" s="28"/>
      <c r="E156" s="28">
        <f t="shared" si="109"/>
        <v>24</v>
      </c>
      <c r="F156" s="33" t="s">
        <v>27</v>
      </c>
      <c r="G156" s="24" t="s">
        <v>29</v>
      </c>
      <c r="H156" s="28">
        <v>-4.9180000000000001E-2</v>
      </c>
      <c r="I156" s="28"/>
      <c r="J156" s="28">
        <f t="shared" si="65"/>
        <v>38</v>
      </c>
      <c r="K156" s="33" t="s">
        <v>58</v>
      </c>
      <c r="L156" s="24" t="s">
        <v>22</v>
      </c>
      <c r="M156" s="28">
        <v>-7.7530000000000002E-2</v>
      </c>
      <c r="N156" s="28"/>
      <c r="O156" s="28">
        <f t="shared" si="112"/>
        <v>21</v>
      </c>
      <c r="P156" s="33" t="s">
        <v>70</v>
      </c>
      <c r="Q156" s="24" t="s">
        <v>23</v>
      </c>
      <c r="R156" s="28">
        <v>-4.4200000000000003E-2</v>
      </c>
      <c r="S156" s="28"/>
      <c r="T156" s="28">
        <f t="shared" si="96"/>
        <v>29</v>
      </c>
      <c r="U156" s="33" t="s">
        <v>90</v>
      </c>
      <c r="V156" s="35" t="s">
        <v>20</v>
      </c>
      <c r="W156" s="28">
        <v>-8.3599999999999994E-3</v>
      </c>
      <c r="X156" s="28"/>
      <c r="Y156" s="28">
        <f t="shared" si="120"/>
        <v>10</v>
      </c>
      <c r="Z156" s="33" t="s">
        <v>99</v>
      </c>
      <c r="AA156" s="35" t="s">
        <v>25</v>
      </c>
      <c r="AB156" s="28">
        <v>-6.5280000000000005E-2</v>
      </c>
      <c r="AC156" s="28"/>
      <c r="AD156" s="28">
        <f t="shared" si="59"/>
        <v>42</v>
      </c>
      <c r="AE156" s="33" t="s">
        <v>101</v>
      </c>
      <c r="AF156" s="35" t="s">
        <v>22</v>
      </c>
      <c r="AG156" s="28">
        <v>-3.4479999999999997E-2</v>
      </c>
      <c r="AH156" s="28"/>
      <c r="AI156" s="28">
        <f t="shared" si="110"/>
        <v>22</v>
      </c>
      <c r="AJ156" s="33" t="s">
        <v>53</v>
      </c>
      <c r="AK156" s="24" t="s">
        <v>28</v>
      </c>
      <c r="AL156" s="28">
        <v>-4.5280000000000001E-2</v>
      </c>
      <c r="AM156" s="28"/>
      <c r="AN156" s="28">
        <f t="shared" si="83"/>
        <v>33</v>
      </c>
      <c r="AO156" s="33" t="s">
        <v>82</v>
      </c>
      <c r="AP156" s="24" t="s">
        <v>28</v>
      </c>
      <c r="AQ156" s="28">
        <v>-1.431E-2</v>
      </c>
      <c r="AR156" s="28"/>
      <c r="AS156" s="28">
        <f t="shared" si="82"/>
        <v>34</v>
      </c>
      <c r="AT156" s="23" t="s">
        <v>87</v>
      </c>
      <c r="AU156" s="24" t="s">
        <v>29</v>
      </c>
      <c r="AV156" s="28">
        <v>-1.434E-2</v>
      </c>
      <c r="AW156" s="28"/>
      <c r="AX156" s="28">
        <f t="shared" si="111"/>
        <v>22</v>
      </c>
      <c r="AY156" s="33" t="s">
        <v>93</v>
      </c>
      <c r="AZ156" s="35" t="s">
        <v>25</v>
      </c>
      <c r="BA156" s="28">
        <v>-3.6940000000000001E-2</v>
      </c>
      <c r="BB156" s="28"/>
      <c r="BC156" s="28">
        <f t="shared" si="97"/>
        <v>28</v>
      </c>
      <c r="BD156" s="49" t="s">
        <v>22</v>
      </c>
      <c r="BE156" s="50">
        <f t="shared" si="123"/>
        <v>0</v>
      </c>
      <c r="BF156" s="51"/>
      <c r="BG156" s="51" t="s">
        <v>23</v>
      </c>
      <c r="BH156" s="50">
        <f t="shared" si="124"/>
        <v>0</v>
      </c>
      <c r="BI156" s="33" t="s">
        <v>75</v>
      </c>
      <c r="BJ156" s="24" t="s">
        <v>23</v>
      </c>
      <c r="BK156" s="28">
        <v>-4.8460000000000003E-2</v>
      </c>
      <c r="BL156" s="28"/>
      <c r="BM156" s="28">
        <f t="shared" si="115"/>
        <v>20</v>
      </c>
      <c r="BN156" s="23" t="s">
        <v>95</v>
      </c>
      <c r="BO156" s="24" t="s">
        <v>22</v>
      </c>
      <c r="BP156" s="28">
        <v>-4.5760000000000002E-2</v>
      </c>
      <c r="BR156" s="28">
        <f t="shared" si="48"/>
        <v>45</v>
      </c>
    </row>
    <row r="157" spans="1:70" ht="17" thickBot="1" x14ac:dyDescent="0.25">
      <c r="A157" s="33" t="s">
        <v>92</v>
      </c>
      <c r="B157" s="35" t="s">
        <v>20</v>
      </c>
      <c r="C157" s="28">
        <v>-1.6389999999999998E-2</v>
      </c>
      <c r="D157" s="28"/>
      <c r="E157" s="28">
        <f t="shared" si="109"/>
        <v>25</v>
      </c>
      <c r="F157" s="23" t="s">
        <v>95</v>
      </c>
      <c r="G157" s="24" t="s">
        <v>29</v>
      </c>
      <c r="H157" s="28">
        <v>-5.0270000000000002E-2</v>
      </c>
      <c r="I157" s="28"/>
      <c r="J157" s="28">
        <f t="shared" si="65"/>
        <v>39</v>
      </c>
      <c r="K157" s="33" t="s">
        <v>63</v>
      </c>
      <c r="L157" s="24" t="s">
        <v>20</v>
      </c>
      <c r="M157" s="28">
        <v>-7.8649999999999998E-2</v>
      </c>
      <c r="N157" s="28"/>
      <c r="O157" s="28">
        <f t="shared" si="112"/>
        <v>22</v>
      </c>
      <c r="P157" s="33" t="s">
        <v>71</v>
      </c>
      <c r="Q157" s="24" t="s">
        <v>20</v>
      </c>
      <c r="R157" s="28">
        <v>-4.5609999999999998E-2</v>
      </c>
      <c r="S157" s="28"/>
      <c r="T157" s="28">
        <f t="shared" si="96"/>
        <v>30</v>
      </c>
      <c r="U157" s="33" t="s">
        <v>21</v>
      </c>
      <c r="V157" s="24" t="s">
        <v>23</v>
      </c>
      <c r="W157" s="28">
        <v>-8.8699999999999994E-3</v>
      </c>
      <c r="X157" s="28"/>
      <c r="Y157" s="28">
        <f t="shared" si="120"/>
        <v>11</v>
      </c>
      <c r="Z157" s="33" t="s">
        <v>61</v>
      </c>
      <c r="AA157" s="24" t="s">
        <v>19</v>
      </c>
      <c r="AB157" s="28">
        <v>-6.5339999999999995E-2</v>
      </c>
      <c r="AC157" s="28"/>
      <c r="AD157" s="28">
        <f t="shared" si="59"/>
        <v>43</v>
      </c>
      <c r="AE157" s="33" t="s">
        <v>49</v>
      </c>
      <c r="AF157" s="24" t="s">
        <v>28</v>
      </c>
      <c r="AG157" s="28">
        <v>-3.6339999999999997E-2</v>
      </c>
      <c r="AH157" s="28"/>
      <c r="AI157" s="28">
        <f t="shared" si="110"/>
        <v>23</v>
      </c>
      <c r="AJ157" s="33" t="s">
        <v>80</v>
      </c>
      <c r="AK157" s="24" t="s">
        <v>25</v>
      </c>
      <c r="AL157" s="28">
        <v>-4.5629999999999997E-2</v>
      </c>
      <c r="AM157" s="28"/>
      <c r="AN157" s="28">
        <f t="shared" si="83"/>
        <v>34</v>
      </c>
      <c r="AO157" s="33" t="s">
        <v>83</v>
      </c>
      <c r="AP157" s="24" t="s">
        <v>29</v>
      </c>
      <c r="AQ157" s="28">
        <v>-1.434E-2</v>
      </c>
      <c r="AR157" s="28"/>
      <c r="AS157" s="28">
        <f t="shared" si="82"/>
        <v>35</v>
      </c>
      <c r="AT157" s="33" t="s">
        <v>42</v>
      </c>
      <c r="AU157" s="24" t="s">
        <v>28</v>
      </c>
      <c r="AV157" s="28">
        <v>-1.4540000000000001E-2</v>
      </c>
      <c r="AW157" s="28"/>
      <c r="AX157" s="28">
        <f t="shared" si="111"/>
        <v>23</v>
      </c>
      <c r="AY157" s="33" t="s">
        <v>84</v>
      </c>
      <c r="AZ157" s="24" t="s">
        <v>26</v>
      </c>
      <c r="BA157" s="28">
        <v>-4.0250000000000001E-2</v>
      </c>
      <c r="BB157" s="28"/>
      <c r="BC157" s="28">
        <f t="shared" si="97"/>
        <v>29</v>
      </c>
      <c r="BD157" s="33" t="s">
        <v>91</v>
      </c>
      <c r="BE157" s="35" t="s">
        <v>20</v>
      </c>
      <c r="BF157" s="28">
        <v>-1.8000000000000001E-4</v>
      </c>
      <c r="BG157" s="28"/>
      <c r="BH157" s="28">
        <v>1</v>
      </c>
      <c r="BI157" s="33" t="s">
        <v>24</v>
      </c>
      <c r="BJ157" s="24" t="s">
        <v>26</v>
      </c>
      <c r="BK157" s="28">
        <v>-5.2179999999999997E-2</v>
      </c>
      <c r="BL157" s="28"/>
      <c r="BM157" s="28">
        <f t="shared" si="115"/>
        <v>21</v>
      </c>
      <c r="BN157" s="33" t="s">
        <v>76</v>
      </c>
      <c r="BO157" s="24" t="s">
        <v>26</v>
      </c>
      <c r="BP157" s="28">
        <v>-4.5879999999999997E-2</v>
      </c>
      <c r="BR157" s="28">
        <f t="shared" si="48"/>
        <v>46</v>
      </c>
    </row>
    <row r="158" spans="1:70" ht="17" thickBot="1" x14ac:dyDescent="0.25">
      <c r="A158" s="33" t="s">
        <v>89</v>
      </c>
      <c r="B158" s="35" t="s">
        <v>25</v>
      </c>
      <c r="C158" s="28">
        <v>-1.6580000000000001E-2</v>
      </c>
      <c r="D158" s="28"/>
      <c r="E158" s="28">
        <f t="shared" si="109"/>
        <v>26</v>
      </c>
      <c r="F158" s="33" t="s">
        <v>52</v>
      </c>
      <c r="G158" s="24" t="s">
        <v>23</v>
      </c>
      <c r="H158" s="28">
        <v>-5.1990000000000001E-2</v>
      </c>
      <c r="I158" s="28"/>
      <c r="J158" s="28">
        <f t="shared" si="65"/>
        <v>40</v>
      </c>
      <c r="K158" s="33" t="s">
        <v>74</v>
      </c>
      <c r="L158" s="24" t="s">
        <v>28</v>
      </c>
      <c r="M158" s="28">
        <v>-8.7340000000000001E-2</v>
      </c>
      <c r="N158" s="28"/>
      <c r="O158" s="28">
        <f t="shared" si="112"/>
        <v>23</v>
      </c>
      <c r="P158" s="33" t="s">
        <v>33</v>
      </c>
      <c r="Q158" s="24" t="s">
        <v>20</v>
      </c>
      <c r="R158" s="28">
        <v>-4.8120000000000003E-2</v>
      </c>
      <c r="S158" s="28"/>
      <c r="T158" s="28">
        <f t="shared" si="96"/>
        <v>31</v>
      </c>
      <c r="U158" s="33" t="s">
        <v>54</v>
      </c>
      <c r="V158" s="24" t="s">
        <v>29</v>
      </c>
      <c r="W158" s="28">
        <v>-9.3100000000000006E-3</v>
      </c>
      <c r="X158" s="28"/>
      <c r="Y158" s="28">
        <f t="shared" si="120"/>
        <v>12</v>
      </c>
      <c r="Z158" s="33" t="s">
        <v>48</v>
      </c>
      <c r="AA158" s="24" t="s">
        <v>29</v>
      </c>
      <c r="AB158" s="28">
        <v>-6.8190000000000001E-2</v>
      </c>
      <c r="AC158" s="28"/>
      <c r="AD158" s="28">
        <f t="shared" si="59"/>
        <v>44</v>
      </c>
      <c r="AE158" s="33" t="s">
        <v>77</v>
      </c>
      <c r="AF158" s="24" t="s">
        <v>26</v>
      </c>
      <c r="AG158" s="28">
        <v>-3.6580000000000001E-2</v>
      </c>
      <c r="AH158" s="28"/>
      <c r="AI158" s="28">
        <f t="shared" si="110"/>
        <v>24</v>
      </c>
      <c r="AJ158" s="33" t="s">
        <v>72</v>
      </c>
      <c r="AK158" s="24" t="s">
        <v>22</v>
      </c>
      <c r="AL158" s="28">
        <v>-4.9329999999999999E-2</v>
      </c>
      <c r="AM158" s="28"/>
      <c r="AN158" s="28">
        <f t="shared" si="83"/>
        <v>35</v>
      </c>
      <c r="AO158" s="33" t="s">
        <v>93</v>
      </c>
      <c r="AP158" s="35" t="s">
        <v>20</v>
      </c>
      <c r="AQ158" s="28">
        <v>-1.4409999999999999E-2</v>
      </c>
      <c r="AR158" s="28"/>
      <c r="AS158" s="28">
        <f t="shared" si="82"/>
        <v>36</v>
      </c>
      <c r="AT158" s="33" t="s">
        <v>47</v>
      </c>
      <c r="AU158" s="24" t="s">
        <v>19</v>
      </c>
      <c r="AV158" s="28">
        <v>-1.7049999999999999E-2</v>
      </c>
      <c r="AW158" s="28"/>
      <c r="AX158" s="28">
        <f t="shared" si="111"/>
        <v>24</v>
      </c>
      <c r="AY158" s="33" t="s">
        <v>34</v>
      </c>
      <c r="AZ158" s="24" t="s">
        <v>19</v>
      </c>
      <c r="BA158" s="28">
        <v>-4.1489999999999999E-2</v>
      </c>
      <c r="BB158" s="28"/>
      <c r="BC158" s="28">
        <f t="shared" si="97"/>
        <v>30</v>
      </c>
      <c r="BD158" s="33" t="s">
        <v>27</v>
      </c>
      <c r="BE158" s="24" t="s">
        <v>29</v>
      </c>
      <c r="BF158" s="28">
        <v>-1.9000000000000001E-4</v>
      </c>
      <c r="BG158" s="28"/>
      <c r="BH158" s="28">
        <f>IF(BF158&lt;BF157,BH157+1,BH157)</f>
        <v>2</v>
      </c>
      <c r="BI158" s="33" t="s">
        <v>36</v>
      </c>
      <c r="BJ158" s="24" t="s">
        <v>26</v>
      </c>
      <c r="BK158" s="28">
        <v>-5.5169999999999997E-2</v>
      </c>
      <c r="BL158" s="28"/>
      <c r="BM158" s="28">
        <f t="shared" si="115"/>
        <v>22</v>
      </c>
      <c r="BN158" s="33" t="s">
        <v>103</v>
      </c>
      <c r="BO158" s="35" t="s">
        <v>26</v>
      </c>
      <c r="BP158" s="28">
        <v>-4.8129999999999999E-2</v>
      </c>
      <c r="BR158" s="28">
        <f t="shared" si="48"/>
        <v>47</v>
      </c>
    </row>
    <row r="159" spans="1:70" ht="17" thickBot="1" x14ac:dyDescent="0.25">
      <c r="A159" s="33" t="s">
        <v>27</v>
      </c>
      <c r="B159" s="24" t="s">
        <v>29</v>
      </c>
      <c r="C159" s="28">
        <v>-1.7430000000000001E-2</v>
      </c>
      <c r="D159" s="28"/>
      <c r="E159" s="28">
        <f t="shared" si="109"/>
        <v>27</v>
      </c>
      <c r="F159" s="33" t="s">
        <v>40</v>
      </c>
      <c r="G159" s="24" t="s">
        <v>29</v>
      </c>
      <c r="H159" s="28">
        <v>-5.2859999999999997E-2</v>
      </c>
      <c r="I159" s="28"/>
      <c r="J159" s="28">
        <f t="shared" si="65"/>
        <v>41</v>
      </c>
      <c r="K159" s="33" t="s">
        <v>58</v>
      </c>
      <c r="L159" s="24" t="s">
        <v>25</v>
      </c>
      <c r="M159" s="28">
        <v>-8.9539999999999995E-2</v>
      </c>
      <c r="N159" s="28"/>
      <c r="O159" s="28">
        <f t="shared" si="112"/>
        <v>24</v>
      </c>
      <c r="P159" s="33" t="s">
        <v>71</v>
      </c>
      <c r="Q159" s="24" t="s">
        <v>22</v>
      </c>
      <c r="R159" s="28">
        <v>-4.8469999999999999E-2</v>
      </c>
      <c r="S159" s="28"/>
      <c r="T159" s="28">
        <f t="shared" si="96"/>
        <v>32</v>
      </c>
      <c r="U159" s="33" t="s">
        <v>82</v>
      </c>
      <c r="V159" s="24" t="s">
        <v>28</v>
      </c>
      <c r="W159" s="28">
        <v>-9.5399999999999999E-3</v>
      </c>
      <c r="X159" s="28"/>
      <c r="Y159" s="28">
        <f t="shared" si="120"/>
        <v>13</v>
      </c>
      <c r="Z159" s="33" t="s">
        <v>40</v>
      </c>
      <c r="AA159" s="24" t="s">
        <v>29</v>
      </c>
      <c r="AB159" s="28">
        <v>-6.8479999999999999E-2</v>
      </c>
      <c r="AC159" s="28"/>
      <c r="AD159" s="28">
        <f t="shared" si="59"/>
        <v>45</v>
      </c>
      <c r="AE159" s="33" t="s">
        <v>77</v>
      </c>
      <c r="AF159" s="24" t="s">
        <v>29</v>
      </c>
      <c r="AG159" s="28">
        <v>-3.9460000000000002E-2</v>
      </c>
      <c r="AH159" s="28"/>
      <c r="AI159" s="28">
        <f t="shared" si="110"/>
        <v>25</v>
      </c>
      <c r="AJ159" s="5" t="s">
        <v>79</v>
      </c>
      <c r="AK159" s="6" t="s">
        <v>29</v>
      </c>
      <c r="AL159" s="28">
        <v>-5.5149999999999998E-2</v>
      </c>
      <c r="AM159" s="28"/>
      <c r="AN159" s="28">
        <f t="shared" si="83"/>
        <v>36</v>
      </c>
      <c r="AO159" s="33" t="s">
        <v>35</v>
      </c>
      <c r="AP159" s="24" t="s">
        <v>22</v>
      </c>
      <c r="AQ159" s="28">
        <v>-1.566E-2</v>
      </c>
      <c r="AR159" s="28"/>
      <c r="AS159" s="28">
        <f t="shared" si="82"/>
        <v>37</v>
      </c>
      <c r="AT159" s="33" t="s">
        <v>58</v>
      </c>
      <c r="AU159" s="24" t="s">
        <v>22</v>
      </c>
      <c r="AV159" s="28">
        <v>-1.9730000000000001E-2</v>
      </c>
      <c r="AW159" s="28"/>
      <c r="AX159" s="28">
        <f t="shared" si="111"/>
        <v>25</v>
      </c>
      <c r="AY159" s="33" t="s">
        <v>46</v>
      </c>
      <c r="AZ159" s="24" t="s">
        <v>22</v>
      </c>
      <c r="BA159" s="28">
        <v>-4.2070000000000003E-2</v>
      </c>
      <c r="BB159" s="28"/>
      <c r="BC159" s="28">
        <f t="shared" si="97"/>
        <v>31</v>
      </c>
      <c r="BD159" s="33" t="s">
        <v>91</v>
      </c>
      <c r="BE159" s="35" t="s">
        <v>28</v>
      </c>
      <c r="BF159" s="28">
        <v>-2.5999999999999998E-4</v>
      </c>
      <c r="BG159" s="28"/>
      <c r="BH159" s="28">
        <f t="shared" ref="BH159:BH222" si="125">IF(BF159&lt;BF158,BH158+1,BH158)</f>
        <v>3</v>
      </c>
      <c r="BI159" s="33" t="s">
        <v>76</v>
      </c>
      <c r="BJ159" s="24" t="s">
        <v>28</v>
      </c>
      <c r="BK159" s="28">
        <v>-5.5300000000000002E-2</v>
      </c>
      <c r="BL159" s="28"/>
      <c r="BM159" s="28">
        <f t="shared" si="115"/>
        <v>23</v>
      </c>
      <c r="BN159" s="33" t="s">
        <v>54</v>
      </c>
      <c r="BO159" s="24" t="s">
        <v>22</v>
      </c>
      <c r="BP159" s="28">
        <v>-4.9160000000000002E-2</v>
      </c>
      <c r="BR159" s="28">
        <f t="shared" si="48"/>
        <v>48</v>
      </c>
    </row>
    <row r="160" spans="1:70" ht="17" thickBot="1" x14ac:dyDescent="0.25">
      <c r="A160" s="33" t="s">
        <v>59</v>
      </c>
      <c r="B160" s="24" t="s">
        <v>20</v>
      </c>
      <c r="C160" s="28">
        <v>-1.8599999999999998E-2</v>
      </c>
      <c r="D160" s="28"/>
      <c r="E160" s="28">
        <f t="shared" si="109"/>
        <v>28</v>
      </c>
      <c r="F160" s="33" t="s">
        <v>53</v>
      </c>
      <c r="G160" s="24" t="s">
        <v>28</v>
      </c>
      <c r="H160" s="28">
        <v>-5.3920000000000003E-2</v>
      </c>
      <c r="I160" s="28"/>
      <c r="J160" s="28">
        <f t="shared" si="65"/>
        <v>42</v>
      </c>
      <c r="K160" s="33" t="s">
        <v>46</v>
      </c>
      <c r="L160" s="24" t="s">
        <v>20</v>
      </c>
      <c r="M160" s="28">
        <v>-9.6560000000000007E-2</v>
      </c>
      <c r="N160" s="28"/>
      <c r="O160" s="28">
        <f t="shared" si="112"/>
        <v>25</v>
      </c>
      <c r="P160" s="33" t="s">
        <v>59</v>
      </c>
      <c r="Q160" s="24" t="s">
        <v>25</v>
      </c>
      <c r="R160" s="28">
        <v>-5.33E-2</v>
      </c>
      <c r="S160" s="28"/>
      <c r="T160" s="28">
        <f t="shared" si="96"/>
        <v>33</v>
      </c>
      <c r="U160" s="33" t="s">
        <v>101</v>
      </c>
      <c r="V160" s="35" t="s">
        <v>26</v>
      </c>
      <c r="W160" s="28">
        <v>-1.226E-2</v>
      </c>
      <c r="X160" s="28"/>
      <c r="Y160" s="28">
        <f t="shared" si="120"/>
        <v>14</v>
      </c>
      <c r="Z160" s="33" t="s">
        <v>34</v>
      </c>
      <c r="AA160" s="24" t="s">
        <v>26</v>
      </c>
      <c r="AB160" s="28">
        <v>-6.9099999999999995E-2</v>
      </c>
      <c r="AC160" s="28"/>
      <c r="AD160" s="28">
        <f t="shared" si="59"/>
        <v>46</v>
      </c>
      <c r="AE160" s="23" t="s">
        <v>95</v>
      </c>
      <c r="AF160" s="24" t="s">
        <v>19</v>
      </c>
      <c r="AG160" s="28">
        <v>-4.1140000000000003E-2</v>
      </c>
      <c r="AH160" s="28"/>
      <c r="AI160" s="28">
        <f t="shared" si="110"/>
        <v>26</v>
      </c>
      <c r="AJ160" s="33" t="s">
        <v>90</v>
      </c>
      <c r="AK160" s="35" t="s">
        <v>29</v>
      </c>
      <c r="AL160" s="28">
        <v>-5.8319999999999997E-2</v>
      </c>
      <c r="AM160" s="28"/>
      <c r="AN160" s="28">
        <f t="shared" si="83"/>
        <v>37</v>
      </c>
      <c r="AO160" s="33" t="s">
        <v>104</v>
      </c>
      <c r="AP160" s="35" t="s">
        <v>23</v>
      </c>
      <c r="AQ160" s="28">
        <v>-1.6039999999999999E-2</v>
      </c>
      <c r="AR160" s="28"/>
      <c r="AS160" s="28">
        <f t="shared" si="82"/>
        <v>38</v>
      </c>
      <c r="AT160" s="33" t="s">
        <v>53</v>
      </c>
      <c r="AU160" s="24" t="s">
        <v>23</v>
      </c>
      <c r="AV160" s="28">
        <v>-2.001E-2</v>
      </c>
      <c r="AW160" s="28"/>
      <c r="AX160" s="28">
        <f t="shared" si="111"/>
        <v>26</v>
      </c>
      <c r="AY160" s="33" t="s">
        <v>51</v>
      </c>
      <c r="AZ160" s="24" t="s">
        <v>28</v>
      </c>
      <c r="BA160" s="28">
        <v>-4.4040000000000003E-2</v>
      </c>
      <c r="BB160" s="28"/>
      <c r="BC160" s="28">
        <f t="shared" si="97"/>
        <v>32</v>
      </c>
      <c r="BD160" s="33" t="s">
        <v>91</v>
      </c>
      <c r="BE160" s="35" t="s">
        <v>22</v>
      </c>
      <c r="BF160" s="28">
        <v>-2.5999999999999998E-4</v>
      </c>
      <c r="BG160" s="28"/>
      <c r="BH160" s="28">
        <f t="shared" si="125"/>
        <v>3</v>
      </c>
      <c r="BI160" s="33" t="s">
        <v>90</v>
      </c>
      <c r="BJ160" s="35" t="s">
        <v>26</v>
      </c>
      <c r="BK160" s="28">
        <v>-5.9420000000000001E-2</v>
      </c>
      <c r="BL160" s="28"/>
      <c r="BM160" s="28">
        <f t="shared" si="115"/>
        <v>24</v>
      </c>
      <c r="BN160" s="33" t="s">
        <v>67</v>
      </c>
      <c r="BO160" s="24" t="s">
        <v>28</v>
      </c>
      <c r="BP160" s="28">
        <v>-4.9590000000000002E-2</v>
      </c>
      <c r="BR160" s="28">
        <f t="shared" si="48"/>
        <v>49</v>
      </c>
    </row>
    <row r="161" spans="1:70" ht="17" thickBot="1" x14ac:dyDescent="0.25">
      <c r="A161" s="33" t="s">
        <v>92</v>
      </c>
      <c r="B161" s="35" t="s">
        <v>25</v>
      </c>
      <c r="C161" s="28">
        <v>-1.966E-2</v>
      </c>
      <c r="D161" s="28"/>
      <c r="E161" s="28">
        <f t="shared" si="109"/>
        <v>29</v>
      </c>
      <c r="F161" s="33" t="s">
        <v>48</v>
      </c>
      <c r="G161" s="24" t="s">
        <v>29</v>
      </c>
      <c r="H161" s="28">
        <v>-5.4199999999999998E-2</v>
      </c>
      <c r="I161" s="28"/>
      <c r="J161" s="28">
        <f t="shared" si="65"/>
        <v>43</v>
      </c>
      <c r="K161" s="33" t="s">
        <v>49</v>
      </c>
      <c r="L161" s="24" t="s">
        <v>20</v>
      </c>
      <c r="M161" s="28">
        <v>-0.10212</v>
      </c>
      <c r="N161" s="28"/>
      <c r="O161" s="28">
        <f t="shared" si="112"/>
        <v>26</v>
      </c>
      <c r="P161" s="33" t="s">
        <v>18</v>
      </c>
      <c r="Q161" s="24" t="s">
        <v>19</v>
      </c>
      <c r="R161" s="28">
        <v>-5.5259999999999997E-2</v>
      </c>
      <c r="S161" s="28"/>
      <c r="T161" s="28">
        <f t="shared" si="96"/>
        <v>34</v>
      </c>
      <c r="U161" s="33" t="s">
        <v>32</v>
      </c>
      <c r="V161" s="24" t="s">
        <v>26</v>
      </c>
      <c r="W161" s="28">
        <v>-1.2460000000000001E-2</v>
      </c>
      <c r="X161" s="28"/>
      <c r="Y161" s="28">
        <f t="shared" si="120"/>
        <v>15</v>
      </c>
      <c r="Z161" s="33" t="s">
        <v>31</v>
      </c>
      <c r="AA161" s="24" t="s">
        <v>19</v>
      </c>
      <c r="AB161" s="28">
        <v>-7.2389999999999996E-2</v>
      </c>
      <c r="AC161" s="28"/>
      <c r="AD161" s="28">
        <f t="shared" si="59"/>
        <v>47</v>
      </c>
      <c r="AE161" s="33" t="s">
        <v>91</v>
      </c>
      <c r="AF161" s="35" t="s">
        <v>22</v>
      </c>
      <c r="AG161" s="28">
        <v>-4.1309999999999999E-2</v>
      </c>
      <c r="AH161" s="28"/>
      <c r="AI161" s="28">
        <f t="shared" si="110"/>
        <v>27</v>
      </c>
      <c r="AJ161" s="33" t="s">
        <v>98</v>
      </c>
      <c r="AK161" s="35" t="s">
        <v>19</v>
      </c>
      <c r="AL161" s="28">
        <v>-5.9400000000000001E-2</v>
      </c>
      <c r="AM161" s="28"/>
      <c r="AN161" s="28">
        <f t="shared" si="83"/>
        <v>38</v>
      </c>
      <c r="AO161" s="5" t="s">
        <v>79</v>
      </c>
      <c r="AP161" s="6" t="s">
        <v>29</v>
      </c>
      <c r="AQ161" s="28">
        <v>-1.61E-2</v>
      </c>
      <c r="AR161" s="28"/>
      <c r="AS161" s="28">
        <f t="shared" si="82"/>
        <v>39</v>
      </c>
      <c r="AT161" s="33" t="s">
        <v>21</v>
      </c>
      <c r="AU161" s="24" t="s">
        <v>23</v>
      </c>
      <c r="AV161" s="28">
        <v>-2.1129999999999999E-2</v>
      </c>
      <c r="AW161" s="28"/>
      <c r="AX161" s="28">
        <f t="shared" si="111"/>
        <v>27</v>
      </c>
      <c r="AY161" s="33" t="s">
        <v>38</v>
      </c>
      <c r="AZ161" s="24" t="s">
        <v>26</v>
      </c>
      <c r="BA161" s="28">
        <v>-4.5469999999999997E-2</v>
      </c>
      <c r="BB161" s="28"/>
      <c r="BC161" s="28">
        <f t="shared" si="97"/>
        <v>33</v>
      </c>
      <c r="BD161" s="23" t="s">
        <v>86</v>
      </c>
      <c r="BE161" s="24" t="s">
        <v>20</v>
      </c>
      <c r="BF161" s="28">
        <v>-3.8999999999999999E-4</v>
      </c>
      <c r="BG161" s="28"/>
      <c r="BH161" s="28">
        <f t="shared" si="125"/>
        <v>4</v>
      </c>
      <c r="BI161" s="33" t="s">
        <v>105</v>
      </c>
      <c r="BJ161" s="35" t="s">
        <v>25</v>
      </c>
      <c r="BK161" s="28">
        <v>-5.9810000000000002E-2</v>
      </c>
      <c r="BL161" s="28"/>
      <c r="BM161" s="28">
        <f t="shared" si="115"/>
        <v>25</v>
      </c>
      <c r="BN161" s="33" t="s">
        <v>24</v>
      </c>
      <c r="BO161" s="24" t="s">
        <v>26</v>
      </c>
      <c r="BP161" s="28">
        <v>-5.0970000000000001E-2</v>
      </c>
      <c r="BR161" s="28">
        <f t="shared" si="48"/>
        <v>50</v>
      </c>
    </row>
    <row r="162" spans="1:70" ht="17" thickBot="1" x14ac:dyDescent="0.25">
      <c r="A162" s="33" t="s">
        <v>80</v>
      </c>
      <c r="B162" s="24" t="s">
        <v>28</v>
      </c>
      <c r="C162" s="28">
        <v>-1.9769999999999999E-2</v>
      </c>
      <c r="D162" s="28"/>
      <c r="E162" s="28">
        <f t="shared" si="109"/>
        <v>30</v>
      </c>
      <c r="F162" s="33" t="s">
        <v>51</v>
      </c>
      <c r="G162" s="24" t="s">
        <v>22</v>
      </c>
      <c r="H162" s="28">
        <v>-5.4239999999999997E-2</v>
      </c>
      <c r="I162" s="28"/>
      <c r="J162" s="28">
        <f t="shared" si="65"/>
        <v>44</v>
      </c>
      <c r="K162" s="33" t="s">
        <v>62</v>
      </c>
      <c r="L162" s="24" t="s">
        <v>25</v>
      </c>
      <c r="M162" s="28">
        <v>-0.1028</v>
      </c>
      <c r="N162" s="28"/>
      <c r="O162" s="28">
        <f t="shared" si="112"/>
        <v>27</v>
      </c>
      <c r="P162" s="33" t="s">
        <v>39</v>
      </c>
      <c r="Q162" s="24" t="s">
        <v>25</v>
      </c>
      <c r="R162" s="28">
        <v>-5.9429999999999997E-2</v>
      </c>
      <c r="S162" s="28"/>
      <c r="T162" s="28">
        <f t="shared" si="96"/>
        <v>35</v>
      </c>
      <c r="U162" s="33" t="s">
        <v>64</v>
      </c>
      <c r="V162" s="24" t="s">
        <v>22</v>
      </c>
      <c r="W162" s="28">
        <v>-1.2840000000000001E-2</v>
      </c>
      <c r="X162" s="28"/>
      <c r="Y162" s="28">
        <f t="shared" si="120"/>
        <v>16</v>
      </c>
      <c r="Z162" s="33" t="s">
        <v>21</v>
      </c>
      <c r="AA162" s="24" t="s">
        <v>23</v>
      </c>
      <c r="AB162" s="28">
        <v>-7.8149999999999997E-2</v>
      </c>
      <c r="AC162" s="28"/>
      <c r="AD162" s="28">
        <f t="shared" si="59"/>
        <v>48</v>
      </c>
      <c r="AE162" s="33" t="s">
        <v>46</v>
      </c>
      <c r="AF162" s="24" t="s">
        <v>22</v>
      </c>
      <c r="AG162" s="28">
        <v>-4.1730000000000003E-2</v>
      </c>
      <c r="AH162" s="28"/>
      <c r="AI162" s="28">
        <f t="shared" si="110"/>
        <v>28</v>
      </c>
      <c r="AJ162" s="33" t="s">
        <v>70</v>
      </c>
      <c r="AK162" s="24" t="s">
        <v>23</v>
      </c>
      <c r="AL162" s="28">
        <v>-5.9650000000000002E-2</v>
      </c>
      <c r="AM162" s="28"/>
      <c r="AN162" s="28">
        <f t="shared" si="83"/>
        <v>39</v>
      </c>
      <c r="AO162" s="33" t="s">
        <v>59</v>
      </c>
      <c r="AP162" s="24" t="s">
        <v>25</v>
      </c>
      <c r="AQ162" s="28">
        <v>-1.6729999999999998E-2</v>
      </c>
      <c r="AR162" s="28"/>
      <c r="AS162" s="28">
        <f t="shared" si="82"/>
        <v>40</v>
      </c>
      <c r="AT162" s="33" t="s">
        <v>84</v>
      </c>
      <c r="AU162" s="24" t="s">
        <v>28</v>
      </c>
      <c r="AV162" s="28">
        <v>-2.146E-2</v>
      </c>
      <c r="AW162" s="28"/>
      <c r="AX162" s="28">
        <f t="shared" si="111"/>
        <v>28</v>
      </c>
      <c r="AY162" s="33" t="s">
        <v>57</v>
      </c>
      <c r="AZ162" s="24" t="s">
        <v>23</v>
      </c>
      <c r="BA162" s="28">
        <v>-4.6820000000000001E-2</v>
      </c>
      <c r="BB162" s="28"/>
      <c r="BC162" s="28">
        <f t="shared" si="97"/>
        <v>34</v>
      </c>
      <c r="BD162" s="33" t="s">
        <v>60</v>
      </c>
      <c r="BE162" s="24" t="s">
        <v>22</v>
      </c>
      <c r="BF162" s="28">
        <v>-5.2999999999999998E-4</v>
      </c>
      <c r="BG162" s="28"/>
      <c r="BH162" s="28">
        <f t="shared" si="125"/>
        <v>5</v>
      </c>
      <c r="BI162" s="33" t="s">
        <v>66</v>
      </c>
      <c r="BJ162" s="24" t="s">
        <v>22</v>
      </c>
      <c r="BK162" s="28">
        <v>-6.6979999999999998E-2</v>
      </c>
      <c r="BL162" s="28"/>
      <c r="BM162" s="28">
        <f t="shared" si="115"/>
        <v>26</v>
      </c>
      <c r="BN162" s="5" t="s">
        <v>79</v>
      </c>
      <c r="BO162" s="6" t="s">
        <v>29</v>
      </c>
      <c r="BP162" s="28">
        <v>-5.5030000000000003E-2</v>
      </c>
      <c r="BR162" s="28">
        <f t="shared" si="48"/>
        <v>51</v>
      </c>
    </row>
    <row r="163" spans="1:70" ht="17" thickBot="1" x14ac:dyDescent="0.25">
      <c r="A163" s="33" t="s">
        <v>70</v>
      </c>
      <c r="B163" s="24" t="s">
        <v>19</v>
      </c>
      <c r="C163" s="28">
        <v>-1.993E-2</v>
      </c>
      <c r="D163" s="28"/>
      <c r="E163" s="28">
        <f t="shared" si="109"/>
        <v>31</v>
      </c>
      <c r="F163" s="23" t="s">
        <v>86</v>
      </c>
      <c r="G163" s="24" t="s">
        <v>28</v>
      </c>
      <c r="H163" s="28">
        <v>-6.6320000000000004E-2</v>
      </c>
      <c r="I163" s="28"/>
      <c r="J163" s="28">
        <f t="shared" si="65"/>
        <v>45</v>
      </c>
      <c r="K163" s="5" t="s">
        <v>78</v>
      </c>
      <c r="L163" s="6" t="s">
        <v>26</v>
      </c>
      <c r="M163" s="28">
        <v>-0.10458000000000001</v>
      </c>
      <c r="N163" s="28"/>
      <c r="O163" s="28">
        <f t="shared" si="112"/>
        <v>28</v>
      </c>
      <c r="P163" s="33" t="s">
        <v>91</v>
      </c>
      <c r="Q163" s="35" t="s">
        <v>20</v>
      </c>
      <c r="R163" s="28">
        <v>-6.207E-2</v>
      </c>
      <c r="S163" s="28"/>
      <c r="T163" s="28">
        <f t="shared" si="96"/>
        <v>36</v>
      </c>
      <c r="U163" s="33" t="s">
        <v>101</v>
      </c>
      <c r="V163" s="35" t="s">
        <v>22</v>
      </c>
      <c r="W163" s="28">
        <v>-1.338E-2</v>
      </c>
      <c r="X163" s="28"/>
      <c r="Y163" s="28">
        <f t="shared" si="120"/>
        <v>17</v>
      </c>
      <c r="Z163" s="33" t="s">
        <v>69</v>
      </c>
      <c r="AA163" s="24" t="s">
        <v>19</v>
      </c>
      <c r="AB163" s="28">
        <v>-7.9299999999999995E-2</v>
      </c>
      <c r="AC163" s="28"/>
      <c r="AD163" s="28">
        <f t="shared" si="59"/>
        <v>49</v>
      </c>
      <c r="AE163" s="33" t="s">
        <v>101</v>
      </c>
      <c r="AF163" s="35" t="s">
        <v>29</v>
      </c>
      <c r="AG163" s="28">
        <v>-4.265E-2</v>
      </c>
      <c r="AH163" s="28"/>
      <c r="AI163" s="28">
        <f t="shared" si="110"/>
        <v>29</v>
      </c>
      <c r="AJ163" s="33" t="s">
        <v>54</v>
      </c>
      <c r="AK163" s="24" t="s">
        <v>22</v>
      </c>
      <c r="AL163" s="28">
        <v>-6.0569999999999999E-2</v>
      </c>
      <c r="AM163" s="28"/>
      <c r="AN163" s="28">
        <f t="shared" si="83"/>
        <v>40</v>
      </c>
      <c r="AO163" s="33" t="s">
        <v>27</v>
      </c>
      <c r="AP163" s="24" t="s">
        <v>28</v>
      </c>
      <c r="AQ163" s="28">
        <v>-1.7239999999999998E-2</v>
      </c>
      <c r="AR163" s="28"/>
      <c r="AS163" s="28">
        <f t="shared" si="82"/>
        <v>41</v>
      </c>
      <c r="AT163" s="33" t="s">
        <v>52</v>
      </c>
      <c r="AU163" s="24" t="s">
        <v>23</v>
      </c>
      <c r="AV163" s="28">
        <v>-2.282E-2</v>
      </c>
      <c r="AW163" s="28"/>
      <c r="AX163" s="28">
        <f t="shared" si="111"/>
        <v>29</v>
      </c>
      <c r="AY163" s="33" t="s">
        <v>45</v>
      </c>
      <c r="AZ163" s="24" t="s">
        <v>19</v>
      </c>
      <c r="BA163" s="28">
        <v>-4.759E-2</v>
      </c>
      <c r="BB163" s="28"/>
      <c r="BC163" s="28">
        <f t="shared" si="97"/>
        <v>35</v>
      </c>
      <c r="BD163" s="33" t="s">
        <v>99</v>
      </c>
      <c r="BE163" s="35" t="s">
        <v>19</v>
      </c>
      <c r="BF163" s="28">
        <v>-5.8E-4</v>
      </c>
      <c r="BG163" s="28"/>
      <c r="BH163" s="28">
        <f t="shared" si="125"/>
        <v>6</v>
      </c>
      <c r="BI163" s="33" t="s">
        <v>100</v>
      </c>
      <c r="BJ163" s="35" t="s">
        <v>28</v>
      </c>
      <c r="BK163" s="28">
        <v>-6.9150000000000003E-2</v>
      </c>
      <c r="BL163" s="28"/>
      <c r="BM163" s="28">
        <f t="shared" si="115"/>
        <v>27</v>
      </c>
      <c r="BN163" s="33" t="s">
        <v>42</v>
      </c>
      <c r="BO163" s="24" t="s">
        <v>26</v>
      </c>
      <c r="BP163" s="28">
        <v>-5.815E-2</v>
      </c>
      <c r="BR163" s="28">
        <f t="shared" si="48"/>
        <v>52</v>
      </c>
    </row>
    <row r="164" spans="1:70" ht="17" thickBot="1" x14ac:dyDescent="0.25">
      <c r="A164" s="33" t="s">
        <v>59</v>
      </c>
      <c r="B164" s="24" t="s">
        <v>25</v>
      </c>
      <c r="C164" s="28">
        <v>-2.0449999999999999E-2</v>
      </c>
      <c r="D164" s="28"/>
      <c r="E164" s="28">
        <f t="shared" si="109"/>
        <v>32</v>
      </c>
      <c r="F164" s="23" t="s">
        <v>95</v>
      </c>
      <c r="G164" s="24" t="s">
        <v>19</v>
      </c>
      <c r="H164" s="28">
        <v>-6.6659999999999997E-2</v>
      </c>
      <c r="I164" s="28"/>
      <c r="J164" s="28">
        <f t="shared" si="65"/>
        <v>46</v>
      </c>
      <c r="K164" s="33" t="s">
        <v>97</v>
      </c>
      <c r="L164" s="35" t="s">
        <v>22</v>
      </c>
      <c r="M164" s="28">
        <v>-0.10546999999999999</v>
      </c>
      <c r="N164" s="28"/>
      <c r="O164" s="28">
        <f t="shared" si="112"/>
        <v>29</v>
      </c>
      <c r="P164" s="33" t="s">
        <v>93</v>
      </c>
      <c r="Q164" s="35" t="s">
        <v>29</v>
      </c>
      <c r="R164" s="28">
        <v>-6.3159999999999994E-2</v>
      </c>
      <c r="S164" s="28"/>
      <c r="T164" s="28">
        <f t="shared" si="96"/>
        <v>37</v>
      </c>
      <c r="U164" s="33" t="s">
        <v>63</v>
      </c>
      <c r="V164" s="24" t="s">
        <v>22</v>
      </c>
      <c r="W164" s="28">
        <v>-1.3690000000000001E-2</v>
      </c>
      <c r="X164" s="28"/>
      <c r="Y164" s="28">
        <f t="shared" si="120"/>
        <v>18</v>
      </c>
      <c r="Z164" s="33" t="s">
        <v>27</v>
      </c>
      <c r="AA164" s="24" t="s">
        <v>28</v>
      </c>
      <c r="AB164" s="28">
        <v>-8.0659999999999996E-2</v>
      </c>
      <c r="AC164" s="28"/>
      <c r="AD164" s="28">
        <f t="shared" si="59"/>
        <v>50</v>
      </c>
      <c r="AE164" s="33" t="s">
        <v>36</v>
      </c>
      <c r="AF164" s="24" t="s">
        <v>26</v>
      </c>
      <c r="AG164" s="28">
        <v>-4.9829999999999999E-2</v>
      </c>
      <c r="AH164" s="28"/>
      <c r="AI164" s="28">
        <f t="shared" si="110"/>
        <v>30</v>
      </c>
      <c r="AJ164" s="33" t="s">
        <v>59</v>
      </c>
      <c r="AK164" s="24" t="s">
        <v>25</v>
      </c>
      <c r="AL164" s="28">
        <v>-6.5759999999999999E-2</v>
      </c>
      <c r="AM164" s="28"/>
      <c r="AN164" s="28">
        <f t="shared" si="83"/>
        <v>41</v>
      </c>
      <c r="AO164" s="33" t="s">
        <v>43</v>
      </c>
      <c r="AP164" s="24" t="s">
        <v>19</v>
      </c>
      <c r="AQ164" s="28">
        <v>-1.7350000000000001E-2</v>
      </c>
      <c r="AR164" s="28"/>
      <c r="AS164" s="28">
        <f t="shared" si="82"/>
        <v>42</v>
      </c>
      <c r="AT164" s="33" t="s">
        <v>93</v>
      </c>
      <c r="AU164" s="35" t="s">
        <v>23</v>
      </c>
      <c r="AV164" s="28">
        <v>-2.3019999999999999E-2</v>
      </c>
      <c r="AW164" s="28"/>
      <c r="AX164" s="28">
        <f t="shared" si="111"/>
        <v>30</v>
      </c>
      <c r="AY164" s="33" t="s">
        <v>80</v>
      </c>
      <c r="AZ164" s="24" t="s">
        <v>28</v>
      </c>
      <c r="BA164" s="28">
        <v>-4.7640000000000002E-2</v>
      </c>
      <c r="BB164" s="28"/>
      <c r="BC164" s="28">
        <f t="shared" si="97"/>
        <v>36</v>
      </c>
      <c r="BD164" s="33" t="s">
        <v>73</v>
      </c>
      <c r="BE164" s="24" t="s">
        <v>23</v>
      </c>
      <c r="BF164" s="28">
        <v>-9.7999999999999997E-4</v>
      </c>
      <c r="BG164" s="28"/>
      <c r="BH164" s="28">
        <f t="shared" si="125"/>
        <v>7</v>
      </c>
      <c r="BI164" s="33" t="s">
        <v>59</v>
      </c>
      <c r="BJ164" s="24" t="s">
        <v>25</v>
      </c>
      <c r="BK164" s="28">
        <v>-7.0470000000000005E-2</v>
      </c>
      <c r="BL164" s="28"/>
      <c r="BM164" s="28">
        <f t="shared" si="115"/>
        <v>28</v>
      </c>
      <c r="BN164" s="5" t="s">
        <v>78</v>
      </c>
      <c r="BO164" s="6" t="s">
        <v>28</v>
      </c>
      <c r="BP164" s="28">
        <v>-5.8439999999999999E-2</v>
      </c>
      <c r="BR164" s="28">
        <f t="shared" si="48"/>
        <v>53</v>
      </c>
    </row>
    <row r="165" spans="1:70" ht="17" thickBot="1" x14ac:dyDescent="0.25">
      <c r="A165" s="33" t="s">
        <v>85</v>
      </c>
      <c r="B165" s="24" t="s">
        <v>19</v>
      </c>
      <c r="C165" s="28">
        <v>-2.129E-2</v>
      </c>
      <c r="D165" s="28"/>
      <c r="E165" s="28">
        <f t="shared" si="109"/>
        <v>33</v>
      </c>
      <c r="F165" s="33" t="s">
        <v>41</v>
      </c>
      <c r="G165" s="24" t="s">
        <v>25</v>
      </c>
      <c r="H165" s="28">
        <v>-6.8900000000000003E-2</v>
      </c>
      <c r="I165" s="28"/>
      <c r="J165" s="28">
        <f t="shared" si="65"/>
        <v>47</v>
      </c>
      <c r="K165" s="33" t="s">
        <v>90</v>
      </c>
      <c r="L165" s="35" t="s">
        <v>29</v>
      </c>
      <c r="M165" s="28">
        <v>-0.10713</v>
      </c>
      <c r="N165" s="28"/>
      <c r="O165" s="28">
        <f t="shared" si="112"/>
        <v>30</v>
      </c>
      <c r="P165" s="33" t="s">
        <v>52</v>
      </c>
      <c r="Q165" s="24" t="s">
        <v>23</v>
      </c>
      <c r="R165" s="28">
        <v>-6.7580000000000001E-2</v>
      </c>
      <c r="S165" s="28"/>
      <c r="T165" s="28">
        <f t="shared" si="96"/>
        <v>38</v>
      </c>
      <c r="U165" s="33" t="s">
        <v>103</v>
      </c>
      <c r="V165" s="35" t="s">
        <v>22</v>
      </c>
      <c r="W165" s="28">
        <v>-1.4E-2</v>
      </c>
      <c r="X165" s="28"/>
      <c r="Y165" s="28">
        <f t="shared" si="120"/>
        <v>19</v>
      </c>
      <c r="Z165" s="33" t="s">
        <v>51</v>
      </c>
      <c r="AA165" s="24" t="s">
        <v>22</v>
      </c>
      <c r="AB165" s="28">
        <v>-8.1610000000000002E-2</v>
      </c>
      <c r="AC165" s="28"/>
      <c r="AD165" s="28">
        <f t="shared" si="59"/>
        <v>51</v>
      </c>
      <c r="AE165" s="23" t="s">
        <v>86</v>
      </c>
      <c r="AF165" s="24" t="s">
        <v>28</v>
      </c>
      <c r="AG165" s="28">
        <v>-5.0770000000000003E-2</v>
      </c>
      <c r="AH165" s="28"/>
      <c r="AI165" s="28">
        <f t="shared" si="110"/>
        <v>31</v>
      </c>
      <c r="AJ165" s="33" t="s">
        <v>91</v>
      </c>
      <c r="AK165" s="35" t="s">
        <v>28</v>
      </c>
      <c r="AL165" s="28">
        <v>-6.6530000000000006E-2</v>
      </c>
      <c r="AM165" s="28"/>
      <c r="AN165" s="28">
        <f t="shared" si="83"/>
        <v>42</v>
      </c>
      <c r="AO165" s="33" t="s">
        <v>39</v>
      </c>
      <c r="AP165" s="24" t="s">
        <v>25</v>
      </c>
      <c r="AQ165" s="28">
        <v>-1.806E-2</v>
      </c>
      <c r="AR165" s="28"/>
      <c r="AS165" s="28">
        <f t="shared" si="82"/>
        <v>43</v>
      </c>
      <c r="AT165" s="33" t="s">
        <v>100</v>
      </c>
      <c r="AU165" s="35" t="s">
        <v>26</v>
      </c>
      <c r="AV165" s="28">
        <v>-2.3029999999999998E-2</v>
      </c>
      <c r="AW165" s="28"/>
      <c r="AX165" s="28">
        <f t="shared" si="111"/>
        <v>31</v>
      </c>
      <c r="AY165" s="33" t="s">
        <v>76</v>
      </c>
      <c r="AZ165" s="24" t="s">
        <v>28</v>
      </c>
      <c r="BA165" s="28">
        <v>-4.7660000000000001E-2</v>
      </c>
      <c r="BB165" s="28"/>
      <c r="BC165" s="28">
        <f t="shared" si="97"/>
        <v>37</v>
      </c>
      <c r="BD165" s="33" t="s">
        <v>42</v>
      </c>
      <c r="BE165" s="24" t="s">
        <v>28</v>
      </c>
      <c r="BF165" s="28">
        <v>-1.09E-3</v>
      </c>
      <c r="BG165" s="28"/>
      <c r="BH165" s="28">
        <f t="shared" si="125"/>
        <v>8</v>
      </c>
      <c r="BI165" s="33" t="s">
        <v>77</v>
      </c>
      <c r="BJ165" s="24" t="s">
        <v>26</v>
      </c>
      <c r="BK165" s="28">
        <v>-7.2559999999999999E-2</v>
      </c>
      <c r="BL165" s="28"/>
      <c r="BM165" s="28">
        <f t="shared" si="115"/>
        <v>29</v>
      </c>
      <c r="BN165" s="33" t="s">
        <v>38</v>
      </c>
      <c r="BO165" s="24" t="s">
        <v>26</v>
      </c>
      <c r="BP165" s="28">
        <v>-6.0409999999999998E-2</v>
      </c>
      <c r="BR165" s="28">
        <f t="shared" si="48"/>
        <v>54</v>
      </c>
    </row>
    <row r="166" spans="1:70" ht="17" thickBot="1" x14ac:dyDescent="0.25">
      <c r="A166" s="33" t="s">
        <v>85</v>
      </c>
      <c r="B166" s="24" t="s">
        <v>29</v>
      </c>
      <c r="C166" s="28">
        <v>-2.2079999999999999E-2</v>
      </c>
      <c r="D166" s="28"/>
      <c r="E166" s="28">
        <f t="shared" si="109"/>
        <v>34</v>
      </c>
      <c r="F166" s="33" t="s">
        <v>67</v>
      </c>
      <c r="G166" s="24" t="s">
        <v>28</v>
      </c>
      <c r="H166" s="28">
        <v>-6.9769999999999999E-2</v>
      </c>
      <c r="I166" s="28"/>
      <c r="J166" s="28">
        <f t="shared" si="65"/>
        <v>48</v>
      </c>
      <c r="K166" s="33" t="s">
        <v>39</v>
      </c>
      <c r="L166" s="24" t="s">
        <v>28</v>
      </c>
      <c r="M166" s="28">
        <v>-0.11216</v>
      </c>
      <c r="N166" s="28"/>
      <c r="O166" s="28">
        <f t="shared" si="112"/>
        <v>31</v>
      </c>
      <c r="P166" s="33" t="s">
        <v>37</v>
      </c>
      <c r="Q166" s="24" t="s">
        <v>23</v>
      </c>
      <c r="R166" s="28">
        <v>-6.8279999999999993E-2</v>
      </c>
      <c r="S166" s="28"/>
      <c r="T166" s="28">
        <f t="shared" si="96"/>
        <v>39</v>
      </c>
      <c r="U166" s="33" t="s">
        <v>100</v>
      </c>
      <c r="V166" s="35" t="s">
        <v>28</v>
      </c>
      <c r="W166" s="28">
        <v>-1.472E-2</v>
      </c>
      <c r="X166" s="28"/>
      <c r="Y166" s="28">
        <f t="shared" si="120"/>
        <v>20</v>
      </c>
      <c r="Z166" s="33" t="s">
        <v>89</v>
      </c>
      <c r="AA166" s="35" t="s">
        <v>19</v>
      </c>
      <c r="AB166" s="28">
        <v>-8.1790000000000002E-2</v>
      </c>
      <c r="AC166" s="28"/>
      <c r="AD166" s="28">
        <f t="shared" si="59"/>
        <v>52</v>
      </c>
      <c r="AE166" s="33" t="s">
        <v>59</v>
      </c>
      <c r="AF166" s="24" t="s">
        <v>23</v>
      </c>
      <c r="AG166" s="28">
        <v>-5.3150000000000003E-2</v>
      </c>
      <c r="AH166" s="28"/>
      <c r="AI166" s="28">
        <f t="shared" si="110"/>
        <v>32</v>
      </c>
      <c r="AJ166" s="33" t="s">
        <v>70</v>
      </c>
      <c r="AK166" s="24" t="s">
        <v>19</v>
      </c>
      <c r="AL166" s="28">
        <v>-6.6549999999999998E-2</v>
      </c>
      <c r="AM166" s="28"/>
      <c r="AN166" s="28">
        <f t="shared" si="83"/>
        <v>43</v>
      </c>
      <c r="AO166" s="33" t="s">
        <v>84</v>
      </c>
      <c r="AP166" s="24" t="s">
        <v>28</v>
      </c>
      <c r="AQ166" s="28">
        <v>-1.8419999999999999E-2</v>
      </c>
      <c r="AR166" s="28"/>
      <c r="AS166" s="28">
        <f t="shared" si="82"/>
        <v>44</v>
      </c>
      <c r="AT166" s="33" t="s">
        <v>89</v>
      </c>
      <c r="AU166" s="35" t="s">
        <v>25</v>
      </c>
      <c r="AV166" s="28">
        <v>-2.4809999999999999E-2</v>
      </c>
      <c r="AW166" s="28"/>
      <c r="AX166" s="28">
        <f t="shared" si="111"/>
        <v>32</v>
      </c>
      <c r="AY166" s="33" t="s">
        <v>98</v>
      </c>
      <c r="AZ166" s="35" t="s">
        <v>25</v>
      </c>
      <c r="BA166" s="28">
        <v>-5.1490000000000001E-2</v>
      </c>
      <c r="BB166" s="28"/>
      <c r="BC166" s="28">
        <f t="shared" si="97"/>
        <v>38</v>
      </c>
      <c r="BD166" s="33" t="s">
        <v>27</v>
      </c>
      <c r="BE166" s="24" t="s">
        <v>28</v>
      </c>
      <c r="BF166" s="28">
        <v>-1.2199999999999999E-3</v>
      </c>
      <c r="BG166" s="28"/>
      <c r="BH166" s="28">
        <f t="shared" si="125"/>
        <v>9</v>
      </c>
      <c r="BI166" s="33" t="s">
        <v>42</v>
      </c>
      <c r="BJ166" s="24" t="s">
        <v>26</v>
      </c>
      <c r="BK166" s="28">
        <v>-7.2669999999999998E-2</v>
      </c>
      <c r="BL166" s="28"/>
      <c r="BM166" s="28">
        <f t="shared" si="115"/>
        <v>30</v>
      </c>
      <c r="BN166" s="23" t="s">
        <v>86</v>
      </c>
      <c r="BO166" s="24" t="s">
        <v>28</v>
      </c>
      <c r="BP166" s="28">
        <v>-6.0909999999999999E-2</v>
      </c>
      <c r="BR166" s="28">
        <f t="shared" si="48"/>
        <v>55</v>
      </c>
    </row>
    <row r="167" spans="1:70" ht="17" thickBot="1" x14ac:dyDescent="0.25">
      <c r="A167" s="33" t="s">
        <v>93</v>
      </c>
      <c r="B167" s="35" t="s">
        <v>25</v>
      </c>
      <c r="C167" s="28">
        <v>-2.223E-2</v>
      </c>
      <c r="D167" s="28"/>
      <c r="E167" s="28">
        <f t="shared" si="109"/>
        <v>35</v>
      </c>
      <c r="F167" s="23" t="s">
        <v>87</v>
      </c>
      <c r="G167" s="24" t="s">
        <v>19</v>
      </c>
      <c r="H167" s="28">
        <v>-7.0389999999999994E-2</v>
      </c>
      <c r="I167" s="28"/>
      <c r="J167" s="28">
        <f t="shared" si="65"/>
        <v>49</v>
      </c>
      <c r="K167" s="33" t="s">
        <v>72</v>
      </c>
      <c r="L167" s="24" t="s">
        <v>22</v>
      </c>
      <c r="M167" s="28">
        <v>-0.11447</v>
      </c>
      <c r="N167" s="28"/>
      <c r="O167" s="28">
        <f t="shared" si="112"/>
        <v>32</v>
      </c>
      <c r="P167" s="33" t="s">
        <v>71</v>
      </c>
      <c r="Q167" s="24" t="s">
        <v>29</v>
      </c>
      <c r="R167" s="28">
        <v>-6.9550000000000001E-2</v>
      </c>
      <c r="S167" s="28"/>
      <c r="T167" s="28">
        <f t="shared" si="96"/>
        <v>40</v>
      </c>
      <c r="U167" s="33" t="s">
        <v>41</v>
      </c>
      <c r="V167" s="24" t="s">
        <v>29</v>
      </c>
      <c r="W167" s="28">
        <v>-1.6160000000000001E-2</v>
      </c>
      <c r="X167" s="28"/>
      <c r="Y167" s="28">
        <f t="shared" si="120"/>
        <v>21</v>
      </c>
      <c r="Z167" s="33" t="s">
        <v>84</v>
      </c>
      <c r="AA167" s="24" t="s">
        <v>19</v>
      </c>
      <c r="AB167" s="28">
        <v>-8.2739999999999994E-2</v>
      </c>
      <c r="AC167" s="28"/>
      <c r="AD167" s="28">
        <f t="shared" si="59"/>
        <v>53</v>
      </c>
      <c r="AE167" s="33" t="s">
        <v>21</v>
      </c>
      <c r="AF167" s="24" t="s">
        <v>23</v>
      </c>
      <c r="AG167" s="28">
        <v>-5.3460000000000001E-2</v>
      </c>
      <c r="AH167" s="28"/>
      <c r="AI167" s="28">
        <f t="shared" si="110"/>
        <v>33</v>
      </c>
      <c r="AJ167" s="33" t="s">
        <v>98</v>
      </c>
      <c r="AK167" s="35" t="s">
        <v>25</v>
      </c>
      <c r="AL167" s="28">
        <v>-6.6909999999999997E-2</v>
      </c>
      <c r="AM167" s="28"/>
      <c r="AN167" s="28">
        <f t="shared" si="83"/>
        <v>44</v>
      </c>
      <c r="AO167" s="33" t="s">
        <v>89</v>
      </c>
      <c r="AP167" s="35" t="s">
        <v>25</v>
      </c>
      <c r="AQ167" s="28">
        <v>-1.9550000000000001E-2</v>
      </c>
      <c r="AR167" s="28"/>
      <c r="AS167" s="28">
        <f t="shared" si="82"/>
        <v>45</v>
      </c>
      <c r="AT167" s="33" t="s">
        <v>75</v>
      </c>
      <c r="AU167" s="24" t="s">
        <v>25</v>
      </c>
      <c r="AV167" s="28">
        <v>-2.682E-2</v>
      </c>
      <c r="AW167" s="28"/>
      <c r="AX167" s="28">
        <f t="shared" si="111"/>
        <v>33</v>
      </c>
      <c r="AY167" s="33" t="s">
        <v>49</v>
      </c>
      <c r="AZ167" s="24" t="s">
        <v>20</v>
      </c>
      <c r="BA167" s="28">
        <v>-5.636E-2</v>
      </c>
      <c r="BB167" s="28"/>
      <c r="BC167" s="28">
        <f t="shared" si="97"/>
        <v>39</v>
      </c>
      <c r="BD167" s="33" t="s">
        <v>74</v>
      </c>
      <c r="BE167" s="24" t="s">
        <v>28</v>
      </c>
      <c r="BF167" s="28">
        <v>-1.3500000000000001E-3</v>
      </c>
      <c r="BG167" s="28"/>
      <c r="BH167" s="28">
        <f t="shared" si="125"/>
        <v>10</v>
      </c>
      <c r="BI167" s="33" t="s">
        <v>81</v>
      </c>
      <c r="BJ167" s="24" t="s">
        <v>29</v>
      </c>
      <c r="BK167" s="28">
        <v>-7.4319999999999997E-2</v>
      </c>
      <c r="BL167" s="28"/>
      <c r="BM167" s="28">
        <f t="shared" si="115"/>
        <v>31</v>
      </c>
      <c r="BN167" s="33" t="s">
        <v>58</v>
      </c>
      <c r="BO167" s="24" t="s">
        <v>20</v>
      </c>
      <c r="BP167" s="28">
        <v>-6.1920000000000003E-2</v>
      </c>
      <c r="BR167" s="28">
        <f t="shared" si="48"/>
        <v>56</v>
      </c>
    </row>
    <row r="168" spans="1:70" ht="17" thickBot="1" x14ac:dyDescent="0.25">
      <c r="A168" s="33" t="s">
        <v>66</v>
      </c>
      <c r="B168" s="24" t="s">
        <v>20</v>
      </c>
      <c r="C168" s="28">
        <v>-2.2689999999999998E-2</v>
      </c>
      <c r="D168" s="28"/>
      <c r="E168" s="28">
        <f t="shared" si="109"/>
        <v>36</v>
      </c>
      <c r="F168" s="33" t="s">
        <v>24</v>
      </c>
      <c r="G168" s="24" t="s">
        <v>25</v>
      </c>
      <c r="H168" s="28">
        <v>-7.3690000000000005E-2</v>
      </c>
      <c r="I168" s="28"/>
      <c r="J168" s="28">
        <f t="shared" si="65"/>
        <v>50</v>
      </c>
      <c r="K168" s="33" t="s">
        <v>27</v>
      </c>
      <c r="L168" s="24" t="s">
        <v>29</v>
      </c>
      <c r="M168" s="28">
        <v>-0.11619</v>
      </c>
      <c r="N168" s="28"/>
      <c r="O168" s="28">
        <f t="shared" si="112"/>
        <v>33</v>
      </c>
      <c r="P168" s="33" t="s">
        <v>43</v>
      </c>
      <c r="Q168" s="24" t="s">
        <v>19</v>
      </c>
      <c r="R168" s="28">
        <v>-7.2580000000000006E-2</v>
      </c>
      <c r="S168" s="28"/>
      <c r="T168" s="28">
        <f t="shared" si="96"/>
        <v>41</v>
      </c>
      <c r="U168" s="33" t="s">
        <v>82</v>
      </c>
      <c r="V168" s="24" t="s">
        <v>25</v>
      </c>
      <c r="W168" s="28">
        <v>-1.6729999999999998E-2</v>
      </c>
      <c r="X168" s="28"/>
      <c r="Y168" s="28">
        <f t="shared" si="120"/>
        <v>22</v>
      </c>
      <c r="Z168" s="33" t="s">
        <v>65</v>
      </c>
      <c r="AA168" s="24" t="s">
        <v>23</v>
      </c>
      <c r="AB168" s="28">
        <v>-8.6599999999999996E-2</v>
      </c>
      <c r="AC168" s="28"/>
      <c r="AD168" s="28">
        <f t="shared" si="59"/>
        <v>54</v>
      </c>
      <c r="AE168" s="33" t="s">
        <v>32</v>
      </c>
      <c r="AF168" s="24" t="s">
        <v>26</v>
      </c>
      <c r="AG168" s="28">
        <v>-5.3580000000000003E-2</v>
      </c>
      <c r="AH168" s="28"/>
      <c r="AI168" s="28">
        <f t="shared" si="110"/>
        <v>34</v>
      </c>
      <c r="AJ168" s="33" t="s">
        <v>52</v>
      </c>
      <c r="AK168" s="24" t="s">
        <v>23</v>
      </c>
      <c r="AL168" s="28">
        <v>-7.1300000000000002E-2</v>
      </c>
      <c r="AM168" s="28"/>
      <c r="AN168" s="28">
        <f t="shared" si="83"/>
        <v>45</v>
      </c>
      <c r="AO168" s="33" t="s">
        <v>91</v>
      </c>
      <c r="AP168" s="35" t="s">
        <v>20</v>
      </c>
      <c r="AQ168" s="28">
        <v>-1.983E-2</v>
      </c>
      <c r="AR168" s="28"/>
      <c r="AS168" s="28">
        <f t="shared" si="82"/>
        <v>46</v>
      </c>
      <c r="AT168" s="33" t="s">
        <v>96</v>
      </c>
      <c r="AU168" s="35" t="s">
        <v>23</v>
      </c>
      <c r="AV168" s="28">
        <v>-2.7179999999999999E-2</v>
      </c>
      <c r="AW168" s="28"/>
      <c r="AX168" s="28">
        <f t="shared" si="111"/>
        <v>34</v>
      </c>
      <c r="AY168" s="33" t="s">
        <v>32</v>
      </c>
      <c r="AZ168" s="24" t="s">
        <v>26</v>
      </c>
      <c r="BA168" s="28">
        <v>-5.9819999999999998E-2</v>
      </c>
      <c r="BB168" s="28"/>
      <c r="BC168" s="28">
        <f t="shared" si="97"/>
        <v>40</v>
      </c>
      <c r="BD168" s="33" t="s">
        <v>44</v>
      </c>
      <c r="BE168" s="24" t="s">
        <v>20</v>
      </c>
      <c r="BF168" s="28">
        <v>-1.4E-3</v>
      </c>
      <c r="BG168" s="28"/>
      <c r="BH168" s="28">
        <f t="shared" si="125"/>
        <v>11</v>
      </c>
      <c r="BI168" s="33" t="s">
        <v>81</v>
      </c>
      <c r="BJ168" s="24" t="s">
        <v>26</v>
      </c>
      <c r="BK168" s="28">
        <v>-7.7630000000000005E-2</v>
      </c>
      <c r="BL168" s="28"/>
      <c r="BM168" s="28">
        <f t="shared" si="115"/>
        <v>32</v>
      </c>
      <c r="BN168" s="33" t="s">
        <v>63</v>
      </c>
      <c r="BO168" s="24" t="s">
        <v>22</v>
      </c>
      <c r="BP168" s="28">
        <v>-6.3780000000000003E-2</v>
      </c>
      <c r="BR168" s="28">
        <f t="shared" si="48"/>
        <v>57</v>
      </c>
    </row>
    <row r="169" spans="1:70" ht="17" thickBot="1" x14ac:dyDescent="0.25">
      <c r="A169" s="33" t="s">
        <v>93</v>
      </c>
      <c r="B169" s="35" t="s">
        <v>20</v>
      </c>
      <c r="C169" s="28">
        <v>-2.3560000000000001E-2</v>
      </c>
      <c r="D169" s="39"/>
      <c r="E169" s="28">
        <f t="shared" si="109"/>
        <v>37</v>
      </c>
      <c r="F169" s="33" t="s">
        <v>93</v>
      </c>
      <c r="G169" s="35" t="s">
        <v>20</v>
      </c>
      <c r="H169" s="28">
        <v>-7.6490000000000002E-2</v>
      </c>
      <c r="I169" s="39"/>
      <c r="J169" s="28">
        <f t="shared" si="65"/>
        <v>51</v>
      </c>
      <c r="K169" s="33" t="s">
        <v>37</v>
      </c>
      <c r="L169" s="24" t="s">
        <v>23</v>
      </c>
      <c r="M169" s="28">
        <v>-0.11801</v>
      </c>
      <c r="N169" s="39"/>
      <c r="O169" s="28">
        <f t="shared" si="112"/>
        <v>34</v>
      </c>
      <c r="P169" s="23" t="s">
        <v>95</v>
      </c>
      <c r="Q169" s="24" t="s">
        <v>26</v>
      </c>
      <c r="R169" s="28">
        <v>-7.3400000000000007E-2</v>
      </c>
      <c r="S169" s="39"/>
      <c r="T169" s="28">
        <f t="shared" si="96"/>
        <v>42</v>
      </c>
      <c r="U169" s="33" t="s">
        <v>48</v>
      </c>
      <c r="V169" s="24" t="s">
        <v>29</v>
      </c>
      <c r="W169" s="28">
        <v>-1.9179999999999999E-2</v>
      </c>
      <c r="X169" s="39"/>
      <c r="Y169" s="28">
        <f t="shared" si="120"/>
        <v>23</v>
      </c>
      <c r="Z169" s="33" t="s">
        <v>74</v>
      </c>
      <c r="AA169" s="24" t="s">
        <v>28</v>
      </c>
      <c r="AB169" s="28">
        <v>-9.5659999999999995E-2</v>
      </c>
      <c r="AC169" s="39"/>
      <c r="AD169" s="28">
        <f t="shared" si="59"/>
        <v>55</v>
      </c>
      <c r="AE169" s="33" t="s">
        <v>71</v>
      </c>
      <c r="AF169" s="24" t="s">
        <v>29</v>
      </c>
      <c r="AG169" s="28">
        <v>-5.6579999999999998E-2</v>
      </c>
      <c r="AH169" s="39"/>
      <c r="AI169" s="28">
        <f t="shared" si="110"/>
        <v>35</v>
      </c>
      <c r="AJ169" s="33" t="s">
        <v>45</v>
      </c>
      <c r="AK169" s="24" t="s">
        <v>23</v>
      </c>
      <c r="AL169" s="28">
        <v>-7.5700000000000003E-2</v>
      </c>
      <c r="AM169" s="39"/>
      <c r="AN169" s="28">
        <f t="shared" si="83"/>
        <v>46</v>
      </c>
      <c r="AO169" s="33" t="s">
        <v>104</v>
      </c>
      <c r="AP169" s="35" t="s">
        <v>19</v>
      </c>
      <c r="AQ169" s="28">
        <v>-2.0590000000000001E-2</v>
      </c>
      <c r="AR169" s="39"/>
      <c r="AS169" s="28">
        <f t="shared" si="82"/>
        <v>47</v>
      </c>
      <c r="AT169" s="33" t="s">
        <v>80</v>
      </c>
      <c r="AU169" s="24" t="s">
        <v>25</v>
      </c>
      <c r="AV169" s="28">
        <v>-2.7289999999999998E-2</v>
      </c>
      <c r="AW169" s="39"/>
      <c r="AX169" s="28">
        <f t="shared" si="111"/>
        <v>35</v>
      </c>
      <c r="AY169" s="33" t="s">
        <v>24</v>
      </c>
      <c r="AZ169" s="24" t="s">
        <v>26</v>
      </c>
      <c r="BA169" s="28">
        <v>-6.0990000000000003E-2</v>
      </c>
      <c r="BB169" s="39"/>
      <c r="BC169" s="28">
        <f t="shared" si="97"/>
        <v>41</v>
      </c>
      <c r="BD169" s="33" t="s">
        <v>39</v>
      </c>
      <c r="BE169" s="24" t="s">
        <v>28</v>
      </c>
      <c r="BF169" s="28">
        <v>-1.4400000000000001E-3</v>
      </c>
      <c r="BG169" s="39"/>
      <c r="BH169" s="28">
        <f t="shared" si="125"/>
        <v>12</v>
      </c>
      <c r="BI169" s="33" t="s">
        <v>105</v>
      </c>
      <c r="BJ169" s="35" t="s">
        <v>22</v>
      </c>
      <c r="BK169" s="28">
        <v>-8.0019999999999994E-2</v>
      </c>
      <c r="BL169" s="39"/>
      <c r="BM169" s="28">
        <f t="shared" si="115"/>
        <v>33</v>
      </c>
      <c r="BN169" s="33" t="s">
        <v>67</v>
      </c>
      <c r="BO169" s="24" t="s">
        <v>20</v>
      </c>
      <c r="BP169" s="30">
        <v>-6.4610000000000001E-2</v>
      </c>
      <c r="BQ169" t="s">
        <v>108</v>
      </c>
      <c r="BR169" s="28">
        <f t="shared" si="48"/>
        <v>58</v>
      </c>
    </row>
    <row r="170" spans="1:70" ht="17" thickBot="1" x14ac:dyDescent="0.25">
      <c r="A170" s="33" t="s">
        <v>89</v>
      </c>
      <c r="B170" s="35" t="s">
        <v>19</v>
      </c>
      <c r="C170" s="28">
        <v>-2.3699999999999999E-2</v>
      </c>
      <c r="D170" s="28"/>
      <c r="E170" s="28">
        <f t="shared" si="109"/>
        <v>38</v>
      </c>
      <c r="F170" s="33" t="s">
        <v>80</v>
      </c>
      <c r="G170" s="24" t="s">
        <v>28</v>
      </c>
      <c r="H170" s="28">
        <v>-7.8310000000000005E-2</v>
      </c>
      <c r="I170" s="28"/>
      <c r="J170" s="28">
        <f t="shared" si="65"/>
        <v>52</v>
      </c>
      <c r="K170" s="33" t="s">
        <v>35</v>
      </c>
      <c r="L170" s="24" t="s">
        <v>22</v>
      </c>
      <c r="M170" s="28">
        <v>-0.12662999999999999</v>
      </c>
      <c r="N170" s="28"/>
      <c r="O170" s="28">
        <f t="shared" si="112"/>
        <v>35</v>
      </c>
      <c r="P170" s="33" t="s">
        <v>61</v>
      </c>
      <c r="Q170" s="24" t="s">
        <v>23</v>
      </c>
      <c r="R170" s="28">
        <v>-7.4440000000000006E-2</v>
      </c>
      <c r="S170" s="28"/>
      <c r="T170" s="28">
        <f t="shared" si="96"/>
        <v>43</v>
      </c>
      <c r="U170" s="33" t="s">
        <v>67</v>
      </c>
      <c r="V170" s="24" t="s">
        <v>28</v>
      </c>
      <c r="W170" s="28">
        <v>-1.966E-2</v>
      </c>
      <c r="X170" s="28"/>
      <c r="Y170" s="28">
        <f t="shared" si="120"/>
        <v>24</v>
      </c>
      <c r="Z170" s="33" t="s">
        <v>45</v>
      </c>
      <c r="AA170" s="24" t="s">
        <v>19</v>
      </c>
      <c r="AB170" s="28">
        <v>-9.7790000000000002E-2</v>
      </c>
      <c r="AC170" s="28"/>
      <c r="AD170" s="28">
        <f t="shared" si="59"/>
        <v>56</v>
      </c>
      <c r="AE170" s="33" t="s">
        <v>67</v>
      </c>
      <c r="AF170" s="24" t="s">
        <v>28</v>
      </c>
      <c r="AG170" s="28">
        <v>-5.9920000000000001E-2</v>
      </c>
      <c r="AH170" s="28"/>
      <c r="AI170" s="28">
        <f t="shared" si="110"/>
        <v>36</v>
      </c>
      <c r="AJ170" s="33" t="s">
        <v>33</v>
      </c>
      <c r="AK170" s="24" t="s">
        <v>20</v>
      </c>
      <c r="AL170" s="28">
        <v>-7.6840000000000006E-2</v>
      </c>
      <c r="AM170" s="28"/>
      <c r="AN170" s="28">
        <f t="shared" si="83"/>
        <v>47</v>
      </c>
      <c r="AO170" s="33" t="s">
        <v>68</v>
      </c>
      <c r="AP170" s="24" t="s">
        <v>29</v>
      </c>
      <c r="AQ170" s="28">
        <v>-2.078E-2</v>
      </c>
      <c r="AR170" s="28"/>
      <c r="AS170" s="28">
        <f t="shared" si="82"/>
        <v>48</v>
      </c>
      <c r="AT170" s="33" t="s">
        <v>98</v>
      </c>
      <c r="AU170" s="35" t="s">
        <v>25</v>
      </c>
      <c r="AV170" s="28">
        <v>-2.785E-2</v>
      </c>
      <c r="AW170" s="28"/>
      <c r="AX170" s="28">
        <f t="shared" si="111"/>
        <v>36</v>
      </c>
      <c r="AY170" s="33" t="s">
        <v>89</v>
      </c>
      <c r="AZ170" s="35" t="s">
        <v>22</v>
      </c>
      <c r="BA170" s="28">
        <v>-6.2630000000000005E-2</v>
      </c>
      <c r="BB170" s="28"/>
      <c r="BC170" s="28">
        <f t="shared" si="97"/>
        <v>42</v>
      </c>
      <c r="BD170" s="33" t="s">
        <v>67</v>
      </c>
      <c r="BE170" s="24" t="s">
        <v>23</v>
      </c>
      <c r="BF170" s="28">
        <v>-1.4400000000000001E-3</v>
      </c>
      <c r="BG170" s="28"/>
      <c r="BH170" s="28">
        <f t="shared" si="125"/>
        <v>12</v>
      </c>
      <c r="BI170" s="33" t="s">
        <v>105</v>
      </c>
      <c r="BJ170" s="35" t="s">
        <v>29</v>
      </c>
      <c r="BK170" s="28">
        <v>-8.6790000000000006E-2</v>
      </c>
      <c r="BL170" s="28"/>
      <c r="BM170" s="28">
        <f t="shared" si="115"/>
        <v>34</v>
      </c>
      <c r="BN170" s="5" t="s">
        <v>79</v>
      </c>
      <c r="BO170" s="6" t="s">
        <v>25</v>
      </c>
      <c r="BP170" s="30">
        <v>-6.5299999999999997E-2</v>
      </c>
      <c r="BQ170" t="s">
        <v>108</v>
      </c>
      <c r="BR170" s="28">
        <f t="shared" si="48"/>
        <v>59</v>
      </c>
    </row>
    <row r="171" spans="1:70" ht="17" thickBot="1" x14ac:dyDescent="0.25">
      <c r="A171" s="33" t="s">
        <v>75</v>
      </c>
      <c r="B171" s="24" t="s">
        <v>23</v>
      </c>
      <c r="C171" s="28">
        <v>-2.3890000000000002E-2</v>
      </c>
      <c r="D171" s="28"/>
      <c r="E171" s="28">
        <f t="shared" si="109"/>
        <v>39</v>
      </c>
      <c r="F171" s="33" t="s">
        <v>50</v>
      </c>
      <c r="G171" s="24" t="s">
        <v>19</v>
      </c>
      <c r="H171" s="28">
        <v>-7.8880000000000006E-2</v>
      </c>
      <c r="I171" s="28"/>
      <c r="J171" s="28">
        <f t="shared" si="65"/>
        <v>53</v>
      </c>
      <c r="K171" s="33" t="s">
        <v>52</v>
      </c>
      <c r="L171" s="24" t="s">
        <v>23</v>
      </c>
      <c r="M171" s="28">
        <v>-0.12767999999999999</v>
      </c>
      <c r="N171" s="28"/>
      <c r="O171" s="28">
        <f t="shared" si="112"/>
        <v>36</v>
      </c>
      <c r="P171" s="33" t="s">
        <v>54</v>
      </c>
      <c r="Q171" s="24" t="s">
        <v>22</v>
      </c>
      <c r="R171" s="28">
        <v>-8.0149999999999999E-2</v>
      </c>
      <c r="S171" s="28"/>
      <c r="T171" s="28">
        <f t="shared" si="96"/>
        <v>44</v>
      </c>
      <c r="U171" s="33" t="s">
        <v>38</v>
      </c>
      <c r="V171" s="24" t="s">
        <v>22</v>
      </c>
      <c r="W171" s="28">
        <v>-1.9939999999999999E-2</v>
      </c>
      <c r="X171" s="28"/>
      <c r="Y171" s="28">
        <f t="shared" si="120"/>
        <v>25</v>
      </c>
      <c r="Z171" s="33" t="s">
        <v>47</v>
      </c>
      <c r="AA171" s="24" t="s">
        <v>19</v>
      </c>
      <c r="AB171" s="28">
        <v>-9.7939999999999999E-2</v>
      </c>
      <c r="AC171" s="28"/>
      <c r="AD171" s="28">
        <f t="shared" si="59"/>
        <v>57</v>
      </c>
      <c r="AE171" s="5" t="s">
        <v>79</v>
      </c>
      <c r="AF171" s="6" t="s">
        <v>25</v>
      </c>
      <c r="AG171" s="28">
        <v>-6.1519999999999998E-2</v>
      </c>
      <c r="AH171" s="28"/>
      <c r="AI171" s="28">
        <f t="shared" si="110"/>
        <v>37</v>
      </c>
      <c r="AJ171" s="33" t="s">
        <v>104</v>
      </c>
      <c r="AK171" s="35" t="s">
        <v>19</v>
      </c>
      <c r="AL171" s="28">
        <v>-7.7259999999999995E-2</v>
      </c>
      <c r="AM171" s="28"/>
      <c r="AN171" s="28">
        <f t="shared" si="83"/>
        <v>48</v>
      </c>
      <c r="AO171" s="33" t="s">
        <v>104</v>
      </c>
      <c r="AP171" s="35" t="s">
        <v>26</v>
      </c>
      <c r="AQ171" s="28">
        <v>-2.196E-2</v>
      </c>
      <c r="AR171" s="28"/>
      <c r="AS171" s="28">
        <f t="shared" si="82"/>
        <v>49</v>
      </c>
      <c r="AT171" s="33" t="s">
        <v>47</v>
      </c>
      <c r="AU171" s="24" t="s">
        <v>28</v>
      </c>
      <c r="AV171" s="28">
        <v>-2.879E-2</v>
      </c>
      <c r="AW171" s="28"/>
      <c r="AX171" s="28">
        <f t="shared" si="111"/>
        <v>37</v>
      </c>
      <c r="AY171" s="33" t="s">
        <v>60</v>
      </c>
      <c r="AZ171" s="24" t="s">
        <v>26</v>
      </c>
      <c r="BA171" s="28">
        <v>-6.3039999999999999E-2</v>
      </c>
      <c r="BB171" s="28"/>
      <c r="BC171" s="28">
        <f t="shared" si="97"/>
        <v>43</v>
      </c>
      <c r="BD171" s="33" t="s">
        <v>50</v>
      </c>
      <c r="BE171" s="24" t="s">
        <v>19</v>
      </c>
      <c r="BF171" s="28">
        <v>-1.82E-3</v>
      </c>
      <c r="BG171" s="28"/>
      <c r="BH171" s="28">
        <f t="shared" si="125"/>
        <v>13</v>
      </c>
      <c r="BI171" s="33" t="s">
        <v>57</v>
      </c>
      <c r="BJ171" s="24" t="s">
        <v>20</v>
      </c>
      <c r="BK171" s="28">
        <v>-8.695E-2</v>
      </c>
      <c r="BL171" s="28"/>
      <c r="BM171" s="28">
        <f t="shared" si="115"/>
        <v>35</v>
      </c>
      <c r="BN171" s="33" t="s">
        <v>38</v>
      </c>
      <c r="BO171" s="24" t="s">
        <v>22</v>
      </c>
      <c r="BP171" s="28">
        <v>-6.5960000000000005E-2</v>
      </c>
      <c r="BR171" s="28">
        <f t="shared" si="48"/>
        <v>60</v>
      </c>
    </row>
    <row r="172" spans="1:70" ht="17" thickBot="1" x14ac:dyDescent="0.25">
      <c r="A172" s="33" t="s">
        <v>45</v>
      </c>
      <c r="B172" s="24" t="s">
        <v>19</v>
      </c>
      <c r="C172" s="28">
        <v>-2.5510000000000001E-2</v>
      </c>
      <c r="D172" s="28"/>
      <c r="E172" s="28">
        <f t="shared" si="109"/>
        <v>40</v>
      </c>
      <c r="F172" s="33" t="s">
        <v>81</v>
      </c>
      <c r="G172" s="24" t="s">
        <v>26</v>
      </c>
      <c r="H172" s="28">
        <v>-8.3930000000000005E-2</v>
      </c>
      <c r="I172" s="28"/>
      <c r="J172" s="28">
        <f t="shared" si="65"/>
        <v>54</v>
      </c>
      <c r="K172" s="33" t="s">
        <v>68</v>
      </c>
      <c r="L172" s="24" t="s">
        <v>22</v>
      </c>
      <c r="M172" s="28">
        <v>-0.13324</v>
      </c>
      <c r="N172" s="28"/>
      <c r="O172" s="28">
        <f t="shared" si="112"/>
        <v>37</v>
      </c>
      <c r="P172" s="33" t="s">
        <v>69</v>
      </c>
      <c r="Q172" s="24" t="s">
        <v>19</v>
      </c>
      <c r="R172" s="28">
        <v>-8.1890000000000004E-2</v>
      </c>
      <c r="S172" s="28"/>
      <c r="T172" s="28">
        <f t="shared" si="96"/>
        <v>45</v>
      </c>
      <c r="U172" s="33" t="s">
        <v>36</v>
      </c>
      <c r="V172" s="24" t="s">
        <v>26</v>
      </c>
      <c r="W172" s="28">
        <v>-2.0369999999999999E-2</v>
      </c>
      <c r="X172" s="28"/>
      <c r="Y172" s="28">
        <f t="shared" si="120"/>
        <v>26</v>
      </c>
      <c r="Z172" s="33" t="s">
        <v>105</v>
      </c>
      <c r="AA172" s="35" t="s">
        <v>25</v>
      </c>
      <c r="AB172" s="28">
        <v>-0.10193000000000001</v>
      </c>
      <c r="AC172" s="28"/>
      <c r="AD172" s="28">
        <f t="shared" si="59"/>
        <v>58</v>
      </c>
      <c r="AE172" s="33" t="s">
        <v>81</v>
      </c>
      <c r="AF172" s="24" t="s">
        <v>20</v>
      </c>
      <c r="AG172" s="28">
        <v>-6.3869999999999996E-2</v>
      </c>
      <c r="AH172" s="28"/>
      <c r="AI172" s="28">
        <f t="shared" si="110"/>
        <v>38</v>
      </c>
      <c r="AJ172" s="5" t="s">
        <v>78</v>
      </c>
      <c r="AK172" s="6" t="s">
        <v>26</v>
      </c>
      <c r="AL172" s="28">
        <v>-8.1970000000000001E-2</v>
      </c>
      <c r="AM172" s="28"/>
      <c r="AN172" s="28">
        <f t="shared" si="83"/>
        <v>49</v>
      </c>
      <c r="AO172" s="33" t="s">
        <v>35</v>
      </c>
      <c r="AP172" s="24" t="s">
        <v>25</v>
      </c>
      <c r="AQ172" s="28">
        <v>-2.3099999999999999E-2</v>
      </c>
      <c r="AR172" s="28"/>
      <c r="AS172" s="28">
        <f t="shared" si="82"/>
        <v>50</v>
      </c>
      <c r="AT172" s="23" t="s">
        <v>95</v>
      </c>
      <c r="AU172" s="24" t="s">
        <v>29</v>
      </c>
      <c r="AV172" s="28">
        <v>-2.8910000000000002E-2</v>
      </c>
      <c r="AW172" s="28"/>
      <c r="AX172" s="28">
        <f t="shared" si="111"/>
        <v>38</v>
      </c>
      <c r="AY172" s="33" t="s">
        <v>104</v>
      </c>
      <c r="AZ172" s="35" t="s">
        <v>19</v>
      </c>
      <c r="BA172" s="28">
        <v>-6.3140000000000002E-2</v>
      </c>
      <c r="BB172" s="28"/>
      <c r="BC172" s="28">
        <f t="shared" si="97"/>
        <v>44</v>
      </c>
      <c r="BD172" s="33" t="s">
        <v>72</v>
      </c>
      <c r="BE172" s="24" t="s">
        <v>28</v>
      </c>
      <c r="BF172" s="28">
        <v>-1.82E-3</v>
      </c>
      <c r="BG172" s="28"/>
      <c r="BH172" s="28">
        <f t="shared" si="125"/>
        <v>13</v>
      </c>
      <c r="BI172" s="33" t="s">
        <v>57</v>
      </c>
      <c r="BJ172" s="24" t="s">
        <v>23</v>
      </c>
      <c r="BK172" s="28">
        <v>-9.0090000000000003E-2</v>
      </c>
      <c r="BL172" s="28"/>
      <c r="BM172" s="28">
        <f t="shared" si="115"/>
        <v>36</v>
      </c>
      <c r="BN172" s="33" t="s">
        <v>36</v>
      </c>
      <c r="BO172" s="24" t="s">
        <v>23</v>
      </c>
      <c r="BP172" s="30">
        <v>-6.7739999999999995E-2</v>
      </c>
      <c r="BQ172" t="s">
        <v>108</v>
      </c>
      <c r="BR172" s="28">
        <f t="shared" si="48"/>
        <v>61</v>
      </c>
    </row>
    <row r="173" spans="1:70" ht="17" thickBot="1" x14ac:dyDescent="0.25">
      <c r="A173" s="33" t="s">
        <v>74</v>
      </c>
      <c r="B173" s="24" t="s">
        <v>25</v>
      </c>
      <c r="C173" s="30">
        <v>-2.742E-2</v>
      </c>
      <c r="D173" s="30" t="s">
        <v>108</v>
      </c>
      <c r="E173" s="28">
        <f t="shared" si="109"/>
        <v>41</v>
      </c>
      <c r="F173" s="33" t="s">
        <v>98</v>
      </c>
      <c r="G173" s="35" t="s">
        <v>28</v>
      </c>
      <c r="H173" s="28">
        <v>-8.5760000000000003E-2</v>
      </c>
      <c r="I173" s="28"/>
      <c r="J173" s="28">
        <f t="shared" si="65"/>
        <v>55</v>
      </c>
      <c r="K173" s="33" t="s">
        <v>58</v>
      </c>
      <c r="L173" s="24" t="s">
        <v>20</v>
      </c>
      <c r="M173" s="28">
        <v>-0.13750999999999999</v>
      </c>
      <c r="N173" s="28"/>
      <c r="O173" s="28">
        <f t="shared" si="112"/>
        <v>38</v>
      </c>
      <c r="P173" s="33" t="s">
        <v>97</v>
      </c>
      <c r="Q173" s="35" t="s">
        <v>22</v>
      </c>
      <c r="R173" s="28">
        <v>-8.5360000000000005E-2</v>
      </c>
      <c r="S173" s="28"/>
      <c r="T173" s="28">
        <f t="shared" si="96"/>
        <v>46</v>
      </c>
      <c r="U173" s="33" t="s">
        <v>81</v>
      </c>
      <c r="V173" s="24" t="s">
        <v>26</v>
      </c>
      <c r="W173" s="28">
        <v>-2.1700000000000001E-2</v>
      </c>
      <c r="X173" s="28"/>
      <c r="Y173" s="28">
        <f t="shared" si="120"/>
        <v>27</v>
      </c>
      <c r="Z173" s="33" t="s">
        <v>99</v>
      </c>
      <c r="AA173" s="35" t="s">
        <v>29</v>
      </c>
      <c r="AB173" s="28">
        <v>-0.10196</v>
      </c>
      <c r="AC173" s="28"/>
      <c r="AD173" s="28">
        <f t="shared" si="59"/>
        <v>59</v>
      </c>
      <c r="AE173" s="33" t="s">
        <v>105</v>
      </c>
      <c r="AF173" s="35" t="s">
        <v>25</v>
      </c>
      <c r="AG173" s="28">
        <v>-6.5060000000000007E-2</v>
      </c>
      <c r="AH173" s="28"/>
      <c r="AI173" s="28">
        <f t="shared" si="110"/>
        <v>39</v>
      </c>
      <c r="AJ173" s="33" t="s">
        <v>59</v>
      </c>
      <c r="AK173" s="24" t="s">
        <v>23</v>
      </c>
      <c r="AL173" s="28">
        <v>-8.2919999999999994E-2</v>
      </c>
      <c r="AM173" s="28"/>
      <c r="AN173" s="28">
        <f t="shared" si="83"/>
        <v>50</v>
      </c>
      <c r="AO173" s="33" t="s">
        <v>65</v>
      </c>
      <c r="AP173" s="24" t="s">
        <v>29</v>
      </c>
      <c r="AQ173" s="28">
        <v>-2.3259999999999999E-2</v>
      </c>
      <c r="AR173" s="28"/>
      <c r="AS173" s="28">
        <f t="shared" si="82"/>
        <v>51</v>
      </c>
      <c r="AT173" s="33" t="s">
        <v>58</v>
      </c>
      <c r="AU173" s="24" t="s">
        <v>25</v>
      </c>
      <c r="AV173" s="28">
        <v>-2.9159999999999998E-2</v>
      </c>
      <c r="AW173" s="28"/>
      <c r="AX173" s="28">
        <f t="shared" si="111"/>
        <v>39</v>
      </c>
      <c r="AY173" s="33" t="s">
        <v>34</v>
      </c>
      <c r="AZ173" s="24" t="s">
        <v>26</v>
      </c>
      <c r="BA173" s="28">
        <v>-6.3509999999999997E-2</v>
      </c>
      <c r="BB173" s="28"/>
      <c r="BC173" s="28">
        <f t="shared" si="97"/>
        <v>45</v>
      </c>
      <c r="BD173" s="23" t="s">
        <v>95</v>
      </c>
      <c r="BE173" s="24" t="s">
        <v>19</v>
      </c>
      <c r="BF173" s="28">
        <v>-1.83E-3</v>
      </c>
      <c r="BG173" s="28"/>
      <c r="BH173" s="28">
        <f t="shared" si="125"/>
        <v>14</v>
      </c>
      <c r="BI173" s="33" t="s">
        <v>101</v>
      </c>
      <c r="BJ173" s="35" t="s">
        <v>26</v>
      </c>
      <c r="BK173" s="28">
        <v>-9.3560000000000004E-2</v>
      </c>
      <c r="BL173" s="28"/>
      <c r="BM173" s="28">
        <f t="shared" si="115"/>
        <v>37</v>
      </c>
      <c r="BN173" s="33" t="s">
        <v>33</v>
      </c>
      <c r="BO173" s="24" t="s">
        <v>20</v>
      </c>
      <c r="BP173" s="30">
        <v>-6.9120000000000001E-2</v>
      </c>
      <c r="BQ173" t="s">
        <v>108</v>
      </c>
      <c r="BR173" s="28">
        <f t="shared" si="48"/>
        <v>62</v>
      </c>
    </row>
    <row r="174" spans="1:70" ht="17" thickBot="1" x14ac:dyDescent="0.25">
      <c r="A174" s="33" t="s">
        <v>62</v>
      </c>
      <c r="B174" s="24" t="s">
        <v>23</v>
      </c>
      <c r="C174" s="30">
        <v>-2.767E-2</v>
      </c>
      <c r="D174" s="30" t="s">
        <v>108</v>
      </c>
      <c r="E174" s="28">
        <f t="shared" si="109"/>
        <v>42</v>
      </c>
      <c r="F174" s="33" t="s">
        <v>35</v>
      </c>
      <c r="G174" s="24" t="s">
        <v>22</v>
      </c>
      <c r="H174" s="28">
        <v>-8.5879999999999998E-2</v>
      </c>
      <c r="I174" s="28"/>
      <c r="J174" s="28">
        <f t="shared" si="65"/>
        <v>56</v>
      </c>
      <c r="K174" s="33" t="s">
        <v>67</v>
      </c>
      <c r="L174" s="24" t="s">
        <v>20</v>
      </c>
      <c r="M174" s="28">
        <v>-0.14793000000000001</v>
      </c>
      <c r="N174" s="28"/>
      <c r="O174" s="28">
        <f t="shared" si="112"/>
        <v>39</v>
      </c>
      <c r="P174" s="33" t="s">
        <v>27</v>
      </c>
      <c r="Q174" s="24" t="s">
        <v>29</v>
      </c>
      <c r="R174" s="30">
        <v>-8.6720000000000005E-2</v>
      </c>
      <c r="S174" s="30" t="s">
        <v>108</v>
      </c>
      <c r="T174" s="28">
        <f t="shared" si="96"/>
        <v>47</v>
      </c>
      <c r="U174" s="33" t="s">
        <v>60</v>
      </c>
      <c r="V174" s="24" t="s">
        <v>19</v>
      </c>
      <c r="W174" s="28">
        <v>-2.257E-2</v>
      </c>
      <c r="X174" s="28"/>
      <c r="Y174" s="28">
        <f t="shared" si="120"/>
        <v>28</v>
      </c>
      <c r="Z174" s="33" t="s">
        <v>85</v>
      </c>
      <c r="AA174" s="24" t="s">
        <v>26</v>
      </c>
      <c r="AB174" s="28">
        <v>-0.10642</v>
      </c>
      <c r="AC174" s="28"/>
      <c r="AD174" s="28">
        <f t="shared" si="59"/>
        <v>60</v>
      </c>
      <c r="AE174" s="33" t="s">
        <v>89</v>
      </c>
      <c r="AF174" s="35" t="s">
        <v>25</v>
      </c>
      <c r="AG174" s="28">
        <v>-6.9099999999999995E-2</v>
      </c>
      <c r="AH174" s="28"/>
      <c r="AI174" s="28">
        <f t="shared" si="110"/>
        <v>40</v>
      </c>
      <c r="AJ174" s="33" t="s">
        <v>43</v>
      </c>
      <c r="AK174" s="24" t="s">
        <v>19</v>
      </c>
      <c r="AL174" s="28">
        <v>-8.6110000000000006E-2</v>
      </c>
      <c r="AM174" s="28"/>
      <c r="AN174" s="28">
        <f t="shared" si="83"/>
        <v>51</v>
      </c>
      <c r="AO174" s="33" t="s">
        <v>74</v>
      </c>
      <c r="AP174" s="24" t="s">
        <v>25</v>
      </c>
      <c r="AQ174" s="30">
        <v>-2.3470000000000001E-2</v>
      </c>
      <c r="AR174" s="30" t="s">
        <v>108</v>
      </c>
      <c r="AS174" s="28">
        <f t="shared" si="82"/>
        <v>52</v>
      </c>
      <c r="AT174" s="33" t="s">
        <v>89</v>
      </c>
      <c r="AU174" s="35" t="s">
        <v>19</v>
      </c>
      <c r="AV174" s="28">
        <v>-3.1050000000000001E-2</v>
      </c>
      <c r="AW174" s="28"/>
      <c r="AX174" s="28">
        <f t="shared" si="111"/>
        <v>40</v>
      </c>
      <c r="AY174" s="33" t="s">
        <v>61</v>
      </c>
      <c r="AZ174" s="24" t="s">
        <v>26</v>
      </c>
      <c r="BA174" s="28">
        <v>-6.3850000000000004E-2</v>
      </c>
      <c r="BB174" s="28"/>
      <c r="BC174" s="28">
        <f t="shared" si="97"/>
        <v>46</v>
      </c>
      <c r="BD174" s="33" t="s">
        <v>90</v>
      </c>
      <c r="BE174" s="35" t="s">
        <v>26</v>
      </c>
      <c r="BF174" s="28">
        <v>-1.98E-3</v>
      </c>
      <c r="BG174" s="28"/>
      <c r="BH174" s="28">
        <f t="shared" si="125"/>
        <v>15</v>
      </c>
      <c r="BI174" s="33" t="s">
        <v>67</v>
      </c>
      <c r="BJ174" s="24" t="s">
        <v>28</v>
      </c>
      <c r="BK174" s="30">
        <v>-9.5159999999999995E-2</v>
      </c>
      <c r="BL174" s="30" t="s">
        <v>108</v>
      </c>
      <c r="BM174" s="28">
        <f t="shared" si="115"/>
        <v>38</v>
      </c>
      <c r="BN174" s="33" t="s">
        <v>65</v>
      </c>
      <c r="BO174" s="24" t="s">
        <v>29</v>
      </c>
      <c r="BP174" s="28">
        <v>-7.0010000000000003E-2</v>
      </c>
      <c r="BR174" s="28">
        <f t="shared" si="48"/>
        <v>63</v>
      </c>
    </row>
    <row r="175" spans="1:70" ht="17" thickBot="1" x14ac:dyDescent="0.25">
      <c r="A175" s="33" t="s">
        <v>82</v>
      </c>
      <c r="B175" s="24" t="s">
        <v>25</v>
      </c>
      <c r="C175" s="28">
        <v>-2.7830000000000001E-2</v>
      </c>
      <c r="D175" s="28"/>
      <c r="E175" s="28">
        <f t="shared" si="109"/>
        <v>43</v>
      </c>
      <c r="F175" s="33" t="s">
        <v>41</v>
      </c>
      <c r="G175" s="24" t="s">
        <v>29</v>
      </c>
      <c r="H175" s="28">
        <v>-8.609E-2</v>
      </c>
      <c r="I175" s="28"/>
      <c r="J175" s="28">
        <f t="shared" si="65"/>
        <v>57</v>
      </c>
      <c r="K175" s="33" t="s">
        <v>24</v>
      </c>
      <c r="L175" s="24" t="s">
        <v>25</v>
      </c>
      <c r="M175" s="28">
        <v>-0.14995</v>
      </c>
      <c r="N175" s="28"/>
      <c r="O175" s="28">
        <f t="shared" si="112"/>
        <v>40</v>
      </c>
      <c r="P175" s="33" t="s">
        <v>83</v>
      </c>
      <c r="Q175" s="24" t="s">
        <v>20</v>
      </c>
      <c r="R175" s="28">
        <v>-8.6989999999999998E-2</v>
      </c>
      <c r="S175" s="28"/>
      <c r="T175" s="28">
        <f t="shared" si="96"/>
        <v>48</v>
      </c>
      <c r="U175" s="33" t="s">
        <v>53</v>
      </c>
      <c r="V175" s="24" t="s">
        <v>23</v>
      </c>
      <c r="W175" s="28">
        <v>-2.383E-2</v>
      </c>
      <c r="X175" s="28"/>
      <c r="Y175" s="28">
        <f t="shared" si="120"/>
        <v>29</v>
      </c>
      <c r="Z175" s="33" t="s">
        <v>99</v>
      </c>
      <c r="AA175" s="35" t="s">
        <v>19</v>
      </c>
      <c r="AB175" s="28">
        <v>-0.10952000000000001</v>
      </c>
      <c r="AC175" s="28"/>
      <c r="AD175" s="28">
        <f t="shared" si="59"/>
        <v>61</v>
      </c>
      <c r="AE175" s="33" t="s">
        <v>48</v>
      </c>
      <c r="AF175" s="24" t="s">
        <v>20</v>
      </c>
      <c r="AG175" s="28">
        <v>-6.9250000000000006E-2</v>
      </c>
      <c r="AH175" s="28"/>
      <c r="AI175" s="28">
        <f t="shared" si="110"/>
        <v>41</v>
      </c>
      <c r="AJ175" s="33" t="s">
        <v>104</v>
      </c>
      <c r="AK175" s="35" t="s">
        <v>23</v>
      </c>
      <c r="AL175" s="28">
        <v>-8.6349999999999996E-2</v>
      </c>
      <c r="AM175" s="28"/>
      <c r="AN175" s="28">
        <f t="shared" si="83"/>
        <v>52</v>
      </c>
      <c r="AO175" s="33" t="s">
        <v>89</v>
      </c>
      <c r="AP175" s="35" t="s">
        <v>19</v>
      </c>
      <c r="AQ175" s="28">
        <v>-2.46E-2</v>
      </c>
      <c r="AR175" s="28"/>
      <c r="AS175" s="28">
        <f t="shared" si="82"/>
        <v>53</v>
      </c>
      <c r="AT175" s="5" t="s">
        <v>79</v>
      </c>
      <c r="AU175" s="6" t="s">
        <v>25</v>
      </c>
      <c r="AV175" s="28">
        <v>-3.1449999999999999E-2</v>
      </c>
      <c r="AW175" s="28"/>
      <c r="AX175" s="28">
        <f t="shared" si="111"/>
        <v>41</v>
      </c>
      <c r="AY175" s="23" t="s">
        <v>95</v>
      </c>
      <c r="AZ175" s="24" t="s">
        <v>22</v>
      </c>
      <c r="BA175" s="28">
        <v>-6.4939999999999998E-2</v>
      </c>
      <c r="BB175" s="28"/>
      <c r="BC175" s="28">
        <f t="shared" si="97"/>
        <v>47</v>
      </c>
      <c r="BD175" s="23" t="s">
        <v>95</v>
      </c>
      <c r="BE175" s="24" t="s">
        <v>29</v>
      </c>
      <c r="BF175" s="28">
        <v>-2E-3</v>
      </c>
      <c r="BG175" s="28"/>
      <c r="BH175" s="28">
        <f t="shared" si="125"/>
        <v>16</v>
      </c>
      <c r="BI175" s="5" t="s">
        <v>79</v>
      </c>
      <c r="BJ175" s="6" t="s">
        <v>25</v>
      </c>
      <c r="BK175" s="30">
        <v>-9.7619999999999998E-2</v>
      </c>
      <c r="BL175" s="30" t="s">
        <v>108</v>
      </c>
      <c r="BM175" s="28">
        <f t="shared" si="115"/>
        <v>39</v>
      </c>
      <c r="BN175" s="33" t="s">
        <v>60</v>
      </c>
      <c r="BO175" s="24" t="s">
        <v>22</v>
      </c>
      <c r="BP175" s="28">
        <v>-7.0330000000000004E-2</v>
      </c>
      <c r="BR175" s="28">
        <f t="shared" si="48"/>
        <v>64</v>
      </c>
    </row>
    <row r="176" spans="1:70" ht="17" thickBot="1" x14ac:dyDescent="0.25">
      <c r="A176" s="33" t="s">
        <v>54</v>
      </c>
      <c r="B176" s="24" t="s">
        <v>22</v>
      </c>
      <c r="C176" s="30">
        <v>-2.8420000000000001E-2</v>
      </c>
      <c r="D176" s="30" t="s">
        <v>108</v>
      </c>
      <c r="E176" s="28">
        <f t="shared" si="109"/>
        <v>44</v>
      </c>
      <c r="F176" s="33" t="s">
        <v>73</v>
      </c>
      <c r="G176" s="24" t="s">
        <v>29</v>
      </c>
      <c r="H176" s="28">
        <v>-8.616E-2</v>
      </c>
      <c r="I176" s="28"/>
      <c r="J176" s="28">
        <f t="shared" si="65"/>
        <v>58</v>
      </c>
      <c r="K176" s="33" t="s">
        <v>67</v>
      </c>
      <c r="L176" s="24" t="s">
        <v>28</v>
      </c>
      <c r="M176" s="28">
        <v>-0.15082999999999999</v>
      </c>
      <c r="N176" s="28"/>
      <c r="O176" s="28">
        <f t="shared" si="112"/>
        <v>41</v>
      </c>
      <c r="P176" s="33" t="s">
        <v>52</v>
      </c>
      <c r="Q176" s="24" t="s">
        <v>29</v>
      </c>
      <c r="R176" s="28">
        <v>-8.8450000000000001E-2</v>
      </c>
      <c r="S176" s="28"/>
      <c r="T176" s="28">
        <f t="shared" si="96"/>
        <v>49</v>
      </c>
      <c r="U176" s="33" t="s">
        <v>68</v>
      </c>
      <c r="V176" s="24" t="s">
        <v>29</v>
      </c>
      <c r="W176" s="28">
        <v>-2.4989999999999998E-2</v>
      </c>
      <c r="X176" s="28"/>
      <c r="Y176" s="28">
        <f t="shared" si="120"/>
        <v>30</v>
      </c>
      <c r="Z176" s="33" t="s">
        <v>39</v>
      </c>
      <c r="AA176" s="24" t="s">
        <v>28</v>
      </c>
      <c r="AB176" s="28">
        <v>-0.11230999999999999</v>
      </c>
      <c r="AC176" s="28"/>
      <c r="AD176" s="28">
        <f t="shared" si="59"/>
        <v>62</v>
      </c>
      <c r="AE176" s="33" t="s">
        <v>71</v>
      </c>
      <c r="AF176" s="24" t="s">
        <v>22</v>
      </c>
      <c r="AG176" s="28">
        <v>-7.1290000000000006E-2</v>
      </c>
      <c r="AH176" s="28"/>
      <c r="AI176" s="28">
        <f t="shared" si="110"/>
        <v>42</v>
      </c>
      <c r="AJ176" s="5" t="s">
        <v>78</v>
      </c>
      <c r="AK176" s="6" t="s">
        <v>28</v>
      </c>
      <c r="AL176" s="28">
        <v>-8.8289999999999993E-2</v>
      </c>
      <c r="AM176" s="28"/>
      <c r="AN176" s="28">
        <f t="shared" si="83"/>
        <v>53</v>
      </c>
      <c r="AO176" s="33" t="s">
        <v>53</v>
      </c>
      <c r="AP176" s="24" t="s">
        <v>28</v>
      </c>
      <c r="AQ176" s="30">
        <v>-2.6249999999999999E-2</v>
      </c>
      <c r="AR176" s="30" t="s">
        <v>108</v>
      </c>
      <c r="AS176" s="28">
        <f t="shared" si="82"/>
        <v>54</v>
      </c>
      <c r="AT176" s="33" t="s">
        <v>24</v>
      </c>
      <c r="AU176" s="24" t="s">
        <v>25</v>
      </c>
      <c r="AV176" s="28">
        <v>-3.2230000000000002E-2</v>
      </c>
      <c r="AW176" s="28"/>
      <c r="AX176" s="28">
        <f t="shared" si="111"/>
        <v>42</v>
      </c>
      <c r="AY176" s="33" t="s">
        <v>103</v>
      </c>
      <c r="AZ176" s="35" t="s">
        <v>28</v>
      </c>
      <c r="BA176" s="28">
        <v>-6.7369999999999999E-2</v>
      </c>
      <c r="BB176" s="28"/>
      <c r="BC176" s="28">
        <f t="shared" si="97"/>
        <v>48</v>
      </c>
      <c r="BD176" s="33" t="s">
        <v>93</v>
      </c>
      <c r="BE176" s="35" t="s">
        <v>20</v>
      </c>
      <c r="BF176" s="28">
        <v>-2.2499999999999998E-3</v>
      </c>
      <c r="BG176" s="28"/>
      <c r="BH176" s="28">
        <f t="shared" si="125"/>
        <v>17</v>
      </c>
      <c r="BI176" s="33" t="s">
        <v>81</v>
      </c>
      <c r="BJ176" s="24" t="s">
        <v>20</v>
      </c>
      <c r="BK176" s="28">
        <v>-9.776E-2</v>
      </c>
      <c r="BL176" s="28"/>
      <c r="BM176" s="28">
        <f t="shared" si="115"/>
        <v>40</v>
      </c>
      <c r="BN176" s="33" t="s">
        <v>44</v>
      </c>
      <c r="BO176" s="24" t="s">
        <v>23</v>
      </c>
      <c r="BP176" s="30">
        <v>-7.1569999999999995E-2</v>
      </c>
      <c r="BQ176" t="s">
        <v>108</v>
      </c>
      <c r="BR176" s="28">
        <f t="shared" ref="BR176:BR233" si="126">IF(BP176&lt;BP175,BR175+1,BR175)</f>
        <v>65</v>
      </c>
    </row>
    <row r="177" spans="1:70" ht="17" thickBot="1" x14ac:dyDescent="0.25">
      <c r="A177" s="33" t="s">
        <v>39</v>
      </c>
      <c r="B177" s="24" t="s">
        <v>25</v>
      </c>
      <c r="C177" s="29">
        <v>-2.981E-2</v>
      </c>
      <c r="D177" s="29" t="s">
        <v>107</v>
      </c>
      <c r="E177" s="28">
        <f t="shared" si="109"/>
        <v>45</v>
      </c>
      <c r="F177" s="33" t="s">
        <v>70</v>
      </c>
      <c r="G177" s="24" t="s">
        <v>19</v>
      </c>
      <c r="H177" s="28">
        <v>-8.7220000000000006E-2</v>
      </c>
      <c r="I177" s="28"/>
      <c r="J177" s="28">
        <f t="shared" si="65"/>
        <v>59</v>
      </c>
      <c r="K177" s="33" t="s">
        <v>56</v>
      </c>
      <c r="L177" s="24" t="s">
        <v>22</v>
      </c>
      <c r="M177" s="28">
        <v>-0.15306</v>
      </c>
      <c r="N177" s="28"/>
      <c r="O177" s="28">
        <f t="shared" si="112"/>
        <v>42</v>
      </c>
      <c r="P177" s="33" t="s">
        <v>68</v>
      </c>
      <c r="Q177" s="24" t="s">
        <v>22</v>
      </c>
      <c r="R177" s="28">
        <v>-9.0260000000000007E-2</v>
      </c>
      <c r="S177" s="28"/>
      <c r="T177" s="28">
        <f t="shared" si="96"/>
        <v>50</v>
      </c>
      <c r="U177" s="33" t="s">
        <v>77</v>
      </c>
      <c r="V177" s="24" t="s">
        <v>29</v>
      </c>
      <c r="W177" s="28">
        <v>-2.6700000000000002E-2</v>
      </c>
      <c r="X177" s="28"/>
      <c r="Y177" s="28">
        <f t="shared" si="120"/>
        <v>31</v>
      </c>
      <c r="Z177" s="33" t="s">
        <v>75</v>
      </c>
      <c r="AA177" s="24" t="s">
        <v>29</v>
      </c>
      <c r="AB177" s="28">
        <v>-0.11361</v>
      </c>
      <c r="AC177" s="28"/>
      <c r="AD177" s="28">
        <f t="shared" si="59"/>
        <v>63</v>
      </c>
      <c r="AE177" s="33" t="s">
        <v>18</v>
      </c>
      <c r="AF177" s="24" t="s">
        <v>20</v>
      </c>
      <c r="AG177" s="28">
        <v>-7.2559999999999999E-2</v>
      </c>
      <c r="AH177" s="28"/>
      <c r="AI177" s="28">
        <f t="shared" si="110"/>
        <v>43</v>
      </c>
      <c r="AJ177" s="33" t="s">
        <v>69</v>
      </c>
      <c r="AK177" s="24" t="s">
        <v>23</v>
      </c>
      <c r="AL177" s="28">
        <v>-8.9849999999999999E-2</v>
      </c>
      <c r="AM177" s="28"/>
      <c r="AN177" s="28">
        <f t="shared" si="83"/>
        <v>54</v>
      </c>
      <c r="AO177" s="5" t="s">
        <v>78</v>
      </c>
      <c r="AP177" s="6" t="s">
        <v>26</v>
      </c>
      <c r="AQ177" s="28">
        <v>-2.7279999999999999E-2</v>
      </c>
      <c r="AR177" s="28"/>
      <c r="AS177" s="28">
        <f t="shared" si="82"/>
        <v>55</v>
      </c>
      <c r="AT177" s="33" t="s">
        <v>80</v>
      </c>
      <c r="AU177" s="24" t="s">
        <v>19</v>
      </c>
      <c r="AV177" s="28">
        <v>-3.236E-2</v>
      </c>
      <c r="AW177" s="28"/>
      <c r="AX177" s="28">
        <f t="shared" si="111"/>
        <v>43</v>
      </c>
      <c r="AY177" s="33" t="s">
        <v>36</v>
      </c>
      <c r="AZ177" s="24" t="s">
        <v>23</v>
      </c>
      <c r="BA177" s="28">
        <v>-6.8180000000000004E-2</v>
      </c>
      <c r="BB177" s="28"/>
      <c r="BC177" s="28">
        <f t="shared" si="97"/>
        <v>49</v>
      </c>
      <c r="BD177" s="33" t="s">
        <v>57</v>
      </c>
      <c r="BE177" s="24" t="s">
        <v>26</v>
      </c>
      <c r="BF177" s="28">
        <v>-2.4099999999999998E-3</v>
      </c>
      <c r="BG177" s="28"/>
      <c r="BH177" s="28">
        <f t="shared" si="125"/>
        <v>18</v>
      </c>
      <c r="BI177" s="23" t="s">
        <v>86</v>
      </c>
      <c r="BJ177" s="24" t="s">
        <v>28</v>
      </c>
      <c r="BK177" s="29">
        <v>-9.9250000000000005E-2</v>
      </c>
      <c r="BL177" s="29" t="s">
        <v>107</v>
      </c>
      <c r="BM177" s="28">
        <f t="shared" si="115"/>
        <v>41</v>
      </c>
      <c r="BN177" s="33" t="s">
        <v>59</v>
      </c>
      <c r="BO177" s="24" t="s">
        <v>20</v>
      </c>
      <c r="BP177" s="28">
        <v>-7.2999999999999995E-2</v>
      </c>
      <c r="BR177" s="28">
        <f t="shared" si="126"/>
        <v>66</v>
      </c>
    </row>
    <row r="178" spans="1:70" ht="17" thickBot="1" x14ac:dyDescent="0.25">
      <c r="A178" s="33" t="s">
        <v>96</v>
      </c>
      <c r="B178" s="35" t="s">
        <v>19</v>
      </c>
      <c r="C178" s="28">
        <v>-3.039E-2</v>
      </c>
      <c r="D178" s="28"/>
      <c r="E178" s="28">
        <f t="shared" si="109"/>
        <v>46</v>
      </c>
      <c r="F178" s="33" t="s">
        <v>50</v>
      </c>
      <c r="G178" s="24" t="s">
        <v>29</v>
      </c>
      <c r="H178" s="28">
        <v>-8.7230000000000002E-2</v>
      </c>
      <c r="I178" s="28"/>
      <c r="J178" s="28">
        <f t="shared" si="65"/>
        <v>60</v>
      </c>
      <c r="K178" s="33" t="s">
        <v>90</v>
      </c>
      <c r="L178" s="35" t="s">
        <v>20</v>
      </c>
      <c r="M178" s="28">
        <v>-0.15357999999999999</v>
      </c>
      <c r="N178" s="28"/>
      <c r="O178" s="28">
        <f t="shared" si="112"/>
        <v>43</v>
      </c>
      <c r="P178" s="33" t="s">
        <v>82</v>
      </c>
      <c r="Q178" s="24" t="s">
        <v>25</v>
      </c>
      <c r="R178" s="28">
        <v>-9.0450000000000003E-2</v>
      </c>
      <c r="S178" s="28"/>
      <c r="T178" s="28">
        <f t="shared" si="96"/>
        <v>51</v>
      </c>
      <c r="U178" s="33" t="s">
        <v>65</v>
      </c>
      <c r="V178" s="24" t="s">
        <v>20</v>
      </c>
      <c r="W178" s="28">
        <v>-2.673E-2</v>
      </c>
      <c r="X178" s="28"/>
      <c r="Y178" s="28">
        <f t="shared" si="120"/>
        <v>32</v>
      </c>
      <c r="Z178" s="33" t="s">
        <v>104</v>
      </c>
      <c r="AA178" s="35" t="s">
        <v>19</v>
      </c>
      <c r="AB178" s="28">
        <v>-0.11414000000000001</v>
      </c>
      <c r="AC178" s="28"/>
      <c r="AD178" s="28">
        <f t="shared" si="59"/>
        <v>64</v>
      </c>
      <c r="AE178" s="33" t="s">
        <v>92</v>
      </c>
      <c r="AF178" s="35" t="s">
        <v>25</v>
      </c>
      <c r="AG178" s="28">
        <v>-7.4319999999999997E-2</v>
      </c>
      <c r="AH178" s="28"/>
      <c r="AI178" s="28">
        <f t="shared" si="110"/>
        <v>44</v>
      </c>
      <c r="AJ178" s="33" t="s">
        <v>68</v>
      </c>
      <c r="AK178" s="24" t="s">
        <v>19</v>
      </c>
      <c r="AL178" s="28">
        <v>-9.1050000000000006E-2</v>
      </c>
      <c r="AM178" s="28"/>
      <c r="AN178" s="28">
        <f t="shared" si="83"/>
        <v>55</v>
      </c>
      <c r="AO178" s="33" t="s">
        <v>41</v>
      </c>
      <c r="AP178" s="24" t="s">
        <v>29</v>
      </c>
      <c r="AQ178" s="30">
        <v>-2.869E-2</v>
      </c>
      <c r="AR178" s="30" t="s">
        <v>108</v>
      </c>
      <c r="AS178" s="28">
        <f t="shared" si="82"/>
        <v>56</v>
      </c>
      <c r="AT178" s="33" t="s">
        <v>98</v>
      </c>
      <c r="AU178" s="35" t="s">
        <v>19</v>
      </c>
      <c r="AV178" s="28">
        <v>-3.2649999999999998E-2</v>
      </c>
      <c r="AW178" s="28"/>
      <c r="AX178" s="28">
        <f t="shared" si="111"/>
        <v>44</v>
      </c>
      <c r="AY178" s="33" t="s">
        <v>67</v>
      </c>
      <c r="AZ178" s="24" t="s">
        <v>23</v>
      </c>
      <c r="BA178" s="28">
        <v>-6.8479999999999999E-2</v>
      </c>
      <c r="BB178" s="28"/>
      <c r="BC178" s="28">
        <f t="shared" si="97"/>
        <v>50</v>
      </c>
      <c r="BD178" s="33" t="s">
        <v>66</v>
      </c>
      <c r="BE178" s="24" t="s">
        <v>20</v>
      </c>
      <c r="BF178" s="28">
        <v>-2.49E-3</v>
      </c>
      <c r="BG178" s="28"/>
      <c r="BH178" s="28">
        <f t="shared" si="125"/>
        <v>19</v>
      </c>
      <c r="BI178" s="33" t="s">
        <v>49</v>
      </c>
      <c r="BJ178" s="24" t="s">
        <v>28</v>
      </c>
      <c r="BK178" s="29">
        <v>-9.9650000000000002E-2</v>
      </c>
      <c r="BL178" s="29" t="s">
        <v>107</v>
      </c>
      <c r="BM178" s="28">
        <f t="shared" si="115"/>
        <v>42</v>
      </c>
      <c r="BN178" s="33" t="s">
        <v>100</v>
      </c>
      <c r="BO178" s="35" t="s">
        <v>28</v>
      </c>
      <c r="BP178" s="30">
        <v>-7.4859999999999996E-2</v>
      </c>
      <c r="BQ178" t="s">
        <v>108</v>
      </c>
      <c r="BR178" s="28">
        <f t="shared" si="126"/>
        <v>67</v>
      </c>
    </row>
    <row r="179" spans="1:70" ht="17" thickBot="1" x14ac:dyDescent="0.25">
      <c r="A179" s="33" t="s">
        <v>69</v>
      </c>
      <c r="B179" s="24" t="s">
        <v>19</v>
      </c>
      <c r="C179" s="30">
        <v>-3.0439999999999998E-2</v>
      </c>
      <c r="D179" s="30" t="s">
        <v>108</v>
      </c>
      <c r="E179" s="28">
        <f t="shared" si="109"/>
        <v>47</v>
      </c>
      <c r="F179" s="33" t="s">
        <v>46</v>
      </c>
      <c r="G179" s="24" t="s">
        <v>22</v>
      </c>
      <c r="H179" s="28">
        <v>-8.7910000000000002E-2</v>
      </c>
      <c r="I179" s="28"/>
      <c r="J179" s="28">
        <f t="shared" si="65"/>
        <v>61</v>
      </c>
      <c r="K179" s="5" t="s">
        <v>78</v>
      </c>
      <c r="L179" s="6" t="s">
        <v>23</v>
      </c>
      <c r="M179" s="28">
        <v>-0.16044</v>
      </c>
      <c r="N179" s="28"/>
      <c r="O179" s="28">
        <f t="shared" si="112"/>
        <v>44</v>
      </c>
      <c r="P179" s="33" t="s">
        <v>93</v>
      </c>
      <c r="Q179" s="35" t="s">
        <v>23</v>
      </c>
      <c r="R179" s="28">
        <v>-9.5240000000000005E-2</v>
      </c>
      <c r="S179" s="28"/>
      <c r="T179" s="28">
        <f t="shared" si="96"/>
        <v>52</v>
      </c>
      <c r="U179" s="33" t="s">
        <v>36</v>
      </c>
      <c r="V179" s="24" t="s">
        <v>23</v>
      </c>
      <c r="W179" s="28">
        <v>-2.8979999999999999E-2</v>
      </c>
      <c r="X179" s="28"/>
      <c r="Y179" s="28">
        <f t="shared" si="120"/>
        <v>33</v>
      </c>
      <c r="Z179" s="33" t="s">
        <v>80</v>
      </c>
      <c r="AA179" s="24" t="s">
        <v>19</v>
      </c>
      <c r="AB179" s="28">
        <v>-0.11453000000000001</v>
      </c>
      <c r="AC179" s="28"/>
      <c r="AD179" s="28">
        <f t="shared" si="59"/>
        <v>65</v>
      </c>
      <c r="AE179" s="33" t="s">
        <v>49</v>
      </c>
      <c r="AF179" s="24" t="s">
        <v>20</v>
      </c>
      <c r="AG179" s="28">
        <v>-7.4709999999999999E-2</v>
      </c>
      <c r="AH179" s="28"/>
      <c r="AI179" s="28">
        <f t="shared" si="110"/>
        <v>45</v>
      </c>
      <c r="AJ179" s="33" t="s">
        <v>68</v>
      </c>
      <c r="AK179" s="24" t="s">
        <v>29</v>
      </c>
      <c r="AL179" s="28">
        <v>-9.715E-2</v>
      </c>
      <c r="AM179" s="28"/>
      <c r="AN179" s="28">
        <f t="shared" si="83"/>
        <v>56</v>
      </c>
      <c r="AO179" s="33" t="s">
        <v>24</v>
      </c>
      <c r="AP179" s="24" t="s">
        <v>25</v>
      </c>
      <c r="AQ179" s="29">
        <v>-2.9020000000000001E-2</v>
      </c>
      <c r="AR179" s="29" t="s">
        <v>107</v>
      </c>
      <c r="AS179" s="28">
        <f t="shared" si="82"/>
        <v>57</v>
      </c>
      <c r="AT179" s="33" t="s">
        <v>36</v>
      </c>
      <c r="AU179" s="24" t="s">
        <v>23</v>
      </c>
      <c r="AV179" s="28">
        <v>-3.2910000000000002E-2</v>
      </c>
      <c r="AW179" s="28"/>
      <c r="AX179" s="28">
        <f t="shared" si="111"/>
        <v>45</v>
      </c>
      <c r="AY179" s="33" t="s">
        <v>58</v>
      </c>
      <c r="AZ179" s="24" t="s">
        <v>22</v>
      </c>
      <c r="BA179" s="28">
        <v>-6.9589999999999999E-2</v>
      </c>
      <c r="BB179" s="28"/>
      <c r="BC179" s="28">
        <f t="shared" si="97"/>
        <v>51</v>
      </c>
      <c r="BD179" s="33" t="s">
        <v>24</v>
      </c>
      <c r="BE179" s="24" t="s">
        <v>26</v>
      </c>
      <c r="BF179" s="28">
        <v>-2.5699999999999998E-3</v>
      </c>
      <c r="BG179" s="28"/>
      <c r="BH179" s="28">
        <f t="shared" si="125"/>
        <v>20</v>
      </c>
      <c r="BI179" s="33" t="s">
        <v>82</v>
      </c>
      <c r="BJ179" s="24" t="s">
        <v>28</v>
      </c>
      <c r="BK179" s="28">
        <v>-0.10059</v>
      </c>
      <c r="BL179" s="28"/>
      <c r="BM179" s="28">
        <f t="shared" si="115"/>
        <v>43</v>
      </c>
      <c r="BN179" s="33" t="s">
        <v>94</v>
      </c>
      <c r="BO179" s="35" t="s">
        <v>22</v>
      </c>
      <c r="BP179" s="28">
        <v>-7.8520000000000006E-2</v>
      </c>
      <c r="BR179" s="28">
        <f t="shared" si="126"/>
        <v>68</v>
      </c>
    </row>
    <row r="180" spans="1:70" ht="17" thickBot="1" x14ac:dyDescent="0.25">
      <c r="A180" s="33" t="s">
        <v>99</v>
      </c>
      <c r="B180" s="35" t="s">
        <v>19</v>
      </c>
      <c r="C180" s="28">
        <v>-3.0460000000000001E-2</v>
      </c>
      <c r="D180" s="28"/>
      <c r="E180" s="28">
        <f t="shared" si="109"/>
        <v>48</v>
      </c>
      <c r="F180" s="5" t="s">
        <v>79</v>
      </c>
      <c r="G180" s="6" t="s">
        <v>29</v>
      </c>
      <c r="H180" s="28">
        <v>-8.9389999999999997E-2</v>
      </c>
      <c r="I180" s="28"/>
      <c r="J180" s="28">
        <f t="shared" si="65"/>
        <v>62</v>
      </c>
      <c r="K180" s="33" t="s">
        <v>105</v>
      </c>
      <c r="L180" s="35" t="s">
        <v>22</v>
      </c>
      <c r="M180" s="28">
        <v>-0.16327</v>
      </c>
      <c r="N180" s="28"/>
      <c r="O180" s="28">
        <f t="shared" si="112"/>
        <v>45</v>
      </c>
      <c r="P180" s="33" t="s">
        <v>45</v>
      </c>
      <c r="Q180" s="24" t="s">
        <v>23</v>
      </c>
      <c r="R180" s="30">
        <v>-9.5549999999999996E-2</v>
      </c>
      <c r="S180" s="30" t="s">
        <v>108</v>
      </c>
      <c r="T180" s="28">
        <f t="shared" si="96"/>
        <v>53</v>
      </c>
      <c r="U180" s="33" t="s">
        <v>92</v>
      </c>
      <c r="V180" s="35" t="s">
        <v>28</v>
      </c>
      <c r="W180" s="28">
        <v>-2.9530000000000001E-2</v>
      </c>
      <c r="X180" s="28"/>
      <c r="Y180" s="28">
        <f t="shared" si="120"/>
        <v>34</v>
      </c>
      <c r="Z180" s="33" t="s">
        <v>62</v>
      </c>
      <c r="AA180" s="24" t="s">
        <v>19</v>
      </c>
      <c r="AB180" s="28">
        <v>-0.11477999999999999</v>
      </c>
      <c r="AC180" s="28"/>
      <c r="AD180" s="28">
        <f t="shared" si="59"/>
        <v>66</v>
      </c>
      <c r="AE180" s="33" t="s">
        <v>104</v>
      </c>
      <c r="AF180" s="35" t="s">
        <v>19</v>
      </c>
      <c r="AG180" s="28">
        <v>-7.5520000000000004E-2</v>
      </c>
      <c r="AH180" s="28"/>
      <c r="AI180" s="28">
        <f t="shared" si="110"/>
        <v>46</v>
      </c>
      <c r="AJ180" s="33" t="s">
        <v>59</v>
      </c>
      <c r="AK180" s="24" t="s">
        <v>20</v>
      </c>
      <c r="AL180" s="28">
        <v>-9.8360000000000003E-2</v>
      </c>
      <c r="AM180" s="28"/>
      <c r="AN180" s="28">
        <f t="shared" si="83"/>
        <v>57</v>
      </c>
      <c r="AO180" s="33" t="s">
        <v>58</v>
      </c>
      <c r="AP180" s="24" t="s">
        <v>22</v>
      </c>
      <c r="AQ180" s="28">
        <v>-3.066E-2</v>
      </c>
      <c r="AR180" s="28"/>
      <c r="AS180" s="28">
        <f t="shared" si="82"/>
        <v>58</v>
      </c>
      <c r="AT180" s="23" t="s">
        <v>95</v>
      </c>
      <c r="AU180" s="24" t="s">
        <v>19</v>
      </c>
      <c r="AV180" s="28">
        <v>-3.3840000000000002E-2</v>
      </c>
      <c r="AW180" s="28"/>
      <c r="AX180" s="28">
        <f t="shared" si="111"/>
        <v>46</v>
      </c>
      <c r="AY180" s="23" t="s">
        <v>95</v>
      </c>
      <c r="AZ180" s="24" t="s">
        <v>29</v>
      </c>
      <c r="BA180" s="28">
        <v>-7.0290000000000005E-2</v>
      </c>
      <c r="BB180" s="28"/>
      <c r="BC180" s="28">
        <f t="shared" si="97"/>
        <v>52</v>
      </c>
      <c r="BD180" s="33" t="s">
        <v>49</v>
      </c>
      <c r="BE180" s="24" t="s">
        <v>28</v>
      </c>
      <c r="BF180" s="28">
        <v>-2.5799999999999998E-3</v>
      </c>
      <c r="BG180" s="28"/>
      <c r="BH180" s="28">
        <f t="shared" si="125"/>
        <v>21</v>
      </c>
      <c r="BI180" s="33" t="s">
        <v>48</v>
      </c>
      <c r="BJ180" s="24" t="s">
        <v>29</v>
      </c>
      <c r="BK180" s="28">
        <v>-0.10237</v>
      </c>
      <c r="BL180" s="28"/>
      <c r="BM180" s="28">
        <f t="shared" si="115"/>
        <v>44</v>
      </c>
      <c r="BN180" s="33" t="s">
        <v>105</v>
      </c>
      <c r="BO180" s="35" t="s">
        <v>20</v>
      </c>
      <c r="BP180" s="28">
        <v>-7.9130000000000006E-2</v>
      </c>
      <c r="BR180" s="28">
        <f t="shared" si="126"/>
        <v>69</v>
      </c>
    </row>
    <row r="181" spans="1:70" ht="17" thickBot="1" x14ac:dyDescent="0.25">
      <c r="A181" s="33" t="s">
        <v>96</v>
      </c>
      <c r="B181" s="35" t="s">
        <v>29</v>
      </c>
      <c r="C181" s="28">
        <v>-3.143E-2</v>
      </c>
      <c r="D181" s="28"/>
      <c r="E181" s="28">
        <f t="shared" si="109"/>
        <v>49</v>
      </c>
      <c r="F181" s="33" t="s">
        <v>89</v>
      </c>
      <c r="G181" s="35" t="s">
        <v>22</v>
      </c>
      <c r="H181" s="28">
        <v>-9.7379999999999994E-2</v>
      </c>
      <c r="I181" s="28"/>
      <c r="J181" s="28">
        <f t="shared" si="65"/>
        <v>63</v>
      </c>
      <c r="K181" s="33" t="s">
        <v>18</v>
      </c>
      <c r="L181" s="24" t="s">
        <v>20</v>
      </c>
      <c r="M181" s="28">
        <v>-0.16592999999999999</v>
      </c>
      <c r="N181" s="28"/>
      <c r="O181" s="28">
        <f t="shared" si="112"/>
        <v>46</v>
      </c>
      <c r="P181" s="33" t="s">
        <v>91</v>
      </c>
      <c r="Q181" s="35" t="s">
        <v>28</v>
      </c>
      <c r="R181" s="28">
        <v>-0.10131999999999999</v>
      </c>
      <c r="S181" s="28"/>
      <c r="T181" s="28">
        <f t="shared" si="96"/>
        <v>54</v>
      </c>
      <c r="U181" s="5" t="s">
        <v>79</v>
      </c>
      <c r="V181" s="6" t="s">
        <v>25</v>
      </c>
      <c r="W181" s="28">
        <v>-2.9659999999999999E-2</v>
      </c>
      <c r="X181" s="28"/>
      <c r="Y181" s="28">
        <f t="shared" si="120"/>
        <v>35</v>
      </c>
      <c r="Z181" s="33" t="s">
        <v>90</v>
      </c>
      <c r="AA181" s="35" t="s">
        <v>20</v>
      </c>
      <c r="AB181" s="28">
        <v>-0.11519</v>
      </c>
      <c r="AC181" s="28"/>
      <c r="AD181" s="28">
        <f t="shared" ref="AD181:AD233" si="127">IF(AB181&lt;AB180,AD180+1,AD180)</f>
        <v>67</v>
      </c>
      <c r="AE181" s="33" t="s">
        <v>83</v>
      </c>
      <c r="AF181" s="24" t="s">
        <v>20</v>
      </c>
      <c r="AG181" s="28">
        <v>-7.8219999999999998E-2</v>
      </c>
      <c r="AH181" s="28"/>
      <c r="AI181" s="28">
        <f t="shared" si="110"/>
        <v>47</v>
      </c>
      <c r="AJ181" s="33" t="s">
        <v>70</v>
      </c>
      <c r="AK181" s="24" t="s">
        <v>28</v>
      </c>
      <c r="AL181" s="28">
        <v>-0.1037</v>
      </c>
      <c r="AM181" s="28"/>
      <c r="AN181" s="28">
        <f t="shared" si="83"/>
        <v>58</v>
      </c>
      <c r="AO181" s="33" t="s">
        <v>89</v>
      </c>
      <c r="AP181" s="35" t="s">
        <v>28</v>
      </c>
      <c r="AQ181" s="28">
        <v>-3.108E-2</v>
      </c>
      <c r="AR181" s="28"/>
      <c r="AS181" s="28">
        <f t="shared" si="82"/>
        <v>59</v>
      </c>
      <c r="AT181" s="33" t="s">
        <v>62</v>
      </c>
      <c r="AU181" s="24" t="s">
        <v>25</v>
      </c>
      <c r="AV181" s="28">
        <v>-3.4840000000000003E-2</v>
      </c>
      <c r="AW181" s="28"/>
      <c r="AX181" s="28">
        <f t="shared" si="111"/>
        <v>47</v>
      </c>
      <c r="AY181" s="33" t="s">
        <v>36</v>
      </c>
      <c r="AZ181" s="24" t="s">
        <v>26</v>
      </c>
      <c r="BA181" s="28">
        <v>-7.1330000000000005E-2</v>
      </c>
      <c r="BB181" s="28"/>
      <c r="BC181" s="28">
        <f t="shared" si="97"/>
        <v>53</v>
      </c>
      <c r="BD181" s="33" t="s">
        <v>100</v>
      </c>
      <c r="BE181" s="35" t="s">
        <v>26</v>
      </c>
      <c r="BF181" s="28">
        <v>-2.5799999999999998E-3</v>
      </c>
      <c r="BG181" s="28"/>
      <c r="BH181" s="28">
        <f t="shared" si="125"/>
        <v>21</v>
      </c>
      <c r="BI181" s="33" t="s">
        <v>46</v>
      </c>
      <c r="BJ181" s="24" t="s">
        <v>22</v>
      </c>
      <c r="BK181" s="28">
        <v>-0.10548</v>
      </c>
      <c r="BL181" s="28"/>
      <c r="BM181" s="28">
        <f t="shared" si="115"/>
        <v>45</v>
      </c>
      <c r="BN181" s="33" t="s">
        <v>90</v>
      </c>
      <c r="BO181" s="35" t="s">
        <v>23</v>
      </c>
      <c r="BP181" s="28">
        <v>-8.0070000000000002E-2</v>
      </c>
      <c r="BR181" s="28">
        <f t="shared" si="126"/>
        <v>70</v>
      </c>
    </row>
    <row r="182" spans="1:70" ht="17" thickBot="1" x14ac:dyDescent="0.25">
      <c r="A182" s="33" t="s">
        <v>103</v>
      </c>
      <c r="B182" s="35" t="s">
        <v>20</v>
      </c>
      <c r="C182" s="28">
        <v>-3.1449999999999999E-2</v>
      </c>
      <c r="D182" s="28"/>
      <c r="E182" s="28">
        <f t="shared" si="109"/>
        <v>50</v>
      </c>
      <c r="F182" s="33" t="s">
        <v>74</v>
      </c>
      <c r="G182" s="24" t="s">
        <v>25</v>
      </c>
      <c r="H182" s="28">
        <v>-9.9269999999999997E-2</v>
      </c>
      <c r="I182" s="28"/>
      <c r="J182" s="28">
        <f t="shared" si="65"/>
        <v>64</v>
      </c>
      <c r="K182" s="33" t="s">
        <v>81</v>
      </c>
      <c r="L182" s="24" t="s">
        <v>20</v>
      </c>
      <c r="M182" s="28">
        <v>-0.16730999999999999</v>
      </c>
      <c r="N182" s="28"/>
      <c r="O182" s="28">
        <f t="shared" si="112"/>
        <v>47</v>
      </c>
      <c r="P182" s="33" t="s">
        <v>72</v>
      </c>
      <c r="Q182" s="24" t="s">
        <v>22</v>
      </c>
      <c r="R182" s="28">
        <v>-0.10254000000000001</v>
      </c>
      <c r="S182" s="28"/>
      <c r="T182" s="28">
        <f t="shared" si="96"/>
        <v>55</v>
      </c>
      <c r="U182" s="33" t="s">
        <v>105</v>
      </c>
      <c r="V182" s="35" t="s">
        <v>25</v>
      </c>
      <c r="W182" s="28">
        <v>-3.0710000000000001E-2</v>
      </c>
      <c r="X182" s="28"/>
      <c r="Y182" s="28">
        <f t="shared" si="120"/>
        <v>36</v>
      </c>
      <c r="Z182" s="33" t="s">
        <v>37</v>
      </c>
      <c r="AA182" s="24" t="s">
        <v>23</v>
      </c>
      <c r="AB182" s="28">
        <v>-0.11744</v>
      </c>
      <c r="AC182" s="28"/>
      <c r="AD182" s="28">
        <f t="shared" si="127"/>
        <v>68</v>
      </c>
      <c r="AE182" s="33" t="s">
        <v>105</v>
      </c>
      <c r="AF182" s="35" t="s">
        <v>29</v>
      </c>
      <c r="AG182" s="28">
        <v>-7.886E-2</v>
      </c>
      <c r="AH182" s="28"/>
      <c r="AI182" s="28">
        <f t="shared" si="110"/>
        <v>48</v>
      </c>
      <c r="AJ182" s="33" t="s">
        <v>54</v>
      </c>
      <c r="AK182" s="24" t="s">
        <v>29</v>
      </c>
      <c r="AL182" s="28">
        <v>-0.10595</v>
      </c>
      <c r="AM182" s="28"/>
      <c r="AN182" s="28">
        <f t="shared" si="83"/>
        <v>59</v>
      </c>
      <c r="AO182" s="33" t="s">
        <v>72</v>
      </c>
      <c r="AP182" s="24" t="s">
        <v>28</v>
      </c>
      <c r="AQ182" s="28">
        <v>-3.125E-2</v>
      </c>
      <c r="AR182" s="28"/>
      <c r="AS182" s="28">
        <f t="shared" si="82"/>
        <v>60</v>
      </c>
      <c r="AT182" s="33" t="s">
        <v>91</v>
      </c>
      <c r="AU182" s="35" t="s">
        <v>20</v>
      </c>
      <c r="AV182" s="28">
        <v>-3.5459999999999998E-2</v>
      </c>
      <c r="AW182" s="28"/>
      <c r="AX182" s="28">
        <f t="shared" si="111"/>
        <v>48</v>
      </c>
      <c r="AY182" s="33" t="s">
        <v>76</v>
      </c>
      <c r="AZ182" s="24" t="s">
        <v>26</v>
      </c>
      <c r="BA182" s="28">
        <v>-7.1800000000000003E-2</v>
      </c>
      <c r="BB182" s="28"/>
      <c r="BC182" s="28">
        <f t="shared" si="97"/>
        <v>54</v>
      </c>
      <c r="BD182" s="33" t="s">
        <v>68</v>
      </c>
      <c r="BE182" s="24" t="s">
        <v>29</v>
      </c>
      <c r="BF182" s="28">
        <v>-2.7100000000000002E-3</v>
      </c>
      <c r="BG182" s="28"/>
      <c r="BH182" s="28">
        <f t="shared" si="125"/>
        <v>22</v>
      </c>
      <c r="BI182" s="33" t="s">
        <v>66</v>
      </c>
      <c r="BJ182" s="24" t="s">
        <v>28</v>
      </c>
      <c r="BK182" s="28">
        <v>-0.11178</v>
      </c>
      <c r="BL182" s="28"/>
      <c r="BM182" s="28">
        <f t="shared" si="115"/>
        <v>46</v>
      </c>
      <c r="BN182" s="33" t="s">
        <v>49</v>
      </c>
      <c r="BO182" s="24" t="s">
        <v>20</v>
      </c>
      <c r="BP182" s="29">
        <v>-8.0420000000000005E-2</v>
      </c>
      <c r="BQ182" t="s">
        <v>107</v>
      </c>
      <c r="BR182" s="28">
        <f t="shared" si="126"/>
        <v>71</v>
      </c>
    </row>
    <row r="183" spans="1:70" ht="17" thickBot="1" x14ac:dyDescent="0.25">
      <c r="A183" s="33" t="s">
        <v>80</v>
      </c>
      <c r="B183" s="24" t="s">
        <v>25</v>
      </c>
      <c r="C183" s="28">
        <v>-3.1789999999999999E-2</v>
      </c>
      <c r="D183" s="28"/>
      <c r="E183" s="28">
        <f t="shared" si="109"/>
        <v>51</v>
      </c>
      <c r="F183" s="33" t="s">
        <v>65</v>
      </c>
      <c r="G183" s="24" t="s">
        <v>20</v>
      </c>
      <c r="H183" s="28">
        <v>-0.10376000000000001</v>
      </c>
      <c r="I183" s="28"/>
      <c r="J183" s="28">
        <f t="shared" si="65"/>
        <v>65</v>
      </c>
      <c r="K183" s="33" t="s">
        <v>48</v>
      </c>
      <c r="L183" s="24" t="s">
        <v>29</v>
      </c>
      <c r="M183" s="28">
        <v>-0.16814999999999999</v>
      </c>
      <c r="N183" s="28"/>
      <c r="O183" s="28">
        <f t="shared" si="112"/>
        <v>48</v>
      </c>
      <c r="P183" s="33" t="s">
        <v>62</v>
      </c>
      <c r="Q183" s="24" t="s">
        <v>19</v>
      </c>
      <c r="R183" s="28">
        <v>-0.10291</v>
      </c>
      <c r="S183" s="28"/>
      <c r="T183" s="28">
        <f t="shared" si="96"/>
        <v>56</v>
      </c>
      <c r="U183" s="33" t="s">
        <v>76</v>
      </c>
      <c r="V183" s="24" t="s">
        <v>22</v>
      </c>
      <c r="W183" s="28">
        <v>-3.1899999999999998E-2</v>
      </c>
      <c r="X183" s="28"/>
      <c r="Y183" s="28">
        <f t="shared" si="120"/>
        <v>37</v>
      </c>
      <c r="Z183" s="33" t="s">
        <v>70</v>
      </c>
      <c r="AA183" s="24" t="s">
        <v>19</v>
      </c>
      <c r="AB183" s="28">
        <v>-0.11873</v>
      </c>
      <c r="AC183" s="28"/>
      <c r="AD183" s="28">
        <f t="shared" si="127"/>
        <v>69</v>
      </c>
      <c r="AE183" s="33" t="s">
        <v>100</v>
      </c>
      <c r="AF183" s="35" t="s">
        <v>26</v>
      </c>
      <c r="AG183" s="28">
        <v>-8.0320000000000003E-2</v>
      </c>
      <c r="AH183" s="28"/>
      <c r="AI183" s="28">
        <f t="shared" si="110"/>
        <v>49</v>
      </c>
      <c r="AJ183" s="33" t="s">
        <v>50</v>
      </c>
      <c r="AK183" s="24" t="s">
        <v>29</v>
      </c>
      <c r="AL183" s="30">
        <v>-0.10764</v>
      </c>
      <c r="AM183" s="30" t="s">
        <v>108</v>
      </c>
      <c r="AN183" s="28">
        <f t="shared" si="83"/>
        <v>60</v>
      </c>
      <c r="AO183" s="33" t="s">
        <v>91</v>
      </c>
      <c r="AP183" s="35" t="s">
        <v>28</v>
      </c>
      <c r="AQ183" s="28">
        <v>-3.1419999999999997E-2</v>
      </c>
      <c r="AR183" s="28"/>
      <c r="AS183" s="28">
        <f t="shared" si="82"/>
        <v>61</v>
      </c>
      <c r="AT183" s="33" t="s">
        <v>70</v>
      </c>
      <c r="AU183" s="24" t="s">
        <v>19</v>
      </c>
      <c r="AV183" s="28">
        <v>-3.6080000000000001E-2</v>
      </c>
      <c r="AW183" s="28"/>
      <c r="AX183" s="28">
        <f t="shared" si="111"/>
        <v>49</v>
      </c>
      <c r="AY183" s="33" t="s">
        <v>70</v>
      </c>
      <c r="AZ183" s="24" t="s">
        <v>19</v>
      </c>
      <c r="BA183" s="28">
        <v>-7.1840000000000001E-2</v>
      </c>
      <c r="BB183" s="28"/>
      <c r="BC183" s="28">
        <f t="shared" si="97"/>
        <v>55</v>
      </c>
      <c r="BD183" s="33" t="s">
        <v>103</v>
      </c>
      <c r="BE183" s="35" t="s">
        <v>20</v>
      </c>
      <c r="BF183" s="28">
        <v>-3.0599999999999998E-3</v>
      </c>
      <c r="BG183" s="28"/>
      <c r="BH183" s="28">
        <f t="shared" si="125"/>
        <v>23</v>
      </c>
      <c r="BI183" s="33" t="s">
        <v>63</v>
      </c>
      <c r="BJ183" s="24" t="s">
        <v>26</v>
      </c>
      <c r="BK183" s="28">
        <v>-0.11445</v>
      </c>
      <c r="BL183" s="28"/>
      <c r="BM183" s="28">
        <f t="shared" si="115"/>
        <v>47</v>
      </c>
      <c r="BN183" s="33" t="s">
        <v>77</v>
      </c>
      <c r="BO183" s="24" t="s">
        <v>26</v>
      </c>
      <c r="BP183" s="28">
        <v>-8.0750000000000002E-2</v>
      </c>
      <c r="BR183" s="28">
        <f t="shared" si="126"/>
        <v>72</v>
      </c>
    </row>
    <row r="184" spans="1:70" ht="17" thickBot="1" x14ac:dyDescent="0.25">
      <c r="A184" s="33" t="s">
        <v>37</v>
      </c>
      <c r="B184" s="24" t="s">
        <v>23</v>
      </c>
      <c r="C184" s="29">
        <v>-3.3090000000000001E-2</v>
      </c>
      <c r="D184" s="29" t="s">
        <v>107</v>
      </c>
      <c r="E184" s="28">
        <f t="shared" si="109"/>
        <v>52</v>
      </c>
      <c r="F184" s="33" t="s">
        <v>31</v>
      </c>
      <c r="G184" s="24" t="s">
        <v>19</v>
      </c>
      <c r="H184" s="28">
        <v>-0.10528999999999999</v>
      </c>
      <c r="I184" s="28"/>
      <c r="J184" s="28">
        <f t="shared" si="65"/>
        <v>66</v>
      </c>
      <c r="K184" s="33" t="s">
        <v>50</v>
      </c>
      <c r="L184" s="24" t="s">
        <v>29</v>
      </c>
      <c r="M184" s="28">
        <v>-0.17276</v>
      </c>
      <c r="N184" s="28"/>
      <c r="O184" s="28">
        <f t="shared" si="112"/>
        <v>49</v>
      </c>
      <c r="P184" s="33" t="s">
        <v>62</v>
      </c>
      <c r="Q184" s="24" t="s">
        <v>23</v>
      </c>
      <c r="R184" s="28">
        <v>-0.10661</v>
      </c>
      <c r="S184" s="28"/>
      <c r="T184" s="28">
        <f t="shared" si="96"/>
        <v>57</v>
      </c>
      <c r="U184" s="33" t="s">
        <v>60</v>
      </c>
      <c r="V184" s="24" t="s">
        <v>22</v>
      </c>
      <c r="W184" s="28">
        <v>-3.245E-2</v>
      </c>
      <c r="X184" s="28"/>
      <c r="Y184" s="28">
        <f t="shared" si="120"/>
        <v>38</v>
      </c>
      <c r="Z184" s="33" t="s">
        <v>53</v>
      </c>
      <c r="AA184" s="24" t="s">
        <v>28</v>
      </c>
      <c r="AB184" s="28">
        <v>-0.11891</v>
      </c>
      <c r="AC184" s="28"/>
      <c r="AD184" s="28">
        <f t="shared" si="127"/>
        <v>70</v>
      </c>
      <c r="AE184" s="23" t="s">
        <v>95</v>
      </c>
      <c r="AF184" s="24" t="s">
        <v>26</v>
      </c>
      <c r="AG184" s="28">
        <v>-8.1210000000000004E-2</v>
      </c>
      <c r="AH184" s="28"/>
      <c r="AI184" s="28">
        <f t="shared" si="110"/>
        <v>50</v>
      </c>
      <c r="AJ184" s="33" t="s">
        <v>18</v>
      </c>
      <c r="AK184" s="24" t="s">
        <v>19</v>
      </c>
      <c r="AL184" s="29">
        <v>-0.10791000000000001</v>
      </c>
      <c r="AM184" s="29" t="s">
        <v>107</v>
      </c>
      <c r="AN184" s="28">
        <f t="shared" si="83"/>
        <v>61</v>
      </c>
      <c r="AO184" s="33" t="s">
        <v>47</v>
      </c>
      <c r="AP184" s="24" t="s">
        <v>19</v>
      </c>
      <c r="AQ184" s="29">
        <v>-3.1559999999999998E-2</v>
      </c>
      <c r="AR184" s="29" t="s">
        <v>107</v>
      </c>
      <c r="AS184" s="28">
        <f t="shared" si="82"/>
        <v>62</v>
      </c>
      <c r="AT184" s="33" t="s">
        <v>98</v>
      </c>
      <c r="AU184" s="35" t="s">
        <v>28</v>
      </c>
      <c r="AV184" s="28">
        <v>-3.6409999999999998E-2</v>
      </c>
      <c r="AW184" s="28"/>
      <c r="AX184" s="28">
        <f t="shared" si="111"/>
        <v>50</v>
      </c>
      <c r="AY184" s="33" t="s">
        <v>93</v>
      </c>
      <c r="AZ184" s="35" t="s">
        <v>23</v>
      </c>
      <c r="BA184" s="28">
        <v>-7.3050000000000004E-2</v>
      </c>
      <c r="BB184" s="28"/>
      <c r="BC184" s="28">
        <f t="shared" si="97"/>
        <v>56</v>
      </c>
      <c r="BD184" s="33" t="s">
        <v>59</v>
      </c>
      <c r="BE184" s="24" t="s">
        <v>25</v>
      </c>
      <c r="BF184" s="28">
        <v>-3.0899999999999999E-3</v>
      </c>
      <c r="BG184" s="28"/>
      <c r="BH184" s="28">
        <f t="shared" si="125"/>
        <v>24</v>
      </c>
      <c r="BI184" s="33" t="s">
        <v>76</v>
      </c>
      <c r="BJ184" s="24" t="s">
        <v>22</v>
      </c>
      <c r="BK184" s="28">
        <v>-0.11545</v>
      </c>
      <c r="BL184" s="28"/>
      <c r="BM184" s="28">
        <f t="shared" si="115"/>
        <v>48</v>
      </c>
      <c r="BN184" s="33" t="s">
        <v>100</v>
      </c>
      <c r="BO184" s="35" t="s">
        <v>20</v>
      </c>
      <c r="BP184" s="29">
        <v>-8.2070000000000004E-2</v>
      </c>
      <c r="BQ184" t="s">
        <v>107</v>
      </c>
      <c r="BR184" s="28">
        <f t="shared" si="126"/>
        <v>73</v>
      </c>
    </row>
    <row r="185" spans="1:70" ht="17" thickBot="1" x14ac:dyDescent="0.25">
      <c r="A185" s="33" t="s">
        <v>89</v>
      </c>
      <c r="B185" s="35" t="s">
        <v>22</v>
      </c>
      <c r="C185" s="28">
        <v>-3.39E-2</v>
      </c>
      <c r="D185" s="28"/>
      <c r="E185" s="28">
        <f t="shared" si="109"/>
        <v>53</v>
      </c>
      <c r="F185" s="33" t="s">
        <v>98</v>
      </c>
      <c r="G185" s="35" t="s">
        <v>23</v>
      </c>
      <c r="H185" s="28">
        <v>-0.10549</v>
      </c>
      <c r="I185" s="28"/>
      <c r="J185" s="28">
        <f t="shared" ref="J185:J233" si="128">IF(H185&lt;H184,J184+1,J184)</f>
        <v>67</v>
      </c>
      <c r="K185" s="5" t="s">
        <v>78</v>
      </c>
      <c r="L185" s="6" t="s">
        <v>28</v>
      </c>
      <c r="M185" s="28">
        <v>-0.17382</v>
      </c>
      <c r="N185" s="28"/>
      <c r="O185" s="28">
        <f t="shared" si="112"/>
        <v>50</v>
      </c>
      <c r="P185" s="33" t="s">
        <v>93</v>
      </c>
      <c r="Q185" s="35" t="s">
        <v>25</v>
      </c>
      <c r="R185" s="28">
        <v>-0.10663</v>
      </c>
      <c r="S185" s="28"/>
      <c r="T185" s="28">
        <f t="shared" si="96"/>
        <v>58</v>
      </c>
      <c r="U185" s="33" t="s">
        <v>90</v>
      </c>
      <c r="V185" s="35" t="s">
        <v>26</v>
      </c>
      <c r="W185" s="28">
        <v>-3.2489999999999998E-2</v>
      </c>
      <c r="X185" s="28"/>
      <c r="Y185" s="28">
        <f t="shared" si="120"/>
        <v>39</v>
      </c>
      <c r="Z185" s="33" t="s">
        <v>98</v>
      </c>
      <c r="AA185" s="35" t="s">
        <v>19</v>
      </c>
      <c r="AB185" s="28">
        <v>-0.12180000000000001</v>
      </c>
      <c r="AC185" s="28"/>
      <c r="AD185" s="28">
        <f t="shared" si="127"/>
        <v>71</v>
      </c>
      <c r="AE185" s="33" t="s">
        <v>83</v>
      </c>
      <c r="AF185" s="24" t="s">
        <v>29</v>
      </c>
      <c r="AG185" s="28">
        <v>-8.6040000000000005E-2</v>
      </c>
      <c r="AH185" s="28"/>
      <c r="AI185" s="28">
        <f t="shared" si="110"/>
        <v>51</v>
      </c>
      <c r="AJ185" s="33" t="s">
        <v>35</v>
      </c>
      <c r="AK185" s="24" t="s">
        <v>25</v>
      </c>
      <c r="AL185" s="28">
        <v>-0.11314</v>
      </c>
      <c r="AM185" s="28"/>
      <c r="AN185" s="28">
        <f t="shared" si="83"/>
        <v>62</v>
      </c>
      <c r="AO185" s="33" t="s">
        <v>37</v>
      </c>
      <c r="AP185" s="24" t="s">
        <v>25</v>
      </c>
      <c r="AQ185" s="29">
        <v>-3.243E-2</v>
      </c>
      <c r="AR185" s="29" t="s">
        <v>107</v>
      </c>
      <c r="AS185" s="28">
        <f t="shared" si="82"/>
        <v>63</v>
      </c>
      <c r="AT185" s="33" t="s">
        <v>80</v>
      </c>
      <c r="AU185" s="24" t="s">
        <v>28</v>
      </c>
      <c r="AV185" s="28">
        <v>-3.6790000000000003E-2</v>
      </c>
      <c r="AW185" s="28"/>
      <c r="AX185" s="28">
        <f t="shared" si="111"/>
        <v>51</v>
      </c>
      <c r="AY185" s="33" t="s">
        <v>57</v>
      </c>
      <c r="AZ185" s="24" t="s">
        <v>26</v>
      </c>
      <c r="BA185" s="28">
        <v>-7.4630000000000002E-2</v>
      </c>
      <c r="BB185" s="28"/>
      <c r="BC185" s="28">
        <f t="shared" si="97"/>
        <v>57</v>
      </c>
      <c r="BD185" s="33" t="s">
        <v>89</v>
      </c>
      <c r="BE185" s="35" t="s">
        <v>28</v>
      </c>
      <c r="BF185" s="28">
        <v>-3.3899999999999998E-3</v>
      </c>
      <c r="BG185" s="28"/>
      <c r="BH185" s="28">
        <f t="shared" si="125"/>
        <v>25</v>
      </c>
      <c r="BI185" s="33" t="s">
        <v>92</v>
      </c>
      <c r="BJ185" s="35" t="s">
        <v>23</v>
      </c>
      <c r="BK185" s="28">
        <v>-0.11847000000000001</v>
      </c>
      <c r="BL185" s="28"/>
      <c r="BM185" s="28">
        <f t="shared" si="115"/>
        <v>49</v>
      </c>
      <c r="BN185" s="23" t="s">
        <v>86</v>
      </c>
      <c r="BO185" s="24" t="s">
        <v>26</v>
      </c>
      <c r="BP185" s="29">
        <v>-8.2150000000000001E-2</v>
      </c>
      <c r="BQ185" t="s">
        <v>107</v>
      </c>
      <c r="BR185" s="28">
        <f t="shared" si="126"/>
        <v>74</v>
      </c>
    </row>
    <row r="186" spans="1:70" ht="17" thickBot="1" x14ac:dyDescent="0.25">
      <c r="A186" s="33" t="s">
        <v>92</v>
      </c>
      <c r="B186" s="35" t="s">
        <v>23</v>
      </c>
      <c r="C186" s="28">
        <v>-3.4200000000000001E-2</v>
      </c>
      <c r="D186" s="28"/>
      <c r="E186" s="28">
        <f t="shared" si="109"/>
        <v>54</v>
      </c>
      <c r="F186" s="33" t="s">
        <v>85</v>
      </c>
      <c r="G186" s="24" t="s">
        <v>19</v>
      </c>
      <c r="H186" s="28">
        <v>-0.10679</v>
      </c>
      <c r="I186" s="28"/>
      <c r="J186" s="28">
        <f t="shared" si="128"/>
        <v>68</v>
      </c>
      <c r="K186" s="33" t="s">
        <v>105</v>
      </c>
      <c r="L186" s="35" t="s">
        <v>25</v>
      </c>
      <c r="M186" s="28">
        <v>-0.17402000000000001</v>
      </c>
      <c r="N186" s="28"/>
      <c r="O186" s="28">
        <f t="shared" si="112"/>
        <v>51</v>
      </c>
      <c r="P186" s="33" t="s">
        <v>33</v>
      </c>
      <c r="Q186" s="24" t="s">
        <v>25</v>
      </c>
      <c r="R186" s="30">
        <v>-0.10852000000000001</v>
      </c>
      <c r="S186" s="30" t="s">
        <v>108</v>
      </c>
      <c r="T186" s="28">
        <f t="shared" si="96"/>
        <v>59</v>
      </c>
      <c r="U186" s="33" t="s">
        <v>82</v>
      </c>
      <c r="V186" s="24" t="s">
        <v>20</v>
      </c>
      <c r="W186" s="28">
        <v>-3.3009999999999998E-2</v>
      </c>
      <c r="X186" s="28"/>
      <c r="Y186" s="28">
        <f t="shared" si="120"/>
        <v>40</v>
      </c>
      <c r="Z186" s="33" t="s">
        <v>98</v>
      </c>
      <c r="AA186" s="35" t="s">
        <v>23</v>
      </c>
      <c r="AB186" s="28">
        <v>-0.12416000000000001</v>
      </c>
      <c r="AC186" s="28"/>
      <c r="AD186" s="28">
        <f t="shared" si="127"/>
        <v>72</v>
      </c>
      <c r="AE186" s="33" t="s">
        <v>81</v>
      </c>
      <c r="AF186" s="24" t="s">
        <v>26</v>
      </c>
      <c r="AG186" s="28">
        <v>-8.6800000000000002E-2</v>
      </c>
      <c r="AH186" s="28"/>
      <c r="AI186" s="28">
        <f t="shared" si="110"/>
        <v>52</v>
      </c>
      <c r="AJ186" s="33" t="s">
        <v>68</v>
      </c>
      <c r="AK186" s="24" t="s">
        <v>22</v>
      </c>
      <c r="AL186" s="28">
        <v>-0.1143</v>
      </c>
      <c r="AM186" s="28"/>
      <c r="AN186" s="28">
        <f t="shared" si="83"/>
        <v>63</v>
      </c>
      <c r="AO186" s="33" t="s">
        <v>68</v>
      </c>
      <c r="AP186" s="24" t="s">
        <v>19</v>
      </c>
      <c r="AQ186" s="28">
        <v>-3.2539999999999999E-2</v>
      </c>
      <c r="AR186" s="28"/>
      <c r="AS186" s="28">
        <f t="shared" si="82"/>
        <v>64</v>
      </c>
      <c r="AT186" s="33" t="s">
        <v>89</v>
      </c>
      <c r="AU186" s="35" t="s">
        <v>28</v>
      </c>
      <c r="AV186" s="28">
        <v>-3.8510000000000003E-2</v>
      </c>
      <c r="AW186" s="28"/>
      <c r="AX186" s="28">
        <f t="shared" si="111"/>
        <v>52</v>
      </c>
      <c r="AY186" s="33" t="s">
        <v>98</v>
      </c>
      <c r="AZ186" s="35" t="s">
        <v>19</v>
      </c>
      <c r="BA186" s="28">
        <v>-7.7640000000000001E-2</v>
      </c>
      <c r="BB186" s="28"/>
      <c r="BC186" s="28">
        <f t="shared" si="97"/>
        <v>58</v>
      </c>
      <c r="BD186" s="33" t="s">
        <v>67</v>
      </c>
      <c r="BE186" s="24" t="s">
        <v>28</v>
      </c>
      <c r="BF186" s="28">
        <v>-4.0699999999999998E-3</v>
      </c>
      <c r="BG186" s="28"/>
      <c r="BH186" s="28">
        <f t="shared" si="125"/>
        <v>26</v>
      </c>
      <c r="BI186" s="33" t="s">
        <v>38</v>
      </c>
      <c r="BJ186" s="24" t="s">
        <v>22</v>
      </c>
      <c r="BK186" s="29">
        <v>-0.12257</v>
      </c>
      <c r="BL186" s="29" t="s">
        <v>107</v>
      </c>
      <c r="BM186" s="28">
        <f t="shared" si="115"/>
        <v>50</v>
      </c>
      <c r="BN186" s="33" t="s">
        <v>44</v>
      </c>
      <c r="BO186" s="24" t="s">
        <v>20</v>
      </c>
      <c r="BP186" s="29">
        <v>-8.2379999999999995E-2</v>
      </c>
      <c r="BQ186" t="s">
        <v>107</v>
      </c>
      <c r="BR186" s="28">
        <f t="shared" si="126"/>
        <v>75</v>
      </c>
    </row>
    <row r="187" spans="1:70" ht="17" thickBot="1" x14ac:dyDescent="0.25">
      <c r="A187" s="33" t="s">
        <v>98</v>
      </c>
      <c r="B187" s="35" t="s">
        <v>25</v>
      </c>
      <c r="C187" s="28">
        <v>-3.517E-2</v>
      </c>
      <c r="D187" s="28"/>
      <c r="E187" s="28">
        <f t="shared" si="109"/>
        <v>55</v>
      </c>
      <c r="F187" s="33" t="s">
        <v>58</v>
      </c>
      <c r="G187" s="24" t="s">
        <v>25</v>
      </c>
      <c r="H187" s="28">
        <v>-0.11057</v>
      </c>
      <c r="I187" s="28"/>
      <c r="J187" s="28">
        <f t="shared" si="128"/>
        <v>69</v>
      </c>
      <c r="K187" s="33" t="s">
        <v>44</v>
      </c>
      <c r="L187" s="24" t="s">
        <v>23</v>
      </c>
      <c r="M187" s="28">
        <v>-0.17621000000000001</v>
      </c>
      <c r="N187" s="28"/>
      <c r="O187" s="28">
        <f t="shared" si="112"/>
        <v>52</v>
      </c>
      <c r="P187" s="33" t="s">
        <v>54</v>
      </c>
      <c r="Q187" s="24" t="s">
        <v>29</v>
      </c>
      <c r="R187" s="29">
        <v>-0.10886</v>
      </c>
      <c r="S187" s="29" t="s">
        <v>107</v>
      </c>
      <c r="T187" s="28">
        <f t="shared" si="96"/>
        <v>60</v>
      </c>
      <c r="U187" s="33" t="s">
        <v>94</v>
      </c>
      <c r="V187" s="35" t="s">
        <v>19</v>
      </c>
      <c r="W187" s="28">
        <v>-3.7999999999999999E-2</v>
      </c>
      <c r="X187" s="28"/>
      <c r="Y187" s="28">
        <f t="shared" si="120"/>
        <v>41</v>
      </c>
      <c r="Z187" s="33" t="s">
        <v>89</v>
      </c>
      <c r="AA187" s="35" t="s">
        <v>22</v>
      </c>
      <c r="AB187" s="28">
        <v>-0.12590000000000001</v>
      </c>
      <c r="AC187" s="28"/>
      <c r="AD187" s="28">
        <f t="shared" si="127"/>
        <v>73</v>
      </c>
      <c r="AE187" s="33" t="s">
        <v>100</v>
      </c>
      <c r="AF187" s="35" t="s">
        <v>28</v>
      </c>
      <c r="AG187" s="28">
        <v>-8.7069999999999995E-2</v>
      </c>
      <c r="AH187" s="28"/>
      <c r="AI187" s="28">
        <f t="shared" si="110"/>
        <v>53</v>
      </c>
      <c r="AJ187" s="33" t="s">
        <v>37</v>
      </c>
      <c r="AK187" s="24" t="s">
        <v>23</v>
      </c>
      <c r="AL187" s="29">
        <v>-0.1147</v>
      </c>
      <c r="AM187" s="29" t="s">
        <v>107</v>
      </c>
      <c r="AN187" s="28">
        <f t="shared" si="83"/>
        <v>64</v>
      </c>
      <c r="AO187" s="33" t="s">
        <v>74</v>
      </c>
      <c r="AP187" s="24" t="s">
        <v>23</v>
      </c>
      <c r="AQ187" s="29">
        <v>-3.2829999999999998E-2</v>
      </c>
      <c r="AR187" s="29" t="s">
        <v>107</v>
      </c>
      <c r="AS187" s="28">
        <f t="shared" si="82"/>
        <v>65</v>
      </c>
      <c r="AT187" s="33" t="s">
        <v>53</v>
      </c>
      <c r="AU187" s="24" t="s">
        <v>28</v>
      </c>
      <c r="AV187" s="30">
        <v>-3.934E-2</v>
      </c>
      <c r="AW187" s="30" t="s">
        <v>108</v>
      </c>
      <c r="AX187" s="28">
        <f t="shared" si="111"/>
        <v>53</v>
      </c>
      <c r="AY187" s="33" t="s">
        <v>98</v>
      </c>
      <c r="AZ187" s="35" t="s">
        <v>28</v>
      </c>
      <c r="BA187" s="28">
        <v>-8.4720000000000004E-2</v>
      </c>
      <c r="BB187" s="28"/>
      <c r="BC187" s="28">
        <f t="shared" si="97"/>
        <v>59</v>
      </c>
      <c r="BD187" s="33" t="s">
        <v>74</v>
      </c>
      <c r="BE187" s="24" t="s">
        <v>23</v>
      </c>
      <c r="BF187" s="28">
        <v>-4.1000000000000003E-3</v>
      </c>
      <c r="BG187" s="28"/>
      <c r="BH187" s="28">
        <f t="shared" si="125"/>
        <v>27</v>
      </c>
      <c r="BI187" s="33" t="s">
        <v>32</v>
      </c>
      <c r="BJ187" s="24" t="s">
        <v>26</v>
      </c>
      <c r="BK187" s="29">
        <v>-0.12275</v>
      </c>
      <c r="BL187" s="29" t="s">
        <v>107</v>
      </c>
      <c r="BM187" s="28">
        <f t="shared" si="115"/>
        <v>51</v>
      </c>
      <c r="BN187" s="5" t="s">
        <v>79</v>
      </c>
      <c r="BO187" s="6" t="s">
        <v>22</v>
      </c>
      <c r="BP187" s="29">
        <v>-8.2580000000000001E-2</v>
      </c>
      <c r="BQ187" t="s">
        <v>107</v>
      </c>
      <c r="BR187" s="28">
        <f t="shared" si="126"/>
        <v>76</v>
      </c>
    </row>
    <row r="188" spans="1:70" ht="17" thickBot="1" x14ac:dyDescent="0.25">
      <c r="A188" s="33" t="s">
        <v>35</v>
      </c>
      <c r="B188" s="24" t="s">
        <v>22</v>
      </c>
      <c r="C188" s="29">
        <v>-3.5580000000000001E-2</v>
      </c>
      <c r="D188" s="29" t="s">
        <v>107</v>
      </c>
      <c r="E188" s="28">
        <f t="shared" si="109"/>
        <v>56</v>
      </c>
      <c r="F188" s="33" t="s">
        <v>62</v>
      </c>
      <c r="G188" s="24" t="s">
        <v>23</v>
      </c>
      <c r="H188" s="28">
        <v>-0.11289</v>
      </c>
      <c r="I188" s="28"/>
      <c r="J188" s="28">
        <f t="shared" si="128"/>
        <v>70</v>
      </c>
      <c r="K188" s="33" t="s">
        <v>101</v>
      </c>
      <c r="L188" s="35" t="s">
        <v>102</v>
      </c>
      <c r="M188" s="28">
        <v>-0.17932999999999999</v>
      </c>
      <c r="N188" s="28"/>
      <c r="O188" s="28">
        <f t="shared" si="112"/>
        <v>53</v>
      </c>
      <c r="P188" s="33" t="s">
        <v>104</v>
      </c>
      <c r="Q188" s="35" t="s">
        <v>23</v>
      </c>
      <c r="R188" s="28">
        <v>-0.11176</v>
      </c>
      <c r="S188" s="28"/>
      <c r="T188" s="28">
        <f t="shared" si="96"/>
        <v>61</v>
      </c>
      <c r="U188" s="33" t="s">
        <v>101</v>
      </c>
      <c r="V188" s="35" t="s">
        <v>29</v>
      </c>
      <c r="W188" s="28">
        <v>-3.832E-2</v>
      </c>
      <c r="X188" s="28"/>
      <c r="Y188" s="28">
        <f t="shared" si="120"/>
        <v>42</v>
      </c>
      <c r="Z188" s="33" t="s">
        <v>66</v>
      </c>
      <c r="AA188" s="24" t="s">
        <v>22</v>
      </c>
      <c r="AB188" s="28">
        <v>-0.12639</v>
      </c>
      <c r="AC188" s="28"/>
      <c r="AD188" s="28">
        <f t="shared" si="127"/>
        <v>74</v>
      </c>
      <c r="AE188" s="33" t="s">
        <v>67</v>
      </c>
      <c r="AF188" s="24" t="s">
        <v>23</v>
      </c>
      <c r="AG188" s="28">
        <v>-9.4270000000000007E-2</v>
      </c>
      <c r="AH188" s="28"/>
      <c r="AI188" s="28">
        <f t="shared" si="110"/>
        <v>54</v>
      </c>
      <c r="AJ188" s="33" t="s">
        <v>69</v>
      </c>
      <c r="AK188" s="24" t="s">
        <v>29</v>
      </c>
      <c r="AL188" s="28">
        <v>-0.11566</v>
      </c>
      <c r="AM188" s="28"/>
      <c r="AN188" s="28">
        <f t="shared" si="83"/>
        <v>65</v>
      </c>
      <c r="AO188" s="33" t="s">
        <v>93</v>
      </c>
      <c r="AP188" s="35" t="s">
        <v>25</v>
      </c>
      <c r="AQ188" s="28">
        <v>-3.322E-2</v>
      </c>
      <c r="AR188" s="28"/>
      <c r="AS188" s="28">
        <f t="shared" si="82"/>
        <v>66</v>
      </c>
      <c r="AT188" s="33" t="s">
        <v>68</v>
      </c>
      <c r="AU188" s="24" t="s">
        <v>29</v>
      </c>
      <c r="AV188" s="28">
        <v>-3.9419999999999997E-2</v>
      </c>
      <c r="AW188" s="28"/>
      <c r="AX188" s="28">
        <f t="shared" si="111"/>
        <v>54</v>
      </c>
      <c r="AY188" s="33" t="s">
        <v>53</v>
      </c>
      <c r="AZ188" s="24" t="s">
        <v>23</v>
      </c>
      <c r="BA188" s="28">
        <v>-8.5080000000000003E-2</v>
      </c>
      <c r="BB188" s="28"/>
      <c r="BC188" s="28">
        <f t="shared" si="97"/>
        <v>60</v>
      </c>
      <c r="BD188" s="33" t="s">
        <v>72</v>
      </c>
      <c r="BE188" s="24" t="s">
        <v>22</v>
      </c>
      <c r="BF188" s="28">
        <v>-4.1599999999999996E-3</v>
      </c>
      <c r="BG188" s="28"/>
      <c r="BH188" s="28">
        <f t="shared" si="125"/>
        <v>28</v>
      </c>
      <c r="BI188" s="5" t="s">
        <v>79</v>
      </c>
      <c r="BJ188" s="6" t="s">
        <v>22</v>
      </c>
      <c r="BK188" s="29">
        <v>-0.12711</v>
      </c>
      <c r="BL188" s="29" t="s">
        <v>107</v>
      </c>
      <c r="BM188" s="28">
        <f t="shared" si="115"/>
        <v>52</v>
      </c>
      <c r="BN188" s="33" t="s">
        <v>58</v>
      </c>
      <c r="BO188" s="24" t="s">
        <v>25</v>
      </c>
      <c r="BP188" s="28">
        <v>-8.5580000000000003E-2</v>
      </c>
      <c r="BR188" s="28">
        <f t="shared" si="126"/>
        <v>77</v>
      </c>
    </row>
    <row r="189" spans="1:70" ht="17" thickBot="1" x14ac:dyDescent="0.25">
      <c r="A189" s="33" t="s">
        <v>37</v>
      </c>
      <c r="B189" s="24" t="s">
        <v>25</v>
      </c>
      <c r="C189" s="29">
        <v>-3.5740000000000001E-2</v>
      </c>
      <c r="D189" s="29" t="s">
        <v>107</v>
      </c>
      <c r="E189" s="28">
        <f t="shared" si="109"/>
        <v>57</v>
      </c>
      <c r="F189" s="23" t="s">
        <v>87</v>
      </c>
      <c r="G189" s="24" t="s">
        <v>25</v>
      </c>
      <c r="H189" s="28">
        <v>-0.11307</v>
      </c>
      <c r="I189" s="28"/>
      <c r="J189" s="28">
        <f t="shared" si="128"/>
        <v>71</v>
      </c>
      <c r="K189" s="33" t="s">
        <v>90</v>
      </c>
      <c r="L189" s="35" t="s">
        <v>23</v>
      </c>
      <c r="M189" s="28">
        <v>-0.18556</v>
      </c>
      <c r="N189" s="28"/>
      <c r="O189" s="28">
        <f t="shared" si="112"/>
        <v>54</v>
      </c>
      <c r="P189" s="33" t="s">
        <v>97</v>
      </c>
      <c r="Q189" s="35" t="s">
        <v>29</v>
      </c>
      <c r="R189" s="28">
        <v>-0.11337</v>
      </c>
      <c r="S189" s="28"/>
      <c r="T189" s="28">
        <f t="shared" si="96"/>
        <v>62</v>
      </c>
      <c r="U189" s="33" t="s">
        <v>81</v>
      </c>
      <c r="V189" s="24" t="s">
        <v>20</v>
      </c>
      <c r="W189" s="28">
        <v>-4.172E-2</v>
      </c>
      <c r="X189" s="28"/>
      <c r="Y189" s="28">
        <f t="shared" si="120"/>
        <v>43</v>
      </c>
      <c r="Z189" s="33" t="s">
        <v>65</v>
      </c>
      <c r="AA189" s="24" t="s">
        <v>20</v>
      </c>
      <c r="AB189" s="28">
        <v>-0.13261999999999999</v>
      </c>
      <c r="AC189" s="28"/>
      <c r="AD189" s="28">
        <f t="shared" si="127"/>
        <v>75</v>
      </c>
      <c r="AE189" s="33" t="s">
        <v>48</v>
      </c>
      <c r="AF189" s="24" t="s">
        <v>29</v>
      </c>
      <c r="AG189" s="30">
        <v>-9.443E-2</v>
      </c>
      <c r="AH189" s="30" t="s">
        <v>108</v>
      </c>
      <c r="AI189" s="28">
        <f t="shared" si="110"/>
        <v>55</v>
      </c>
      <c r="AJ189" s="33" t="s">
        <v>27</v>
      </c>
      <c r="AK189" s="24" t="s">
        <v>29</v>
      </c>
      <c r="AL189" s="29">
        <v>-0.11933000000000001</v>
      </c>
      <c r="AM189" s="29" t="s">
        <v>107</v>
      </c>
      <c r="AN189" s="28">
        <f t="shared" si="83"/>
        <v>66</v>
      </c>
      <c r="AO189" s="33" t="s">
        <v>80</v>
      </c>
      <c r="AP189" s="24" t="s">
        <v>25</v>
      </c>
      <c r="AQ189" s="29">
        <v>-3.4279999999999998E-2</v>
      </c>
      <c r="AR189" s="29" t="s">
        <v>107</v>
      </c>
      <c r="AS189" s="28">
        <f t="shared" ref="AS189:AS233" si="129">IF(AQ189&lt;AQ188,AS188+1,AS188)</f>
        <v>67</v>
      </c>
      <c r="AT189" s="33" t="s">
        <v>100</v>
      </c>
      <c r="AU189" s="35" t="s">
        <v>28</v>
      </c>
      <c r="AV189" s="28">
        <v>-3.9989999999999998E-2</v>
      </c>
      <c r="AW189" s="28"/>
      <c r="AX189" s="28">
        <f t="shared" si="111"/>
        <v>55</v>
      </c>
      <c r="AY189" s="23" t="s">
        <v>95</v>
      </c>
      <c r="AZ189" s="24" t="s">
        <v>19</v>
      </c>
      <c r="BA189" s="28">
        <v>-8.9849999999999999E-2</v>
      </c>
      <c r="BB189" s="28"/>
      <c r="BC189" s="28">
        <f t="shared" si="97"/>
        <v>61</v>
      </c>
      <c r="BD189" s="33" t="s">
        <v>34</v>
      </c>
      <c r="BE189" s="24" t="s">
        <v>19</v>
      </c>
      <c r="BF189" s="28">
        <v>-4.1900000000000001E-3</v>
      </c>
      <c r="BG189" s="28"/>
      <c r="BH189" s="28">
        <f t="shared" si="125"/>
        <v>29</v>
      </c>
      <c r="BI189" s="33" t="s">
        <v>58</v>
      </c>
      <c r="BJ189" s="24" t="s">
        <v>20</v>
      </c>
      <c r="BK189" s="28">
        <v>-0.12798000000000001</v>
      </c>
      <c r="BL189" s="28"/>
      <c r="BM189" s="28">
        <f t="shared" si="115"/>
        <v>53</v>
      </c>
      <c r="BN189" s="33" t="s">
        <v>63</v>
      </c>
      <c r="BO189" s="24" t="s">
        <v>26</v>
      </c>
      <c r="BP189" s="28">
        <v>-8.6019999999999999E-2</v>
      </c>
      <c r="BR189" s="28">
        <f t="shared" si="126"/>
        <v>78</v>
      </c>
    </row>
    <row r="190" spans="1:70" ht="17" thickBot="1" x14ac:dyDescent="0.25">
      <c r="A190" s="33" t="s">
        <v>54</v>
      </c>
      <c r="B190" s="24" t="s">
        <v>29</v>
      </c>
      <c r="C190" s="29">
        <v>-4.0300000000000002E-2</v>
      </c>
      <c r="D190" s="29" t="s">
        <v>107</v>
      </c>
      <c r="E190" s="28">
        <f t="shared" si="109"/>
        <v>58</v>
      </c>
      <c r="F190" s="33" t="s">
        <v>93</v>
      </c>
      <c r="G190" s="35" t="s">
        <v>23</v>
      </c>
      <c r="H190" s="28">
        <v>-0.11427</v>
      </c>
      <c r="I190" s="28"/>
      <c r="J190" s="28">
        <f t="shared" si="128"/>
        <v>72</v>
      </c>
      <c r="K190" s="33" t="s">
        <v>71</v>
      </c>
      <c r="L190" s="24" t="s">
        <v>20</v>
      </c>
      <c r="M190" s="28">
        <v>-0.18745000000000001</v>
      </c>
      <c r="N190" s="28"/>
      <c r="O190" s="28">
        <f t="shared" si="112"/>
        <v>55</v>
      </c>
      <c r="P190" s="33" t="s">
        <v>58</v>
      </c>
      <c r="Q190" s="24" t="s">
        <v>20</v>
      </c>
      <c r="R190" s="28">
        <v>-0.11738999999999999</v>
      </c>
      <c r="S190" s="28"/>
      <c r="T190" s="28">
        <f t="shared" si="96"/>
        <v>63</v>
      </c>
      <c r="U190" s="33" t="s">
        <v>33</v>
      </c>
      <c r="V190" s="24" t="s">
        <v>25</v>
      </c>
      <c r="W190" s="28">
        <v>-4.2009999999999999E-2</v>
      </c>
      <c r="X190" s="28"/>
      <c r="Y190" s="28">
        <f t="shared" si="120"/>
        <v>44</v>
      </c>
      <c r="Z190" s="5" t="s">
        <v>79</v>
      </c>
      <c r="AA190" s="6" t="s">
        <v>29</v>
      </c>
      <c r="AB190" s="28">
        <v>-0.13633999999999999</v>
      </c>
      <c r="AC190" s="28"/>
      <c r="AD190" s="28">
        <f t="shared" si="127"/>
        <v>76</v>
      </c>
      <c r="AE190" s="33" t="s">
        <v>93</v>
      </c>
      <c r="AF190" s="35" t="s">
        <v>29</v>
      </c>
      <c r="AG190" s="28">
        <v>-9.5009999999999997E-2</v>
      </c>
      <c r="AH190" s="28"/>
      <c r="AI190" s="28">
        <f t="shared" si="110"/>
        <v>56</v>
      </c>
      <c r="AJ190" s="33" t="s">
        <v>83</v>
      </c>
      <c r="AK190" s="24" t="s">
        <v>20</v>
      </c>
      <c r="AL190" s="28">
        <v>-0.12078999999999999</v>
      </c>
      <c r="AM190" s="28"/>
      <c r="AN190" s="28">
        <f t="shared" ref="AN190:AN233" si="130">IF(AL190&lt;AL189,AN189+1,AN189)</f>
        <v>67</v>
      </c>
      <c r="AO190" s="23" t="s">
        <v>87</v>
      </c>
      <c r="AP190" s="24" t="s">
        <v>29</v>
      </c>
      <c r="AQ190" s="29">
        <v>-3.4299999999999997E-2</v>
      </c>
      <c r="AR190" s="29" t="s">
        <v>107</v>
      </c>
      <c r="AS190" s="28">
        <f t="shared" si="129"/>
        <v>68</v>
      </c>
      <c r="AT190" s="33" t="s">
        <v>99</v>
      </c>
      <c r="AU190" s="35" t="s">
        <v>25</v>
      </c>
      <c r="AV190" s="28">
        <v>-4.0079999999999998E-2</v>
      </c>
      <c r="AW190" s="28"/>
      <c r="AX190" s="28">
        <f t="shared" si="111"/>
        <v>56</v>
      </c>
      <c r="AY190" s="33" t="s">
        <v>66</v>
      </c>
      <c r="AZ190" s="24" t="s">
        <v>28</v>
      </c>
      <c r="BA190" s="28">
        <v>-9.0300000000000005E-2</v>
      </c>
      <c r="BB190" s="28"/>
      <c r="BC190" s="28">
        <f t="shared" si="97"/>
        <v>62</v>
      </c>
      <c r="BD190" s="33" t="s">
        <v>49</v>
      </c>
      <c r="BE190" s="24" t="s">
        <v>20</v>
      </c>
      <c r="BF190" s="28">
        <v>-4.5300000000000002E-3</v>
      </c>
      <c r="BG190" s="28"/>
      <c r="BH190" s="28">
        <f t="shared" si="125"/>
        <v>30</v>
      </c>
      <c r="BI190" s="33" t="s">
        <v>57</v>
      </c>
      <c r="BJ190" s="24" t="s">
        <v>26</v>
      </c>
      <c r="BK190" s="29">
        <v>-0.12806999999999999</v>
      </c>
      <c r="BL190" s="29" t="s">
        <v>107</v>
      </c>
      <c r="BM190" s="28">
        <f t="shared" si="115"/>
        <v>54</v>
      </c>
      <c r="BN190" s="33" t="s">
        <v>90</v>
      </c>
      <c r="BO190" s="35" t="s">
        <v>26</v>
      </c>
      <c r="BP190" s="28">
        <v>-8.6410000000000001E-2</v>
      </c>
      <c r="BR190" s="28">
        <f t="shared" si="126"/>
        <v>79</v>
      </c>
    </row>
    <row r="191" spans="1:70" ht="17" thickBot="1" x14ac:dyDescent="0.25">
      <c r="A191" s="33" t="s">
        <v>72</v>
      </c>
      <c r="B191" s="24" t="s">
        <v>25</v>
      </c>
      <c r="C191" s="28">
        <v>-4.0590000000000001E-2</v>
      </c>
      <c r="D191" s="28"/>
      <c r="E191" s="28">
        <f t="shared" si="109"/>
        <v>59</v>
      </c>
      <c r="F191" s="33" t="s">
        <v>75</v>
      </c>
      <c r="G191" s="24" t="s">
        <v>23</v>
      </c>
      <c r="H191" s="28">
        <v>-0.1174</v>
      </c>
      <c r="I191" s="28"/>
      <c r="J191" s="28">
        <f t="shared" si="128"/>
        <v>73</v>
      </c>
      <c r="K191" s="33" t="s">
        <v>89</v>
      </c>
      <c r="L191" s="35" t="s">
        <v>25</v>
      </c>
      <c r="M191" s="28">
        <v>-0.19647999999999999</v>
      </c>
      <c r="N191" s="28"/>
      <c r="O191" s="28">
        <f t="shared" si="112"/>
        <v>56</v>
      </c>
      <c r="P191" s="33" t="s">
        <v>31</v>
      </c>
      <c r="Q191" s="24" t="s">
        <v>19</v>
      </c>
      <c r="R191" s="29">
        <v>-0.11809</v>
      </c>
      <c r="S191" s="29" t="s">
        <v>107</v>
      </c>
      <c r="T191" s="28">
        <f t="shared" si="96"/>
        <v>64</v>
      </c>
      <c r="U191" s="5" t="s">
        <v>78</v>
      </c>
      <c r="V191" s="6" t="s">
        <v>28</v>
      </c>
      <c r="W191" s="28">
        <v>-4.2259999999999999E-2</v>
      </c>
      <c r="X191" s="28"/>
      <c r="Y191" s="28">
        <f t="shared" si="120"/>
        <v>45</v>
      </c>
      <c r="Z191" s="33" t="s">
        <v>91</v>
      </c>
      <c r="AA191" s="35" t="s">
        <v>20</v>
      </c>
      <c r="AB191" s="28">
        <v>-0.13896</v>
      </c>
      <c r="AC191" s="28"/>
      <c r="AD191" s="28">
        <f t="shared" si="127"/>
        <v>77</v>
      </c>
      <c r="AE191" s="5" t="s">
        <v>79</v>
      </c>
      <c r="AF191" s="6" t="s">
        <v>22</v>
      </c>
      <c r="AG191" s="28">
        <v>-9.6909999999999996E-2</v>
      </c>
      <c r="AH191" s="28"/>
      <c r="AI191" s="28">
        <f t="shared" si="110"/>
        <v>57</v>
      </c>
      <c r="AJ191" s="33" t="s">
        <v>105</v>
      </c>
      <c r="AK191" s="35" t="s">
        <v>22</v>
      </c>
      <c r="AL191" s="28">
        <v>-0.12081</v>
      </c>
      <c r="AM191" s="28"/>
      <c r="AN191" s="28">
        <f t="shared" si="130"/>
        <v>68</v>
      </c>
      <c r="AO191" s="33" t="s">
        <v>18</v>
      </c>
      <c r="AP191" s="24" t="s">
        <v>19</v>
      </c>
      <c r="AQ191" s="29">
        <v>-3.4660000000000003E-2</v>
      </c>
      <c r="AR191" s="29" t="s">
        <v>107</v>
      </c>
      <c r="AS191" s="28">
        <f t="shared" si="129"/>
        <v>69</v>
      </c>
      <c r="AT191" s="33" t="s">
        <v>98</v>
      </c>
      <c r="AU191" s="35" t="s">
        <v>23</v>
      </c>
      <c r="AV191" s="28">
        <v>-4.1029999999999997E-2</v>
      </c>
      <c r="AW191" s="28"/>
      <c r="AX191" s="28">
        <f t="shared" si="111"/>
        <v>57</v>
      </c>
      <c r="AY191" s="33" t="s">
        <v>61</v>
      </c>
      <c r="AZ191" s="24" t="s">
        <v>19</v>
      </c>
      <c r="BA191" s="28">
        <v>-9.2770000000000005E-2</v>
      </c>
      <c r="BB191" s="28"/>
      <c r="BC191" s="28">
        <f t="shared" si="97"/>
        <v>63</v>
      </c>
      <c r="BD191" s="33" t="s">
        <v>82</v>
      </c>
      <c r="BE191" s="24" t="s">
        <v>25</v>
      </c>
      <c r="BF191" s="28">
        <v>-4.7499999999999999E-3</v>
      </c>
      <c r="BG191" s="28"/>
      <c r="BH191" s="28">
        <f t="shared" si="125"/>
        <v>31</v>
      </c>
      <c r="BI191" s="33" t="s">
        <v>44</v>
      </c>
      <c r="BJ191" s="24" t="s">
        <v>23</v>
      </c>
      <c r="BK191" s="29">
        <v>-0.12873000000000001</v>
      </c>
      <c r="BL191" s="29" t="s">
        <v>107</v>
      </c>
      <c r="BM191" s="28">
        <f t="shared" si="115"/>
        <v>55</v>
      </c>
      <c r="BN191" s="33" t="s">
        <v>57</v>
      </c>
      <c r="BO191" s="24" t="s">
        <v>20</v>
      </c>
      <c r="BP191" s="29">
        <v>-8.7249999999999994E-2</v>
      </c>
      <c r="BQ191" t="s">
        <v>107</v>
      </c>
      <c r="BR191" s="28">
        <f t="shared" si="126"/>
        <v>80</v>
      </c>
    </row>
    <row r="192" spans="1:70" ht="17" thickBot="1" x14ac:dyDescent="0.25">
      <c r="A192" s="33" t="s">
        <v>18</v>
      </c>
      <c r="B192" s="24" t="s">
        <v>19</v>
      </c>
      <c r="C192" s="29">
        <v>-4.1200000000000001E-2</v>
      </c>
      <c r="D192" s="29" t="s">
        <v>107</v>
      </c>
      <c r="E192" s="28">
        <f t="shared" si="109"/>
        <v>60</v>
      </c>
      <c r="F192" s="33" t="s">
        <v>39</v>
      </c>
      <c r="G192" s="24" t="s">
        <v>25</v>
      </c>
      <c r="H192" s="28">
        <v>-0.11791</v>
      </c>
      <c r="I192" s="28"/>
      <c r="J192" s="28">
        <f t="shared" si="128"/>
        <v>74</v>
      </c>
      <c r="K192" s="33" t="s">
        <v>105</v>
      </c>
      <c r="L192" s="35" t="s">
        <v>20</v>
      </c>
      <c r="M192" s="28">
        <v>-0.20044999999999999</v>
      </c>
      <c r="N192" s="28"/>
      <c r="O192" s="28">
        <f t="shared" si="112"/>
        <v>57</v>
      </c>
      <c r="P192" s="33" t="s">
        <v>35</v>
      </c>
      <c r="Q192" s="24" t="s">
        <v>22</v>
      </c>
      <c r="R192" s="30">
        <v>-0.12062</v>
      </c>
      <c r="S192" s="30" t="s">
        <v>108</v>
      </c>
      <c r="T192" s="28">
        <f t="shared" si="96"/>
        <v>65</v>
      </c>
      <c r="U192" s="33" t="s">
        <v>57</v>
      </c>
      <c r="V192" s="24" t="s">
        <v>20</v>
      </c>
      <c r="W192" s="28">
        <v>-4.3200000000000002E-2</v>
      </c>
      <c r="X192" s="28"/>
      <c r="Y192" s="28">
        <f t="shared" si="120"/>
        <v>46</v>
      </c>
      <c r="Z192" s="33" t="s">
        <v>58</v>
      </c>
      <c r="AA192" s="24" t="s">
        <v>25</v>
      </c>
      <c r="AB192" s="28">
        <v>-0.14244000000000001</v>
      </c>
      <c r="AC192" s="28"/>
      <c r="AD192" s="28">
        <f t="shared" si="127"/>
        <v>78</v>
      </c>
      <c r="AE192" s="33" t="s">
        <v>32</v>
      </c>
      <c r="AF192" s="24" t="s">
        <v>20</v>
      </c>
      <c r="AG192" s="30">
        <v>-9.7449999999999995E-2</v>
      </c>
      <c r="AH192" s="30" t="s">
        <v>108</v>
      </c>
      <c r="AI192" s="28">
        <f t="shared" si="110"/>
        <v>58</v>
      </c>
      <c r="AJ192" s="33" t="s">
        <v>24</v>
      </c>
      <c r="AK192" s="24" t="s">
        <v>25</v>
      </c>
      <c r="AL192" s="29">
        <v>-0.1241</v>
      </c>
      <c r="AM192" s="29" t="s">
        <v>107</v>
      </c>
      <c r="AN192" s="28">
        <f t="shared" si="130"/>
        <v>69</v>
      </c>
      <c r="AO192" s="33" t="s">
        <v>41</v>
      </c>
      <c r="AP192" s="24" t="s">
        <v>25</v>
      </c>
      <c r="AQ192" s="29">
        <v>-3.4889999999999997E-2</v>
      </c>
      <c r="AR192" s="29" t="s">
        <v>107</v>
      </c>
      <c r="AS192" s="28">
        <f t="shared" si="129"/>
        <v>70</v>
      </c>
      <c r="AT192" s="33" t="s">
        <v>104</v>
      </c>
      <c r="AU192" s="35" t="s">
        <v>19</v>
      </c>
      <c r="AV192" s="28">
        <v>-4.122E-2</v>
      </c>
      <c r="AW192" s="28"/>
      <c r="AX192" s="28">
        <f t="shared" si="111"/>
        <v>58</v>
      </c>
      <c r="AY192" s="33" t="s">
        <v>104</v>
      </c>
      <c r="AZ192" s="35" t="s">
        <v>26</v>
      </c>
      <c r="BA192" s="28">
        <v>-9.7589999999999996E-2</v>
      </c>
      <c r="BB192" s="28"/>
      <c r="BC192" s="28">
        <f t="shared" si="97"/>
        <v>64</v>
      </c>
      <c r="BD192" s="33" t="s">
        <v>52</v>
      </c>
      <c r="BE192" s="24" t="s">
        <v>29</v>
      </c>
      <c r="BF192" s="28">
        <v>-4.9899999999999996E-3</v>
      </c>
      <c r="BG192" s="28"/>
      <c r="BH192" s="28">
        <f t="shared" si="125"/>
        <v>32</v>
      </c>
      <c r="BI192" s="33" t="s">
        <v>77</v>
      </c>
      <c r="BJ192" s="24" t="s">
        <v>22</v>
      </c>
      <c r="BK192" s="30">
        <v>-0.13253000000000001</v>
      </c>
      <c r="BL192" s="30" t="s">
        <v>108</v>
      </c>
      <c r="BM192" s="28">
        <f t="shared" si="115"/>
        <v>56</v>
      </c>
      <c r="BN192" s="33" t="s">
        <v>32</v>
      </c>
      <c r="BO192" s="24" t="s">
        <v>26</v>
      </c>
      <c r="BP192" s="29">
        <v>-9.1020000000000004E-2</v>
      </c>
      <c r="BQ192" t="s">
        <v>107</v>
      </c>
      <c r="BR192" s="28">
        <f t="shared" si="126"/>
        <v>81</v>
      </c>
    </row>
    <row r="193" spans="1:70" ht="17" thickBot="1" x14ac:dyDescent="0.25">
      <c r="A193" s="33" t="s">
        <v>74</v>
      </c>
      <c r="B193" s="24" t="s">
        <v>23</v>
      </c>
      <c r="C193" s="29">
        <v>-4.1279999999999997E-2</v>
      </c>
      <c r="D193" s="29" t="s">
        <v>107</v>
      </c>
      <c r="E193" s="28">
        <f t="shared" si="109"/>
        <v>61</v>
      </c>
      <c r="F193" s="33" t="s">
        <v>99</v>
      </c>
      <c r="G193" s="35" t="s">
        <v>23</v>
      </c>
      <c r="H193" s="28">
        <v>-0.11844</v>
      </c>
      <c r="I193" s="28"/>
      <c r="J193" s="28">
        <f t="shared" si="128"/>
        <v>75</v>
      </c>
      <c r="K193" s="33" t="s">
        <v>82</v>
      </c>
      <c r="L193" s="24" t="s">
        <v>25</v>
      </c>
      <c r="M193" s="28">
        <v>-0.20705999999999999</v>
      </c>
      <c r="N193" s="28"/>
      <c r="O193" s="28">
        <f t="shared" si="112"/>
        <v>58</v>
      </c>
      <c r="P193" s="33" t="s">
        <v>50</v>
      </c>
      <c r="Q193" s="24" t="s">
        <v>19</v>
      </c>
      <c r="R193" s="29">
        <v>-0.12647</v>
      </c>
      <c r="S193" s="29" t="s">
        <v>107</v>
      </c>
      <c r="T193" s="28">
        <f t="shared" si="96"/>
        <v>66</v>
      </c>
      <c r="U193" s="33" t="s">
        <v>65</v>
      </c>
      <c r="V193" s="24" t="s">
        <v>23</v>
      </c>
      <c r="W193" s="28">
        <v>-4.5179999999999998E-2</v>
      </c>
      <c r="X193" s="28"/>
      <c r="Y193" s="28">
        <f t="shared" si="120"/>
        <v>47</v>
      </c>
      <c r="Z193" s="33" t="s">
        <v>69</v>
      </c>
      <c r="AA193" s="24" t="s">
        <v>29</v>
      </c>
      <c r="AB193" s="28">
        <v>-0.14462</v>
      </c>
      <c r="AC193" s="28"/>
      <c r="AD193" s="28">
        <f t="shared" si="127"/>
        <v>79</v>
      </c>
      <c r="AE193" s="33" t="s">
        <v>81</v>
      </c>
      <c r="AF193" s="24" t="s">
        <v>29</v>
      </c>
      <c r="AG193" s="28">
        <v>-9.9470000000000003E-2</v>
      </c>
      <c r="AH193" s="28"/>
      <c r="AI193" s="28">
        <f t="shared" si="110"/>
        <v>59</v>
      </c>
      <c r="AJ193" s="33" t="s">
        <v>45</v>
      </c>
      <c r="AK193" s="24" t="s">
        <v>19</v>
      </c>
      <c r="AL193" s="29">
        <v>-0.12611</v>
      </c>
      <c r="AM193" s="29" t="s">
        <v>107</v>
      </c>
      <c r="AN193" s="28">
        <f t="shared" si="130"/>
        <v>70</v>
      </c>
      <c r="AO193" s="33" t="s">
        <v>97</v>
      </c>
      <c r="AP193" s="35" t="s">
        <v>29</v>
      </c>
      <c r="AQ193" s="28">
        <v>-3.5049999999999998E-2</v>
      </c>
      <c r="AR193" s="28"/>
      <c r="AS193" s="28">
        <f t="shared" si="129"/>
        <v>71</v>
      </c>
      <c r="AT193" s="33" t="s">
        <v>41</v>
      </c>
      <c r="AU193" s="24" t="s">
        <v>25</v>
      </c>
      <c r="AV193" s="28">
        <v>-4.3459999999999999E-2</v>
      </c>
      <c r="AW193" s="28"/>
      <c r="AX193" s="28">
        <f t="shared" si="111"/>
        <v>59</v>
      </c>
      <c r="AY193" s="33" t="s">
        <v>85</v>
      </c>
      <c r="AZ193" s="24" t="s">
        <v>29</v>
      </c>
      <c r="BA193" s="28">
        <v>-9.887E-2</v>
      </c>
      <c r="BB193" s="28"/>
      <c r="BC193" s="28">
        <f t="shared" si="97"/>
        <v>65</v>
      </c>
      <c r="BD193" s="33" t="s">
        <v>84</v>
      </c>
      <c r="BE193" s="24" t="s">
        <v>28</v>
      </c>
      <c r="BF193" s="28">
        <v>-5.0600000000000003E-3</v>
      </c>
      <c r="BG193" s="28"/>
      <c r="BH193" s="28">
        <f t="shared" si="125"/>
        <v>33</v>
      </c>
      <c r="BI193" s="33" t="s">
        <v>71</v>
      </c>
      <c r="BJ193" s="24" t="s">
        <v>22</v>
      </c>
      <c r="BK193" s="28">
        <v>-0.1351</v>
      </c>
      <c r="BL193" s="28"/>
      <c r="BM193" s="28">
        <f t="shared" si="115"/>
        <v>57</v>
      </c>
      <c r="BN193" s="33" t="s">
        <v>57</v>
      </c>
      <c r="BO193" s="24" t="s">
        <v>26</v>
      </c>
      <c r="BP193" s="29">
        <v>-9.4229999999999994E-2</v>
      </c>
      <c r="BQ193" t="s">
        <v>107</v>
      </c>
      <c r="BR193" s="28">
        <f t="shared" si="126"/>
        <v>82</v>
      </c>
    </row>
    <row r="194" spans="1:70" ht="17" thickBot="1" x14ac:dyDescent="0.25">
      <c r="A194" s="33" t="s">
        <v>75</v>
      </c>
      <c r="B194" s="24" t="s">
        <v>29</v>
      </c>
      <c r="C194" s="29">
        <v>-4.1340000000000002E-2</v>
      </c>
      <c r="D194" s="29" t="s">
        <v>107</v>
      </c>
      <c r="E194" s="28">
        <f t="shared" si="109"/>
        <v>62</v>
      </c>
      <c r="F194" s="33" t="s">
        <v>81</v>
      </c>
      <c r="G194" s="24" t="s">
        <v>29</v>
      </c>
      <c r="H194" s="28">
        <v>-0.11892</v>
      </c>
      <c r="I194" s="28"/>
      <c r="J194" s="28">
        <f t="shared" si="128"/>
        <v>76</v>
      </c>
      <c r="K194" s="33" t="s">
        <v>44</v>
      </c>
      <c r="L194" s="24" t="s">
        <v>20</v>
      </c>
      <c r="M194" s="30">
        <v>-0.20791999999999999</v>
      </c>
      <c r="N194" s="30" t="s">
        <v>108</v>
      </c>
      <c r="O194" s="28">
        <f t="shared" si="112"/>
        <v>59</v>
      </c>
      <c r="P194" s="33" t="s">
        <v>83</v>
      </c>
      <c r="Q194" s="24" t="s">
        <v>25</v>
      </c>
      <c r="R194" s="28">
        <v>-0.13059000000000001</v>
      </c>
      <c r="S194" s="28"/>
      <c r="T194" s="28">
        <f t="shared" ref="T194:T233" si="131">IF(R194&lt;R193,T193+1,T193)</f>
        <v>67</v>
      </c>
      <c r="U194" s="33" t="s">
        <v>66</v>
      </c>
      <c r="V194" s="24" t="s">
        <v>20</v>
      </c>
      <c r="W194" s="28">
        <v>-4.5830000000000003E-2</v>
      </c>
      <c r="X194" s="28"/>
      <c r="Y194" s="28">
        <f t="shared" si="120"/>
        <v>48</v>
      </c>
      <c r="Z194" s="33" t="s">
        <v>93</v>
      </c>
      <c r="AA194" s="35" t="s">
        <v>29</v>
      </c>
      <c r="AB194" s="28">
        <v>-0.14854999999999999</v>
      </c>
      <c r="AC194" s="28"/>
      <c r="AD194" s="28">
        <f t="shared" si="127"/>
        <v>80</v>
      </c>
      <c r="AE194" s="33" t="s">
        <v>59</v>
      </c>
      <c r="AF194" s="24" t="s">
        <v>25</v>
      </c>
      <c r="AG194" s="28">
        <v>-0.10037</v>
      </c>
      <c r="AH194" s="28"/>
      <c r="AI194" s="28">
        <f t="shared" si="110"/>
        <v>60</v>
      </c>
      <c r="AJ194" s="33" t="s">
        <v>52</v>
      </c>
      <c r="AK194" s="24" t="s">
        <v>29</v>
      </c>
      <c r="AL194" s="30">
        <v>-0.12814</v>
      </c>
      <c r="AM194" s="30" t="s">
        <v>108</v>
      </c>
      <c r="AN194" s="28">
        <f t="shared" si="130"/>
        <v>71</v>
      </c>
      <c r="AO194" s="33" t="s">
        <v>50</v>
      </c>
      <c r="AP194" s="24" t="s">
        <v>19</v>
      </c>
      <c r="AQ194" s="30">
        <v>-3.5819999999999998E-2</v>
      </c>
      <c r="AR194" s="30" t="s">
        <v>108</v>
      </c>
      <c r="AS194" s="28">
        <f t="shared" si="129"/>
        <v>72</v>
      </c>
      <c r="AT194" s="33" t="s">
        <v>45</v>
      </c>
      <c r="AU194" s="24" t="s">
        <v>19</v>
      </c>
      <c r="AV194" s="28">
        <v>-4.4639999999999999E-2</v>
      </c>
      <c r="AW194" s="28"/>
      <c r="AX194" s="28">
        <f t="shared" si="111"/>
        <v>60</v>
      </c>
      <c r="AY194" s="33" t="s">
        <v>85</v>
      </c>
      <c r="AZ194" s="24" t="s">
        <v>26</v>
      </c>
      <c r="BA194" s="28">
        <v>-0.10338</v>
      </c>
      <c r="BB194" s="28"/>
      <c r="BC194" s="28">
        <f t="shared" si="97"/>
        <v>66</v>
      </c>
      <c r="BD194" s="33" t="s">
        <v>67</v>
      </c>
      <c r="BE194" s="24" t="s">
        <v>20</v>
      </c>
      <c r="BF194" s="28">
        <v>-5.2900000000000004E-3</v>
      </c>
      <c r="BG194" s="28"/>
      <c r="BH194" s="28">
        <f t="shared" si="125"/>
        <v>34</v>
      </c>
      <c r="BI194" s="33" t="s">
        <v>103</v>
      </c>
      <c r="BJ194" s="35" t="s">
        <v>26</v>
      </c>
      <c r="BK194" s="30">
        <v>-0.13533000000000001</v>
      </c>
      <c r="BL194" s="30" t="s">
        <v>108</v>
      </c>
      <c r="BM194" s="28">
        <f t="shared" si="115"/>
        <v>58</v>
      </c>
      <c r="BN194" s="33" t="s">
        <v>57</v>
      </c>
      <c r="BO194" s="24" t="s">
        <v>23</v>
      </c>
      <c r="BP194" s="29">
        <v>-9.6129999999999993E-2</v>
      </c>
      <c r="BQ194" t="s">
        <v>107</v>
      </c>
      <c r="BR194" s="28">
        <f t="shared" si="126"/>
        <v>83</v>
      </c>
    </row>
    <row r="195" spans="1:70" ht="17" thickBot="1" x14ac:dyDescent="0.25">
      <c r="A195" s="33" t="s">
        <v>41</v>
      </c>
      <c r="B195" s="24" t="s">
        <v>29</v>
      </c>
      <c r="C195" s="29">
        <v>-4.1660000000000003E-2</v>
      </c>
      <c r="D195" s="29" t="s">
        <v>107</v>
      </c>
      <c r="E195" s="28">
        <f t="shared" si="109"/>
        <v>63</v>
      </c>
      <c r="F195" s="33" t="s">
        <v>90</v>
      </c>
      <c r="G195" s="35" t="s">
        <v>20</v>
      </c>
      <c r="H195" s="28">
        <v>-0.11934</v>
      </c>
      <c r="I195" s="28"/>
      <c r="J195" s="28">
        <f t="shared" si="128"/>
        <v>77</v>
      </c>
      <c r="K195" s="33" t="s">
        <v>72</v>
      </c>
      <c r="L195" s="24" t="s">
        <v>28</v>
      </c>
      <c r="M195" s="28">
        <v>-0.22384999999999999</v>
      </c>
      <c r="N195" s="28"/>
      <c r="O195" s="28">
        <f t="shared" si="112"/>
        <v>60</v>
      </c>
      <c r="P195" s="5" t="s">
        <v>78</v>
      </c>
      <c r="Q195" s="6" t="s">
        <v>23</v>
      </c>
      <c r="R195" s="29">
        <v>-0.13072</v>
      </c>
      <c r="S195" s="29" t="s">
        <v>107</v>
      </c>
      <c r="T195" s="28">
        <f t="shared" si="131"/>
        <v>68</v>
      </c>
      <c r="U195" s="33" t="s">
        <v>44</v>
      </c>
      <c r="V195" s="24" t="s">
        <v>20</v>
      </c>
      <c r="W195" s="28">
        <v>-4.6800000000000001E-2</v>
      </c>
      <c r="X195" s="28"/>
      <c r="Y195" s="28">
        <f t="shared" si="120"/>
        <v>49</v>
      </c>
      <c r="Z195" s="33" t="s">
        <v>72</v>
      </c>
      <c r="AA195" s="24" t="s">
        <v>25</v>
      </c>
      <c r="AB195" s="28">
        <v>-0.15004000000000001</v>
      </c>
      <c r="AC195" s="28"/>
      <c r="AD195" s="28">
        <f t="shared" si="127"/>
        <v>81</v>
      </c>
      <c r="AE195" s="33" t="s">
        <v>72</v>
      </c>
      <c r="AF195" s="24" t="s">
        <v>28</v>
      </c>
      <c r="AG195" s="28">
        <v>-0.1011</v>
      </c>
      <c r="AH195" s="28"/>
      <c r="AI195" s="28">
        <f t="shared" si="110"/>
        <v>61</v>
      </c>
      <c r="AJ195" s="5" t="s">
        <v>78</v>
      </c>
      <c r="AK195" s="6" t="s">
        <v>23</v>
      </c>
      <c r="AL195" s="30">
        <v>-0.12986</v>
      </c>
      <c r="AM195" s="30" t="s">
        <v>108</v>
      </c>
      <c r="AN195" s="28">
        <f t="shared" si="130"/>
        <v>72</v>
      </c>
      <c r="AO195" s="33" t="s">
        <v>37</v>
      </c>
      <c r="AP195" s="24" t="s">
        <v>23</v>
      </c>
      <c r="AQ195" s="29">
        <v>-3.5959999999999999E-2</v>
      </c>
      <c r="AR195" s="29" t="s">
        <v>107</v>
      </c>
      <c r="AS195" s="28">
        <f t="shared" si="129"/>
        <v>73</v>
      </c>
      <c r="AT195" s="33" t="s">
        <v>69</v>
      </c>
      <c r="AU195" s="24" t="s">
        <v>23</v>
      </c>
      <c r="AV195" s="28">
        <v>-4.641E-2</v>
      </c>
      <c r="AW195" s="28"/>
      <c r="AX195" s="28">
        <f t="shared" si="111"/>
        <v>61</v>
      </c>
      <c r="AY195" s="33" t="s">
        <v>51</v>
      </c>
      <c r="AZ195" s="24" t="s">
        <v>22</v>
      </c>
      <c r="BA195" s="28">
        <v>-0.10374</v>
      </c>
      <c r="BB195" s="28"/>
      <c r="BC195" s="28">
        <f t="shared" ref="BC195:BC233" si="132">IF(BA195&lt;BA194,BC194+1,BC194)</f>
        <v>67</v>
      </c>
      <c r="BD195" s="33" t="s">
        <v>51</v>
      </c>
      <c r="BE195" s="24" t="s">
        <v>28</v>
      </c>
      <c r="BF195" s="28">
        <v>-5.4999999999999997E-3</v>
      </c>
      <c r="BG195" s="28"/>
      <c r="BH195" s="28">
        <f t="shared" si="125"/>
        <v>35</v>
      </c>
      <c r="BI195" s="33" t="s">
        <v>44</v>
      </c>
      <c r="BJ195" s="24" t="s">
        <v>20</v>
      </c>
      <c r="BK195" s="29">
        <v>-0.14641999999999999</v>
      </c>
      <c r="BL195" s="29" t="s">
        <v>107</v>
      </c>
      <c r="BM195" s="28">
        <f t="shared" si="115"/>
        <v>59</v>
      </c>
      <c r="BN195" s="33" t="s">
        <v>81</v>
      </c>
      <c r="BO195" s="24" t="s">
        <v>29</v>
      </c>
      <c r="BP195" s="28">
        <v>-9.7180000000000002E-2</v>
      </c>
      <c r="BR195" s="28">
        <f t="shared" si="126"/>
        <v>84</v>
      </c>
    </row>
    <row r="196" spans="1:70" ht="17" thickBot="1" x14ac:dyDescent="0.25">
      <c r="A196" s="33" t="s">
        <v>59</v>
      </c>
      <c r="B196" s="24" t="s">
        <v>23</v>
      </c>
      <c r="C196" s="29">
        <v>-4.1849999999999998E-2</v>
      </c>
      <c r="D196" s="29" t="s">
        <v>107</v>
      </c>
      <c r="E196" s="28">
        <f t="shared" si="109"/>
        <v>64</v>
      </c>
      <c r="F196" s="33" t="s">
        <v>31</v>
      </c>
      <c r="G196" s="24" t="s">
        <v>25</v>
      </c>
      <c r="H196" s="28">
        <v>-0.12272</v>
      </c>
      <c r="I196" s="28"/>
      <c r="J196" s="28">
        <f t="shared" si="128"/>
        <v>78</v>
      </c>
      <c r="K196" s="23" t="s">
        <v>87</v>
      </c>
      <c r="L196" s="24" t="s">
        <v>25</v>
      </c>
      <c r="M196" s="28">
        <v>-0.23415</v>
      </c>
      <c r="N196" s="28"/>
      <c r="O196" s="28">
        <f t="shared" si="112"/>
        <v>61</v>
      </c>
      <c r="P196" s="33" t="s">
        <v>68</v>
      </c>
      <c r="Q196" s="24" t="s">
        <v>29</v>
      </c>
      <c r="R196" s="29">
        <v>-0.13474</v>
      </c>
      <c r="S196" s="29" t="s">
        <v>107</v>
      </c>
      <c r="T196" s="28">
        <f t="shared" si="131"/>
        <v>69</v>
      </c>
      <c r="U196" s="33" t="s">
        <v>57</v>
      </c>
      <c r="V196" s="24" t="s">
        <v>26</v>
      </c>
      <c r="W196" s="30">
        <v>-4.6980000000000001E-2</v>
      </c>
      <c r="X196" s="30" t="s">
        <v>108</v>
      </c>
      <c r="Y196" s="28">
        <f t="shared" si="120"/>
        <v>50</v>
      </c>
      <c r="Z196" s="33" t="s">
        <v>83</v>
      </c>
      <c r="AA196" s="24" t="s">
        <v>29</v>
      </c>
      <c r="AB196" s="28">
        <v>-0.15043999999999999</v>
      </c>
      <c r="AC196" s="28"/>
      <c r="AD196" s="28">
        <f t="shared" si="127"/>
        <v>82</v>
      </c>
      <c r="AE196" s="33" t="s">
        <v>57</v>
      </c>
      <c r="AF196" s="24" t="s">
        <v>26</v>
      </c>
      <c r="AG196" s="28">
        <v>-0.10177</v>
      </c>
      <c r="AH196" s="28"/>
      <c r="AI196" s="28">
        <f t="shared" si="110"/>
        <v>62</v>
      </c>
      <c r="AJ196" s="33" t="s">
        <v>56</v>
      </c>
      <c r="AK196" s="24" t="s">
        <v>22</v>
      </c>
      <c r="AL196" s="28">
        <v>-0.13078000000000001</v>
      </c>
      <c r="AM196" s="28"/>
      <c r="AN196" s="28">
        <f t="shared" si="130"/>
        <v>73</v>
      </c>
      <c r="AO196" s="33" t="s">
        <v>69</v>
      </c>
      <c r="AP196" s="24" t="s">
        <v>23</v>
      </c>
      <c r="AQ196" s="30">
        <v>-3.687E-2</v>
      </c>
      <c r="AR196" s="30" t="s">
        <v>108</v>
      </c>
      <c r="AS196" s="28">
        <f t="shared" si="129"/>
        <v>74</v>
      </c>
      <c r="AT196" s="33" t="s">
        <v>75</v>
      </c>
      <c r="AU196" s="24" t="s">
        <v>23</v>
      </c>
      <c r="AV196" s="28">
        <v>-4.657E-2</v>
      </c>
      <c r="AW196" s="28"/>
      <c r="AX196" s="28">
        <f t="shared" si="111"/>
        <v>62</v>
      </c>
      <c r="AY196" s="33" t="s">
        <v>47</v>
      </c>
      <c r="AZ196" s="24" t="s">
        <v>28</v>
      </c>
      <c r="BA196" s="28">
        <v>-0.10589999999999999</v>
      </c>
      <c r="BB196" s="28"/>
      <c r="BC196" s="28">
        <f t="shared" si="132"/>
        <v>68</v>
      </c>
      <c r="BD196" s="33" t="s">
        <v>36</v>
      </c>
      <c r="BE196" s="24" t="s">
        <v>26</v>
      </c>
      <c r="BF196" s="28">
        <v>-5.5900000000000004E-3</v>
      </c>
      <c r="BG196" s="28"/>
      <c r="BH196" s="28">
        <f t="shared" si="125"/>
        <v>36</v>
      </c>
      <c r="BI196" s="33" t="s">
        <v>92</v>
      </c>
      <c r="BJ196" s="35" t="s">
        <v>28</v>
      </c>
      <c r="BK196" s="28">
        <v>-0.14718000000000001</v>
      </c>
      <c r="BL196" s="28"/>
      <c r="BM196" s="28">
        <f t="shared" si="115"/>
        <v>60</v>
      </c>
      <c r="BN196" s="33" t="s">
        <v>100</v>
      </c>
      <c r="BO196" s="35" t="s">
        <v>26</v>
      </c>
      <c r="BP196" s="29">
        <v>-9.7269999999999995E-2</v>
      </c>
      <c r="BQ196" t="s">
        <v>107</v>
      </c>
      <c r="BR196" s="28">
        <f t="shared" si="126"/>
        <v>85</v>
      </c>
    </row>
    <row r="197" spans="1:70" ht="17" thickBot="1" x14ac:dyDescent="0.25">
      <c r="A197" s="5" t="s">
        <v>78</v>
      </c>
      <c r="B197" s="6" t="s">
        <v>23</v>
      </c>
      <c r="C197" s="29">
        <v>-4.1959999999999997E-2</v>
      </c>
      <c r="D197" s="29" t="s">
        <v>107</v>
      </c>
      <c r="E197" s="28">
        <f t="shared" si="109"/>
        <v>65</v>
      </c>
      <c r="F197" s="33" t="s">
        <v>96</v>
      </c>
      <c r="G197" s="35" t="s">
        <v>19</v>
      </c>
      <c r="H197" s="28">
        <v>-0.12284</v>
      </c>
      <c r="I197" s="28"/>
      <c r="J197" s="28">
        <f t="shared" si="128"/>
        <v>79</v>
      </c>
      <c r="K197" s="33" t="s">
        <v>37</v>
      </c>
      <c r="L197" s="24" t="s">
        <v>25</v>
      </c>
      <c r="M197" s="30">
        <v>-0.24010000000000001</v>
      </c>
      <c r="N197" s="30" t="s">
        <v>108</v>
      </c>
      <c r="O197" s="28">
        <f t="shared" si="112"/>
        <v>62</v>
      </c>
      <c r="P197" s="33" t="s">
        <v>105</v>
      </c>
      <c r="Q197" s="35" t="s">
        <v>20</v>
      </c>
      <c r="R197" s="28">
        <v>-0.13952000000000001</v>
      </c>
      <c r="S197" s="28"/>
      <c r="T197" s="28">
        <f t="shared" si="131"/>
        <v>70</v>
      </c>
      <c r="U197" s="33" t="s">
        <v>71</v>
      </c>
      <c r="V197" s="24" t="s">
        <v>29</v>
      </c>
      <c r="W197" s="28">
        <v>-4.7550000000000002E-2</v>
      </c>
      <c r="X197" s="28"/>
      <c r="Y197" s="28">
        <f t="shared" si="120"/>
        <v>51</v>
      </c>
      <c r="Z197" s="33" t="s">
        <v>89</v>
      </c>
      <c r="AA197" s="35" t="s">
        <v>28</v>
      </c>
      <c r="AB197" s="28">
        <v>-0.15132999999999999</v>
      </c>
      <c r="AC197" s="28"/>
      <c r="AD197" s="28">
        <f t="shared" si="127"/>
        <v>83</v>
      </c>
      <c r="AE197" s="33" t="s">
        <v>67</v>
      </c>
      <c r="AF197" s="24" t="s">
        <v>20</v>
      </c>
      <c r="AG197" s="28">
        <v>-0.10373</v>
      </c>
      <c r="AH197" s="28"/>
      <c r="AI197" s="28">
        <f t="shared" si="110"/>
        <v>63</v>
      </c>
      <c r="AJ197" s="33" t="s">
        <v>35</v>
      </c>
      <c r="AK197" s="24" t="s">
        <v>22</v>
      </c>
      <c r="AL197" s="30">
        <v>-0.13413</v>
      </c>
      <c r="AM197" s="30" t="s">
        <v>108</v>
      </c>
      <c r="AN197" s="28">
        <f t="shared" si="130"/>
        <v>74</v>
      </c>
      <c r="AO197" s="33" t="s">
        <v>98</v>
      </c>
      <c r="AP197" s="35" t="s">
        <v>25</v>
      </c>
      <c r="AQ197" s="29">
        <v>-3.755E-2</v>
      </c>
      <c r="AR197" s="29" t="s">
        <v>107</v>
      </c>
      <c r="AS197" s="28">
        <f t="shared" si="129"/>
        <v>75</v>
      </c>
      <c r="AT197" s="33" t="s">
        <v>97</v>
      </c>
      <c r="AU197" s="35" t="s">
        <v>29</v>
      </c>
      <c r="AV197" s="28">
        <v>-4.7809999999999998E-2</v>
      </c>
      <c r="AW197" s="28"/>
      <c r="AX197" s="28">
        <f t="shared" si="111"/>
        <v>63</v>
      </c>
      <c r="AY197" s="33" t="s">
        <v>100</v>
      </c>
      <c r="AZ197" s="35" t="s">
        <v>20</v>
      </c>
      <c r="BA197" s="28">
        <v>-0.10773000000000001</v>
      </c>
      <c r="BB197" s="28"/>
      <c r="BC197" s="28">
        <f t="shared" si="132"/>
        <v>69</v>
      </c>
      <c r="BD197" s="33" t="s">
        <v>92</v>
      </c>
      <c r="BE197" s="35" t="s">
        <v>25</v>
      </c>
      <c r="BF197" s="28">
        <v>-6.5199999999999998E-3</v>
      </c>
      <c r="BG197" s="28"/>
      <c r="BH197" s="28">
        <f t="shared" si="125"/>
        <v>37</v>
      </c>
      <c r="BI197" s="23" t="s">
        <v>86</v>
      </c>
      <c r="BJ197" s="24" t="s">
        <v>26</v>
      </c>
      <c r="BK197" s="29">
        <v>-0.14878</v>
      </c>
      <c r="BL197" s="29" t="s">
        <v>107</v>
      </c>
      <c r="BM197" s="28">
        <f t="shared" si="115"/>
        <v>61</v>
      </c>
      <c r="BN197" s="33" t="s">
        <v>77</v>
      </c>
      <c r="BO197" s="24" t="s">
        <v>22</v>
      </c>
      <c r="BP197" s="30">
        <v>-9.8519999999999996E-2</v>
      </c>
      <c r="BQ197" t="s">
        <v>108</v>
      </c>
      <c r="BR197" s="28">
        <f t="shared" si="126"/>
        <v>86</v>
      </c>
    </row>
    <row r="198" spans="1:70" ht="17" thickBot="1" x14ac:dyDescent="0.25">
      <c r="A198" s="5" t="s">
        <v>78</v>
      </c>
      <c r="B198" s="6" t="s">
        <v>28</v>
      </c>
      <c r="C198" s="29">
        <v>-4.197E-2</v>
      </c>
      <c r="D198" s="29" t="s">
        <v>107</v>
      </c>
      <c r="E198" s="28">
        <f t="shared" si="109"/>
        <v>66</v>
      </c>
      <c r="F198" s="33" t="s">
        <v>70</v>
      </c>
      <c r="G198" s="24" t="s">
        <v>23</v>
      </c>
      <c r="H198" s="28">
        <v>-0.12573000000000001</v>
      </c>
      <c r="I198" s="28"/>
      <c r="J198" s="28">
        <f t="shared" si="128"/>
        <v>80</v>
      </c>
      <c r="K198" s="33" t="s">
        <v>69</v>
      </c>
      <c r="L198" s="24" t="s">
        <v>29</v>
      </c>
      <c r="M198" s="28">
        <v>-0.24697</v>
      </c>
      <c r="N198" s="28"/>
      <c r="O198" s="28">
        <f t="shared" si="112"/>
        <v>63</v>
      </c>
      <c r="P198" s="33" t="s">
        <v>69</v>
      </c>
      <c r="Q198" s="24" t="s">
        <v>23</v>
      </c>
      <c r="R198" s="29">
        <v>-0.14086000000000001</v>
      </c>
      <c r="S198" s="29" t="s">
        <v>107</v>
      </c>
      <c r="T198" s="28">
        <f t="shared" si="131"/>
        <v>71</v>
      </c>
      <c r="U198" s="33" t="s">
        <v>93</v>
      </c>
      <c r="V198" s="35" t="s">
        <v>29</v>
      </c>
      <c r="W198" s="28">
        <v>-4.9570000000000003E-2</v>
      </c>
      <c r="X198" s="28"/>
      <c r="Y198" s="28">
        <f t="shared" si="120"/>
        <v>52</v>
      </c>
      <c r="Z198" s="33" t="s">
        <v>105</v>
      </c>
      <c r="AA198" s="35" t="s">
        <v>29</v>
      </c>
      <c r="AB198" s="28">
        <v>-0.15196000000000001</v>
      </c>
      <c r="AC198" s="28"/>
      <c r="AD198" s="28">
        <f t="shared" si="127"/>
        <v>84</v>
      </c>
      <c r="AE198" s="33" t="s">
        <v>58</v>
      </c>
      <c r="AF198" s="24" t="s">
        <v>22</v>
      </c>
      <c r="AG198" s="28">
        <v>-0.1048</v>
      </c>
      <c r="AH198" s="28"/>
      <c r="AI198" s="28">
        <f t="shared" si="110"/>
        <v>64</v>
      </c>
      <c r="AJ198" s="33" t="s">
        <v>62</v>
      </c>
      <c r="AK198" s="24" t="s">
        <v>23</v>
      </c>
      <c r="AL198" s="29">
        <v>-0.13436999999999999</v>
      </c>
      <c r="AM198" s="29" t="s">
        <v>107</v>
      </c>
      <c r="AN198" s="28">
        <f t="shared" si="130"/>
        <v>75</v>
      </c>
      <c r="AO198" s="33" t="s">
        <v>39</v>
      </c>
      <c r="AP198" s="24" t="s">
        <v>28</v>
      </c>
      <c r="AQ198" s="29">
        <v>-3.8240000000000003E-2</v>
      </c>
      <c r="AR198" s="29" t="s">
        <v>107</v>
      </c>
      <c r="AS198" s="28">
        <f t="shared" si="129"/>
        <v>76</v>
      </c>
      <c r="AT198" s="33" t="s">
        <v>72</v>
      </c>
      <c r="AU198" s="24" t="s">
        <v>28</v>
      </c>
      <c r="AV198" s="28">
        <v>-4.8239999999999998E-2</v>
      </c>
      <c r="AW198" s="28"/>
      <c r="AX198" s="28">
        <f t="shared" si="111"/>
        <v>64</v>
      </c>
      <c r="AY198" s="33" t="s">
        <v>103</v>
      </c>
      <c r="AZ198" s="35" t="s">
        <v>22</v>
      </c>
      <c r="BA198" s="28">
        <v>-0.10851</v>
      </c>
      <c r="BB198" s="28"/>
      <c r="BC198" s="28">
        <f t="shared" si="132"/>
        <v>70</v>
      </c>
      <c r="BD198" s="33" t="s">
        <v>76</v>
      </c>
      <c r="BE198" s="24" t="s">
        <v>28</v>
      </c>
      <c r="BF198" s="28">
        <v>-6.5500000000000003E-3</v>
      </c>
      <c r="BG198" s="28"/>
      <c r="BH198" s="28">
        <f t="shared" si="125"/>
        <v>38</v>
      </c>
      <c r="BI198" s="33" t="s">
        <v>48</v>
      </c>
      <c r="BJ198" s="24" t="s">
        <v>20</v>
      </c>
      <c r="BK198" s="30">
        <v>-0.14899999999999999</v>
      </c>
      <c r="BL198" s="30" t="s">
        <v>108</v>
      </c>
      <c r="BM198" s="28">
        <f t="shared" si="115"/>
        <v>62</v>
      </c>
      <c r="BN198" s="33" t="s">
        <v>90</v>
      </c>
      <c r="BO198" s="35" t="s">
        <v>20</v>
      </c>
      <c r="BP198" s="28">
        <v>-0.10058</v>
      </c>
      <c r="BR198" s="28">
        <f t="shared" si="126"/>
        <v>87</v>
      </c>
    </row>
    <row r="199" spans="1:70" ht="17" thickBot="1" x14ac:dyDescent="0.25">
      <c r="A199" s="33" t="s">
        <v>62</v>
      </c>
      <c r="B199" s="24" t="s">
        <v>19</v>
      </c>
      <c r="C199" s="29">
        <v>-4.2139999999999997E-2</v>
      </c>
      <c r="D199" s="29" t="s">
        <v>107</v>
      </c>
      <c r="E199" s="28">
        <f t="shared" ref="E199:E233" si="133">IF(C199&lt;C198,E198+1,E198)</f>
        <v>67</v>
      </c>
      <c r="F199" s="33" t="s">
        <v>101</v>
      </c>
      <c r="G199" s="35" t="s">
        <v>26</v>
      </c>
      <c r="H199" s="28">
        <v>-0.12690000000000001</v>
      </c>
      <c r="I199" s="28"/>
      <c r="J199" s="28">
        <f t="shared" si="128"/>
        <v>81</v>
      </c>
      <c r="K199" s="33" t="s">
        <v>75</v>
      </c>
      <c r="L199" s="24" t="s">
        <v>23</v>
      </c>
      <c r="M199" s="28">
        <v>-0.25472</v>
      </c>
      <c r="N199" s="28"/>
      <c r="O199" s="28">
        <f t="shared" si="112"/>
        <v>64</v>
      </c>
      <c r="P199" s="33" t="s">
        <v>56</v>
      </c>
      <c r="Q199" s="24" t="s">
        <v>19</v>
      </c>
      <c r="R199" s="28">
        <v>-0.14263000000000001</v>
      </c>
      <c r="S199" s="28"/>
      <c r="T199" s="28">
        <f t="shared" si="131"/>
        <v>72</v>
      </c>
      <c r="U199" s="33" t="s">
        <v>57</v>
      </c>
      <c r="V199" s="24" t="s">
        <v>23</v>
      </c>
      <c r="W199" s="28">
        <v>-5.1130000000000002E-2</v>
      </c>
      <c r="X199" s="28"/>
      <c r="Y199" s="28">
        <f t="shared" si="120"/>
        <v>53</v>
      </c>
      <c r="Z199" s="33" t="s">
        <v>52</v>
      </c>
      <c r="AA199" s="24" t="s">
        <v>29</v>
      </c>
      <c r="AB199" s="28">
        <v>-0.15834999999999999</v>
      </c>
      <c r="AC199" s="28"/>
      <c r="AD199" s="28">
        <f t="shared" si="127"/>
        <v>85</v>
      </c>
      <c r="AE199" s="33" t="s">
        <v>89</v>
      </c>
      <c r="AF199" s="35" t="s">
        <v>19</v>
      </c>
      <c r="AG199" s="28">
        <v>-0.10551000000000001</v>
      </c>
      <c r="AH199" s="28"/>
      <c r="AI199" s="28">
        <f t="shared" si="110"/>
        <v>65</v>
      </c>
      <c r="AJ199" s="33" t="s">
        <v>37</v>
      </c>
      <c r="AK199" s="24" t="s">
        <v>25</v>
      </c>
      <c r="AL199" s="29">
        <v>-0.13461000000000001</v>
      </c>
      <c r="AM199" s="29" t="s">
        <v>107</v>
      </c>
      <c r="AN199" s="28">
        <f t="shared" si="130"/>
        <v>76</v>
      </c>
      <c r="AO199" s="33" t="s">
        <v>69</v>
      </c>
      <c r="AP199" s="24" t="s">
        <v>19</v>
      </c>
      <c r="AQ199" s="30">
        <v>-3.8339999999999999E-2</v>
      </c>
      <c r="AR199" s="30" t="s">
        <v>108</v>
      </c>
      <c r="AS199" s="28">
        <f t="shared" si="129"/>
        <v>77</v>
      </c>
      <c r="AT199" s="33" t="s">
        <v>62</v>
      </c>
      <c r="AU199" s="24" t="s">
        <v>23</v>
      </c>
      <c r="AV199" s="28">
        <v>-4.8680000000000001E-2</v>
      </c>
      <c r="AW199" s="28"/>
      <c r="AX199" s="28">
        <f t="shared" si="111"/>
        <v>65</v>
      </c>
      <c r="AY199" s="33" t="s">
        <v>96</v>
      </c>
      <c r="AZ199" s="35" t="s">
        <v>29</v>
      </c>
      <c r="BA199" s="28">
        <v>-0.11031000000000001</v>
      </c>
      <c r="BB199" s="28"/>
      <c r="BC199" s="28">
        <f t="shared" si="132"/>
        <v>71</v>
      </c>
      <c r="BD199" s="33" t="s">
        <v>40</v>
      </c>
      <c r="BE199" s="24" t="s">
        <v>29</v>
      </c>
      <c r="BF199" s="28">
        <v>-7.5300000000000002E-3</v>
      </c>
      <c r="BG199" s="28"/>
      <c r="BH199" s="28">
        <f t="shared" si="125"/>
        <v>39</v>
      </c>
      <c r="BI199" s="33" t="s">
        <v>83</v>
      </c>
      <c r="BJ199" s="24" t="s">
        <v>29</v>
      </c>
      <c r="BK199" s="28">
        <v>-0.14912</v>
      </c>
      <c r="BL199" s="28"/>
      <c r="BM199" s="28">
        <f t="shared" si="115"/>
        <v>63</v>
      </c>
      <c r="BN199" s="33" t="s">
        <v>46</v>
      </c>
      <c r="BO199" s="24" t="s">
        <v>22</v>
      </c>
      <c r="BP199" s="29">
        <v>-0.10076</v>
      </c>
      <c r="BQ199" t="s">
        <v>107</v>
      </c>
      <c r="BR199" s="28">
        <f t="shared" si="126"/>
        <v>88</v>
      </c>
    </row>
    <row r="200" spans="1:70" ht="17" thickBot="1" x14ac:dyDescent="0.25">
      <c r="A200" s="33" t="s">
        <v>89</v>
      </c>
      <c r="B200" s="35" t="s">
        <v>28</v>
      </c>
      <c r="C200" s="28">
        <v>-4.249E-2</v>
      </c>
      <c r="D200" s="28"/>
      <c r="E200" s="28">
        <f t="shared" si="133"/>
        <v>68</v>
      </c>
      <c r="F200" s="33" t="s">
        <v>45</v>
      </c>
      <c r="G200" s="24" t="s">
        <v>19</v>
      </c>
      <c r="H200" s="28">
        <v>-0.13546</v>
      </c>
      <c r="I200" s="28"/>
      <c r="J200" s="28">
        <f t="shared" si="128"/>
        <v>82</v>
      </c>
      <c r="K200" s="23" t="s">
        <v>87</v>
      </c>
      <c r="L200" s="24" t="s">
        <v>29</v>
      </c>
      <c r="M200" s="30">
        <v>-0.25525999999999999</v>
      </c>
      <c r="N200" s="30" t="s">
        <v>108</v>
      </c>
      <c r="O200" s="28">
        <f t="shared" si="112"/>
        <v>65</v>
      </c>
      <c r="P200" s="33" t="s">
        <v>105</v>
      </c>
      <c r="Q200" s="35" t="s">
        <v>25</v>
      </c>
      <c r="R200" s="28">
        <v>-0.14976</v>
      </c>
      <c r="S200" s="28"/>
      <c r="T200" s="28">
        <f t="shared" si="131"/>
        <v>73</v>
      </c>
      <c r="U200" s="33" t="s">
        <v>92</v>
      </c>
      <c r="V200" s="35" t="s">
        <v>20</v>
      </c>
      <c r="W200" s="28">
        <v>-5.1409999999999997E-2</v>
      </c>
      <c r="X200" s="28"/>
      <c r="Y200" s="28">
        <f t="shared" si="120"/>
        <v>54</v>
      </c>
      <c r="Z200" s="33" t="s">
        <v>93</v>
      </c>
      <c r="AA200" s="35" t="s">
        <v>20</v>
      </c>
      <c r="AB200" s="28">
        <v>-0.16314000000000001</v>
      </c>
      <c r="AC200" s="28"/>
      <c r="AD200" s="28">
        <f t="shared" si="127"/>
        <v>86</v>
      </c>
      <c r="AE200" s="33" t="s">
        <v>83</v>
      </c>
      <c r="AF200" s="24" t="s">
        <v>25</v>
      </c>
      <c r="AG200" s="28">
        <v>-0.10680000000000001</v>
      </c>
      <c r="AH200" s="28"/>
      <c r="AI200" s="28">
        <f t="shared" si="110"/>
        <v>66</v>
      </c>
      <c r="AJ200" s="33" t="s">
        <v>83</v>
      </c>
      <c r="AK200" s="24" t="s">
        <v>25</v>
      </c>
      <c r="AL200" s="28">
        <v>-0.13653999999999999</v>
      </c>
      <c r="AM200" s="28"/>
      <c r="AN200" s="28">
        <f t="shared" si="130"/>
        <v>77</v>
      </c>
      <c r="AO200" s="33" t="s">
        <v>47</v>
      </c>
      <c r="AP200" s="24" t="s">
        <v>28</v>
      </c>
      <c r="AQ200" s="29">
        <v>-3.9350000000000003E-2</v>
      </c>
      <c r="AR200" s="29" t="s">
        <v>107</v>
      </c>
      <c r="AS200" s="28">
        <f t="shared" si="129"/>
        <v>78</v>
      </c>
      <c r="AT200" s="33" t="s">
        <v>69</v>
      </c>
      <c r="AU200" s="24" t="s">
        <v>19</v>
      </c>
      <c r="AV200" s="28">
        <v>-5.219E-2</v>
      </c>
      <c r="AW200" s="28"/>
      <c r="AX200" s="28">
        <f t="shared" si="111"/>
        <v>66</v>
      </c>
      <c r="AY200" s="33" t="s">
        <v>91</v>
      </c>
      <c r="AZ200" s="35" t="s">
        <v>20</v>
      </c>
      <c r="BA200" s="28">
        <v>-0.11265</v>
      </c>
      <c r="BB200" s="28"/>
      <c r="BC200" s="28">
        <f t="shared" si="132"/>
        <v>72</v>
      </c>
      <c r="BD200" s="33" t="s">
        <v>84</v>
      </c>
      <c r="BE200" s="24" t="s">
        <v>26</v>
      </c>
      <c r="BF200" s="28">
        <v>-7.5700000000000003E-3</v>
      </c>
      <c r="BG200" s="28"/>
      <c r="BH200" s="28">
        <f t="shared" si="125"/>
        <v>40</v>
      </c>
      <c r="BI200" s="33" t="s">
        <v>100</v>
      </c>
      <c r="BJ200" s="35" t="s">
        <v>26</v>
      </c>
      <c r="BK200" s="29">
        <v>-0.15476000000000001</v>
      </c>
      <c r="BL200" s="29" t="s">
        <v>107</v>
      </c>
      <c r="BM200" s="28">
        <f t="shared" si="115"/>
        <v>64</v>
      </c>
      <c r="BN200" s="33" t="s">
        <v>91</v>
      </c>
      <c r="BO200" s="35" t="s">
        <v>22</v>
      </c>
      <c r="BP200" s="28">
        <v>-0.10088999999999999</v>
      </c>
      <c r="BR200" s="28">
        <f t="shared" si="126"/>
        <v>89</v>
      </c>
    </row>
    <row r="201" spans="1:70" ht="17" thickBot="1" x14ac:dyDescent="0.25">
      <c r="A201" s="33" t="s">
        <v>43</v>
      </c>
      <c r="B201" s="24" t="s">
        <v>22</v>
      </c>
      <c r="C201" s="29">
        <v>-4.2819999999999997E-2</v>
      </c>
      <c r="D201" s="29" t="s">
        <v>107</v>
      </c>
      <c r="E201" s="28">
        <f t="shared" si="133"/>
        <v>69</v>
      </c>
      <c r="F201" s="33" t="s">
        <v>37</v>
      </c>
      <c r="G201" s="24" t="s">
        <v>25</v>
      </c>
      <c r="H201" s="28">
        <v>-0.13825999999999999</v>
      </c>
      <c r="I201" s="28"/>
      <c r="J201" s="28">
        <f t="shared" si="128"/>
        <v>83</v>
      </c>
      <c r="K201" s="33" t="s">
        <v>48</v>
      </c>
      <c r="L201" s="24" t="s">
        <v>20</v>
      </c>
      <c r="M201" s="30">
        <v>-0.26432</v>
      </c>
      <c r="N201" s="30" t="s">
        <v>108</v>
      </c>
      <c r="O201" s="28">
        <f t="shared" si="112"/>
        <v>66</v>
      </c>
      <c r="P201" s="33" t="s">
        <v>37</v>
      </c>
      <c r="Q201" s="24" t="s">
        <v>25</v>
      </c>
      <c r="R201" s="29">
        <v>-0.15586</v>
      </c>
      <c r="S201" s="29" t="s">
        <v>107</v>
      </c>
      <c r="T201" s="28">
        <f t="shared" si="131"/>
        <v>74</v>
      </c>
      <c r="U201" s="33" t="s">
        <v>92</v>
      </c>
      <c r="V201" s="35" t="s">
        <v>23</v>
      </c>
      <c r="W201" s="28">
        <v>-5.2380000000000003E-2</v>
      </c>
      <c r="X201" s="28"/>
      <c r="Y201" s="28">
        <f t="shared" si="120"/>
        <v>55</v>
      </c>
      <c r="Z201" s="33" t="s">
        <v>96</v>
      </c>
      <c r="AA201" s="35" t="s">
        <v>26</v>
      </c>
      <c r="AB201" s="28">
        <v>-0.17380999999999999</v>
      </c>
      <c r="AC201" s="28"/>
      <c r="AD201" s="28">
        <f t="shared" si="127"/>
        <v>87</v>
      </c>
      <c r="AE201" s="33" t="s">
        <v>36</v>
      </c>
      <c r="AF201" s="24" t="s">
        <v>23</v>
      </c>
      <c r="AG201" s="28">
        <v>-0.11284</v>
      </c>
      <c r="AH201" s="28"/>
      <c r="AI201" s="28">
        <f t="shared" ref="AI201:AI233" si="134">IF(AG201&lt;AG200,AI200+1,AI200)</f>
        <v>67</v>
      </c>
      <c r="AJ201" s="33" t="s">
        <v>58</v>
      </c>
      <c r="AK201" s="24" t="s">
        <v>22</v>
      </c>
      <c r="AL201" s="28">
        <v>-0.14033999999999999</v>
      </c>
      <c r="AM201" s="28"/>
      <c r="AN201" s="28">
        <f t="shared" si="130"/>
        <v>78</v>
      </c>
      <c r="AO201" s="33" t="s">
        <v>75</v>
      </c>
      <c r="AP201" s="24" t="s">
        <v>23</v>
      </c>
      <c r="AQ201" s="30">
        <v>-3.9469999999999998E-2</v>
      </c>
      <c r="AR201" s="30" t="s">
        <v>108</v>
      </c>
      <c r="AS201" s="28">
        <f t="shared" si="129"/>
        <v>79</v>
      </c>
      <c r="AT201" s="33" t="s">
        <v>18</v>
      </c>
      <c r="AU201" s="24" t="s">
        <v>19</v>
      </c>
      <c r="AV201" s="29">
        <v>-5.3719999999999997E-2</v>
      </c>
      <c r="AW201" s="29" t="s">
        <v>107</v>
      </c>
      <c r="AX201" s="28">
        <f t="shared" ref="AX201:AX233" si="135">IF(AV201&lt;AV200,AX200+1,AX200)</f>
        <v>67</v>
      </c>
      <c r="AY201" s="33" t="s">
        <v>27</v>
      </c>
      <c r="AZ201" s="24" t="s">
        <v>28</v>
      </c>
      <c r="BA201" s="29">
        <v>-0.1133</v>
      </c>
      <c r="BB201" s="29" t="s">
        <v>107</v>
      </c>
      <c r="BC201" s="28">
        <f t="shared" si="132"/>
        <v>73</v>
      </c>
      <c r="BD201" s="33" t="s">
        <v>33</v>
      </c>
      <c r="BE201" s="24" t="s">
        <v>20</v>
      </c>
      <c r="BF201" s="28">
        <v>-7.7099999999999998E-3</v>
      </c>
      <c r="BG201" s="28"/>
      <c r="BH201" s="28">
        <f t="shared" si="125"/>
        <v>41</v>
      </c>
      <c r="BI201" s="33" t="s">
        <v>83</v>
      </c>
      <c r="BJ201" s="24" t="s">
        <v>25</v>
      </c>
      <c r="BK201" s="30">
        <v>-0.16036</v>
      </c>
      <c r="BL201" s="30" t="s">
        <v>108</v>
      </c>
      <c r="BM201" s="28">
        <f t="shared" si="115"/>
        <v>65</v>
      </c>
      <c r="BN201" s="33" t="s">
        <v>100</v>
      </c>
      <c r="BO201" s="35" t="s">
        <v>23</v>
      </c>
      <c r="BP201" s="29">
        <v>-0.10237</v>
      </c>
      <c r="BQ201" t="s">
        <v>107</v>
      </c>
      <c r="BR201" s="28">
        <f t="shared" si="126"/>
        <v>90</v>
      </c>
    </row>
    <row r="202" spans="1:70" ht="17" thickBot="1" x14ac:dyDescent="0.25">
      <c r="A202" s="33" t="s">
        <v>75</v>
      </c>
      <c r="B202" s="24" t="s">
        <v>25</v>
      </c>
      <c r="C202" s="29">
        <v>-4.5100000000000001E-2</v>
      </c>
      <c r="D202" s="29" t="s">
        <v>107</v>
      </c>
      <c r="E202" s="28">
        <f t="shared" si="133"/>
        <v>70</v>
      </c>
      <c r="F202" s="33" t="s">
        <v>72</v>
      </c>
      <c r="G202" s="24" t="s">
        <v>28</v>
      </c>
      <c r="H202" s="28">
        <v>-0.14057</v>
      </c>
      <c r="I202" s="28"/>
      <c r="J202" s="28">
        <f t="shared" si="128"/>
        <v>84</v>
      </c>
      <c r="K202" s="33" t="s">
        <v>92</v>
      </c>
      <c r="L202" s="35" t="s">
        <v>23</v>
      </c>
      <c r="M202" s="28">
        <v>-0.26468000000000003</v>
      </c>
      <c r="N202" s="28"/>
      <c r="O202" s="28">
        <f t="shared" ref="O202:O233" si="136">IF(M202&lt;M201,O201+1,O201)</f>
        <v>67</v>
      </c>
      <c r="P202" s="33" t="s">
        <v>50</v>
      </c>
      <c r="Q202" s="24" t="s">
        <v>29</v>
      </c>
      <c r="R202" s="29">
        <v>-0.16061</v>
      </c>
      <c r="S202" s="29" t="s">
        <v>107</v>
      </c>
      <c r="T202" s="28">
        <f t="shared" si="131"/>
        <v>75</v>
      </c>
      <c r="U202" s="33" t="s">
        <v>49</v>
      </c>
      <c r="V202" s="24" t="s">
        <v>20</v>
      </c>
      <c r="W202" s="30">
        <v>-5.2499999999999998E-2</v>
      </c>
      <c r="X202" s="30" t="s">
        <v>108</v>
      </c>
      <c r="Y202" s="28">
        <f t="shared" si="120"/>
        <v>56</v>
      </c>
      <c r="Z202" s="33" t="s">
        <v>85</v>
      </c>
      <c r="AA202" s="24" t="s">
        <v>29</v>
      </c>
      <c r="AB202" s="28">
        <v>-0.17487</v>
      </c>
      <c r="AC202" s="28"/>
      <c r="AD202" s="28">
        <f t="shared" si="127"/>
        <v>88</v>
      </c>
      <c r="AE202" s="33" t="s">
        <v>44</v>
      </c>
      <c r="AF202" s="24" t="s">
        <v>20</v>
      </c>
      <c r="AG202" s="29">
        <v>-0.11602</v>
      </c>
      <c r="AH202" s="29" t="s">
        <v>107</v>
      </c>
      <c r="AI202" s="28">
        <f t="shared" si="134"/>
        <v>68</v>
      </c>
      <c r="AJ202" s="33" t="s">
        <v>50</v>
      </c>
      <c r="AK202" s="24" t="s">
        <v>19</v>
      </c>
      <c r="AL202" s="29">
        <v>-0.14069999999999999</v>
      </c>
      <c r="AM202" s="29" t="s">
        <v>107</v>
      </c>
      <c r="AN202" s="28">
        <f t="shared" si="130"/>
        <v>79</v>
      </c>
      <c r="AO202" s="33" t="s">
        <v>45</v>
      </c>
      <c r="AP202" s="24" t="s">
        <v>23</v>
      </c>
      <c r="AQ202" s="29">
        <v>-3.9480000000000001E-2</v>
      </c>
      <c r="AR202" s="29" t="s">
        <v>107</v>
      </c>
      <c r="AS202" s="28">
        <f t="shared" si="129"/>
        <v>80</v>
      </c>
      <c r="AT202" s="5" t="s">
        <v>79</v>
      </c>
      <c r="AU202" s="6" t="s">
        <v>22</v>
      </c>
      <c r="AV202" s="28">
        <v>-5.3789999999999998E-2</v>
      </c>
      <c r="AW202" s="28"/>
      <c r="AX202" s="28">
        <f t="shared" si="135"/>
        <v>68</v>
      </c>
      <c r="AY202" s="33" t="s">
        <v>70</v>
      </c>
      <c r="AZ202" s="24" t="s">
        <v>23</v>
      </c>
      <c r="BA202" s="30">
        <v>-0.11497</v>
      </c>
      <c r="BB202" s="30" t="s">
        <v>108</v>
      </c>
      <c r="BC202" s="28">
        <f t="shared" si="132"/>
        <v>74</v>
      </c>
      <c r="BD202" s="33" t="s">
        <v>69</v>
      </c>
      <c r="BE202" s="24" t="s">
        <v>19</v>
      </c>
      <c r="BF202" s="28">
        <v>-8.0499999999999999E-3</v>
      </c>
      <c r="BG202" s="28"/>
      <c r="BH202" s="28">
        <f t="shared" si="125"/>
        <v>42</v>
      </c>
      <c r="BI202" s="33" t="s">
        <v>103</v>
      </c>
      <c r="BJ202" s="35" t="s">
        <v>28</v>
      </c>
      <c r="BK202" s="29">
        <v>-0.16699</v>
      </c>
      <c r="BL202" s="29" t="s">
        <v>107</v>
      </c>
      <c r="BM202" s="28">
        <f t="shared" si="115"/>
        <v>66</v>
      </c>
      <c r="BN202" s="23" t="s">
        <v>86</v>
      </c>
      <c r="BO202" s="24" t="s">
        <v>20</v>
      </c>
      <c r="BP202" s="29">
        <v>-0.10271</v>
      </c>
      <c r="BQ202" t="s">
        <v>107</v>
      </c>
      <c r="BR202" s="28">
        <f t="shared" si="126"/>
        <v>91</v>
      </c>
    </row>
    <row r="203" spans="1:70" ht="17" thickBot="1" x14ac:dyDescent="0.25">
      <c r="A203" s="33" t="s">
        <v>62</v>
      </c>
      <c r="B203" s="24" t="s">
        <v>25</v>
      </c>
      <c r="C203" s="29">
        <v>-4.5199999999999997E-2</v>
      </c>
      <c r="D203" s="29" t="s">
        <v>107</v>
      </c>
      <c r="E203" s="28">
        <f t="shared" si="133"/>
        <v>71</v>
      </c>
      <c r="F203" s="23" t="s">
        <v>87</v>
      </c>
      <c r="G203" s="24" t="s">
        <v>29</v>
      </c>
      <c r="H203" s="28">
        <v>-0.14077000000000001</v>
      </c>
      <c r="I203" s="28"/>
      <c r="J203" s="28">
        <f t="shared" si="128"/>
        <v>85</v>
      </c>
      <c r="K203" s="33" t="s">
        <v>82</v>
      </c>
      <c r="L203" s="24" t="s">
        <v>28</v>
      </c>
      <c r="M203" s="28">
        <v>-0.26833000000000001</v>
      </c>
      <c r="N203" s="28"/>
      <c r="O203" s="28">
        <f t="shared" si="136"/>
        <v>68</v>
      </c>
      <c r="P203" s="33" t="s">
        <v>75</v>
      </c>
      <c r="Q203" s="24" t="s">
        <v>23</v>
      </c>
      <c r="R203" s="29">
        <v>-0.16420999999999999</v>
      </c>
      <c r="S203" s="29" t="s">
        <v>107</v>
      </c>
      <c r="T203" s="28">
        <f t="shared" si="131"/>
        <v>76</v>
      </c>
      <c r="U203" s="33" t="s">
        <v>100</v>
      </c>
      <c r="V203" s="35" t="s">
        <v>26</v>
      </c>
      <c r="W203" s="30">
        <v>-5.262E-2</v>
      </c>
      <c r="X203" s="30" t="s">
        <v>108</v>
      </c>
      <c r="Y203" s="28">
        <f t="shared" si="120"/>
        <v>57</v>
      </c>
      <c r="Z203" s="33" t="s">
        <v>61</v>
      </c>
      <c r="AA203" s="24" t="s">
        <v>26</v>
      </c>
      <c r="AB203" s="28">
        <v>-0.17644000000000001</v>
      </c>
      <c r="AC203" s="28"/>
      <c r="AD203" s="28">
        <f t="shared" si="127"/>
        <v>89</v>
      </c>
      <c r="AE203" s="23" t="s">
        <v>86</v>
      </c>
      <c r="AF203" s="24" t="s">
        <v>20</v>
      </c>
      <c r="AG203" s="28">
        <v>-0.11681999999999999</v>
      </c>
      <c r="AH203" s="28"/>
      <c r="AI203" s="28">
        <f t="shared" si="134"/>
        <v>69</v>
      </c>
      <c r="AJ203" s="33" t="s">
        <v>83</v>
      </c>
      <c r="AK203" s="24" t="s">
        <v>29</v>
      </c>
      <c r="AL203" s="28">
        <v>-0.14235</v>
      </c>
      <c r="AM203" s="28"/>
      <c r="AN203" s="28">
        <f t="shared" si="130"/>
        <v>80</v>
      </c>
      <c r="AO203" s="33" t="s">
        <v>74</v>
      </c>
      <c r="AP203" s="24" t="s">
        <v>28</v>
      </c>
      <c r="AQ203" s="29">
        <v>-3.9800000000000002E-2</v>
      </c>
      <c r="AR203" s="29" t="s">
        <v>107</v>
      </c>
      <c r="AS203" s="28">
        <f t="shared" si="129"/>
        <v>81</v>
      </c>
      <c r="AT203" s="33" t="s">
        <v>99</v>
      </c>
      <c r="AU203" s="35" t="s">
        <v>23</v>
      </c>
      <c r="AV203" s="28">
        <v>-5.4420000000000003E-2</v>
      </c>
      <c r="AW203" s="28"/>
      <c r="AX203" s="28">
        <f t="shared" si="135"/>
        <v>69</v>
      </c>
      <c r="AY203" s="23" t="s">
        <v>86</v>
      </c>
      <c r="AZ203" s="24" t="s">
        <v>20</v>
      </c>
      <c r="BA203" s="28">
        <v>-0.11584999999999999</v>
      </c>
      <c r="BB203" s="28"/>
      <c r="BC203" s="28">
        <f t="shared" si="132"/>
        <v>75</v>
      </c>
      <c r="BD203" s="33" t="s">
        <v>89</v>
      </c>
      <c r="BE203" s="35" t="s">
        <v>22</v>
      </c>
      <c r="BF203" s="28">
        <v>-8.0599999999999995E-3</v>
      </c>
      <c r="BG203" s="28"/>
      <c r="BH203" s="28">
        <f t="shared" si="125"/>
        <v>43</v>
      </c>
      <c r="BI203" s="33" t="s">
        <v>101</v>
      </c>
      <c r="BJ203" s="35" t="s">
        <v>22</v>
      </c>
      <c r="BK203" s="30">
        <v>-0.16952</v>
      </c>
      <c r="BL203" s="30" t="s">
        <v>108</v>
      </c>
      <c r="BM203" s="28">
        <f t="shared" ref="BM203:BM233" si="137">IF(BK203&lt;BK202,BM202+1,BM202)</f>
        <v>67</v>
      </c>
      <c r="BN203" s="33" t="s">
        <v>81</v>
      </c>
      <c r="BO203" s="24" t="s">
        <v>26</v>
      </c>
      <c r="BP203" s="30">
        <v>-0.10641</v>
      </c>
      <c r="BQ203" t="s">
        <v>108</v>
      </c>
      <c r="BR203" s="28">
        <f t="shared" si="126"/>
        <v>92</v>
      </c>
    </row>
    <row r="204" spans="1:70" ht="17" thickBot="1" x14ac:dyDescent="0.25">
      <c r="A204" s="33" t="s">
        <v>24</v>
      </c>
      <c r="B204" s="24" t="s">
        <v>25</v>
      </c>
      <c r="C204" s="29">
        <v>-4.7399999999999998E-2</v>
      </c>
      <c r="D204" s="29" t="s">
        <v>107</v>
      </c>
      <c r="E204" s="28">
        <f t="shared" si="133"/>
        <v>72</v>
      </c>
      <c r="F204" s="33" t="s">
        <v>100</v>
      </c>
      <c r="G204" s="35" t="s">
        <v>28</v>
      </c>
      <c r="H204" s="28">
        <v>-0.1409</v>
      </c>
      <c r="I204" s="28"/>
      <c r="J204" s="28">
        <f t="shared" si="128"/>
        <v>86</v>
      </c>
      <c r="K204" s="33" t="s">
        <v>89</v>
      </c>
      <c r="L204" s="35" t="s">
        <v>19</v>
      </c>
      <c r="M204" s="28">
        <v>-0.27677000000000002</v>
      </c>
      <c r="N204" s="28"/>
      <c r="O204" s="28">
        <f t="shared" si="136"/>
        <v>69</v>
      </c>
      <c r="P204" s="33" t="s">
        <v>72</v>
      </c>
      <c r="Q204" s="24" t="s">
        <v>25</v>
      </c>
      <c r="R204" s="28">
        <v>-0.16452</v>
      </c>
      <c r="S204" s="28"/>
      <c r="T204" s="28">
        <f t="shared" si="131"/>
        <v>77</v>
      </c>
      <c r="U204" s="5" t="s">
        <v>79</v>
      </c>
      <c r="V204" s="6" t="s">
        <v>22</v>
      </c>
      <c r="W204" s="28">
        <v>-5.3589999999999999E-2</v>
      </c>
      <c r="X204" s="28"/>
      <c r="Y204" s="28">
        <f t="shared" si="120"/>
        <v>58</v>
      </c>
      <c r="Z204" s="33" t="s">
        <v>104</v>
      </c>
      <c r="AA204" s="35" t="s">
        <v>26</v>
      </c>
      <c r="AB204" s="28">
        <v>-0.17863000000000001</v>
      </c>
      <c r="AC204" s="28"/>
      <c r="AD204" s="28">
        <f t="shared" si="127"/>
        <v>90</v>
      </c>
      <c r="AE204" s="33" t="s">
        <v>44</v>
      </c>
      <c r="AF204" s="24" t="s">
        <v>23</v>
      </c>
      <c r="AG204" s="30">
        <v>-0.11856</v>
      </c>
      <c r="AH204" s="30" t="s">
        <v>108</v>
      </c>
      <c r="AI204" s="28">
        <f t="shared" si="134"/>
        <v>70</v>
      </c>
      <c r="AJ204" s="33" t="s">
        <v>65</v>
      </c>
      <c r="AK204" s="24" t="s">
        <v>29</v>
      </c>
      <c r="AL204" s="28">
        <v>-0.14743000000000001</v>
      </c>
      <c r="AM204" s="28"/>
      <c r="AN204" s="28">
        <f t="shared" si="130"/>
        <v>81</v>
      </c>
      <c r="AO204" s="33" t="s">
        <v>56</v>
      </c>
      <c r="AP204" s="24" t="s">
        <v>19</v>
      </c>
      <c r="AQ204" s="28">
        <v>-4.079E-2</v>
      </c>
      <c r="AR204" s="28"/>
      <c r="AS204" s="28">
        <f t="shared" si="129"/>
        <v>82</v>
      </c>
      <c r="AT204" s="33" t="s">
        <v>104</v>
      </c>
      <c r="AU204" s="35" t="s">
        <v>26</v>
      </c>
      <c r="AV204" s="28">
        <v>-5.67E-2</v>
      </c>
      <c r="AW204" s="28"/>
      <c r="AX204" s="28">
        <f t="shared" si="135"/>
        <v>70</v>
      </c>
      <c r="AY204" s="33" t="s">
        <v>61</v>
      </c>
      <c r="AZ204" s="24" t="s">
        <v>23</v>
      </c>
      <c r="BA204" s="28">
        <v>-0.11673</v>
      </c>
      <c r="BB204" s="28"/>
      <c r="BC204" s="28">
        <f t="shared" si="132"/>
        <v>76</v>
      </c>
      <c r="BD204" s="33" t="s">
        <v>59</v>
      </c>
      <c r="BE204" s="24" t="s">
        <v>23</v>
      </c>
      <c r="BF204" s="28">
        <v>-8.0999999999999996E-3</v>
      </c>
      <c r="BG204" s="28"/>
      <c r="BH204" s="28">
        <f t="shared" si="125"/>
        <v>44</v>
      </c>
      <c r="BI204" s="33" t="s">
        <v>71</v>
      </c>
      <c r="BJ204" s="24" t="s">
        <v>29</v>
      </c>
      <c r="BK204" s="30">
        <v>-0.17349999999999999</v>
      </c>
      <c r="BL204" s="30" t="s">
        <v>108</v>
      </c>
      <c r="BM204" s="28">
        <f t="shared" si="137"/>
        <v>68</v>
      </c>
      <c r="BN204" s="33" t="s">
        <v>77</v>
      </c>
      <c r="BO204" s="24" t="s">
        <v>29</v>
      </c>
      <c r="BP204" s="30">
        <v>-0.10994</v>
      </c>
      <c r="BQ204" t="s">
        <v>108</v>
      </c>
      <c r="BR204" s="28">
        <f t="shared" si="126"/>
        <v>93</v>
      </c>
    </row>
    <row r="205" spans="1:70" ht="17" thickBot="1" x14ac:dyDescent="0.25">
      <c r="A205" s="33" t="s">
        <v>69</v>
      </c>
      <c r="B205" s="24" t="s">
        <v>29</v>
      </c>
      <c r="C205" s="29">
        <v>-4.7789999999999999E-2</v>
      </c>
      <c r="D205" s="29" t="s">
        <v>107</v>
      </c>
      <c r="E205" s="28">
        <f t="shared" si="133"/>
        <v>73</v>
      </c>
      <c r="F205" s="33" t="s">
        <v>77</v>
      </c>
      <c r="G205" s="24" t="s">
        <v>26</v>
      </c>
      <c r="H205" s="28">
        <v>-0.14258000000000001</v>
      </c>
      <c r="I205" s="28"/>
      <c r="J205" s="28">
        <f t="shared" si="128"/>
        <v>87</v>
      </c>
      <c r="K205" s="33" t="s">
        <v>92</v>
      </c>
      <c r="L205" s="35" t="s">
        <v>25</v>
      </c>
      <c r="M205" s="28">
        <v>-0.28011000000000003</v>
      </c>
      <c r="N205" s="28"/>
      <c r="O205" s="28">
        <f t="shared" si="136"/>
        <v>70</v>
      </c>
      <c r="P205" s="33" t="s">
        <v>24</v>
      </c>
      <c r="Q205" s="24" t="s">
        <v>25</v>
      </c>
      <c r="R205" s="29">
        <v>-0.16636999999999999</v>
      </c>
      <c r="S205" s="29" t="s">
        <v>107</v>
      </c>
      <c r="T205" s="28">
        <f t="shared" si="131"/>
        <v>78</v>
      </c>
      <c r="U205" s="33" t="s">
        <v>59</v>
      </c>
      <c r="V205" s="24" t="s">
        <v>20</v>
      </c>
      <c r="W205" s="28">
        <v>-5.3710000000000001E-2</v>
      </c>
      <c r="X205" s="28"/>
      <c r="Y205" s="28">
        <f t="shared" si="120"/>
        <v>59</v>
      </c>
      <c r="Z205" s="33" t="s">
        <v>65</v>
      </c>
      <c r="AA205" s="24" t="s">
        <v>29</v>
      </c>
      <c r="AB205" s="28">
        <v>-0.17957999999999999</v>
      </c>
      <c r="AC205" s="28"/>
      <c r="AD205" s="28">
        <f t="shared" si="127"/>
        <v>91</v>
      </c>
      <c r="AE205" s="33" t="s">
        <v>96</v>
      </c>
      <c r="AF205" s="35" t="s">
        <v>23</v>
      </c>
      <c r="AG205" s="28">
        <v>-0.12076000000000001</v>
      </c>
      <c r="AH205" s="28"/>
      <c r="AI205" s="28">
        <f t="shared" si="134"/>
        <v>71</v>
      </c>
      <c r="AJ205" s="33" t="s">
        <v>97</v>
      </c>
      <c r="AK205" s="35" t="s">
        <v>22</v>
      </c>
      <c r="AL205" s="30">
        <v>-0.15656</v>
      </c>
      <c r="AM205" s="30" t="s">
        <v>108</v>
      </c>
      <c r="AN205" s="28">
        <f t="shared" si="130"/>
        <v>82</v>
      </c>
      <c r="AO205" s="33" t="s">
        <v>99</v>
      </c>
      <c r="AP205" s="35" t="s">
        <v>29</v>
      </c>
      <c r="AQ205" s="29">
        <v>-4.181E-2</v>
      </c>
      <c r="AR205" s="29" t="s">
        <v>107</v>
      </c>
      <c r="AS205" s="28">
        <f t="shared" si="129"/>
        <v>83</v>
      </c>
      <c r="AT205" s="33" t="s">
        <v>91</v>
      </c>
      <c r="AU205" s="35" t="s">
        <v>28</v>
      </c>
      <c r="AV205" s="28">
        <v>-5.7979999999999997E-2</v>
      </c>
      <c r="AW205" s="28"/>
      <c r="AX205" s="28">
        <f t="shared" si="135"/>
        <v>71</v>
      </c>
      <c r="AY205" s="33" t="s">
        <v>85</v>
      </c>
      <c r="AZ205" s="24" t="s">
        <v>19</v>
      </c>
      <c r="BA205" s="28">
        <v>-0.11733</v>
      </c>
      <c r="BB205" s="28"/>
      <c r="BC205" s="28">
        <f t="shared" si="132"/>
        <v>77</v>
      </c>
      <c r="BD205" s="33" t="s">
        <v>50</v>
      </c>
      <c r="BE205" s="24" t="s">
        <v>29</v>
      </c>
      <c r="BF205" s="28">
        <v>-8.6300000000000005E-3</v>
      </c>
      <c r="BG205" s="28"/>
      <c r="BH205" s="28">
        <f t="shared" si="125"/>
        <v>45</v>
      </c>
      <c r="BI205" s="33" t="s">
        <v>100</v>
      </c>
      <c r="BJ205" s="35" t="s">
        <v>20</v>
      </c>
      <c r="BK205" s="29">
        <v>-0.17477999999999999</v>
      </c>
      <c r="BL205" s="29" t="s">
        <v>107</v>
      </c>
      <c r="BM205" s="28">
        <f t="shared" si="137"/>
        <v>69</v>
      </c>
      <c r="BN205" s="33" t="s">
        <v>18</v>
      </c>
      <c r="BO205" s="24" t="s">
        <v>20</v>
      </c>
      <c r="BP205" s="29">
        <v>-0.11065</v>
      </c>
      <c r="BQ205" t="s">
        <v>107</v>
      </c>
      <c r="BR205" s="28">
        <f t="shared" si="126"/>
        <v>94</v>
      </c>
    </row>
    <row r="206" spans="1:70" ht="17" thickBot="1" x14ac:dyDescent="0.25">
      <c r="A206" s="33" t="s">
        <v>98</v>
      </c>
      <c r="B206" s="35" t="s">
        <v>23</v>
      </c>
      <c r="C206" s="30">
        <v>-4.8349999999999997E-2</v>
      </c>
      <c r="D206" s="30" t="s">
        <v>108</v>
      </c>
      <c r="E206" s="28">
        <f t="shared" si="133"/>
        <v>74</v>
      </c>
      <c r="F206" s="33" t="s">
        <v>65</v>
      </c>
      <c r="G206" s="24" t="s">
        <v>29</v>
      </c>
      <c r="H206" s="28">
        <v>-0.14402000000000001</v>
      </c>
      <c r="I206" s="28"/>
      <c r="J206" s="28">
        <f t="shared" si="128"/>
        <v>88</v>
      </c>
      <c r="K206" s="33" t="s">
        <v>52</v>
      </c>
      <c r="L206" s="24" t="s">
        <v>29</v>
      </c>
      <c r="M206" s="30">
        <v>-0.28066000000000002</v>
      </c>
      <c r="N206" s="30" t="s">
        <v>108</v>
      </c>
      <c r="O206" s="28">
        <f t="shared" si="136"/>
        <v>71</v>
      </c>
      <c r="P206" s="33" t="s">
        <v>99</v>
      </c>
      <c r="Q206" s="35" t="s">
        <v>19</v>
      </c>
      <c r="R206" s="30">
        <v>-0.16891999999999999</v>
      </c>
      <c r="S206" s="30" t="s">
        <v>108</v>
      </c>
      <c r="T206" s="28">
        <f t="shared" si="131"/>
        <v>79</v>
      </c>
      <c r="U206" s="33" t="s">
        <v>32</v>
      </c>
      <c r="V206" s="24" t="s">
        <v>20</v>
      </c>
      <c r="W206" s="30">
        <v>-5.3789999999999998E-2</v>
      </c>
      <c r="X206" s="30" t="s">
        <v>108</v>
      </c>
      <c r="Y206" s="28">
        <f t="shared" si="120"/>
        <v>60</v>
      </c>
      <c r="Z206" s="33" t="s">
        <v>90</v>
      </c>
      <c r="AA206" s="35" t="s">
        <v>23</v>
      </c>
      <c r="AB206" s="28">
        <v>-0.18001</v>
      </c>
      <c r="AC206" s="28"/>
      <c r="AD206" s="28">
        <f t="shared" si="127"/>
        <v>92</v>
      </c>
      <c r="AE206" s="33" t="s">
        <v>72</v>
      </c>
      <c r="AF206" s="24" t="s">
        <v>22</v>
      </c>
      <c r="AG206" s="28">
        <v>-0.12083000000000001</v>
      </c>
      <c r="AH206" s="28"/>
      <c r="AI206" s="28">
        <f t="shared" si="134"/>
        <v>72</v>
      </c>
      <c r="AJ206" s="33" t="s">
        <v>41</v>
      </c>
      <c r="AK206" s="24" t="s">
        <v>29</v>
      </c>
      <c r="AL206" s="29">
        <v>-0.16091</v>
      </c>
      <c r="AM206" s="29" t="s">
        <v>107</v>
      </c>
      <c r="AN206" s="28">
        <f t="shared" si="130"/>
        <v>83</v>
      </c>
      <c r="AO206" s="33" t="s">
        <v>62</v>
      </c>
      <c r="AP206" s="24" t="s">
        <v>25</v>
      </c>
      <c r="AQ206" s="29">
        <v>-4.215E-2</v>
      </c>
      <c r="AR206" s="29" t="s">
        <v>107</v>
      </c>
      <c r="AS206" s="28">
        <f t="shared" si="129"/>
        <v>84</v>
      </c>
      <c r="AT206" s="33" t="s">
        <v>31</v>
      </c>
      <c r="AU206" s="24" t="s">
        <v>25</v>
      </c>
      <c r="AV206" s="30">
        <v>-5.9339999999999997E-2</v>
      </c>
      <c r="AW206" s="30" t="s">
        <v>108</v>
      </c>
      <c r="AX206" s="28">
        <f t="shared" si="135"/>
        <v>72</v>
      </c>
      <c r="AY206" s="33" t="s">
        <v>49</v>
      </c>
      <c r="AZ206" s="24" t="s">
        <v>28</v>
      </c>
      <c r="BA206" s="30">
        <v>-0.1179</v>
      </c>
      <c r="BB206" s="30" t="s">
        <v>108</v>
      </c>
      <c r="BC206" s="28">
        <f t="shared" si="132"/>
        <v>78</v>
      </c>
      <c r="BD206" s="33" t="s">
        <v>97</v>
      </c>
      <c r="BE206" s="35" t="s">
        <v>29</v>
      </c>
      <c r="BF206" s="28">
        <v>-8.7399999999999995E-3</v>
      </c>
      <c r="BG206" s="28"/>
      <c r="BH206" s="28">
        <f t="shared" si="125"/>
        <v>46</v>
      </c>
      <c r="BI206" s="33" t="s">
        <v>67</v>
      </c>
      <c r="BJ206" s="24" t="s">
        <v>23</v>
      </c>
      <c r="BK206" s="29">
        <v>-0.17624000000000001</v>
      </c>
      <c r="BL206" s="29" t="s">
        <v>107</v>
      </c>
      <c r="BM206" s="28">
        <f t="shared" si="137"/>
        <v>70</v>
      </c>
      <c r="BN206" s="33" t="s">
        <v>101</v>
      </c>
      <c r="BO206" s="35" t="s">
        <v>22</v>
      </c>
      <c r="BP206" s="30">
        <v>-0.11172</v>
      </c>
      <c r="BQ206" t="s">
        <v>108</v>
      </c>
      <c r="BR206" s="28">
        <f t="shared" si="126"/>
        <v>95</v>
      </c>
    </row>
    <row r="207" spans="1:70" ht="17" thickBot="1" x14ac:dyDescent="0.25">
      <c r="A207" s="33" t="s">
        <v>80</v>
      </c>
      <c r="B207" s="24" t="s">
        <v>19</v>
      </c>
      <c r="C207" s="30">
        <v>-5.1529999999999999E-2</v>
      </c>
      <c r="D207" s="30" t="s">
        <v>108</v>
      </c>
      <c r="E207" s="28">
        <f t="shared" si="133"/>
        <v>75</v>
      </c>
      <c r="F207" s="33" t="s">
        <v>52</v>
      </c>
      <c r="G207" s="24" t="s">
        <v>29</v>
      </c>
      <c r="H207" s="28">
        <v>-0.14555999999999999</v>
      </c>
      <c r="I207" s="28"/>
      <c r="J207" s="28">
        <f t="shared" si="128"/>
        <v>89</v>
      </c>
      <c r="K207" s="33" t="s">
        <v>41</v>
      </c>
      <c r="L207" s="24" t="s">
        <v>25</v>
      </c>
      <c r="M207" s="29">
        <v>-0.30435000000000001</v>
      </c>
      <c r="N207" s="29" t="s">
        <v>107</v>
      </c>
      <c r="O207" s="28">
        <f t="shared" si="136"/>
        <v>72</v>
      </c>
      <c r="P207" s="33" t="s">
        <v>56</v>
      </c>
      <c r="Q207" s="24" t="s">
        <v>25</v>
      </c>
      <c r="R207" s="30">
        <v>-0.17065</v>
      </c>
      <c r="S207" s="30" t="s">
        <v>108</v>
      </c>
      <c r="T207" s="28">
        <f t="shared" si="131"/>
        <v>80</v>
      </c>
      <c r="U207" s="33" t="s">
        <v>67</v>
      </c>
      <c r="V207" s="24" t="s">
        <v>20</v>
      </c>
      <c r="W207" s="30">
        <v>-5.4969999999999998E-2</v>
      </c>
      <c r="X207" s="30" t="s">
        <v>108</v>
      </c>
      <c r="Y207" s="28">
        <f t="shared" si="120"/>
        <v>61</v>
      </c>
      <c r="Z207" s="33" t="s">
        <v>72</v>
      </c>
      <c r="AA207" s="24" t="s">
        <v>28</v>
      </c>
      <c r="AB207" s="28">
        <v>-0.18723999999999999</v>
      </c>
      <c r="AC207" s="28"/>
      <c r="AD207" s="28">
        <f t="shared" si="127"/>
        <v>93</v>
      </c>
      <c r="AE207" s="33" t="s">
        <v>33</v>
      </c>
      <c r="AF207" s="24" t="s">
        <v>25</v>
      </c>
      <c r="AG207" s="29">
        <v>-0.12484000000000001</v>
      </c>
      <c r="AH207" s="29" t="s">
        <v>107</v>
      </c>
      <c r="AI207" s="28">
        <f t="shared" si="134"/>
        <v>73</v>
      </c>
      <c r="AJ207" s="23" t="s">
        <v>87</v>
      </c>
      <c r="AK207" s="24" t="s">
        <v>29</v>
      </c>
      <c r="AL207" s="29">
        <v>-0.16816999999999999</v>
      </c>
      <c r="AM207" s="29" t="s">
        <v>107</v>
      </c>
      <c r="AN207" s="28">
        <f t="shared" si="130"/>
        <v>84</v>
      </c>
      <c r="AO207" s="33" t="s">
        <v>70</v>
      </c>
      <c r="AP207" s="24" t="s">
        <v>23</v>
      </c>
      <c r="AQ207" s="29">
        <v>-4.2439999999999999E-2</v>
      </c>
      <c r="AR207" s="29" t="s">
        <v>107</v>
      </c>
      <c r="AS207" s="28">
        <f t="shared" si="129"/>
        <v>85</v>
      </c>
      <c r="AT207" s="5" t="s">
        <v>78</v>
      </c>
      <c r="AU207" s="6" t="s">
        <v>26</v>
      </c>
      <c r="AV207" s="28">
        <v>-6.0100000000000001E-2</v>
      </c>
      <c r="AW207" s="28"/>
      <c r="AX207" s="28">
        <f t="shared" si="135"/>
        <v>73</v>
      </c>
      <c r="AY207" s="33" t="s">
        <v>72</v>
      </c>
      <c r="AZ207" s="24" t="s">
        <v>25</v>
      </c>
      <c r="BA207" s="28">
        <v>-0.12116</v>
      </c>
      <c r="BB207" s="28"/>
      <c r="BC207" s="28">
        <f t="shared" si="132"/>
        <v>79</v>
      </c>
      <c r="BD207" s="33" t="s">
        <v>40</v>
      </c>
      <c r="BE207" s="24" t="s">
        <v>26</v>
      </c>
      <c r="BF207" s="28">
        <v>-9.11E-3</v>
      </c>
      <c r="BG207" s="28"/>
      <c r="BH207" s="28">
        <f t="shared" si="125"/>
        <v>47</v>
      </c>
      <c r="BI207" s="33" t="s">
        <v>32</v>
      </c>
      <c r="BJ207" s="24" t="s">
        <v>20</v>
      </c>
      <c r="BK207" s="29">
        <v>-0.1777</v>
      </c>
      <c r="BL207" s="29" t="s">
        <v>107</v>
      </c>
      <c r="BM207" s="28">
        <f t="shared" si="137"/>
        <v>71</v>
      </c>
      <c r="BN207" s="33" t="s">
        <v>93</v>
      </c>
      <c r="BO207" s="35" t="s">
        <v>29</v>
      </c>
      <c r="BP207" s="28">
        <v>-0.11695999999999999</v>
      </c>
      <c r="BR207" s="28">
        <f t="shared" si="126"/>
        <v>96</v>
      </c>
    </row>
    <row r="208" spans="1:70" ht="17" thickBot="1" x14ac:dyDescent="0.25">
      <c r="A208" s="33" t="s">
        <v>41</v>
      </c>
      <c r="B208" s="24" t="s">
        <v>25</v>
      </c>
      <c r="C208" s="29">
        <v>-5.1950000000000003E-2</v>
      </c>
      <c r="D208" s="29" t="s">
        <v>107</v>
      </c>
      <c r="E208" s="28">
        <f t="shared" si="133"/>
        <v>76</v>
      </c>
      <c r="F208" s="33" t="s">
        <v>91</v>
      </c>
      <c r="G208" s="35" t="s">
        <v>20</v>
      </c>
      <c r="H208" s="28">
        <v>-0.14654</v>
      </c>
      <c r="I208" s="28"/>
      <c r="J208" s="28">
        <f t="shared" si="128"/>
        <v>90</v>
      </c>
      <c r="K208" s="33" t="s">
        <v>41</v>
      </c>
      <c r="L208" s="24" t="s">
        <v>29</v>
      </c>
      <c r="M208" s="29">
        <v>-0.32923999999999998</v>
      </c>
      <c r="N208" s="29" t="s">
        <v>107</v>
      </c>
      <c r="O208" s="28">
        <f t="shared" si="136"/>
        <v>73</v>
      </c>
      <c r="P208" s="33" t="s">
        <v>83</v>
      </c>
      <c r="Q208" s="24" t="s">
        <v>29</v>
      </c>
      <c r="R208" s="28">
        <v>-0.17263000000000001</v>
      </c>
      <c r="S208" s="28"/>
      <c r="T208" s="28">
        <f t="shared" si="131"/>
        <v>81</v>
      </c>
      <c r="U208" s="33" t="s">
        <v>18</v>
      </c>
      <c r="V208" s="24" t="s">
        <v>20</v>
      </c>
      <c r="W208" s="29">
        <v>-5.4980000000000001E-2</v>
      </c>
      <c r="X208" s="29" t="s">
        <v>107</v>
      </c>
      <c r="Y208" s="28">
        <f t="shared" si="120"/>
        <v>62</v>
      </c>
      <c r="Z208" s="33" t="s">
        <v>84</v>
      </c>
      <c r="AA208" s="24" t="s">
        <v>28</v>
      </c>
      <c r="AB208" s="28">
        <v>-0.19363</v>
      </c>
      <c r="AC208" s="28"/>
      <c r="AD208" s="28">
        <f t="shared" si="127"/>
        <v>94</v>
      </c>
      <c r="AE208" s="33" t="s">
        <v>69</v>
      </c>
      <c r="AF208" s="24" t="s">
        <v>23</v>
      </c>
      <c r="AG208" s="28">
        <v>-0.12897</v>
      </c>
      <c r="AH208" s="28"/>
      <c r="AI208" s="28">
        <f t="shared" si="134"/>
        <v>74</v>
      </c>
      <c r="AJ208" s="33" t="s">
        <v>62</v>
      </c>
      <c r="AK208" s="24" t="s">
        <v>19</v>
      </c>
      <c r="AL208" s="29">
        <v>-0.17041999999999999</v>
      </c>
      <c r="AM208" s="29" t="s">
        <v>107</v>
      </c>
      <c r="AN208" s="28">
        <f t="shared" si="130"/>
        <v>85</v>
      </c>
      <c r="AO208" s="33" t="s">
        <v>75</v>
      </c>
      <c r="AP208" s="24" t="s">
        <v>25</v>
      </c>
      <c r="AQ208" s="29">
        <v>-4.2500000000000003E-2</v>
      </c>
      <c r="AR208" s="29" t="s">
        <v>107</v>
      </c>
      <c r="AS208" s="28">
        <f t="shared" si="129"/>
        <v>86</v>
      </c>
      <c r="AT208" s="23" t="s">
        <v>95</v>
      </c>
      <c r="AU208" s="24" t="s">
        <v>22</v>
      </c>
      <c r="AV208" s="28">
        <v>-6.3829999999999998E-2</v>
      </c>
      <c r="AW208" s="28"/>
      <c r="AX208" s="28">
        <f t="shared" si="135"/>
        <v>74</v>
      </c>
      <c r="AY208" s="33" t="s">
        <v>67</v>
      </c>
      <c r="AZ208" s="24" t="s">
        <v>28</v>
      </c>
      <c r="BA208" s="30">
        <v>-0.12812000000000001</v>
      </c>
      <c r="BB208" s="30" t="s">
        <v>108</v>
      </c>
      <c r="BC208" s="28">
        <f t="shared" si="132"/>
        <v>80</v>
      </c>
      <c r="BD208" s="33" t="s">
        <v>61</v>
      </c>
      <c r="BE208" s="24" t="s">
        <v>19</v>
      </c>
      <c r="BF208" s="28">
        <v>-1.001E-2</v>
      </c>
      <c r="BG208" s="28"/>
      <c r="BH208" s="28">
        <f t="shared" si="125"/>
        <v>48</v>
      </c>
      <c r="BI208" s="33" t="s">
        <v>77</v>
      </c>
      <c r="BJ208" s="24" t="s">
        <v>29</v>
      </c>
      <c r="BK208" s="29">
        <v>-0.18190000000000001</v>
      </c>
      <c r="BL208" s="29" t="s">
        <v>107</v>
      </c>
      <c r="BM208" s="28">
        <f t="shared" si="137"/>
        <v>72</v>
      </c>
      <c r="BN208" s="33" t="s">
        <v>83</v>
      </c>
      <c r="BO208" s="24" t="s">
        <v>20</v>
      </c>
      <c r="BP208" s="29">
        <v>-0.11971</v>
      </c>
      <c r="BQ208" t="s">
        <v>107</v>
      </c>
      <c r="BR208" s="28">
        <f t="shared" si="126"/>
        <v>97</v>
      </c>
    </row>
    <row r="209" spans="1:70" ht="17" thickBot="1" x14ac:dyDescent="0.25">
      <c r="A209" s="33" t="s">
        <v>99</v>
      </c>
      <c r="B209" s="35" t="s">
        <v>25</v>
      </c>
      <c r="C209" s="29">
        <v>-5.2729999999999999E-2</v>
      </c>
      <c r="D209" s="29" t="s">
        <v>107</v>
      </c>
      <c r="E209" s="28">
        <f t="shared" si="133"/>
        <v>77</v>
      </c>
      <c r="F209" s="33" t="s">
        <v>69</v>
      </c>
      <c r="G209" s="24" t="s">
        <v>29</v>
      </c>
      <c r="H209" s="28">
        <v>-0.14655000000000001</v>
      </c>
      <c r="I209" s="28"/>
      <c r="J209" s="28">
        <f t="shared" si="128"/>
        <v>91</v>
      </c>
      <c r="K209" s="33" t="s">
        <v>33</v>
      </c>
      <c r="L209" s="24" t="s">
        <v>25</v>
      </c>
      <c r="M209" s="29">
        <v>-0.33156999999999998</v>
      </c>
      <c r="N209" s="29" t="s">
        <v>107</v>
      </c>
      <c r="O209" s="28">
        <f t="shared" si="136"/>
        <v>74</v>
      </c>
      <c r="P209" s="33" t="s">
        <v>69</v>
      </c>
      <c r="Q209" s="24" t="s">
        <v>29</v>
      </c>
      <c r="R209" s="30">
        <v>-0.18038999999999999</v>
      </c>
      <c r="S209" s="30" t="s">
        <v>108</v>
      </c>
      <c r="T209" s="28">
        <f t="shared" si="131"/>
        <v>82</v>
      </c>
      <c r="U209" s="33" t="s">
        <v>94</v>
      </c>
      <c r="V209" s="35" t="s">
        <v>22</v>
      </c>
      <c r="W209" s="28">
        <v>-5.577E-2</v>
      </c>
      <c r="X209" s="28"/>
      <c r="Y209" s="28">
        <f t="shared" si="120"/>
        <v>63</v>
      </c>
      <c r="Z209" s="33" t="s">
        <v>90</v>
      </c>
      <c r="AA209" s="35" t="s">
        <v>29</v>
      </c>
      <c r="AB209" s="28">
        <v>-0.19731000000000001</v>
      </c>
      <c r="AC209" s="28"/>
      <c r="AD209" s="28">
        <f t="shared" si="127"/>
        <v>95</v>
      </c>
      <c r="AE209" s="33" t="s">
        <v>105</v>
      </c>
      <c r="AF209" s="35" t="s">
        <v>22</v>
      </c>
      <c r="AG209" s="28">
        <v>-0.13020000000000001</v>
      </c>
      <c r="AH209" s="28"/>
      <c r="AI209" s="28">
        <f t="shared" si="134"/>
        <v>75</v>
      </c>
      <c r="AJ209" s="33" t="s">
        <v>41</v>
      </c>
      <c r="AK209" s="24" t="s">
        <v>25</v>
      </c>
      <c r="AL209" s="29">
        <v>-0.1726</v>
      </c>
      <c r="AM209" s="29" t="s">
        <v>107</v>
      </c>
      <c r="AN209" s="28">
        <f t="shared" si="130"/>
        <v>86</v>
      </c>
      <c r="AO209" s="33" t="s">
        <v>31</v>
      </c>
      <c r="AP209" s="24" t="s">
        <v>25</v>
      </c>
      <c r="AQ209" s="29">
        <v>-4.299E-2</v>
      </c>
      <c r="AR209" s="29" t="s">
        <v>107</v>
      </c>
      <c r="AS209" s="28">
        <f t="shared" si="129"/>
        <v>87</v>
      </c>
      <c r="AT209" s="33" t="s">
        <v>43</v>
      </c>
      <c r="AU209" s="24" t="s">
        <v>19</v>
      </c>
      <c r="AV209" s="30">
        <v>-6.7699999999999996E-2</v>
      </c>
      <c r="AW209" s="30" t="s">
        <v>108</v>
      </c>
      <c r="AX209" s="28">
        <f t="shared" si="135"/>
        <v>75</v>
      </c>
      <c r="AY209" s="33" t="s">
        <v>96</v>
      </c>
      <c r="AZ209" s="35" t="s">
        <v>19</v>
      </c>
      <c r="BA209" s="28">
        <v>-0.12831000000000001</v>
      </c>
      <c r="BB209" s="28"/>
      <c r="BC209" s="28">
        <f t="shared" si="132"/>
        <v>81</v>
      </c>
      <c r="BD209" s="33" t="s">
        <v>82</v>
      </c>
      <c r="BE209" s="24" t="s">
        <v>28</v>
      </c>
      <c r="BF209" s="29">
        <v>-1.043E-2</v>
      </c>
      <c r="BG209" s="29" t="s">
        <v>107</v>
      </c>
      <c r="BH209" s="28">
        <f t="shared" si="125"/>
        <v>49</v>
      </c>
      <c r="BI209" s="33" t="s">
        <v>63</v>
      </c>
      <c r="BJ209" s="24" t="s">
        <v>22</v>
      </c>
      <c r="BK209" s="29">
        <v>-0.18365000000000001</v>
      </c>
      <c r="BL209" s="29" t="s">
        <v>107</v>
      </c>
      <c r="BM209" s="28">
        <f t="shared" si="137"/>
        <v>73</v>
      </c>
      <c r="BN209" s="33" t="s">
        <v>66</v>
      </c>
      <c r="BO209" s="24" t="s">
        <v>20</v>
      </c>
      <c r="BP209" s="30">
        <v>-0.12311</v>
      </c>
      <c r="BQ209" t="s">
        <v>108</v>
      </c>
      <c r="BR209" s="28">
        <f t="shared" si="126"/>
        <v>98</v>
      </c>
    </row>
    <row r="210" spans="1:70" ht="17" thickBot="1" x14ac:dyDescent="0.25">
      <c r="A210" s="33" t="s">
        <v>99</v>
      </c>
      <c r="B210" s="35" t="s">
        <v>29</v>
      </c>
      <c r="C210" s="29">
        <v>-5.4609999999999999E-2</v>
      </c>
      <c r="D210" s="29" t="s">
        <v>107</v>
      </c>
      <c r="E210" s="28">
        <f t="shared" si="133"/>
        <v>78</v>
      </c>
      <c r="F210" s="33" t="s">
        <v>104</v>
      </c>
      <c r="G210" s="35" t="s">
        <v>23</v>
      </c>
      <c r="H210" s="28">
        <v>-0.15606999999999999</v>
      </c>
      <c r="I210" s="28"/>
      <c r="J210" s="28">
        <f t="shared" si="128"/>
        <v>92</v>
      </c>
      <c r="K210" s="33" t="s">
        <v>65</v>
      </c>
      <c r="L210" s="24" t="s">
        <v>29</v>
      </c>
      <c r="M210" s="28">
        <v>-0.33272000000000002</v>
      </c>
      <c r="N210" s="28"/>
      <c r="O210" s="28">
        <f t="shared" si="136"/>
        <v>75</v>
      </c>
      <c r="P210" s="33" t="s">
        <v>97</v>
      </c>
      <c r="Q210" s="35" t="s">
        <v>19</v>
      </c>
      <c r="R210" s="29">
        <v>-0.18145</v>
      </c>
      <c r="S210" s="29" t="s">
        <v>107</v>
      </c>
      <c r="T210" s="28">
        <f t="shared" si="131"/>
        <v>83</v>
      </c>
      <c r="U210" s="33" t="s">
        <v>92</v>
      </c>
      <c r="V210" s="35" t="s">
        <v>25</v>
      </c>
      <c r="W210" s="28">
        <v>-5.6210000000000003E-2</v>
      </c>
      <c r="X210" s="28"/>
      <c r="Y210" s="28">
        <f t="shared" si="120"/>
        <v>64</v>
      </c>
      <c r="Z210" s="33" t="s">
        <v>47</v>
      </c>
      <c r="AA210" s="24" t="s">
        <v>28</v>
      </c>
      <c r="AB210" s="29">
        <v>-0.21143000000000001</v>
      </c>
      <c r="AC210" s="29" t="s">
        <v>107</v>
      </c>
      <c r="AD210" s="28">
        <f t="shared" si="127"/>
        <v>96</v>
      </c>
      <c r="AE210" s="33" t="s">
        <v>99</v>
      </c>
      <c r="AF210" s="35" t="s">
        <v>23</v>
      </c>
      <c r="AG210" s="28">
        <v>-0.13239999999999999</v>
      </c>
      <c r="AH210" s="28"/>
      <c r="AI210" s="28">
        <f t="shared" si="134"/>
        <v>76</v>
      </c>
      <c r="AJ210" s="33" t="s">
        <v>31</v>
      </c>
      <c r="AK210" s="24" t="s">
        <v>19</v>
      </c>
      <c r="AL210" s="29">
        <v>-0.17674999999999999</v>
      </c>
      <c r="AM210" s="29" t="s">
        <v>107</v>
      </c>
      <c r="AN210" s="28">
        <f t="shared" si="130"/>
        <v>87</v>
      </c>
      <c r="AO210" s="33" t="s">
        <v>97</v>
      </c>
      <c r="AP210" s="35" t="s">
        <v>19</v>
      </c>
      <c r="AQ210" s="28">
        <v>-4.3279999999999999E-2</v>
      </c>
      <c r="AR210" s="28"/>
      <c r="AS210" s="28">
        <f t="shared" si="129"/>
        <v>88</v>
      </c>
      <c r="AT210" s="33" t="s">
        <v>45</v>
      </c>
      <c r="AU210" s="24" t="s">
        <v>23</v>
      </c>
      <c r="AV210" s="29">
        <v>-6.9610000000000005E-2</v>
      </c>
      <c r="AW210" s="29" t="s">
        <v>107</v>
      </c>
      <c r="AX210" s="28">
        <f t="shared" si="135"/>
        <v>76</v>
      </c>
      <c r="AY210" s="33" t="s">
        <v>66</v>
      </c>
      <c r="AZ210" s="24" t="s">
        <v>20</v>
      </c>
      <c r="BA210" s="28">
        <v>-0.12981999999999999</v>
      </c>
      <c r="BB210" s="28"/>
      <c r="BC210" s="28">
        <f t="shared" si="132"/>
        <v>82</v>
      </c>
      <c r="BD210" s="23" t="s">
        <v>95</v>
      </c>
      <c r="BE210" s="24" t="s">
        <v>22</v>
      </c>
      <c r="BF210" s="28">
        <v>-1.051E-2</v>
      </c>
      <c r="BG210" s="28"/>
      <c r="BH210" s="28">
        <f t="shared" si="125"/>
        <v>50</v>
      </c>
      <c r="BI210" s="33" t="s">
        <v>18</v>
      </c>
      <c r="BJ210" s="24" t="s">
        <v>20</v>
      </c>
      <c r="BK210" s="29">
        <v>-0.18969</v>
      </c>
      <c r="BL210" s="29" t="s">
        <v>107</v>
      </c>
      <c r="BM210" s="28">
        <f t="shared" si="137"/>
        <v>74</v>
      </c>
      <c r="BN210" s="33" t="s">
        <v>101</v>
      </c>
      <c r="BO210" s="35" t="s">
        <v>26</v>
      </c>
      <c r="BP210" s="30">
        <v>-0.12391000000000001</v>
      </c>
      <c r="BQ210" t="s">
        <v>108</v>
      </c>
      <c r="BR210" s="28">
        <f t="shared" si="126"/>
        <v>99</v>
      </c>
    </row>
    <row r="211" spans="1:70" ht="17" thickBot="1" x14ac:dyDescent="0.25">
      <c r="A211" s="33" t="s">
        <v>50</v>
      </c>
      <c r="B211" s="24" t="s">
        <v>19</v>
      </c>
      <c r="C211" s="29">
        <v>-5.5079999999999997E-2</v>
      </c>
      <c r="D211" s="29" t="s">
        <v>107</v>
      </c>
      <c r="E211" s="28">
        <f t="shared" si="133"/>
        <v>79</v>
      </c>
      <c r="F211" s="33" t="s">
        <v>65</v>
      </c>
      <c r="G211" s="24" t="s">
        <v>23</v>
      </c>
      <c r="H211" s="28">
        <v>-0.17613999999999999</v>
      </c>
      <c r="I211" s="28"/>
      <c r="J211" s="28">
        <f t="shared" si="128"/>
        <v>93</v>
      </c>
      <c r="K211" s="33" t="s">
        <v>92</v>
      </c>
      <c r="L211" s="35" t="s">
        <v>28</v>
      </c>
      <c r="M211" s="30">
        <v>-0.33516000000000001</v>
      </c>
      <c r="N211" s="30" t="s">
        <v>108</v>
      </c>
      <c r="O211" s="28">
        <f t="shared" si="136"/>
        <v>76</v>
      </c>
      <c r="P211" s="33" t="s">
        <v>68</v>
      </c>
      <c r="Q211" s="24" t="s">
        <v>19</v>
      </c>
      <c r="R211" s="29">
        <v>-0.18476000000000001</v>
      </c>
      <c r="S211" s="29" t="s">
        <v>107</v>
      </c>
      <c r="T211" s="28">
        <f t="shared" si="131"/>
        <v>84</v>
      </c>
      <c r="U211" s="33" t="s">
        <v>83</v>
      </c>
      <c r="V211" s="24" t="s">
        <v>29</v>
      </c>
      <c r="W211" s="28">
        <v>-5.6649999999999999E-2</v>
      </c>
      <c r="X211" s="28"/>
      <c r="Y211" s="28">
        <f t="shared" si="120"/>
        <v>65</v>
      </c>
      <c r="Z211" s="33" t="s">
        <v>105</v>
      </c>
      <c r="AA211" s="35" t="s">
        <v>22</v>
      </c>
      <c r="AB211" s="28">
        <v>-0.21690000000000001</v>
      </c>
      <c r="AC211" s="28"/>
      <c r="AD211" s="28">
        <f t="shared" si="127"/>
        <v>97</v>
      </c>
      <c r="AE211" s="33" t="s">
        <v>90</v>
      </c>
      <c r="AF211" s="35" t="s">
        <v>20</v>
      </c>
      <c r="AG211" s="28">
        <v>-0.13558000000000001</v>
      </c>
      <c r="AH211" s="28"/>
      <c r="AI211" s="28">
        <f t="shared" si="134"/>
        <v>77</v>
      </c>
      <c r="AJ211" s="33" t="s">
        <v>62</v>
      </c>
      <c r="AK211" s="24" t="s">
        <v>25</v>
      </c>
      <c r="AL211" s="29">
        <v>-0.17723</v>
      </c>
      <c r="AM211" s="29" t="s">
        <v>107</v>
      </c>
      <c r="AN211" s="28">
        <f t="shared" si="130"/>
        <v>88</v>
      </c>
      <c r="AO211" s="33" t="s">
        <v>56</v>
      </c>
      <c r="AP211" s="24" t="s">
        <v>25</v>
      </c>
      <c r="AQ211" s="28">
        <v>-4.4359999999999997E-2</v>
      </c>
      <c r="AR211" s="28"/>
      <c r="AS211" s="28">
        <f t="shared" si="129"/>
        <v>89</v>
      </c>
      <c r="AT211" s="33" t="s">
        <v>62</v>
      </c>
      <c r="AU211" s="24" t="s">
        <v>19</v>
      </c>
      <c r="AV211" s="29">
        <v>-6.9709999999999994E-2</v>
      </c>
      <c r="AW211" s="29" t="s">
        <v>107</v>
      </c>
      <c r="AX211" s="28">
        <f t="shared" si="135"/>
        <v>77</v>
      </c>
      <c r="AY211" s="33" t="s">
        <v>42</v>
      </c>
      <c r="AZ211" s="24" t="s">
        <v>26</v>
      </c>
      <c r="BA211" s="29">
        <v>-0.13211999999999999</v>
      </c>
      <c r="BB211" s="29" t="s">
        <v>107</v>
      </c>
      <c r="BC211" s="28">
        <f t="shared" si="132"/>
        <v>83</v>
      </c>
      <c r="BD211" s="33" t="s">
        <v>61</v>
      </c>
      <c r="BE211" s="24" t="s">
        <v>23</v>
      </c>
      <c r="BF211" s="28">
        <v>-1.11E-2</v>
      </c>
      <c r="BG211" s="28"/>
      <c r="BH211" s="28">
        <f t="shared" si="125"/>
        <v>51</v>
      </c>
      <c r="BI211" s="33" t="s">
        <v>103</v>
      </c>
      <c r="BJ211" s="35" t="s">
        <v>22</v>
      </c>
      <c r="BK211" s="29">
        <v>-0.19778000000000001</v>
      </c>
      <c r="BL211" s="29" t="s">
        <v>107</v>
      </c>
      <c r="BM211" s="28">
        <f t="shared" si="137"/>
        <v>75</v>
      </c>
      <c r="BN211" s="33" t="s">
        <v>65</v>
      </c>
      <c r="BO211" s="24" t="s">
        <v>20</v>
      </c>
      <c r="BP211" s="30">
        <v>-0.12598000000000001</v>
      </c>
      <c r="BQ211" t="s">
        <v>108</v>
      </c>
      <c r="BR211" s="28">
        <f t="shared" si="126"/>
        <v>100</v>
      </c>
    </row>
    <row r="212" spans="1:70" ht="17" thickBot="1" x14ac:dyDescent="0.25">
      <c r="A212" s="33" t="s">
        <v>50</v>
      </c>
      <c r="B212" s="24" t="s">
        <v>29</v>
      </c>
      <c r="C212" s="29">
        <v>-5.6219999999999999E-2</v>
      </c>
      <c r="D212" s="29" t="s">
        <v>107</v>
      </c>
      <c r="E212" s="28">
        <f t="shared" si="133"/>
        <v>80</v>
      </c>
      <c r="F212" s="33" t="s">
        <v>69</v>
      </c>
      <c r="G212" s="24" t="s">
        <v>19</v>
      </c>
      <c r="H212" s="28">
        <v>-0.17802999999999999</v>
      </c>
      <c r="I212" s="28"/>
      <c r="J212" s="28">
        <f t="shared" si="128"/>
        <v>94</v>
      </c>
      <c r="K212" s="33" t="s">
        <v>82</v>
      </c>
      <c r="L212" s="24" t="s">
        <v>20</v>
      </c>
      <c r="M212" s="30">
        <v>-0.34500999999999998</v>
      </c>
      <c r="N212" s="30" t="s">
        <v>108</v>
      </c>
      <c r="O212" s="28">
        <f t="shared" si="136"/>
        <v>77</v>
      </c>
      <c r="P212" s="33" t="s">
        <v>35</v>
      </c>
      <c r="Q212" s="24" t="s">
        <v>25</v>
      </c>
      <c r="R212" s="29">
        <v>-0.18479000000000001</v>
      </c>
      <c r="S212" s="29" t="s">
        <v>107</v>
      </c>
      <c r="T212" s="28">
        <f t="shared" si="131"/>
        <v>85</v>
      </c>
      <c r="U212" s="33" t="s">
        <v>100</v>
      </c>
      <c r="V212" s="35" t="s">
        <v>20</v>
      </c>
      <c r="W212" s="28">
        <v>-5.6750000000000002E-2</v>
      </c>
      <c r="X212" s="28"/>
      <c r="Y212" s="28">
        <f t="shared" si="120"/>
        <v>66</v>
      </c>
      <c r="Z212" s="33" t="s">
        <v>73</v>
      </c>
      <c r="AA212" s="24" t="s">
        <v>29</v>
      </c>
      <c r="AB212" s="28">
        <v>-0.21801000000000001</v>
      </c>
      <c r="AC212" s="28"/>
      <c r="AD212" s="28">
        <f t="shared" si="127"/>
        <v>98</v>
      </c>
      <c r="AE212" s="33" t="s">
        <v>65</v>
      </c>
      <c r="AF212" s="24" t="s">
        <v>29</v>
      </c>
      <c r="AG212" s="29">
        <v>-0.13916999999999999</v>
      </c>
      <c r="AH212" s="29" t="s">
        <v>107</v>
      </c>
      <c r="AI212" s="28">
        <f t="shared" si="134"/>
        <v>78</v>
      </c>
      <c r="AJ212" s="33" t="s">
        <v>69</v>
      </c>
      <c r="AK212" s="24" t="s">
        <v>19</v>
      </c>
      <c r="AL212" s="29">
        <v>-0.17867</v>
      </c>
      <c r="AM212" s="29" t="s">
        <v>107</v>
      </c>
      <c r="AN212" s="28">
        <f t="shared" si="130"/>
        <v>89</v>
      </c>
      <c r="AO212" s="23" t="s">
        <v>87</v>
      </c>
      <c r="AP212" s="24" t="s">
        <v>25</v>
      </c>
      <c r="AQ212" s="29">
        <v>-4.496E-2</v>
      </c>
      <c r="AR212" s="29" t="s">
        <v>107</v>
      </c>
      <c r="AS212" s="28">
        <f t="shared" si="129"/>
        <v>90</v>
      </c>
      <c r="AT212" s="5" t="s">
        <v>79</v>
      </c>
      <c r="AU212" s="6" t="s">
        <v>29</v>
      </c>
      <c r="AV212" s="29">
        <v>-7.0050000000000001E-2</v>
      </c>
      <c r="AW212" s="29" t="s">
        <v>107</v>
      </c>
      <c r="AX212" s="28">
        <f t="shared" si="135"/>
        <v>78</v>
      </c>
      <c r="AY212" s="33" t="s">
        <v>103</v>
      </c>
      <c r="AZ212" s="35" t="s">
        <v>20</v>
      </c>
      <c r="BA212" s="28">
        <v>-0.13411999999999999</v>
      </c>
      <c r="BB212" s="28"/>
      <c r="BC212" s="28">
        <f t="shared" si="132"/>
        <v>84</v>
      </c>
      <c r="BD212" s="23" t="s">
        <v>95</v>
      </c>
      <c r="BE212" s="24" t="s">
        <v>26</v>
      </c>
      <c r="BF212" s="28">
        <v>-1.217E-2</v>
      </c>
      <c r="BG212" s="28"/>
      <c r="BH212" s="28">
        <f t="shared" si="125"/>
        <v>52</v>
      </c>
      <c r="BI212" s="33" t="s">
        <v>82</v>
      </c>
      <c r="BJ212" s="24" t="s">
        <v>20</v>
      </c>
      <c r="BK212" s="29">
        <v>-0.19783999999999999</v>
      </c>
      <c r="BL212" s="29" t="s">
        <v>107</v>
      </c>
      <c r="BM212" s="28">
        <f t="shared" si="137"/>
        <v>76</v>
      </c>
      <c r="BN212" s="33" t="s">
        <v>105</v>
      </c>
      <c r="BO212" s="35" t="s">
        <v>25</v>
      </c>
      <c r="BP212" s="29">
        <v>-0.1263</v>
      </c>
      <c r="BQ212" t="s">
        <v>107</v>
      </c>
      <c r="BR212" s="28">
        <f t="shared" si="126"/>
        <v>101</v>
      </c>
    </row>
    <row r="213" spans="1:70" ht="17" thickBot="1" x14ac:dyDescent="0.25">
      <c r="A213" s="33" t="s">
        <v>98</v>
      </c>
      <c r="B213" s="35" t="s">
        <v>19</v>
      </c>
      <c r="C213" s="28">
        <v>-5.772E-2</v>
      </c>
      <c r="D213" s="28"/>
      <c r="E213" s="28">
        <f t="shared" si="133"/>
        <v>81</v>
      </c>
      <c r="F213" s="33" t="s">
        <v>75</v>
      </c>
      <c r="G213" s="24" t="s">
        <v>25</v>
      </c>
      <c r="H213" s="28">
        <v>-0.18212</v>
      </c>
      <c r="I213" s="28"/>
      <c r="J213" s="28">
        <f t="shared" si="128"/>
        <v>95</v>
      </c>
      <c r="K213" s="33" t="s">
        <v>105</v>
      </c>
      <c r="L213" s="35" t="s">
        <v>29</v>
      </c>
      <c r="M213" s="28">
        <v>-0.35091</v>
      </c>
      <c r="N213" s="28"/>
      <c r="O213" s="28">
        <f t="shared" si="136"/>
        <v>78</v>
      </c>
      <c r="P213" s="33" t="s">
        <v>99</v>
      </c>
      <c r="Q213" s="35" t="s">
        <v>23</v>
      </c>
      <c r="R213" s="29">
        <v>-0.18720000000000001</v>
      </c>
      <c r="S213" s="29" t="s">
        <v>107</v>
      </c>
      <c r="T213" s="28">
        <f t="shared" si="131"/>
        <v>86</v>
      </c>
      <c r="U213" s="33" t="s">
        <v>33</v>
      </c>
      <c r="V213" s="24" t="s">
        <v>20</v>
      </c>
      <c r="W213" s="28">
        <v>-5.7419999999999999E-2</v>
      </c>
      <c r="X213" s="28"/>
      <c r="Y213" s="28">
        <f t="shared" ref="Y213:Y233" si="138">IF(W213&lt;W212,Y212+1,Y212)</f>
        <v>67</v>
      </c>
      <c r="Z213" s="33" t="s">
        <v>91</v>
      </c>
      <c r="AA213" s="35" t="s">
        <v>28</v>
      </c>
      <c r="AB213" s="28">
        <v>-0.22316</v>
      </c>
      <c r="AC213" s="28"/>
      <c r="AD213" s="28">
        <f t="shared" si="127"/>
        <v>99</v>
      </c>
      <c r="AE213" s="33" t="s">
        <v>82</v>
      </c>
      <c r="AF213" s="24" t="s">
        <v>25</v>
      </c>
      <c r="AG213" s="28">
        <v>-0.1396</v>
      </c>
      <c r="AH213" s="28"/>
      <c r="AI213" s="28">
        <f t="shared" si="134"/>
        <v>79</v>
      </c>
      <c r="AJ213" s="33" t="s">
        <v>31</v>
      </c>
      <c r="AK213" s="24" t="s">
        <v>25</v>
      </c>
      <c r="AL213" s="29">
        <v>-0.18418999999999999</v>
      </c>
      <c r="AM213" s="29" t="s">
        <v>107</v>
      </c>
      <c r="AN213" s="28">
        <f t="shared" si="130"/>
        <v>90</v>
      </c>
      <c r="AO213" s="33" t="s">
        <v>99</v>
      </c>
      <c r="AP213" s="35" t="s">
        <v>25</v>
      </c>
      <c r="AQ213" s="29">
        <v>-4.5589999999999999E-2</v>
      </c>
      <c r="AR213" s="29" t="s">
        <v>107</v>
      </c>
      <c r="AS213" s="28">
        <f t="shared" si="129"/>
        <v>91</v>
      </c>
      <c r="AT213" s="23" t="s">
        <v>87</v>
      </c>
      <c r="AU213" s="24" t="s">
        <v>25</v>
      </c>
      <c r="AV213" s="28">
        <v>-7.3279999999999998E-2</v>
      </c>
      <c r="AW213" s="28"/>
      <c r="AX213" s="28">
        <f t="shared" si="135"/>
        <v>79</v>
      </c>
      <c r="AY213" s="33" t="s">
        <v>103</v>
      </c>
      <c r="AZ213" s="35" t="s">
        <v>26</v>
      </c>
      <c r="BA213" s="29">
        <v>-0.13847000000000001</v>
      </c>
      <c r="BB213" s="29" t="s">
        <v>107</v>
      </c>
      <c r="BC213" s="28">
        <f t="shared" si="132"/>
        <v>85</v>
      </c>
      <c r="BD213" s="33" t="s">
        <v>92</v>
      </c>
      <c r="BE213" s="35" t="s">
        <v>28</v>
      </c>
      <c r="BF213" s="29">
        <v>-1.269E-2</v>
      </c>
      <c r="BG213" s="29" t="s">
        <v>107</v>
      </c>
      <c r="BH213" s="28">
        <f t="shared" si="125"/>
        <v>53</v>
      </c>
      <c r="BI213" s="33" t="s">
        <v>67</v>
      </c>
      <c r="BJ213" s="24" t="s">
        <v>20</v>
      </c>
      <c r="BK213" s="29">
        <v>-0.20208000000000001</v>
      </c>
      <c r="BL213" s="29" t="s">
        <v>107</v>
      </c>
      <c r="BM213" s="28">
        <f t="shared" si="137"/>
        <v>77</v>
      </c>
      <c r="BN213" s="33" t="s">
        <v>48</v>
      </c>
      <c r="BO213" s="24" t="s">
        <v>29</v>
      </c>
      <c r="BP213" s="29">
        <v>-0.12909999999999999</v>
      </c>
      <c r="BQ213" t="s">
        <v>107</v>
      </c>
      <c r="BR213" s="28">
        <f t="shared" si="126"/>
        <v>102</v>
      </c>
    </row>
    <row r="214" spans="1:70" ht="17" thickBot="1" x14ac:dyDescent="0.25">
      <c r="A214" s="5" t="s">
        <v>78</v>
      </c>
      <c r="B214" s="6" t="s">
        <v>26</v>
      </c>
      <c r="C214" s="29">
        <v>-5.8799999999999998E-2</v>
      </c>
      <c r="D214" s="29" t="s">
        <v>107</v>
      </c>
      <c r="E214" s="28">
        <f t="shared" si="133"/>
        <v>82</v>
      </c>
      <c r="F214" s="33" t="s">
        <v>75</v>
      </c>
      <c r="G214" s="24" t="s">
        <v>29</v>
      </c>
      <c r="H214" s="28">
        <v>-0.19009999999999999</v>
      </c>
      <c r="I214" s="28"/>
      <c r="J214" s="28">
        <f t="shared" si="128"/>
        <v>96</v>
      </c>
      <c r="K214" s="33" t="s">
        <v>65</v>
      </c>
      <c r="L214" s="24" t="s">
        <v>20</v>
      </c>
      <c r="M214" s="29">
        <v>-0.35515000000000002</v>
      </c>
      <c r="N214" s="29" t="s">
        <v>107</v>
      </c>
      <c r="O214" s="28">
        <f t="shared" si="136"/>
        <v>79</v>
      </c>
      <c r="P214" s="5" t="s">
        <v>78</v>
      </c>
      <c r="Q214" s="6" t="s">
        <v>28</v>
      </c>
      <c r="R214" s="29">
        <v>-0.18901999999999999</v>
      </c>
      <c r="S214" s="29" t="s">
        <v>107</v>
      </c>
      <c r="T214" s="28">
        <f t="shared" si="131"/>
        <v>87</v>
      </c>
      <c r="U214" s="33" t="s">
        <v>48</v>
      </c>
      <c r="V214" s="24" t="s">
        <v>20</v>
      </c>
      <c r="W214" s="28">
        <v>-5.8790000000000002E-2</v>
      </c>
      <c r="X214" s="28"/>
      <c r="Y214" s="28">
        <f t="shared" si="138"/>
        <v>68</v>
      </c>
      <c r="Z214" s="33" t="s">
        <v>73</v>
      </c>
      <c r="AA214" s="24" t="s">
        <v>23</v>
      </c>
      <c r="AB214" s="28">
        <v>-0.22692999999999999</v>
      </c>
      <c r="AC214" s="28"/>
      <c r="AD214" s="28">
        <f t="shared" si="127"/>
        <v>100</v>
      </c>
      <c r="AE214" s="33" t="s">
        <v>73</v>
      </c>
      <c r="AF214" s="24" t="s">
        <v>23</v>
      </c>
      <c r="AG214" s="28">
        <v>-0.14468</v>
      </c>
      <c r="AH214" s="28"/>
      <c r="AI214" s="28">
        <f t="shared" si="134"/>
        <v>80</v>
      </c>
      <c r="AJ214" s="23" t="s">
        <v>87</v>
      </c>
      <c r="AK214" s="24" t="s">
        <v>25</v>
      </c>
      <c r="AL214" s="29">
        <v>-0.18670999999999999</v>
      </c>
      <c r="AM214" s="29" t="s">
        <v>107</v>
      </c>
      <c r="AN214" s="28">
        <f t="shared" si="130"/>
        <v>91</v>
      </c>
      <c r="AO214" s="33" t="s">
        <v>45</v>
      </c>
      <c r="AP214" s="24" t="s">
        <v>19</v>
      </c>
      <c r="AQ214" s="29">
        <v>-4.5909999999999999E-2</v>
      </c>
      <c r="AR214" s="29" t="s">
        <v>107</v>
      </c>
      <c r="AS214" s="28">
        <f t="shared" si="129"/>
        <v>92</v>
      </c>
      <c r="AT214" s="33" t="s">
        <v>35</v>
      </c>
      <c r="AU214" s="24" t="s">
        <v>25</v>
      </c>
      <c r="AV214" s="30">
        <v>-7.4499999999999997E-2</v>
      </c>
      <c r="AW214" s="30" t="s">
        <v>108</v>
      </c>
      <c r="AX214" s="28">
        <f t="shared" si="135"/>
        <v>80</v>
      </c>
      <c r="AY214" s="33" t="s">
        <v>53</v>
      </c>
      <c r="AZ214" s="24" t="s">
        <v>28</v>
      </c>
      <c r="BA214" s="29">
        <v>-0.14298</v>
      </c>
      <c r="BB214" s="29" t="s">
        <v>107</v>
      </c>
      <c r="BC214" s="28">
        <f t="shared" si="132"/>
        <v>86</v>
      </c>
      <c r="BD214" s="33" t="s">
        <v>59</v>
      </c>
      <c r="BE214" s="24" t="s">
        <v>20</v>
      </c>
      <c r="BF214" s="29">
        <v>-1.278E-2</v>
      </c>
      <c r="BG214" s="29" t="s">
        <v>107</v>
      </c>
      <c r="BH214" s="28">
        <f t="shared" si="125"/>
        <v>54</v>
      </c>
      <c r="BI214" s="33" t="s">
        <v>59</v>
      </c>
      <c r="BJ214" s="24" t="s">
        <v>23</v>
      </c>
      <c r="BK214" s="29">
        <v>-0.20305000000000001</v>
      </c>
      <c r="BL214" s="29" t="s">
        <v>107</v>
      </c>
      <c r="BM214" s="28">
        <f t="shared" si="137"/>
        <v>78</v>
      </c>
      <c r="BN214" s="33" t="s">
        <v>32</v>
      </c>
      <c r="BO214" s="24" t="s">
        <v>20</v>
      </c>
      <c r="BP214" s="29">
        <v>-0.13091</v>
      </c>
      <c r="BQ214" t="s">
        <v>107</v>
      </c>
      <c r="BR214" s="28">
        <f t="shared" si="126"/>
        <v>103</v>
      </c>
    </row>
    <row r="215" spans="1:70" ht="17" thickBot="1" x14ac:dyDescent="0.25">
      <c r="A215" s="33" t="s">
        <v>93</v>
      </c>
      <c r="B215" s="35" t="s">
        <v>23</v>
      </c>
      <c r="C215" s="28">
        <v>-5.9060000000000001E-2</v>
      </c>
      <c r="D215" s="28"/>
      <c r="E215" s="28">
        <f t="shared" si="133"/>
        <v>83</v>
      </c>
      <c r="F215" s="33" t="s">
        <v>66</v>
      </c>
      <c r="G215" s="24" t="s">
        <v>22</v>
      </c>
      <c r="H215" s="28">
        <v>-0.19520000000000001</v>
      </c>
      <c r="I215" s="28"/>
      <c r="J215" s="28">
        <f t="shared" si="128"/>
        <v>97</v>
      </c>
      <c r="K215" s="33" t="s">
        <v>89</v>
      </c>
      <c r="L215" s="35" t="s">
        <v>22</v>
      </c>
      <c r="M215" s="28">
        <v>-0.36574000000000001</v>
      </c>
      <c r="N215" s="28"/>
      <c r="O215" s="28">
        <f t="shared" si="136"/>
        <v>80</v>
      </c>
      <c r="P215" s="23" t="s">
        <v>87</v>
      </c>
      <c r="Q215" s="24" t="s">
        <v>19</v>
      </c>
      <c r="R215" s="29">
        <v>-0.19120999999999999</v>
      </c>
      <c r="S215" s="29" t="s">
        <v>107</v>
      </c>
      <c r="T215" s="28">
        <f t="shared" si="131"/>
        <v>88</v>
      </c>
      <c r="U215" s="33" t="s">
        <v>93</v>
      </c>
      <c r="V215" s="35" t="s">
        <v>20</v>
      </c>
      <c r="W215" s="28">
        <v>-5.8880000000000002E-2</v>
      </c>
      <c r="X215" s="28"/>
      <c r="Y215" s="28">
        <f t="shared" si="138"/>
        <v>69</v>
      </c>
      <c r="Z215" s="33" t="s">
        <v>52</v>
      </c>
      <c r="AA215" s="24" t="s">
        <v>23</v>
      </c>
      <c r="AB215" s="30">
        <v>-0.22750000000000001</v>
      </c>
      <c r="AC215" s="30" t="s">
        <v>108</v>
      </c>
      <c r="AD215" s="28">
        <f t="shared" si="127"/>
        <v>101</v>
      </c>
      <c r="AE215" s="33" t="s">
        <v>65</v>
      </c>
      <c r="AF215" s="24" t="s">
        <v>20</v>
      </c>
      <c r="AG215" s="29">
        <v>-0.14618999999999999</v>
      </c>
      <c r="AH215" s="29" t="s">
        <v>107</v>
      </c>
      <c r="AI215" s="28">
        <f t="shared" si="134"/>
        <v>81</v>
      </c>
      <c r="AJ215" s="33" t="s">
        <v>56</v>
      </c>
      <c r="AK215" s="24" t="s">
        <v>19</v>
      </c>
      <c r="AL215" s="28">
        <v>-0.18698000000000001</v>
      </c>
      <c r="AM215" s="28"/>
      <c r="AN215" s="28">
        <f t="shared" si="130"/>
        <v>92</v>
      </c>
      <c r="AO215" s="33" t="s">
        <v>75</v>
      </c>
      <c r="AP215" s="24" t="s">
        <v>29</v>
      </c>
      <c r="AQ215" s="29">
        <v>-4.7059999999999998E-2</v>
      </c>
      <c r="AR215" s="29" t="s">
        <v>107</v>
      </c>
      <c r="AS215" s="28">
        <f t="shared" si="129"/>
        <v>93</v>
      </c>
      <c r="AT215" s="33" t="s">
        <v>50</v>
      </c>
      <c r="AU215" s="24" t="s">
        <v>19</v>
      </c>
      <c r="AV215" s="29">
        <v>-8.1500000000000003E-2</v>
      </c>
      <c r="AW215" s="29" t="s">
        <v>107</v>
      </c>
      <c r="AX215" s="28">
        <f t="shared" si="135"/>
        <v>81</v>
      </c>
      <c r="AY215" s="33" t="s">
        <v>84</v>
      </c>
      <c r="AZ215" s="24" t="s">
        <v>28</v>
      </c>
      <c r="BA215" s="28">
        <v>-0.1593</v>
      </c>
      <c r="BB215" s="28"/>
      <c r="BC215" s="28">
        <f t="shared" si="132"/>
        <v>87</v>
      </c>
      <c r="BD215" s="33" t="s">
        <v>61</v>
      </c>
      <c r="BE215" s="24" t="s">
        <v>26</v>
      </c>
      <c r="BF215" s="28">
        <v>-1.281E-2</v>
      </c>
      <c r="BG215" s="28"/>
      <c r="BH215" s="28">
        <f t="shared" si="125"/>
        <v>55</v>
      </c>
      <c r="BI215" s="33" t="s">
        <v>100</v>
      </c>
      <c r="BJ215" s="35" t="s">
        <v>23</v>
      </c>
      <c r="BK215" s="29">
        <v>-0.20512</v>
      </c>
      <c r="BL215" s="29" t="s">
        <v>107</v>
      </c>
      <c r="BM215" s="28">
        <f t="shared" si="137"/>
        <v>79</v>
      </c>
      <c r="BN215" s="33" t="s">
        <v>65</v>
      </c>
      <c r="BO215" s="24" t="s">
        <v>23</v>
      </c>
      <c r="BP215" s="30">
        <v>-0.13577</v>
      </c>
      <c r="BQ215" t="s">
        <v>108</v>
      </c>
      <c r="BR215" s="28">
        <f t="shared" si="126"/>
        <v>104</v>
      </c>
    </row>
    <row r="216" spans="1:70" ht="17" thickBot="1" x14ac:dyDescent="0.25">
      <c r="A216" s="33" t="s">
        <v>68</v>
      </c>
      <c r="B216" s="24" t="s">
        <v>22</v>
      </c>
      <c r="C216" s="29">
        <v>-6.0580000000000002E-2</v>
      </c>
      <c r="D216" s="29" t="s">
        <v>107</v>
      </c>
      <c r="E216" s="28">
        <f t="shared" si="133"/>
        <v>84</v>
      </c>
      <c r="F216" s="33" t="s">
        <v>80</v>
      </c>
      <c r="G216" s="24" t="s">
        <v>25</v>
      </c>
      <c r="H216" s="29">
        <v>-0.19836999999999999</v>
      </c>
      <c r="I216" s="29" t="s">
        <v>107</v>
      </c>
      <c r="J216" s="28">
        <f t="shared" si="128"/>
        <v>98</v>
      </c>
      <c r="K216" s="33" t="s">
        <v>33</v>
      </c>
      <c r="L216" s="24" t="s">
        <v>20</v>
      </c>
      <c r="M216" s="29">
        <v>-0.38145000000000001</v>
      </c>
      <c r="N216" s="29" t="s">
        <v>107</v>
      </c>
      <c r="O216" s="28">
        <f t="shared" si="136"/>
        <v>81</v>
      </c>
      <c r="P216" s="33" t="s">
        <v>31</v>
      </c>
      <c r="Q216" s="24" t="s">
        <v>25</v>
      </c>
      <c r="R216" s="29">
        <v>-0.20072999999999999</v>
      </c>
      <c r="S216" s="29" t="s">
        <v>107</v>
      </c>
      <c r="T216" s="28">
        <f t="shared" si="131"/>
        <v>89</v>
      </c>
      <c r="U216" s="23" t="s">
        <v>86</v>
      </c>
      <c r="V216" s="24" t="s">
        <v>20</v>
      </c>
      <c r="W216" s="30">
        <v>-6.0749999999999998E-2</v>
      </c>
      <c r="X216" s="30" t="s">
        <v>108</v>
      </c>
      <c r="Y216" s="28">
        <f t="shared" si="138"/>
        <v>70</v>
      </c>
      <c r="Z216" s="33" t="s">
        <v>75</v>
      </c>
      <c r="AA216" s="24" t="s">
        <v>23</v>
      </c>
      <c r="AB216" s="28">
        <v>-0.22792999999999999</v>
      </c>
      <c r="AC216" s="28"/>
      <c r="AD216" s="28">
        <f t="shared" si="127"/>
        <v>102</v>
      </c>
      <c r="AE216" s="33" t="s">
        <v>52</v>
      </c>
      <c r="AF216" s="24" t="s">
        <v>23</v>
      </c>
      <c r="AG216" s="30">
        <v>-0.14829999999999999</v>
      </c>
      <c r="AH216" s="30" t="s">
        <v>108</v>
      </c>
      <c r="AI216" s="28">
        <f t="shared" si="134"/>
        <v>82</v>
      </c>
      <c r="AJ216" s="23" t="s">
        <v>87</v>
      </c>
      <c r="AK216" s="24" t="s">
        <v>19</v>
      </c>
      <c r="AL216" s="29">
        <v>-0.18869</v>
      </c>
      <c r="AM216" s="29" t="s">
        <v>107</v>
      </c>
      <c r="AN216" s="28">
        <f t="shared" si="130"/>
        <v>93</v>
      </c>
      <c r="AO216" s="33" t="s">
        <v>97</v>
      </c>
      <c r="AP216" s="35" t="s">
        <v>25</v>
      </c>
      <c r="AQ216" s="28">
        <v>-4.7419999999999997E-2</v>
      </c>
      <c r="AR216" s="28"/>
      <c r="AS216" s="28">
        <f t="shared" si="129"/>
        <v>94</v>
      </c>
      <c r="AT216" s="33" t="s">
        <v>70</v>
      </c>
      <c r="AU216" s="24" t="s">
        <v>28</v>
      </c>
      <c r="AV216" s="29">
        <v>-8.5940000000000003E-2</v>
      </c>
      <c r="AW216" s="29" t="s">
        <v>107</v>
      </c>
      <c r="AX216" s="28">
        <f t="shared" si="135"/>
        <v>82</v>
      </c>
      <c r="AY216" s="33" t="s">
        <v>100</v>
      </c>
      <c r="AZ216" s="35" t="s">
        <v>23</v>
      </c>
      <c r="BA216" s="30">
        <v>-0.16128999999999999</v>
      </c>
      <c r="BB216" s="30" t="s">
        <v>108</v>
      </c>
      <c r="BC216" s="28">
        <f t="shared" si="132"/>
        <v>88</v>
      </c>
      <c r="BD216" s="33" t="s">
        <v>69</v>
      </c>
      <c r="BE216" s="24" t="s">
        <v>29</v>
      </c>
      <c r="BF216" s="28">
        <v>-1.316E-2</v>
      </c>
      <c r="BG216" s="28"/>
      <c r="BH216" s="28">
        <f t="shared" si="125"/>
        <v>56</v>
      </c>
      <c r="BI216" s="33" t="s">
        <v>105</v>
      </c>
      <c r="BJ216" s="35" t="s">
        <v>20</v>
      </c>
      <c r="BK216" s="30">
        <v>-0.20591000000000001</v>
      </c>
      <c r="BL216" s="30" t="s">
        <v>108</v>
      </c>
      <c r="BM216" s="28">
        <f t="shared" si="137"/>
        <v>80</v>
      </c>
      <c r="BN216" s="33" t="s">
        <v>101</v>
      </c>
      <c r="BO216" s="35" t="s">
        <v>29</v>
      </c>
      <c r="BP216" s="29">
        <v>-0.14444000000000001</v>
      </c>
      <c r="BQ216" t="s">
        <v>107</v>
      </c>
      <c r="BR216" s="28">
        <f t="shared" si="126"/>
        <v>105</v>
      </c>
    </row>
    <row r="217" spans="1:70" ht="17" thickBot="1" x14ac:dyDescent="0.25">
      <c r="A217" s="33" t="s">
        <v>91</v>
      </c>
      <c r="B217" s="35" t="s">
        <v>25</v>
      </c>
      <c r="C217" s="28">
        <v>-6.4589999999999995E-2</v>
      </c>
      <c r="D217" s="28"/>
      <c r="E217" s="28">
        <f t="shared" si="133"/>
        <v>85</v>
      </c>
      <c r="F217" s="33" t="s">
        <v>99</v>
      </c>
      <c r="G217" s="35" t="s">
        <v>19</v>
      </c>
      <c r="H217" s="28">
        <v>-0.20102</v>
      </c>
      <c r="I217" s="28"/>
      <c r="J217" s="28">
        <f t="shared" si="128"/>
        <v>99</v>
      </c>
      <c r="K217" s="33" t="s">
        <v>99</v>
      </c>
      <c r="L217" s="35" t="s">
        <v>25</v>
      </c>
      <c r="M217" s="30">
        <v>-0.38185999999999998</v>
      </c>
      <c r="N217" s="30" t="s">
        <v>108</v>
      </c>
      <c r="O217" s="28">
        <f t="shared" si="136"/>
        <v>82</v>
      </c>
      <c r="P217" s="33" t="s">
        <v>105</v>
      </c>
      <c r="Q217" s="35" t="s">
        <v>22</v>
      </c>
      <c r="R217" s="28">
        <v>-0.20100999999999999</v>
      </c>
      <c r="S217" s="28"/>
      <c r="T217" s="28">
        <f t="shared" si="131"/>
        <v>90</v>
      </c>
      <c r="U217" s="33" t="s">
        <v>105</v>
      </c>
      <c r="V217" s="35" t="s">
        <v>29</v>
      </c>
      <c r="W217" s="28">
        <v>-6.232E-2</v>
      </c>
      <c r="X217" s="28"/>
      <c r="Y217" s="28">
        <f t="shared" si="138"/>
        <v>71</v>
      </c>
      <c r="Z217" s="33" t="s">
        <v>80</v>
      </c>
      <c r="AA217" s="24" t="s">
        <v>28</v>
      </c>
      <c r="AB217" s="30">
        <v>-0.23085</v>
      </c>
      <c r="AC217" s="30" t="s">
        <v>108</v>
      </c>
      <c r="AD217" s="28">
        <f t="shared" si="127"/>
        <v>103</v>
      </c>
      <c r="AE217" s="33" t="s">
        <v>100</v>
      </c>
      <c r="AF217" s="35" t="s">
        <v>23</v>
      </c>
      <c r="AG217" s="28">
        <v>-0.14899999999999999</v>
      </c>
      <c r="AH217" s="28"/>
      <c r="AI217" s="28">
        <f t="shared" si="134"/>
        <v>83</v>
      </c>
      <c r="AJ217" s="33" t="s">
        <v>91</v>
      </c>
      <c r="AK217" s="35" t="s">
        <v>22</v>
      </c>
      <c r="AL217" s="28">
        <v>-0.18915999999999999</v>
      </c>
      <c r="AM217" s="28"/>
      <c r="AN217" s="28">
        <f t="shared" si="130"/>
        <v>94</v>
      </c>
      <c r="AO217" s="23" t="s">
        <v>87</v>
      </c>
      <c r="AP217" s="24" t="s">
        <v>19</v>
      </c>
      <c r="AQ217" s="29">
        <v>-5.3850000000000002E-2</v>
      </c>
      <c r="AR217" s="29" t="s">
        <v>107</v>
      </c>
      <c r="AS217" s="28">
        <f t="shared" si="129"/>
        <v>95</v>
      </c>
      <c r="AT217" s="33" t="s">
        <v>31</v>
      </c>
      <c r="AU217" s="24" t="s">
        <v>19</v>
      </c>
      <c r="AV217" s="29">
        <v>-8.9090000000000003E-2</v>
      </c>
      <c r="AW217" s="29" t="s">
        <v>107</v>
      </c>
      <c r="AX217" s="28">
        <f t="shared" si="135"/>
        <v>83</v>
      </c>
      <c r="AY217" s="5" t="s">
        <v>79</v>
      </c>
      <c r="AZ217" s="6" t="s">
        <v>25</v>
      </c>
      <c r="BA217" s="29">
        <v>-0.1673</v>
      </c>
      <c r="BB217" s="29" t="s">
        <v>107</v>
      </c>
      <c r="BC217" s="28">
        <f t="shared" si="132"/>
        <v>89</v>
      </c>
      <c r="BD217" s="33" t="s">
        <v>92</v>
      </c>
      <c r="BE217" s="35" t="s">
        <v>23</v>
      </c>
      <c r="BF217" s="29">
        <v>-1.319E-2</v>
      </c>
      <c r="BG217" s="29" t="s">
        <v>107</v>
      </c>
      <c r="BH217" s="28">
        <f t="shared" si="125"/>
        <v>57</v>
      </c>
      <c r="BI217" s="33" t="s">
        <v>33</v>
      </c>
      <c r="BJ217" s="24" t="s">
        <v>20</v>
      </c>
      <c r="BK217" s="29">
        <v>-0.21429000000000001</v>
      </c>
      <c r="BL217" s="29" t="s">
        <v>107</v>
      </c>
      <c r="BM217" s="28">
        <f t="shared" si="137"/>
        <v>81</v>
      </c>
      <c r="BN217" s="33" t="s">
        <v>103</v>
      </c>
      <c r="BO217" s="35" t="s">
        <v>20</v>
      </c>
      <c r="BP217" s="28">
        <v>-0.14915999999999999</v>
      </c>
      <c r="BR217" s="28">
        <f t="shared" si="126"/>
        <v>106</v>
      </c>
    </row>
    <row r="218" spans="1:70" ht="17" thickBot="1" x14ac:dyDescent="0.25">
      <c r="A218" s="23" t="s">
        <v>87</v>
      </c>
      <c r="B218" s="24" t="s">
        <v>19</v>
      </c>
      <c r="C218" s="29">
        <v>-6.5369999999999998E-2</v>
      </c>
      <c r="D218" s="29" t="s">
        <v>107</v>
      </c>
      <c r="E218" s="28">
        <f t="shared" si="133"/>
        <v>86</v>
      </c>
      <c r="F218" s="33" t="s">
        <v>72</v>
      </c>
      <c r="G218" s="24" t="s">
        <v>25</v>
      </c>
      <c r="H218" s="28">
        <v>-0.20183000000000001</v>
      </c>
      <c r="I218" s="28"/>
      <c r="J218" s="28">
        <f t="shared" si="128"/>
        <v>100</v>
      </c>
      <c r="K218" s="33" t="s">
        <v>99</v>
      </c>
      <c r="L218" s="35" t="s">
        <v>29</v>
      </c>
      <c r="M218" s="29">
        <v>-0.40371000000000001</v>
      </c>
      <c r="N218" s="29" t="s">
        <v>107</v>
      </c>
      <c r="O218" s="28">
        <f t="shared" si="136"/>
        <v>83</v>
      </c>
      <c r="P218" s="33" t="s">
        <v>97</v>
      </c>
      <c r="Q218" s="35" t="s">
        <v>25</v>
      </c>
      <c r="R218" s="29">
        <v>-0.20369000000000001</v>
      </c>
      <c r="S218" s="29" t="s">
        <v>107</v>
      </c>
      <c r="T218" s="28">
        <f t="shared" si="131"/>
        <v>91</v>
      </c>
      <c r="U218" s="33" t="s">
        <v>58</v>
      </c>
      <c r="V218" s="24" t="s">
        <v>20</v>
      </c>
      <c r="W218" s="28">
        <v>-6.4310000000000006E-2</v>
      </c>
      <c r="X218" s="28"/>
      <c r="Y218" s="28">
        <f t="shared" si="138"/>
        <v>72</v>
      </c>
      <c r="Z218" s="33" t="s">
        <v>62</v>
      </c>
      <c r="AA218" s="24" t="s">
        <v>23</v>
      </c>
      <c r="AB218" s="30">
        <v>-0.24151</v>
      </c>
      <c r="AC218" s="30" t="s">
        <v>108</v>
      </c>
      <c r="AD218" s="28">
        <f t="shared" si="127"/>
        <v>104</v>
      </c>
      <c r="AE218" s="33" t="s">
        <v>75</v>
      </c>
      <c r="AF218" s="24" t="s">
        <v>23</v>
      </c>
      <c r="AG218" s="28">
        <v>-0.15101000000000001</v>
      </c>
      <c r="AH218" s="28"/>
      <c r="AI218" s="28">
        <f t="shared" si="134"/>
        <v>84</v>
      </c>
      <c r="AJ218" s="33" t="s">
        <v>104</v>
      </c>
      <c r="AK218" s="35" t="s">
        <v>28</v>
      </c>
      <c r="AL218" s="28">
        <v>-0.19239000000000001</v>
      </c>
      <c r="AM218" s="28"/>
      <c r="AN218" s="28">
        <f t="shared" si="130"/>
        <v>95</v>
      </c>
      <c r="AO218" s="33" t="s">
        <v>70</v>
      </c>
      <c r="AP218" s="24" t="s">
        <v>19</v>
      </c>
      <c r="AQ218" s="29">
        <v>-5.4489999999999997E-2</v>
      </c>
      <c r="AR218" s="29" t="s">
        <v>107</v>
      </c>
      <c r="AS218" s="28">
        <f t="shared" si="129"/>
        <v>96</v>
      </c>
      <c r="AT218" s="33" t="s">
        <v>70</v>
      </c>
      <c r="AU218" s="24" t="s">
        <v>23</v>
      </c>
      <c r="AV218" s="29">
        <v>-9.5899999999999999E-2</v>
      </c>
      <c r="AW218" s="29" t="s">
        <v>107</v>
      </c>
      <c r="AX218" s="28">
        <f t="shared" si="135"/>
        <v>84</v>
      </c>
      <c r="AY218" s="33" t="s">
        <v>70</v>
      </c>
      <c r="AZ218" s="24" t="s">
        <v>28</v>
      </c>
      <c r="BA218" s="29">
        <v>-0.16972000000000001</v>
      </c>
      <c r="BB218" s="29" t="s">
        <v>107</v>
      </c>
      <c r="BC218" s="28">
        <f t="shared" si="132"/>
        <v>90</v>
      </c>
      <c r="BD218" s="33" t="s">
        <v>64</v>
      </c>
      <c r="BE218" s="24" t="s">
        <v>28</v>
      </c>
      <c r="BF218" s="28">
        <v>-1.4160000000000001E-2</v>
      </c>
      <c r="BG218" s="28"/>
      <c r="BH218" s="28">
        <f t="shared" si="125"/>
        <v>58</v>
      </c>
      <c r="BI218" s="33" t="s">
        <v>49</v>
      </c>
      <c r="BJ218" s="24" t="s">
        <v>20</v>
      </c>
      <c r="BK218" s="29">
        <v>-0.21609</v>
      </c>
      <c r="BL218" s="29" t="s">
        <v>107</v>
      </c>
      <c r="BM218" s="28">
        <f t="shared" si="137"/>
        <v>82</v>
      </c>
      <c r="BN218" s="33" t="s">
        <v>71</v>
      </c>
      <c r="BO218" s="24" t="s">
        <v>22</v>
      </c>
      <c r="BP218" s="29">
        <v>-0.153</v>
      </c>
      <c r="BQ218" t="s">
        <v>107</v>
      </c>
      <c r="BR218" s="28">
        <f t="shared" si="126"/>
        <v>107</v>
      </c>
    </row>
    <row r="219" spans="1:70" ht="17" thickBot="1" x14ac:dyDescent="0.25">
      <c r="A219" s="23" t="s">
        <v>87</v>
      </c>
      <c r="B219" s="24" t="s">
        <v>29</v>
      </c>
      <c r="C219" s="29">
        <v>-6.6619999999999999E-2</v>
      </c>
      <c r="D219" s="29" t="s">
        <v>107</v>
      </c>
      <c r="E219" s="28">
        <f t="shared" si="133"/>
        <v>87</v>
      </c>
      <c r="F219" s="23" t="s">
        <v>95</v>
      </c>
      <c r="G219" s="24" t="s">
        <v>26</v>
      </c>
      <c r="H219" s="28">
        <v>-0.20529</v>
      </c>
      <c r="I219" s="28"/>
      <c r="J219" s="28">
        <f t="shared" si="128"/>
        <v>101</v>
      </c>
      <c r="K219" s="33" t="s">
        <v>83</v>
      </c>
      <c r="L219" s="24" t="s">
        <v>20</v>
      </c>
      <c r="M219" s="29">
        <v>-0.42598999999999998</v>
      </c>
      <c r="N219" s="29" t="s">
        <v>107</v>
      </c>
      <c r="O219" s="28">
        <f t="shared" si="136"/>
        <v>84</v>
      </c>
      <c r="P219" s="33" t="s">
        <v>58</v>
      </c>
      <c r="Q219" s="24" t="s">
        <v>25</v>
      </c>
      <c r="R219" s="30">
        <v>-0.21106</v>
      </c>
      <c r="S219" s="30" t="s">
        <v>108</v>
      </c>
      <c r="T219" s="28">
        <f t="shared" si="131"/>
        <v>92</v>
      </c>
      <c r="U219" s="33" t="s">
        <v>44</v>
      </c>
      <c r="V219" s="24" t="s">
        <v>23</v>
      </c>
      <c r="W219" s="29">
        <v>-6.5019999999999994E-2</v>
      </c>
      <c r="X219" s="29" t="s">
        <v>107</v>
      </c>
      <c r="Y219" s="28">
        <f t="shared" si="138"/>
        <v>73</v>
      </c>
      <c r="Z219" s="33" t="s">
        <v>91</v>
      </c>
      <c r="AA219" s="35" t="s">
        <v>25</v>
      </c>
      <c r="AB219" s="28">
        <v>-0.24371000000000001</v>
      </c>
      <c r="AC219" s="28"/>
      <c r="AD219" s="28">
        <f t="shared" si="127"/>
        <v>105</v>
      </c>
      <c r="AE219" s="33" t="s">
        <v>57</v>
      </c>
      <c r="AF219" s="24" t="s">
        <v>23</v>
      </c>
      <c r="AG219" s="29">
        <v>-0.15257000000000001</v>
      </c>
      <c r="AH219" s="29" t="s">
        <v>107</v>
      </c>
      <c r="AI219" s="28">
        <f t="shared" si="134"/>
        <v>85</v>
      </c>
      <c r="AJ219" s="33" t="s">
        <v>56</v>
      </c>
      <c r="AK219" s="24" t="s">
        <v>25</v>
      </c>
      <c r="AL219" s="30">
        <v>-0.19542999999999999</v>
      </c>
      <c r="AM219" s="30" t="s">
        <v>108</v>
      </c>
      <c r="AN219" s="28">
        <f t="shared" si="130"/>
        <v>96</v>
      </c>
      <c r="AO219" s="33" t="s">
        <v>72</v>
      </c>
      <c r="AP219" s="24" t="s">
        <v>22</v>
      </c>
      <c r="AQ219" s="28">
        <v>-5.6579999999999998E-2</v>
      </c>
      <c r="AR219" s="28"/>
      <c r="AS219" s="28">
        <f t="shared" si="129"/>
        <v>97</v>
      </c>
      <c r="AT219" s="33" t="s">
        <v>99</v>
      </c>
      <c r="AU219" s="35" t="s">
        <v>19</v>
      </c>
      <c r="AV219" s="29">
        <v>-9.7489999999999993E-2</v>
      </c>
      <c r="AW219" s="29" t="s">
        <v>107</v>
      </c>
      <c r="AX219" s="28">
        <f t="shared" si="135"/>
        <v>85</v>
      </c>
      <c r="AY219" s="23" t="s">
        <v>86</v>
      </c>
      <c r="AZ219" s="24" t="s">
        <v>26</v>
      </c>
      <c r="BA219" s="29">
        <v>-0.17452000000000001</v>
      </c>
      <c r="BB219" s="29" t="s">
        <v>107</v>
      </c>
      <c r="BC219" s="28">
        <f t="shared" si="132"/>
        <v>91</v>
      </c>
      <c r="BD219" s="33" t="s">
        <v>82</v>
      </c>
      <c r="BE219" s="24" t="s">
        <v>20</v>
      </c>
      <c r="BF219" s="29">
        <v>-1.4319999999999999E-2</v>
      </c>
      <c r="BG219" s="29" t="s">
        <v>107</v>
      </c>
      <c r="BH219" s="28">
        <f t="shared" si="125"/>
        <v>59</v>
      </c>
      <c r="BI219" s="23" t="s">
        <v>86</v>
      </c>
      <c r="BJ219" s="24" t="s">
        <v>20</v>
      </c>
      <c r="BK219" s="29">
        <v>-0.22381000000000001</v>
      </c>
      <c r="BL219" s="29" t="s">
        <v>107</v>
      </c>
      <c r="BM219" s="28">
        <f t="shared" si="137"/>
        <v>83</v>
      </c>
      <c r="BN219" s="33" t="s">
        <v>83</v>
      </c>
      <c r="BO219" s="24" t="s">
        <v>25</v>
      </c>
      <c r="BP219" s="29">
        <v>-0.15378</v>
      </c>
      <c r="BQ219" t="s">
        <v>107</v>
      </c>
      <c r="BR219" s="28">
        <f t="shared" si="126"/>
        <v>108</v>
      </c>
    </row>
    <row r="220" spans="1:70" ht="17" thickBot="1" x14ac:dyDescent="0.25">
      <c r="A220" s="33" t="s">
        <v>43</v>
      </c>
      <c r="B220" s="24" t="s">
        <v>19</v>
      </c>
      <c r="C220" s="29">
        <v>-6.7049999999999998E-2</v>
      </c>
      <c r="D220" s="29" t="s">
        <v>107</v>
      </c>
      <c r="E220" s="28">
        <f t="shared" si="133"/>
        <v>88</v>
      </c>
      <c r="F220" s="33" t="s">
        <v>90</v>
      </c>
      <c r="G220" s="35" t="s">
        <v>23</v>
      </c>
      <c r="H220" s="28">
        <v>-0.21149000000000001</v>
      </c>
      <c r="I220" s="28"/>
      <c r="J220" s="28">
        <f t="shared" si="128"/>
        <v>102</v>
      </c>
      <c r="K220" s="33" t="s">
        <v>92</v>
      </c>
      <c r="L220" s="35" t="s">
        <v>20</v>
      </c>
      <c r="M220" s="30">
        <v>-0.42609000000000002</v>
      </c>
      <c r="N220" s="30" t="s">
        <v>108</v>
      </c>
      <c r="O220" s="28">
        <f t="shared" si="136"/>
        <v>85</v>
      </c>
      <c r="P220" s="5" t="s">
        <v>78</v>
      </c>
      <c r="Q220" s="6" t="s">
        <v>26</v>
      </c>
      <c r="R220" s="29">
        <v>-0.21351000000000001</v>
      </c>
      <c r="S220" s="29" t="s">
        <v>107</v>
      </c>
      <c r="T220" s="28">
        <f t="shared" si="131"/>
        <v>93</v>
      </c>
      <c r="U220" s="33" t="s">
        <v>46</v>
      </c>
      <c r="V220" s="24" t="s">
        <v>20</v>
      </c>
      <c r="W220" s="29">
        <v>-6.8489999999999995E-2</v>
      </c>
      <c r="X220" s="29" t="s">
        <v>107</v>
      </c>
      <c r="Y220" s="28">
        <f t="shared" si="138"/>
        <v>74</v>
      </c>
      <c r="Z220" s="33" t="s">
        <v>96</v>
      </c>
      <c r="AA220" s="35" t="s">
        <v>29</v>
      </c>
      <c r="AB220" s="28">
        <v>-0.24698999999999999</v>
      </c>
      <c r="AC220" s="28"/>
      <c r="AD220" s="28">
        <f t="shared" si="127"/>
        <v>106</v>
      </c>
      <c r="AE220" s="33" t="s">
        <v>90</v>
      </c>
      <c r="AF220" s="35" t="s">
        <v>26</v>
      </c>
      <c r="AG220" s="30">
        <v>-0.15692999999999999</v>
      </c>
      <c r="AH220" s="30" t="s">
        <v>108</v>
      </c>
      <c r="AI220" s="28">
        <f t="shared" si="134"/>
        <v>86</v>
      </c>
      <c r="AJ220" s="33" t="s">
        <v>99</v>
      </c>
      <c r="AK220" s="35" t="s">
        <v>23</v>
      </c>
      <c r="AL220" s="29">
        <v>-0.20376</v>
      </c>
      <c r="AM220" s="29" t="s">
        <v>107</v>
      </c>
      <c r="AN220" s="28">
        <f t="shared" si="130"/>
        <v>97</v>
      </c>
      <c r="AO220" s="33" t="s">
        <v>31</v>
      </c>
      <c r="AP220" s="24" t="s">
        <v>19</v>
      </c>
      <c r="AQ220" s="29">
        <v>-5.9249999999999997E-2</v>
      </c>
      <c r="AR220" s="29" t="s">
        <v>107</v>
      </c>
      <c r="AS220" s="28">
        <f t="shared" si="129"/>
        <v>98</v>
      </c>
      <c r="AT220" s="33" t="s">
        <v>56</v>
      </c>
      <c r="AU220" s="24" t="s">
        <v>25</v>
      </c>
      <c r="AV220" s="30">
        <v>-9.8909999999999998E-2</v>
      </c>
      <c r="AW220" s="30" t="s">
        <v>108</v>
      </c>
      <c r="AX220" s="28">
        <f t="shared" si="135"/>
        <v>86</v>
      </c>
      <c r="AY220" s="33" t="s">
        <v>42</v>
      </c>
      <c r="AZ220" s="24" t="s">
        <v>28</v>
      </c>
      <c r="BA220" s="29">
        <v>-0.17560000000000001</v>
      </c>
      <c r="BB220" s="29" t="s">
        <v>107</v>
      </c>
      <c r="BC220" s="28">
        <f t="shared" si="132"/>
        <v>92</v>
      </c>
      <c r="BD220" s="33" t="s">
        <v>34</v>
      </c>
      <c r="BE220" s="24" t="s">
        <v>26</v>
      </c>
      <c r="BF220" s="30">
        <v>-1.61E-2</v>
      </c>
      <c r="BG220" s="30" t="s">
        <v>108</v>
      </c>
      <c r="BH220" s="28">
        <f t="shared" si="125"/>
        <v>60</v>
      </c>
      <c r="BI220" s="33" t="s">
        <v>93</v>
      </c>
      <c r="BJ220" s="35" t="s">
        <v>29</v>
      </c>
      <c r="BK220" s="29">
        <v>-0.22703999999999999</v>
      </c>
      <c r="BL220" s="29" t="s">
        <v>107</v>
      </c>
      <c r="BM220" s="28">
        <f t="shared" si="137"/>
        <v>84</v>
      </c>
      <c r="BN220" s="33" t="s">
        <v>48</v>
      </c>
      <c r="BO220" s="24" t="s">
        <v>20</v>
      </c>
      <c r="BP220" s="29">
        <v>-0.15725</v>
      </c>
      <c r="BQ220" t="s">
        <v>107</v>
      </c>
      <c r="BR220" s="28">
        <f t="shared" si="126"/>
        <v>109</v>
      </c>
    </row>
    <row r="221" spans="1:70" ht="17" thickBot="1" x14ac:dyDescent="0.25">
      <c r="A221" s="33" t="s">
        <v>68</v>
      </c>
      <c r="B221" s="24" t="s">
        <v>29</v>
      </c>
      <c r="C221" s="29">
        <v>-6.7250000000000004E-2</v>
      </c>
      <c r="D221" s="29" t="s">
        <v>107</v>
      </c>
      <c r="E221" s="28">
        <f t="shared" si="133"/>
        <v>89</v>
      </c>
      <c r="F221" s="33" t="s">
        <v>58</v>
      </c>
      <c r="G221" s="24" t="s">
        <v>22</v>
      </c>
      <c r="H221" s="28">
        <v>-0.21435999999999999</v>
      </c>
      <c r="I221" s="28"/>
      <c r="J221" s="28">
        <f t="shared" si="128"/>
        <v>103</v>
      </c>
      <c r="K221" s="33" t="s">
        <v>59</v>
      </c>
      <c r="L221" s="24" t="s">
        <v>25</v>
      </c>
      <c r="M221" s="29">
        <v>-0.46189000000000002</v>
      </c>
      <c r="N221" s="29" t="s">
        <v>107</v>
      </c>
      <c r="O221" s="28">
        <f t="shared" si="136"/>
        <v>86</v>
      </c>
      <c r="P221" s="33" t="s">
        <v>62</v>
      </c>
      <c r="Q221" s="24" t="s">
        <v>25</v>
      </c>
      <c r="R221" s="29">
        <v>-0.21934999999999999</v>
      </c>
      <c r="S221" s="29" t="s">
        <v>107</v>
      </c>
      <c r="T221" s="28">
        <f t="shared" si="131"/>
        <v>94</v>
      </c>
      <c r="U221" s="33" t="s">
        <v>103</v>
      </c>
      <c r="V221" s="35" t="s">
        <v>20</v>
      </c>
      <c r="W221" s="28">
        <v>-6.9739999999999996E-2</v>
      </c>
      <c r="X221" s="28"/>
      <c r="Y221" s="28">
        <f t="shared" si="138"/>
        <v>75</v>
      </c>
      <c r="Z221" s="33" t="s">
        <v>98</v>
      </c>
      <c r="AA221" s="35" t="s">
        <v>28</v>
      </c>
      <c r="AB221" s="28">
        <v>-0.24851999999999999</v>
      </c>
      <c r="AC221" s="28"/>
      <c r="AD221" s="28">
        <f t="shared" si="127"/>
        <v>107</v>
      </c>
      <c r="AE221" s="33" t="s">
        <v>93</v>
      </c>
      <c r="AF221" s="35" t="s">
        <v>25</v>
      </c>
      <c r="AG221" s="28">
        <v>-0.15898000000000001</v>
      </c>
      <c r="AH221" s="28"/>
      <c r="AI221" s="28">
        <f t="shared" si="134"/>
        <v>87</v>
      </c>
      <c r="AJ221" s="33" t="s">
        <v>99</v>
      </c>
      <c r="AK221" s="35" t="s">
        <v>29</v>
      </c>
      <c r="AL221" s="29">
        <v>-0.21026</v>
      </c>
      <c r="AM221" s="29" t="s">
        <v>107</v>
      </c>
      <c r="AN221" s="28">
        <f t="shared" si="130"/>
        <v>98</v>
      </c>
      <c r="AO221" s="33" t="s">
        <v>99</v>
      </c>
      <c r="AP221" s="35" t="s">
        <v>23</v>
      </c>
      <c r="AQ221" s="29">
        <v>-5.9490000000000001E-2</v>
      </c>
      <c r="AR221" s="29" t="s">
        <v>107</v>
      </c>
      <c r="AS221" s="28">
        <f t="shared" si="129"/>
        <v>99</v>
      </c>
      <c r="AT221" s="33" t="s">
        <v>97</v>
      </c>
      <c r="AU221" s="35" t="s">
        <v>25</v>
      </c>
      <c r="AV221" s="28">
        <v>-0.10647</v>
      </c>
      <c r="AW221" s="28"/>
      <c r="AX221" s="28">
        <f t="shared" si="135"/>
        <v>87</v>
      </c>
      <c r="AY221" s="33" t="s">
        <v>91</v>
      </c>
      <c r="AZ221" s="35" t="s">
        <v>28</v>
      </c>
      <c r="BA221" s="28">
        <v>-0.18201999999999999</v>
      </c>
      <c r="BB221" s="28"/>
      <c r="BC221" s="28">
        <f t="shared" si="132"/>
        <v>93</v>
      </c>
      <c r="BD221" s="33" t="s">
        <v>73</v>
      </c>
      <c r="BE221" s="24" t="s">
        <v>26</v>
      </c>
      <c r="BF221" s="30">
        <v>-1.7049999999999999E-2</v>
      </c>
      <c r="BG221" s="30" t="s">
        <v>108</v>
      </c>
      <c r="BH221" s="28">
        <f t="shared" si="125"/>
        <v>61</v>
      </c>
      <c r="BI221" s="33" t="s">
        <v>101</v>
      </c>
      <c r="BJ221" s="35" t="s">
        <v>29</v>
      </c>
      <c r="BK221" s="29">
        <v>-0.22770000000000001</v>
      </c>
      <c r="BL221" s="29" t="s">
        <v>107</v>
      </c>
      <c r="BM221" s="28">
        <f t="shared" si="137"/>
        <v>85</v>
      </c>
      <c r="BN221" s="33" t="s">
        <v>46</v>
      </c>
      <c r="BO221" s="24" t="s">
        <v>20</v>
      </c>
      <c r="BP221" s="29">
        <v>-0.15736</v>
      </c>
      <c r="BQ221" t="s">
        <v>107</v>
      </c>
      <c r="BR221" s="28">
        <f t="shared" si="126"/>
        <v>110</v>
      </c>
    </row>
    <row r="222" spans="1:70" ht="17" thickBot="1" x14ac:dyDescent="0.25">
      <c r="A222" s="33" t="s">
        <v>31</v>
      </c>
      <c r="B222" s="24" t="s">
        <v>25</v>
      </c>
      <c r="C222" s="29">
        <v>-6.7820000000000005E-2</v>
      </c>
      <c r="D222" s="29" t="s">
        <v>107</v>
      </c>
      <c r="E222" s="28">
        <f t="shared" si="133"/>
        <v>90</v>
      </c>
      <c r="F222" s="33" t="s">
        <v>80</v>
      </c>
      <c r="G222" s="24" t="s">
        <v>19</v>
      </c>
      <c r="H222" s="30">
        <v>-0.22208</v>
      </c>
      <c r="I222" s="30" t="s">
        <v>108</v>
      </c>
      <c r="J222" s="28">
        <f t="shared" si="128"/>
        <v>104</v>
      </c>
      <c r="K222" s="33" t="s">
        <v>89</v>
      </c>
      <c r="L222" s="35" t="s">
        <v>28</v>
      </c>
      <c r="M222" s="28">
        <v>-0.48011999999999999</v>
      </c>
      <c r="N222" s="28"/>
      <c r="O222" s="28">
        <f t="shared" si="136"/>
        <v>87</v>
      </c>
      <c r="P222" s="33" t="s">
        <v>41</v>
      </c>
      <c r="Q222" s="24" t="s">
        <v>29</v>
      </c>
      <c r="R222" s="29">
        <v>-0.22261</v>
      </c>
      <c r="S222" s="29" t="s">
        <v>107</v>
      </c>
      <c r="T222" s="28">
        <f t="shared" si="131"/>
        <v>95</v>
      </c>
      <c r="U222" s="33" t="s">
        <v>63</v>
      </c>
      <c r="V222" s="24" t="s">
        <v>20</v>
      </c>
      <c r="W222" s="29">
        <v>-7.0319999999999994E-2</v>
      </c>
      <c r="X222" s="29" t="s">
        <v>107</v>
      </c>
      <c r="Y222" s="28">
        <f t="shared" si="138"/>
        <v>76</v>
      </c>
      <c r="Z222" s="33" t="s">
        <v>70</v>
      </c>
      <c r="AA222" s="24" t="s">
        <v>23</v>
      </c>
      <c r="AB222" s="29">
        <v>-0.28560000000000002</v>
      </c>
      <c r="AC222" s="29" t="s">
        <v>107</v>
      </c>
      <c r="AD222" s="28">
        <f t="shared" si="127"/>
        <v>108</v>
      </c>
      <c r="AE222" s="33" t="s">
        <v>57</v>
      </c>
      <c r="AF222" s="24" t="s">
        <v>20</v>
      </c>
      <c r="AG222" s="29">
        <v>-0.16012000000000001</v>
      </c>
      <c r="AH222" s="29" t="s">
        <v>107</v>
      </c>
      <c r="AI222" s="28">
        <f t="shared" si="134"/>
        <v>88</v>
      </c>
      <c r="AJ222" s="33" t="s">
        <v>75</v>
      </c>
      <c r="AK222" s="24" t="s">
        <v>23</v>
      </c>
      <c r="AL222" s="29">
        <v>-0.21224999999999999</v>
      </c>
      <c r="AM222" s="29" t="s">
        <v>107</v>
      </c>
      <c r="AN222" s="28">
        <f t="shared" si="130"/>
        <v>99</v>
      </c>
      <c r="AO222" s="33" t="s">
        <v>62</v>
      </c>
      <c r="AP222" s="24" t="s">
        <v>23</v>
      </c>
      <c r="AQ222" s="29">
        <v>-5.9720000000000002E-2</v>
      </c>
      <c r="AR222" s="29" t="s">
        <v>107</v>
      </c>
      <c r="AS222" s="28">
        <f t="shared" si="129"/>
        <v>100</v>
      </c>
      <c r="AT222" s="33" t="s">
        <v>61</v>
      </c>
      <c r="AU222" s="24" t="s">
        <v>23</v>
      </c>
      <c r="AV222" s="29">
        <v>-0.10954999999999999</v>
      </c>
      <c r="AW222" s="29" t="s">
        <v>107</v>
      </c>
      <c r="AX222" s="28">
        <f t="shared" si="135"/>
        <v>88</v>
      </c>
      <c r="AY222" s="23" t="s">
        <v>86</v>
      </c>
      <c r="AZ222" s="24" t="s">
        <v>28</v>
      </c>
      <c r="BA222" s="29">
        <v>-0.18312</v>
      </c>
      <c r="BB222" s="29" t="s">
        <v>107</v>
      </c>
      <c r="BC222" s="28">
        <f t="shared" si="132"/>
        <v>94</v>
      </c>
      <c r="BD222" s="33" t="s">
        <v>92</v>
      </c>
      <c r="BE222" s="35" t="s">
        <v>20</v>
      </c>
      <c r="BF222" s="29">
        <v>-1.746E-2</v>
      </c>
      <c r="BG222" s="29" t="s">
        <v>107</v>
      </c>
      <c r="BH222" s="28">
        <f t="shared" si="125"/>
        <v>62</v>
      </c>
      <c r="BI222" s="33" t="s">
        <v>83</v>
      </c>
      <c r="BJ222" s="24" t="s">
        <v>20</v>
      </c>
      <c r="BK222" s="29">
        <v>-0.2344</v>
      </c>
      <c r="BL222" s="29" t="s">
        <v>107</v>
      </c>
      <c r="BM222" s="28">
        <f t="shared" si="137"/>
        <v>86</v>
      </c>
      <c r="BN222" s="33" t="s">
        <v>93</v>
      </c>
      <c r="BO222" s="35" t="s">
        <v>20</v>
      </c>
      <c r="BP222" s="28">
        <v>-0.17043</v>
      </c>
      <c r="BR222" s="28">
        <f t="shared" si="126"/>
        <v>111</v>
      </c>
    </row>
    <row r="223" spans="1:70" ht="17" thickBot="1" x14ac:dyDescent="0.25">
      <c r="A223" s="33" t="s">
        <v>31</v>
      </c>
      <c r="B223" s="24" t="s">
        <v>19</v>
      </c>
      <c r="C223" s="29">
        <v>-6.8229999999999999E-2</v>
      </c>
      <c r="D223" s="29" t="s">
        <v>107</v>
      </c>
      <c r="E223" s="28">
        <f t="shared" si="133"/>
        <v>91</v>
      </c>
      <c r="F223" s="33" t="s">
        <v>62</v>
      </c>
      <c r="G223" s="24" t="s">
        <v>19</v>
      </c>
      <c r="H223" s="30">
        <v>-0.23183000000000001</v>
      </c>
      <c r="I223" s="30" t="s">
        <v>108</v>
      </c>
      <c r="J223" s="28">
        <f t="shared" si="128"/>
        <v>105</v>
      </c>
      <c r="K223" s="33" t="s">
        <v>83</v>
      </c>
      <c r="L223" s="24" t="s">
        <v>25</v>
      </c>
      <c r="M223" s="30">
        <v>-0.48374</v>
      </c>
      <c r="N223" s="30" t="s">
        <v>108</v>
      </c>
      <c r="O223" s="28">
        <f t="shared" si="136"/>
        <v>88</v>
      </c>
      <c r="P223" s="23" t="s">
        <v>87</v>
      </c>
      <c r="Q223" s="24" t="s">
        <v>29</v>
      </c>
      <c r="R223" s="29">
        <v>-0.24217</v>
      </c>
      <c r="S223" s="29" t="s">
        <v>107</v>
      </c>
      <c r="T223" s="28">
        <f t="shared" si="131"/>
        <v>96</v>
      </c>
      <c r="U223" s="33" t="s">
        <v>101</v>
      </c>
      <c r="V223" s="35" t="s">
        <v>102</v>
      </c>
      <c r="W223" s="30">
        <v>-7.0910000000000001E-2</v>
      </c>
      <c r="X223" s="30" t="s">
        <v>108</v>
      </c>
      <c r="Y223" s="28">
        <f t="shared" si="138"/>
        <v>77</v>
      </c>
      <c r="Z223" s="33" t="s">
        <v>96</v>
      </c>
      <c r="AA223" s="35" t="s">
        <v>23</v>
      </c>
      <c r="AB223" s="29">
        <v>-0.29260999999999998</v>
      </c>
      <c r="AC223" s="29" t="s">
        <v>107</v>
      </c>
      <c r="AD223" s="28">
        <f t="shared" si="127"/>
        <v>109</v>
      </c>
      <c r="AE223" s="33" t="s">
        <v>90</v>
      </c>
      <c r="AF223" s="35" t="s">
        <v>23</v>
      </c>
      <c r="AG223" s="30">
        <v>-0.16177</v>
      </c>
      <c r="AH223" s="30" t="s">
        <v>108</v>
      </c>
      <c r="AI223" s="28">
        <f t="shared" si="134"/>
        <v>89</v>
      </c>
      <c r="AJ223" s="33" t="s">
        <v>97</v>
      </c>
      <c r="AK223" s="35" t="s">
        <v>19</v>
      </c>
      <c r="AL223" s="30">
        <v>-0.21289</v>
      </c>
      <c r="AM223" s="30" t="s">
        <v>108</v>
      </c>
      <c r="AN223" s="28">
        <f t="shared" si="130"/>
        <v>100</v>
      </c>
      <c r="AO223" s="33" t="s">
        <v>98</v>
      </c>
      <c r="AP223" s="35" t="s">
        <v>23</v>
      </c>
      <c r="AQ223" s="29">
        <v>-6.003E-2</v>
      </c>
      <c r="AR223" s="29" t="s">
        <v>107</v>
      </c>
      <c r="AS223" s="28">
        <f t="shared" si="129"/>
        <v>101</v>
      </c>
      <c r="AT223" s="23" t="s">
        <v>87</v>
      </c>
      <c r="AU223" s="24" t="s">
        <v>19</v>
      </c>
      <c r="AV223" s="29">
        <v>-0.11565</v>
      </c>
      <c r="AW223" s="29" t="s">
        <v>107</v>
      </c>
      <c r="AX223" s="28">
        <f t="shared" si="135"/>
        <v>89</v>
      </c>
      <c r="AY223" s="5" t="s">
        <v>79</v>
      </c>
      <c r="AZ223" s="6" t="s">
        <v>22</v>
      </c>
      <c r="BA223" s="29">
        <v>-0.18440999999999999</v>
      </c>
      <c r="BB223" s="29" t="s">
        <v>107</v>
      </c>
      <c r="BC223" s="28">
        <f t="shared" si="132"/>
        <v>95</v>
      </c>
      <c r="BD223" s="33" t="s">
        <v>94</v>
      </c>
      <c r="BE223" s="35" t="s">
        <v>28</v>
      </c>
      <c r="BF223" s="28">
        <v>-1.7749999999999998E-2</v>
      </c>
      <c r="BG223" s="28"/>
      <c r="BH223" s="28">
        <f t="shared" ref="BH223:BH233" si="139">IF(BF223&lt;BF222,BH222+1,BH222)</f>
        <v>63</v>
      </c>
      <c r="BI223" s="33" t="s">
        <v>66</v>
      </c>
      <c r="BJ223" s="24" t="s">
        <v>20</v>
      </c>
      <c r="BK223" s="29">
        <v>-0.25392999999999999</v>
      </c>
      <c r="BL223" s="29" t="s">
        <v>107</v>
      </c>
      <c r="BM223" s="28">
        <f t="shared" si="137"/>
        <v>87</v>
      </c>
      <c r="BN223" s="33" t="s">
        <v>71</v>
      </c>
      <c r="BO223" s="24" t="s">
        <v>29</v>
      </c>
      <c r="BP223" s="29">
        <v>-0.17910000000000001</v>
      </c>
      <c r="BQ223" t="s">
        <v>107</v>
      </c>
      <c r="BR223" s="28">
        <f t="shared" si="126"/>
        <v>112</v>
      </c>
    </row>
    <row r="224" spans="1:70" ht="17" thickBot="1" x14ac:dyDescent="0.25">
      <c r="A224" s="33" t="s">
        <v>35</v>
      </c>
      <c r="B224" s="24" t="s">
        <v>25</v>
      </c>
      <c r="C224" s="29">
        <v>-6.9570000000000007E-2</v>
      </c>
      <c r="D224" s="29" t="s">
        <v>107</v>
      </c>
      <c r="E224" s="28">
        <f t="shared" si="133"/>
        <v>92</v>
      </c>
      <c r="F224" s="33" t="s">
        <v>91</v>
      </c>
      <c r="G224" s="35" t="s">
        <v>28</v>
      </c>
      <c r="H224" s="28">
        <v>-0.23635999999999999</v>
      </c>
      <c r="I224" s="28"/>
      <c r="J224" s="28">
        <f t="shared" si="128"/>
        <v>106</v>
      </c>
      <c r="K224" s="33" t="s">
        <v>75</v>
      </c>
      <c r="L224" s="24" t="s">
        <v>29</v>
      </c>
      <c r="M224" s="29">
        <v>-0.48465000000000003</v>
      </c>
      <c r="N224" s="29" t="s">
        <v>107</v>
      </c>
      <c r="O224" s="28">
        <f t="shared" si="136"/>
        <v>89</v>
      </c>
      <c r="P224" s="33" t="s">
        <v>41</v>
      </c>
      <c r="Q224" s="24" t="s">
        <v>25</v>
      </c>
      <c r="R224" s="29">
        <v>-0.25206000000000001</v>
      </c>
      <c r="S224" s="29" t="s">
        <v>107</v>
      </c>
      <c r="T224" s="28">
        <f t="shared" si="131"/>
        <v>97</v>
      </c>
      <c r="U224" s="33" t="s">
        <v>83</v>
      </c>
      <c r="V224" s="24" t="s">
        <v>25</v>
      </c>
      <c r="W224" s="28">
        <v>-7.2910000000000003E-2</v>
      </c>
      <c r="X224" s="28"/>
      <c r="Y224" s="28">
        <f t="shared" si="138"/>
        <v>78</v>
      </c>
      <c r="Z224" s="33" t="s">
        <v>45</v>
      </c>
      <c r="AA224" s="24" t="s">
        <v>23</v>
      </c>
      <c r="AB224" s="29">
        <v>-0.30317</v>
      </c>
      <c r="AC224" s="29" t="s">
        <v>107</v>
      </c>
      <c r="AD224" s="28">
        <f t="shared" si="127"/>
        <v>110</v>
      </c>
      <c r="AE224" s="33" t="s">
        <v>90</v>
      </c>
      <c r="AF224" s="35" t="s">
        <v>29</v>
      </c>
      <c r="AG224" s="30">
        <v>-0.16439000000000001</v>
      </c>
      <c r="AH224" s="30" t="s">
        <v>108</v>
      </c>
      <c r="AI224" s="28">
        <f t="shared" si="134"/>
        <v>90</v>
      </c>
      <c r="AJ224" s="33" t="s">
        <v>97</v>
      </c>
      <c r="AK224" s="35" t="s">
        <v>25</v>
      </c>
      <c r="AL224" s="30">
        <v>-0.21893000000000001</v>
      </c>
      <c r="AM224" s="30" t="s">
        <v>108</v>
      </c>
      <c r="AN224" s="28">
        <f t="shared" si="130"/>
        <v>101</v>
      </c>
      <c r="AO224" s="33" t="s">
        <v>80</v>
      </c>
      <c r="AP224" s="24" t="s">
        <v>28</v>
      </c>
      <c r="AQ224" s="29">
        <v>-6.2179999999999999E-2</v>
      </c>
      <c r="AR224" s="29" t="s">
        <v>107</v>
      </c>
      <c r="AS224" s="28">
        <f t="shared" si="129"/>
        <v>102</v>
      </c>
      <c r="AT224" s="33" t="s">
        <v>68</v>
      </c>
      <c r="AU224" s="24" t="s">
        <v>19</v>
      </c>
      <c r="AV224" s="29">
        <v>-0.11983000000000001</v>
      </c>
      <c r="AW224" s="29" t="s">
        <v>107</v>
      </c>
      <c r="AX224" s="28">
        <f t="shared" si="135"/>
        <v>90</v>
      </c>
      <c r="AY224" s="33" t="s">
        <v>100</v>
      </c>
      <c r="AZ224" s="35" t="s">
        <v>26</v>
      </c>
      <c r="BA224" s="29">
        <v>-0.19053999999999999</v>
      </c>
      <c r="BB224" s="29" t="s">
        <v>107</v>
      </c>
      <c r="BC224" s="28">
        <f t="shared" si="132"/>
        <v>96</v>
      </c>
      <c r="BD224" s="33" t="s">
        <v>73</v>
      </c>
      <c r="BE224" s="24" t="s">
        <v>29</v>
      </c>
      <c r="BF224" s="28">
        <v>-1.8720000000000001E-2</v>
      </c>
      <c r="BG224" s="28"/>
      <c r="BH224" s="28">
        <f t="shared" si="139"/>
        <v>64</v>
      </c>
      <c r="BI224" s="33" t="s">
        <v>92</v>
      </c>
      <c r="BJ224" s="35" t="s">
        <v>20</v>
      </c>
      <c r="BK224" s="29">
        <v>-0.25666</v>
      </c>
      <c r="BL224" s="29" t="s">
        <v>107</v>
      </c>
      <c r="BM224" s="28">
        <f t="shared" si="137"/>
        <v>88</v>
      </c>
      <c r="BN224" s="33" t="s">
        <v>81</v>
      </c>
      <c r="BO224" s="24" t="s">
        <v>20</v>
      </c>
      <c r="BP224" s="29">
        <v>-0.17977000000000001</v>
      </c>
      <c r="BQ224" t="s">
        <v>107</v>
      </c>
      <c r="BR224" s="28">
        <f t="shared" si="126"/>
        <v>113</v>
      </c>
    </row>
    <row r="225" spans="1:70" ht="17" thickBot="1" x14ac:dyDescent="0.25">
      <c r="A225" s="33" t="s">
        <v>56</v>
      </c>
      <c r="B225" s="24" t="s">
        <v>22</v>
      </c>
      <c r="C225" s="29">
        <v>-7.2510000000000005E-2</v>
      </c>
      <c r="D225" s="29" t="s">
        <v>107</v>
      </c>
      <c r="E225" s="28">
        <f t="shared" si="133"/>
        <v>93</v>
      </c>
      <c r="F225" s="33" t="s">
        <v>98</v>
      </c>
      <c r="G225" s="35" t="s">
        <v>25</v>
      </c>
      <c r="H225" s="29">
        <v>-0.24575</v>
      </c>
      <c r="I225" s="29" t="s">
        <v>107</v>
      </c>
      <c r="J225" s="28">
        <f t="shared" si="128"/>
        <v>107</v>
      </c>
      <c r="K225" s="33" t="s">
        <v>75</v>
      </c>
      <c r="L225" s="24" t="s">
        <v>25</v>
      </c>
      <c r="M225" s="29">
        <v>-0.50412000000000001</v>
      </c>
      <c r="N225" s="29" t="s">
        <v>107</v>
      </c>
      <c r="O225" s="28">
        <f t="shared" si="136"/>
        <v>90</v>
      </c>
      <c r="P225" s="33" t="s">
        <v>75</v>
      </c>
      <c r="Q225" s="24" t="s">
        <v>29</v>
      </c>
      <c r="R225" s="29">
        <v>-0.25620999999999999</v>
      </c>
      <c r="S225" s="29" t="s">
        <v>107</v>
      </c>
      <c r="T225" s="28">
        <f t="shared" si="131"/>
        <v>98</v>
      </c>
      <c r="U225" s="33" t="s">
        <v>67</v>
      </c>
      <c r="V225" s="24" t="s">
        <v>23</v>
      </c>
      <c r="W225" s="29">
        <v>-7.3099999999999998E-2</v>
      </c>
      <c r="X225" s="29" t="s">
        <v>107</v>
      </c>
      <c r="Y225" s="28">
        <f t="shared" si="138"/>
        <v>79</v>
      </c>
      <c r="Z225" s="33" t="s">
        <v>70</v>
      </c>
      <c r="AA225" s="24" t="s">
        <v>28</v>
      </c>
      <c r="AB225" s="29">
        <v>-0.30968000000000001</v>
      </c>
      <c r="AC225" s="29" t="s">
        <v>107</v>
      </c>
      <c r="AD225" s="28">
        <f t="shared" si="127"/>
        <v>111</v>
      </c>
      <c r="AE225" s="33" t="s">
        <v>93</v>
      </c>
      <c r="AF225" s="35" t="s">
        <v>20</v>
      </c>
      <c r="AG225" s="28">
        <v>-0.16475999999999999</v>
      </c>
      <c r="AH225" s="28"/>
      <c r="AI225" s="28">
        <f t="shared" si="134"/>
        <v>91</v>
      </c>
      <c r="AJ225" s="33" t="s">
        <v>93</v>
      </c>
      <c r="AK225" s="35" t="s">
        <v>20</v>
      </c>
      <c r="AL225" s="28">
        <v>-0.22852</v>
      </c>
      <c r="AM225" s="28"/>
      <c r="AN225" s="28">
        <f t="shared" si="130"/>
        <v>102</v>
      </c>
      <c r="AO225" s="33" t="s">
        <v>93</v>
      </c>
      <c r="AP225" s="35" t="s">
        <v>29</v>
      </c>
      <c r="AQ225" s="30">
        <v>-6.2829999999999997E-2</v>
      </c>
      <c r="AR225" s="30" t="s">
        <v>108</v>
      </c>
      <c r="AS225" s="28">
        <f t="shared" si="129"/>
        <v>103</v>
      </c>
      <c r="AT225" s="33" t="s">
        <v>56</v>
      </c>
      <c r="AU225" s="24" t="s">
        <v>19</v>
      </c>
      <c r="AV225" s="29">
        <v>-0.12041</v>
      </c>
      <c r="AW225" s="29" t="s">
        <v>107</v>
      </c>
      <c r="AX225" s="28">
        <f t="shared" si="135"/>
        <v>91</v>
      </c>
      <c r="AY225" s="33" t="s">
        <v>66</v>
      </c>
      <c r="AZ225" s="24" t="s">
        <v>22</v>
      </c>
      <c r="BA225" s="29">
        <v>-0.22792000000000001</v>
      </c>
      <c r="BB225" s="29" t="s">
        <v>107</v>
      </c>
      <c r="BC225" s="28">
        <f t="shared" si="132"/>
        <v>97</v>
      </c>
      <c r="BD225" s="33" t="s">
        <v>85</v>
      </c>
      <c r="BE225" s="24" t="s">
        <v>19</v>
      </c>
      <c r="BF225" s="29">
        <v>-1.907E-2</v>
      </c>
      <c r="BG225" s="29" t="s">
        <v>107</v>
      </c>
      <c r="BH225" s="28">
        <f t="shared" si="139"/>
        <v>65</v>
      </c>
      <c r="BI225" s="33" t="s">
        <v>59</v>
      </c>
      <c r="BJ225" s="24" t="s">
        <v>20</v>
      </c>
      <c r="BK225" s="29">
        <v>-0.26077</v>
      </c>
      <c r="BL225" s="29" t="s">
        <v>107</v>
      </c>
      <c r="BM225" s="28">
        <f t="shared" si="137"/>
        <v>89</v>
      </c>
      <c r="BN225" s="33" t="s">
        <v>83</v>
      </c>
      <c r="BO225" s="24" t="s">
        <v>29</v>
      </c>
      <c r="BP225" s="29">
        <v>-0.18229000000000001</v>
      </c>
      <c r="BQ225" t="s">
        <v>107</v>
      </c>
      <c r="BR225" s="28">
        <f t="shared" si="126"/>
        <v>114</v>
      </c>
    </row>
    <row r="226" spans="1:70" ht="17" thickBot="1" x14ac:dyDescent="0.25">
      <c r="A226" s="23" t="s">
        <v>87</v>
      </c>
      <c r="B226" s="24" t="s">
        <v>25</v>
      </c>
      <c r="C226" s="29">
        <v>-7.2520000000000001E-2</v>
      </c>
      <c r="D226" s="29" t="s">
        <v>107</v>
      </c>
      <c r="E226" s="28">
        <f t="shared" si="133"/>
        <v>94</v>
      </c>
      <c r="F226" s="33" t="s">
        <v>90</v>
      </c>
      <c r="G226" s="35" t="s">
        <v>29</v>
      </c>
      <c r="H226" s="30">
        <v>-0.25074999999999997</v>
      </c>
      <c r="I226" s="30" t="s">
        <v>108</v>
      </c>
      <c r="J226" s="28">
        <f t="shared" si="128"/>
        <v>108</v>
      </c>
      <c r="K226" s="33" t="s">
        <v>59</v>
      </c>
      <c r="L226" s="24" t="s">
        <v>20</v>
      </c>
      <c r="M226" s="29">
        <v>-0.51280000000000003</v>
      </c>
      <c r="N226" s="29" t="s">
        <v>107</v>
      </c>
      <c r="O226" s="28">
        <f t="shared" si="136"/>
        <v>91</v>
      </c>
      <c r="P226" s="33" t="s">
        <v>105</v>
      </c>
      <c r="Q226" s="35" t="s">
        <v>29</v>
      </c>
      <c r="R226" s="28">
        <v>-0.26021</v>
      </c>
      <c r="S226" s="28"/>
      <c r="T226" s="28">
        <f t="shared" si="131"/>
        <v>99</v>
      </c>
      <c r="U226" s="33" t="s">
        <v>59</v>
      </c>
      <c r="V226" s="24" t="s">
        <v>25</v>
      </c>
      <c r="W226" s="30">
        <v>-7.7579999999999996E-2</v>
      </c>
      <c r="X226" s="30" t="s">
        <v>108</v>
      </c>
      <c r="Y226" s="28">
        <f t="shared" si="138"/>
        <v>80</v>
      </c>
      <c r="Z226" s="33" t="s">
        <v>69</v>
      </c>
      <c r="AA226" s="24" t="s">
        <v>23</v>
      </c>
      <c r="AB226" s="29">
        <v>-0.31867000000000001</v>
      </c>
      <c r="AC226" s="29" t="s">
        <v>107</v>
      </c>
      <c r="AD226" s="28">
        <f t="shared" si="127"/>
        <v>112</v>
      </c>
      <c r="AE226" s="33" t="s">
        <v>100</v>
      </c>
      <c r="AF226" s="35" t="s">
        <v>20</v>
      </c>
      <c r="AG226" s="29">
        <v>-0.16966000000000001</v>
      </c>
      <c r="AH226" s="29" t="s">
        <v>107</v>
      </c>
      <c r="AI226" s="28">
        <f t="shared" si="134"/>
        <v>92</v>
      </c>
      <c r="AJ226" s="33" t="s">
        <v>75</v>
      </c>
      <c r="AK226" s="24" t="s">
        <v>29</v>
      </c>
      <c r="AL226" s="29">
        <v>-0.23352999999999999</v>
      </c>
      <c r="AM226" s="29" t="s">
        <v>107</v>
      </c>
      <c r="AN226" s="28">
        <f t="shared" si="130"/>
        <v>103</v>
      </c>
      <c r="AO226" s="33" t="s">
        <v>99</v>
      </c>
      <c r="AP226" s="35" t="s">
        <v>19</v>
      </c>
      <c r="AQ226" s="29">
        <v>-6.5860000000000002E-2</v>
      </c>
      <c r="AR226" s="29" t="s">
        <v>107</v>
      </c>
      <c r="AS226" s="28">
        <f t="shared" si="129"/>
        <v>104</v>
      </c>
      <c r="AT226" s="33" t="s">
        <v>72</v>
      </c>
      <c r="AU226" s="24" t="s">
        <v>25</v>
      </c>
      <c r="AV226" s="30">
        <v>-0.12414</v>
      </c>
      <c r="AW226" s="30" t="s">
        <v>108</v>
      </c>
      <c r="AX226" s="28">
        <f t="shared" si="135"/>
        <v>92</v>
      </c>
      <c r="AY226" s="33" t="s">
        <v>100</v>
      </c>
      <c r="AZ226" s="35" t="s">
        <v>28</v>
      </c>
      <c r="BA226" s="29">
        <v>-0.23455999999999999</v>
      </c>
      <c r="BB226" s="29" t="s">
        <v>107</v>
      </c>
      <c r="BC226" s="28">
        <f t="shared" si="132"/>
        <v>98</v>
      </c>
      <c r="BD226" s="33" t="s">
        <v>60</v>
      </c>
      <c r="BE226" s="24" t="s">
        <v>26</v>
      </c>
      <c r="BF226" s="28">
        <v>-2.0619999999999999E-2</v>
      </c>
      <c r="BG226" s="28"/>
      <c r="BH226" s="28">
        <f t="shared" si="139"/>
        <v>66</v>
      </c>
      <c r="BI226" s="33" t="s">
        <v>46</v>
      </c>
      <c r="BJ226" s="24" t="s">
        <v>20</v>
      </c>
      <c r="BK226" s="29">
        <v>-0.26119999999999999</v>
      </c>
      <c r="BL226" s="29" t="s">
        <v>107</v>
      </c>
      <c r="BM226" s="28">
        <f t="shared" si="137"/>
        <v>90</v>
      </c>
      <c r="BN226" s="33" t="s">
        <v>71</v>
      </c>
      <c r="BO226" s="24" t="s">
        <v>20</v>
      </c>
      <c r="BP226" s="29">
        <v>-0.18371000000000001</v>
      </c>
      <c r="BQ226" t="s">
        <v>107</v>
      </c>
      <c r="BR226" s="28">
        <f t="shared" si="126"/>
        <v>115</v>
      </c>
    </row>
    <row r="227" spans="1:70" ht="17" thickBot="1" x14ac:dyDescent="0.25">
      <c r="A227" s="33" t="s">
        <v>97</v>
      </c>
      <c r="B227" s="35" t="s">
        <v>22</v>
      </c>
      <c r="C227" s="29">
        <v>-7.2910000000000003E-2</v>
      </c>
      <c r="D227" s="29" t="s">
        <v>107</v>
      </c>
      <c r="E227" s="28">
        <f t="shared" si="133"/>
        <v>95</v>
      </c>
      <c r="F227" s="33" t="s">
        <v>62</v>
      </c>
      <c r="G227" s="24" t="s">
        <v>25</v>
      </c>
      <c r="H227" s="29">
        <v>-0.25992999999999999</v>
      </c>
      <c r="I227" s="29" t="s">
        <v>107</v>
      </c>
      <c r="J227" s="28">
        <f t="shared" si="128"/>
        <v>109</v>
      </c>
      <c r="K227" s="33" t="s">
        <v>83</v>
      </c>
      <c r="L227" s="24" t="s">
        <v>29</v>
      </c>
      <c r="M227" s="29">
        <v>-0.51827999999999996</v>
      </c>
      <c r="N227" s="29" t="s">
        <v>107</v>
      </c>
      <c r="O227" s="28">
        <f t="shared" si="136"/>
        <v>92</v>
      </c>
      <c r="P227" s="33" t="s">
        <v>58</v>
      </c>
      <c r="Q227" s="24" t="s">
        <v>22</v>
      </c>
      <c r="R227" s="29">
        <v>-0.26480999999999999</v>
      </c>
      <c r="S227" s="29" t="s">
        <v>107</v>
      </c>
      <c r="T227" s="28">
        <f t="shared" si="131"/>
        <v>100</v>
      </c>
      <c r="U227" s="33" t="s">
        <v>100</v>
      </c>
      <c r="V227" s="35" t="s">
        <v>23</v>
      </c>
      <c r="W227" s="29">
        <v>-8.3460000000000006E-2</v>
      </c>
      <c r="X227" s="29" t="s">
        <v>107</v>
      </c>
      <c r="Y227" s="28">
        <f t="shared" si="138"/>
        <v>81</v>
      </c>
      <c r="Z227" s="33" t="s">
        <v>99</v>
      </c>
      <c r="AA227" s="35" t="s">
        <v>23</v>
      </c>
      <c r="AB227" s="28">
        <v>-0.32952999999999999</v>
      </c>
      <c r="AC227" s="28"/>
      <c r="AD227" s="28">
        <f t="shared" si="127"/>
        <v>113</v>
      </c>
      <c r="AE227" s="33" t="s">
        <v>58</v>
      </c>
      <c r="AF227" s="24" t="s">
        <v>25</v>
      </c>
      <c r="AG227" s="28">
        <v>-0.17030000000000001</v>
      </c>
      <c r="AH227" s="28"/>
      <c r="AI227" s="28">
        <f t="shared" si="134"/>
        <v>93</v>
      </c>
      <c r="AJ227" s="33" t="s">
        <v>93</v>
      </c>
      <c r="AK227" s="35" t="s">
        <v>23</v>
      </c>
      <c r="AL227" s="28">
        <v>-0.23774999999999999</v>
      </c>
      <c r="AM227" s="28"/>
      <c r="AN227" s="28">
        <f t="shared" si="130"/>
        <v>104</v>
      </c>
      <c r="AO227" s="33" t="s">
        <v>80</v>
      </c>
      <c r="AP227" s="24" t="s">
        <v>19</v>
      </c>
      <c r="AQ227" s="29">
        <v>-6.7540000000000003E-2</v>
      </c>
      <c r="AR227" s="29" t="s">
        <v>107</v>
      </c>
      <c r="AS227" s="28">
        <f t="shared" si="129"/>
        <v>105</v>
      </c>
      <c r="AT227" s="33" t="s">
        <v>72</v>
      </c>
      <c r="AU227" s="24" t="s">
        <v>22</v>
      </c>
      <c r="AV227" s="30">
        <v>-0.12894</v>
      </c>
      <c r="AW227" s="30" t="s">
        <v>108</v>
      </c>
      <c r="AX227" s="28">
        <f t="shared" si="135"/>
        <v>93</v>
      </c>
      <c r="AY227" s="5" t="s">
        <v>79</v>
      </c>
      <c r="AZ227" s="6" t="s">
        <v>29</v>
      </c>
      <c r="BA227" s="29">
        <v>-0.25023000000000001</v>
      </c>
      <c r="BB227" s="29" t="s">
        <v>107</v>
      </c>
      <c r="BC227" s="28">
        <f t="shared" si="132"/>
        <v>99</v>
      </c>
      <c r="BD227" s="33" t="s">
        <v>94</v>
      </c>
      <c r="BE227" s="35" t="s">
        <v>26</v>
      </c>
      <c r="BF227" s="28">
        <v>-2.3439999999999999E-2</v>
      </c>
      <c r="BG227" s="28"/>
      <c r="BH227" s="28">
        <f t="shared" si="139"/>
        <v>67</v>
      </c>
      <c r="BI227" s="33" t="s">
        <v>71</v>
      </c>
      <c r="BJ227" s="24" t="s">
        <v>20</v>
      </c>
      <c r="BK227" s="29">
        <v>-0.26678000000000002</v>
      </c>
      <c r="BL227" s="29" t="s">
        <v>107</v>
      </c>
      <c r="BM227" s="28">
        <f t="shared" si="137"/>
        <v>91</v>
      </c>
      <c r="BN227" s="33" t="s">
        <v>58</v>
      </c>
      <c r="BO227" s="24" t="s">
        <v>22</v>
      </c>
      <c r="BP227" s="29">
        <v>-0.18529000000000001</v>
      </c>
      <c r="BQ227" t="s">
        <v>107</v>
      </c>
      <c r="BR227" s="28">
        <f t="shared" si="126"/>
        <v>116</v>
      </c>
    </row>
    <row r="228" spans="1:70" ht="17" thickBot="1" x14ac:dyDescent="0.25">
      <c r="A228" s="33" t="s">
        <v>68</v>
      </c>
      <c r="B228" s="24" t="s">
        <v>19</v>
      </c>
      <c r="C228" s="29">
        <v>-8.7300000000000003E-2</v>
      </c>
      <c r="D228" s="29" t="s">
        <v>107</v>
      </c>
      <c r="E228" s="28">
        <f t="shared" si="133"/>
        <v>96</v>
      </c>
      <c r="F228" s="33" t="s">
        <v>99</v>
      </c>
      <c r="G228" s="35" t="s">
        <v>29</v>
      </c>
      <c r="H228" s="28">
        <v>-0.26772000000000001</v>
      </c>
      <c r="I228" s="28"/>
      <c r="J228" s="28">
        <f t="shared" si="128"/>
        <v>110</v>
      </c>
      <c r="K228" s="33" t="s">
        <v>59</v>
      </c>
      <c r="L228" s="24" t="s">
        <v>23</v>
      </c>
      <c r="M228" s="29">
        <v>-0.56791000000000003</v>
      </c>
      <c r="N228" s="29" t="s">
        <v>107</v>
      </c>
      <c r="O228" s="28">
        <f t="shared" si="136"/>
        <v>93</v>
      </c>
      <c r="P228" s="33" t="s">
        <v>75</v>
      </c>
      <c r="Q228" s="24" t="s">
        <v>25</v>
      </c>
      <c r="R228" s="29">
        <v>-0.29060999999999998</v>
      </c>
      <c r="S228" s="29" t="s">
        <v>107</v>
      </c>
      <c r="T228" s="28">
        <f t="shared" si="131"/>
        <v>101</v>
      </c>
      <c r="U228" s="33" t="s">
        <v>71</v>
      </c>
      <c r="V228" s="24" t="s">
        <v>20</v>
      </c>
      <c r="W228" s="29">
        <v>-8.5919999999999996E-2</v>
      </c>
      <c r="X228" s="29" t="s">
        <v>107</v>
      </c>
      <c r="Y228" s="28">
        <f t="shared" si="138"/>
        <v>82</v>
      </c>
      <c r="Z228" s="33" t="s">
        <v>58</v>
      </c>
      <c r="AA228" s="24" t="s">
        <v>22</v>
      </c>
      <c r="AB228" s="28">
        <v>-0.38995000000000002</v>
      </c>
      <c r="AC228" s="28"/>
      <c r="AD228" s="28">
        <f t="shared" si="127"/>
        <v>114</v>
      </c>
      <c r="AE228" s="33" t="s">
        <v>65</v>
      </c>
      <c r="AF228" s="24" t="s">
        <v>23</v>
      </c>
      <c r="AG228" s="29">
        <v>-0.17817</v>
      </c>
      <c r="AH228" s="29" t="s">
        <v>107</v>
      </c>
      <c r="AI228" s="28">
        <f t="shared" si="134"/>
        <v>94</v>
      </c>
      <c r="AJ228" s="33" t="s">
        <v>99</v>
      </c>
      <c r="AK228" s="35" t="s">
        <v>19</v>
      </c>
      <c r="AL228" s="29">
        <v>-0.25369000000000003</v>
      </c>
      <c r="AM228" s="29" t="s">
        <v>107</v>
      </c>
      <c r="AN228" s="28">
        <f t="shared" si="130"/>
        <v>105</v>
      </c>
      <c r="AO228" s="33" t="s">
        <v>104</v>
      </c>
      <c r="AP228" s="35" t="s">
        <v>28</v>
      </c>
      <c r="AQ228" s="28">
        <v>-6.8449999999999997E-2</v>
      </c>
      <c r="AR228" s="28"/>
      <c r="AS228" s="28">
        <f t="shared" si="129"/>
        <v>106</v>
      </c>
      <c r="AT228" s="33" t="s">
        <v>97</v>
      </c>
      <c r="AU228" s="35" t="s">
        <v>19</v>
      </c>
      <c r="AV228" s="29">
        <v>-0.12945999999999999</v>
      </c>
      <c r="AW228" s="29" t="s">
        <v>107</v>
      </c>
      <c r="AX228" s="28">
        <f t="shared" si="135"/>
        <v>94</v>
      </c>
      <c r="AY228" s="33" t="s">
        <v>104</v>
      </c>
      <c r="AZ228" s="35" t="s">
        <v>23</v>
      </c>
      <c r="BA228" s="29">
        <v>-0.25377</v>
      </c>
      <c r="BB228" s="29" t="s">
        <v>107</v>
      </c>
      <c r="BC228" s="28">
        <f t="shared" si="132"/>
        <v>100</v>
      </c>
      <c r="BD228" s="33" t="s">
        <v>96</v>
      </c>
      <c r="BE228" s="35" t="s">
        <v>19</v>
      </c>
      <c r="BF228" s="29">
        <v>-2.597E-2</v>
      </c>
      <c r="BG228" s="29" t="s">
        <v>107</v>
      </c>
      <c r="BH228" s="28">
        <f t="shared" si="139"/>
        <v>68</v>
      </c>
      <c r="BI228" s="33" t="s">
        <v>93</v>
      </c>
      <c r="BJ228" s="35" t="s">
        <v>20</v>
      </c>
      <c r="BK228" s="29">
        <v>-0.27000999999999997</v>
      </c>
      <c r="BL228" s="29" t="s">
        <v>107</v>
      </c>
      <c r="BM228" s="28">
        <f t="shared" si="137"/>
        <v>92</v>
      </c>
      <c r="BN228" s="33" t="s">
        <v>93</v>
      </c>
      <c r="BO228" s="35" t="s">
        <v>25</v>
      </c>
      <c r="BP228" s="28">
        <v>-0.18812000000000001</v>
      </c>
      <c r="BR228" s="28">
        <f t="shared" si="126"/>
        <v>117</v>
      </c>
    </row>
    <row r="229" spans="1:70" ht="17" thickBot="1" x14ac:dyDescent="0.25">
      <c r="A229" s="33" t="s">
        <v>56</v>
      </c>
      <c r="B229" s="24" t="s">
        <v>25</v>
      </c>
      <c r="C229" s="29">
        <v>-0.10435999999999999</v>
      </c>
      <c r="D229" s="29" t="s">
        <v>107</v>
      </c>
      <c r="E229" s="28">
        <f t="shared" si="133"/>
        <v>97</v>
      </c>
      <c r="F229" s="33" t="s">
        <v>99</v>
      </c>
      <c r="G229" s="35" t="s">
        <v>25</v>
      </c>
      <c r="H229" s="28">
        <v>-0.27056999999999998</v>
      </c>
      <c r="I229" s="28"/>
      <c r="J229" s="28">
        <f t="shared" si="128"/>
        <v>111</v>
      </c>
      <c r="K229" s="33" t="s">
        <v>65</v>
      </c>
      <c r="L229" s="24" t="s">
        <v>23</v>
      </c>
      <c r="M229" s="29">
        <v>-0.57269999999999999</v>
      </c>
      <c r="N229" s="29" t="s">
        <v>107</v>
      </c>
      <c r="O229" s="28">
        <f t="shared" si="136"/>
        <v>94</v>
      </c>
      <c r="P229" s="23" t="s">
        <v>87</v>
      </c>
      <c r="Q229" s="24" t="s">
        <v>25</v>
      </c>
      <c r="R229" s="29">
        <v>-0.29959000000000002</v>
      </c>
      <c r="S229" s="29" t="s">
        <v>107</v>
      </c>
      <c r="T229" s="28">
        <f t="shared" si="131"/>
        <v>102</v>
      </c>
      <c r="U229" s="33" t="s">
        <v>83</v>
      </c>
      <c r="V229" s="24" t="s">
        <v>20</v>
      </c>
      <c r="W229" s="28">
        <v>-8.7249999999999994E-2</v>
      </c>
      <c r="X229" s="28"/>
      <c r="Y229" s="28">
        <f t="shared" si="138"/>
        <v>83</v>
      </c>
      <c r="Z229" s="33" t="s">
        <v>104</v>
      </c>
      <c r="AA229" s="35" t="s">
        <v>28</v>
      </c>
      <c r="AB229" s="28">
        <v>-0.40142</v>
      </c>
      <c r="AC229" s="28"/>
      <c r="AD229" s="28">
        <f t="shared" si="127"/>
        <v>115</v>
      </c>
      <c r="AE229" s="33" t="s">
        <v>89</v>
      </c>
      <c r="AF229" s="35" t="s">
        <v>22</v>
      </c>
      <c r="AG229" s="28">
        <v>-0.20035</v>
      </c>
      <c r="AH229" s="28"/>
      <c r="AI229" s="28">
        <f t="shared" si="134"/>
        <v>95</v>
      </c>
      <c r="AJ229" s="33" t="s">
        <v>99</v>
      </c>
      <c r="AK229" s="35" t="s">
        <v>25</v>
      </c>
      <c r="AL229" s="29">
        <v>-0.25996000000000002</v>
      </c>
      <c r="AM229" s="29" t="s">
        <v>107</v>
      </c>
      <c r="AN229" s="28">
        <f t="shared" si="130"/>
        <v>106</v>
      </c>
      <c r="AO229" s="33" t="s">
        <v>70</v>
      </c>
      <c r="AP229" s="24" t="s">
        <v>28</v>
      </c>
      <c r="AQ229" s="29">
        <v>-6.8830000000000002E-2</v>
      </c>
      <c r="AR229" s="29" t="s">
        <v>107</v>
      </c>
      <c r="AS229" s="28">
        <f t="shared" si="129"/>
        <v>107</v>
      </c>
      <c r="AT229" s="23" t="s">
        <v>95</v>
      </c>
      <c r="AU229" s="24" t="s">
        <v>26</v>
      </c>
      <c r="AV229" s="28">
        <v>-0.13994999999999999</v>
      </c>
      <c r="AW229" s="28"/>
      <c r="AX229" s="28">
        <f t="shared" si="135"/>
        <v>95</v>
      </c>
      <c r="AY229" s="33" t="s">
        <v>104</v>
      </c>
      <c r="AZ229" s="35" t="s">
        <v>28</v>
      </c>
      <c r="BA229" s="30">
        <v>-0.29721999999999998</v>
      </c>
      <c r="BB229" s="30" t="s">
        <v>108</v>
      </c>
      <c r="BC229" s="28">
        <f t="shared" si="132"/>
        <v>101</v>
      </c>
      <c r="BD229" s="33" t="s">
        <v>96</v>
      </c>
      <c r="BE229" s="35" t="s">
        <v>23</v>
      </c>
      <c r="BF229" s="30">
        <v>-2.615E-2</v>
      </c>
      <c r="BG229" s="30" t="s">
        <v>108</v>
      </c>
      <c r="BH229" s="28">
        <f t="shared" si="139"/>
        <v>69</v>
      </c>
      <c r="BI229" s="33" t="s">
        <v>93</v>
      </c>
      <c r="BJ229" s="35" t="s">
        <v>25</v>
      </c>
      <c r="BK229" s="29">
        <v>-0.28604000000000002</v>
      </c>
      <c r="BL229" s="29" t="s">
        <v>107</v>
      </c>
      <c r="BM229" s="28">
        <f t="shared" si="137"/>
        <v>93</v>
      </c>
      <c r="BN229" s="33" t="s">
        <v>63</v>
      </c>
      <c r="BO229" s="24" t="s">
        <v>20</v>
      </c>
      <c r="BP229" s="29">
        <v>-0.19911000000000001</v>
      </c>
      <c r="BQ229" t="s">
        <v>107</v>
      </c>
      <c r="BR229" s="28">
        <f t="shared" si="126"/>
        <v>118</v>
      </c>
    </row>
    <row r="230" spans="1:70" ht="17" thickBot="1" x14ac:dyDescent="0.25">
      <c r="A230" s="33" t="s">
        <v>97</v>
      </c>
      <c r="B230" s="35" t="s">
        <v>25</v>
      </c>
      <c r="C230" s="29">
        <v>-0.11031000000000001</v>
      </c>
      <c r="D230" s="29" t="s">
        <v>107</v>
      </c>
      <c r="E230" s="28">
        <f t="shared" si="133"/>
        <v>98</v>
      </c>
      <c r="F230" s="33" t="s">
        <v>98</v>
      </c>
      <c r="G230" s="35" t="s">
        <v>19</v>
      </c>
      <c r="H230" s="30">
        <v>-0.27289999999999998</v>
      </c>
      <c r="I230" s="30" t="s">
        <v>108</v>
      </c>
      <c r="J230" s="28">
        <f t="shared" si="128"/>
        <v>112</v>
      </c>
      <c r="K230" s="33" t="s">
        <v>93</v>
      </c>
      <c r="L230" s="35" t="s">
        <v>20</v>
      </c>
      <c r="M230" s="30">
        <v>-0.70791000000000004</v>
      </c>
      <c r="N230" s="30" t="s">
        <v>108</v>
      </c>
      <c r="O230" s="28">
        <f t="shared" si="136"/>
        <v>95</v>
      </c>
      <c r="P230" s="33" t="s">
        <v>99</v>
      </c>
      <c r="Q230" s="35" t="s">
        <v>29</v>
      </c>
      <c r="R230" s="29">
        <v>-0.32056000000000001</v>
      </c>
      <c r="S230" s="29" t="s">
        <v>107</v>
      </c>
      <c r="T230" s="28">
        <f t="shared" si="131"/>
        <v>103</v>
      </c>
      <c r="U230" s="33" t="s">
        <v>59</v>
      </c>
      <c r="V230" s="24" t="s">
        <v>23</v>
      </c>
      <c r="W230" s="29">
        <v>-9.1719999999999996E-2</v>
      </c>
      <c r="X230" s="29" t="s">
        <v>107</v>
      </c>
      <c r="Y230" s="28">
        <f t="shared" si="138"/>
        <v>84</v>
      </c>
      <c r="Z230" s="33" t="s">
        <v>61</v>
      </c>
      <c r="AA230" s="24" t="s">
        <v>23</v>
      </c>
      <c r="AB230" s="29">
        <v>-0.42087999999999998</v>
      </c>
      <c r="AC230" s="29" t="s">
        <v>107</v>
      </c>
      <c r="AD230" s="28">
        <f t="shared" si="127"/>
        <v>116</v>
      </c>
      <c r="AE230" s="33" t="s">
        <v>93</v>
      </c>
      <c r="AF230" s="35" t="s">
        <v>23</v>
      </c>
      <c r="AG230" s="28">
        <v>-0.20685999999999999</v>
      </c>
      <c r="AH230" s="28"/>
      <c r="AI230" s="28">
        <f t="shared" si="134"/>
        <v>96</v>
      </c>
      <c r="AJ230" s="33" t="s">
        <v>75</v>
      </c>
      <c r="AK230" s="24" t="s">
        <v>25</v>
      </c>
      <c r="AL230" s="29">
        <v>-0.26323000000000002</v>
      </c>
      <c r="AM230" s="29" t="s">
        <v>107</v>
      </c>
      <c r="AN230" s="28">
        <f t="shared" si="130"/>
        <v>107</v>
      </c>
      <c r="AO230" s="33" t="s">
        <v>98</v>
      </c>
      <c r="AP230" s="35" t="s">
        <v>28</v>
      </c>
      <c r="AQ230" s="29">
        <v>-6.9089999999999999E-2</v>
      </c>
      <c r="AR230" s="29" t="s">
        <v>107</v>
      </c>
      <c r="AS230" s="28">
        <f t="shared" si="129"/>
        <v>108</v>
      </c>
      <c r="AT230" s="33" t="s">
        <v>104</v>
      </c>
      <c r="AU230" s="35" t="s">
        <v>28</v>
      </c>
      <c r="AV230" s="30">
        <v>-0.16023000000000001</v>
      </c>
      <c r="AW230" s="30" t="s">
        <v>108</v>
      </c>
      <c r="AX230" s="28">
        <f t="shared" si="135"/>
        <v>96</v>
      </c>
      <c r="AY230" s="23" t="s">
        <v>95</v>
      </c>
      <c r="AZ230" s="24" t="s">
        <v>26</v>
      </c>
      <c r="BA230" s="28">
        <v>-0.30343999999999999</v>
      </c>
      <c r="BB230" s="28"/>
      <c r="BC230" s="28">
        <f t="shared" si="132"/>
        <v>102</v>
      </c>
      <c r="BD230" s="33" t="s">
        <v>85</v>
      </c>
      <c r="BE230" s="24" t="s">
        <v>26</v>
      </c>
      <c r="BF230" s="29">
        <v>-3.0720000000000001E-2</v>
      </c>
      <c r="BG230" s="29" t="s">
        <v>107</v>
      </c>
      <c r="BH230" s="28">
        <f t="shared" si="139"/>
        <v>70</v>
      </c>
      <c r="BI230" s="33" t="s">
        <v>101</v>
      </c>
      <c r="BJ230" s="35" t="s">
        <v>102</v>
      </c>
      <c r="BK230" s="29">
        <v>-0.30482999999999999</v>
      </c>
      <c r="BL230" s="29" t="s">
        <v>107</v>
      </c>
      <c r="BM230" s="28">
        <f t="shared" si="137"/>
        <v>94</v>
      </c>
      <c r="BN230" s="33" t="s">
        <v>105</v>
      </c>
      <c r="BO230" s="35" t="s">
        <v>22</v>
      </c>
      <c r="BP230" s="29">
        <v>-0.21906</v>
      </c>
      <c r="BQ230" t="s">
        <v>107</v>
      </c>
      <c r="BR230" s="28">
        <f t="shared" si="126"/>
        <v>119</v>
      </c>
    </row>
    <row r="231" spans="1:70" ht="17" thickBot="1" x14ac:dyDescent="0.25">
      <c r="A231" s="33" t="s">
        <v>56</v>
      </c>
      <c r="B231" s="24" t="s">
        <v>19</v>
      </c>
      <c r="C231" s="29">
        <v>-0.11038000000000001</v>
      </c>
      <c r="D231" s="29" t="s">
        <v>107</v>
      </c>
      <c r="E231" s="28">
        <f t="shared" si="133"/>
        <v>99</v>
      </c>
      <c r="F231" s="33" t="s">
        <v>91</v>
      </c>
      <c r="G231" s="35" t="s">
        <v>25</v>
      </c>
      <c r="H231" s="28">
        <v>-0.41848000000000002</v>
      </c>
      <c r="I231" s="28"/>
      <c r="J231" s="28">
        <f t="shared" si="128"/>
        <v>113</v>
      </c>
      <c r="K231" s="33" t="s">
        <v>93</v>
      </c>
      <c r="L231" s="35" t="s">
        <v>29</v>
      </c>
      <c r="M231" s="28">
        <v>-0.72750000000000004</v>
      </c>
      <c r="N231" s="28"/>
      <c r="O231" s="28">
        <f t="shared" si="136"/>
        <v>96</v>
      </c>
      <c r="P231" s="33" t="s">
        <v>99</v>
      </c>
      <c r="Q231" s="35" t="s">
        <v>25</v>
      </c>
      <c r="R231" s="29">
        <v>-0.35193999999999998</v>
      </c>
      <c r="S231" s="29" t="s">
        <v>107</v>
      </c>
      <c r="T231" s="28">
        <f t="shared" si="131"/>
        <v>104</v>
      </c>
      <c r="U231" s="33" t="s">
        <v>105</v>
      </c>
      <c r="V231" s="35" t="s">
        <v>20</v>
      </c>
      <c r="W231" s="28">
        <v>-0.10995000000000001</v>
      </c>
      <c r="X231" s="28"/>
      <c r="Y231" s="28">
        <f t="shared" si="138"/>
        <v>85</v>
      </c>
      <c r="Z231" s="33" t="s">
        <v>72</v>
      </c>
      <c r="AA231" s="24" t="s">
        <v>22</v>
      </c>
      <c r="AB231" s="30">
        <v>-0.47423999999999999</v>
      </c>
      <c r="AC231" s="30" t="s">
        <v>108</v>
      </c>
      <c r="AD231" s="28">
        <f t="shared" si="127"/>
        <v>117</v>
      </c>
      <c r="AE231" s="33" t="s">
        <v>89</v>
      </c>
      <c r="AF231" s="35" t="s">
        <v>28</v>
      </c>
      <c r="AG231" s="28">
        <v>-0.21534</v>
      </c>
      <c r="AH231" s="28"/>
      <c r="AI231" s="28">
        <f t="shared" si="134"/>
        <v>97</v>
      </c>
      <c r="AJ231" s="33" t="s">
        <v>93</v>
      </c>
      <c r="AK231" s="35" t="s">
        <v>25</v>
      </c>
      <c r="AL231" s="30">
        <v>-0.27302999999999999</v>
      </c>
      <c r="AM231" s="30" t="s">
        <v>108</v>
      </c>
      <c r="AN231" s="28">
        <f t="shared" si="130"/>
        <v>108</v>
      </c>
      <c r="AO231" s="33" t="s">
        <v>62</v>
      </c>
      <c r="AP231" s="24" t="s">
        <v>19</v>
      </c>
      <c r="AQ231" s="29">
        <v>-7.0669999999999997E-2</v>
      </c>
      <c r="AR231" s="29" t="s">
        <v>107</v>
      </c>
      <c r="AS231" s="28">
        <f t="shared" si="129"/>
        <v>109</v>
      </c>
      <c r="AT231" s="33" t="s">
        <v>104</v>
      </c>
      <c r="AU231" s="35" t="s">
        <v>23</v>
      </c>
      <c r="AV231" s="29">
        <v>-0.17818999999999999</v>
      </c>
      <c r="AW231" s="29" t="s">
        <v>107</v>
      </c>
      <c r="AX231" s="28">
        <f t="shared" si="135"/>
        <v>97</v>
      </c>
      <c r="AY231" s="33" t="s">
        <v>91</v>
      </c>
      <c r="AZ231" s="35" t="s">
        <v>25</v>
      </c>
      <c r="BA231" s="28">
        <v>-0.37152000000000002</v>
      </c>
      <c r="BB231" s="28"/>
      <c r="BC231" s="28">
        <f t="shared" si="132"/>
        <v>103</v>
      </c>
      <c r="BD231" s="33" t="s">
        <v>96</v>
      </c>
      <c r="BE231" s="35" t="s">
        <v>26</v>
      </c>
      <c r="BF231" s="29">
        <v>-3.814E-2</v>
      </c>
      <c r="BG231" s="29" t="s">
        <v>107</v>
      </c>
      <c r="BH231" s="28">
        <f t="shared" si="139"/>
        <v>71</v>
      </c>
      <c r="BI231" s="33" t="s">
        <v>63</v>
      </c>
      <c r="BJ231" s="24" t="s">
        <v>20</v>
      </c>
      <c r="BK231" s="29">
        <v>-0.31947999999999999</v>
      </c>
      <c r="BL231" s="29" t="s">
        <v>107</v>
      </c>
      <c r="BM231" s="28">
        <f t="shared" si="137"/>
        <v>95</v>
      </c>
      <c r="BN231" s="33" t="s">
        <v>93</v>
      </c>
      <c r="BO231" s="35" t="s">
        <v>23</v>
      </c>
      <c r="BP231" s="28">
        <v>-0.23324</v>
      </c>
      <c r="BR231" s="28">
        <f t="shared" si="126"/>
        <v>120</v>
      </c>
    </row>
    <row r="232" spans="1:70" ht="17" thickBot="1" x14ac:dyDescent="0.25">
      <c r="A232" s="33" t="s">
        <v>97</v>
      </c>
      <c r="B232" s="35" t="s">
        <v>29</v>
      </c>
      <c r="C232" s="29">
        <v>-0.11215</v>
      </c>
      <c r="D232" s="29" t="s">
        <v>107</v>
      </c>
      <c r="E232" s="28">
        <f t="shared" si="133"/>
        <v>100</v>
      </c>
      <c r="F232" s="33" t="s">
        <v>72</v>
      </c>
      <c r="G232" s="24" t="s">
        <v>22</v>
      </c>
      <c r="H232" s="30">
        <v>-0.50039</v>
      </c>
      <c r="I232" s="30" t="s">
        <v>108</v>
      </c>
      <c r="J232" s="28">
        <f t="shared" si="128"/>
        <v>114</v>
      </c>
      <c r="K232" s="33" t="s">
        <v>93</v>
      </c>
      <c r="L232" s="35" t="s">
        <v>25</v>
      </c>
      <c r="M232" s="28">
        <v>-0.87090000000000001</v>
      </c>
      <c r="N232" s="28"/>
      <c r="O232" s="28">
        <f t="shared" si="136"/>
        <v>97</v>
      </c>
      <c r="P232" s="33" t="s">
        <v>91</v>
      </c>
      <c r="Q232" s="35" t="s">
        <v>25</v>
      </c>
      <c r="R232" s="29">
        <v>-0.36431000000000002</v>
      </c>
      <c r="S232" s="29" t="s">
        <v>107</v>
      </c>
      <c r="T232" s="28">
        <f t="shared" si="131"/>
        <v>105</v>
      </c>
      <c r="U232" s="33" t="s">
        <v>93</v>
      </c>
      <c r="V232" s="35" t="s">
        <v>25</v>
      </c>
      <c r="W232" s="28">
        <v>-0.12565999999999999</v>
      </c>
      <c r="X232" s="28"/>
      <c r="Y232" s="28">
        <f t="shared" si="138"/>
        <v>86</v>
      </c>
      <c r="Z232" s="33" t="s">
        <v>104</v>
      </c>
      <c r="AA232" s="35" t="s">
        <v>23</v>
      </c>
      <c r="AB232" s="29">
        <v>-0.52776000000000001</v>
      </c>
      <c r="AC232" s="29" t="s">
        <v>107</v>
      </c>
      <c r="AD232" s="28">
        <f t="shared" si="127"/>
        <v>118</v>
      </c>
      <c r="AE232" s="33" t="s">
        <v>72</v>
      </c>
      <c r="AF232" s="24" t="s">
        <v>25</v>
      </c>
      <c r="AG232" s="28">
        <v>-0.25124999999999997</v>
      </c>
      <c r="AH232" s="28"/>
      <c r="AI232" s="28">
        <f t="shared" si="134"/>
        <v>98</v>
      </c>
      <c r="AJ232" s="33" t="s">
        <v>93</v>
      </c>
      <c r="AK232" s="35" t="s">
        <v>29</v>
      </c>
      <c r="AL232" s="29">
        <v>-0.30336000000000002</v>
      </c>
      <c r="AM232" s="29" t="s">
        <v>107</v>
      </c>
      <c r="AN232" s="28">
        <f t="shared" si="130"/>
        <v>109</v>
      </c>
      <c r="AO232" s="33" t="s">
        <v>98</v>
      </c>
      <c r="AP232" s="35" t="s">
        <v>19</v>
      </c>
      <c r="AQ232" s="29">
        <v>-7.7090000000000006E-2</v>
      </c>
      <c r="AR232" s="29" t="s">
        <v>107</v>
      </c>
      <c r="AS232" s="28">
        <f t="shared" si="129"/>
        <v>110</v>
      </c>
      <c r="AT232" s="33" t="s">
        <v>91</v>
      </c>
      <c r="AU232" s="35" t="s">
        <v>25</v>
      </c>
      <c r="AV232" s="29">
        <v>-0.22348000000000001</v>
      </c>
      <c r="AW232" s="29" t="s">
        <v>107</v>
      </c>
      <c r="AX232" s="28">
        <f t="shared" si="135"/>
        <v>98</v>
      </c>
      <c r="AY232" s="33" t="s">
        <v>72</v>
      </c>
      <c r="AZ232" s="24" t="s">
        <v>22</v>
      </c>
      <c r="BA232" s="30">
        <v>-0.38408999999999999</v>
      </c>
      <c r="BB232" s="30" t="s">
        <v>108</v>
      </c>
      <c r="BC232" s="28">
        <f t="shared" si="132"/>
        <v>104</v>
      </c>
      <c r="BD232" s="33" t="s">
        <v>85</v>
      </c>
      <c r="BE232" s="24" t="s">
        <v>29</v>
      </c>
      <c r="BF232" s="29">
        <v>-4.19E-2</v>
      </c>
      <c r="BG232" s="29" t="s">
        <v>107</v>
      </c>
      <c r="BH232" s="28">
        <f t="shared" si="139"/>
        <v>72</v>
      </c>
      <c r="BI232" s="33" t="s">
        <v>103</v>
      </c>
      <c r="BJ232" s="35" t="s">
        <v>20</v>
      </c>
      <c r="BK232" s="29">
        <v>-0.33411999999999997</v>
      </c>
      <c r="BL232" s="29" t="s">
        <v>107</v>
      </c>
      <c r="BM232" s="28">
        <f t="shared" si="137"/>
        <v>96</v>
      </c>
      <c r="BN232" s="33" t="s">
        <v>105</v>
      </c>
      <c r="BO232" s="35" t="s">
        <v>29</v>
      </c>
      <c r="BP232" s="29">
        <v>-0.23455000000000001</v>
      </c>
      <c r="BQ232" t="s">
        <v>107</v>
      </c>
      <c r="BR232" s="28">
        <f t="shared" si="126"/>
        <v>121</v>
      </c>
    </row>
    <row r="233" spans="1:70" ht="17" thickBot="1" x14ac:dyDescent="0.25">
      <c r="A233" s="34" t="s">
        <v>97</v>
      </c>
      <c r="B233" s="36" t="s">
        <v>19</v>
      </c>
      <c r="C233" s="29">
        <v>-0.11566</v>
      </c>
      <c r="D233" s="41" t="s">
        <v>107</v>
      </c>
      <c r="E233" s="28">
        <f t="shared" si="133"/>
        <v>101</v>
      </c>
      <c r="F233" s="34" t="s">
        <v>91</v>
      </c>
      <c r="G233" s="36" t="s">
        <v>22</v>
      </c>
      <c r="H233" s="28">
        <v>-0.90339999999999998</v>
      </c>
      <c r="I233" s="39"/>
      <c r="J233" s="28">
        <f t="shared" si="128"/>
        <v>115</v>
      </c>
      <c r="K233" s="34" t="s">
        <v>93</v>
      </c>
      <c r="L233" s="36" t="s">
        <v>23</v>
      </c>
      <c r="M233" s="29">
        <v>-1.2502</v>
      </c>
      <c r="N233" s="41" t="s">
        <v>107</v>
      </c>
      <c r="O233" s="28">
        <f t="shared" si="136"/>
        <v>98</v>
      </c>
      <c r="P233" s="34" t="s">
        <v>91</v>
      </c>
      <c r="Q233" s="36" t="s">
        <v>22</v>
      </c>
      <c r="R233" s="30">
        <v>-0.42431000000000002</v>
      </c>
      <c r="S233" s="40" t="s">
        <v>108</v>
      </c>
      <c r="T233" s="28">
        <f t="shared" si="131"/>
        <v>106</v>
      </c>
      <c r="U233" s="34" t="s">
        <v>93</v>
      </c>
      <c r="V233" s="36" t="s">
        <v>23</v>
      </c>
      <c r="W233" s="28">
        <v>-0.18023</v>
      </c>
      <c r="X233" s="39"/>
      <c r="Y233" s="28">
        <f t="shared" si="138"/>
        <v>87</v>
      </c>
      <c r="Z233" s="34" t="s">
        <v>91</v>
      </c>
      <c r="AA233" s="36" t="s">
        <v>22</v>
      </c>
      <c r="AB233" s="28">
        <v>-0.82259000000000004</v>
      </c>
      <c r="AC233" s="39"/>
      <c r="AD233" s="28">
        <f t="shared" si="127"/>
        <v>119</v>
      </c>
      <c r="AE233" s="34" t="s">
        <v>91</v>
      </c>
      <c r="AF233" s="36" t="s">
        <v>25</v>
      </c>
      <c r="AG233" s="28">
        <v>-0.43340000000000001</v>
      </c>
      <c r="AH233" s="39"/>
      <c r="AI233" s="28">
        <f t="shared" si="134"/>
        <v>99</v>
      </c>
      <c r="AJ233" s="34" t="s">
        <v>97</v>
      </c>
      <c r="AK233" s="36" t="s">
        <v>29</v>
      </c>
      <c r="AL233" s="29">
        <v>-0.30884</v>
      </c>
      <c r="AM233" s="41" t="s">
        <v>107</v>
      </c>
      <c r="AN233" s="28">
        <f t="shared" si="130"/>
        <v>110</v>
      </c>
      <c r="AO233" s="34" t="s">
        <v>91</v>
      </c>
      <c r="AP233" s="36" t="s">
        <v>22</v>
      </c>
      <c r="AQ233" s="28">
        <v>-0.10252</v>
      </c>
      <c r="AR233" s="39"/>
      <c r="AS233" s="28">
        <f t="shared" si="129"/>
        <v>111</v>
      </c>
      <c r="AT233" s="34" t="s">
        <v>91</v>
      </c>
      <c r="AU233" s="36" t="s">
        <v>22</v>
      </c>
      <c r="AV233" s="28">
        <v>-0.24582000000000001</v>
      </c>
      <c r="AW233" s="39"/>
      <c r="AX233" s="28">
        <f t="shared" si="135"/>
        <v>99</v>
      </c>
      <c r="AY233" s="34" t="s">
        <v>91</v>
      </c>
      <c r="AZ233" s="36" t="s">
        <v>22</v>
      </c>
      <c r="BA233" s="28">
        <v>-0.70555000000000001</v>
      </c>
      <c r="BB233" s="39"/>
      <c r="BC233" s="28">
        <f t="shared" si="132"/>
        <v>105</v>
      </c>
      <c r="BD233" s="34" t="s">
        <v>96</v>
      </c>
      <c r="BE233" s="36" t="s">
        <v>29</v>
      </c>
      <c r="BF233" s="30">
        <v>-5.7860000000000002E-2</v>
      </c>
      <c r="BG233" s="40" t="s">
        <v>108</v>
      </c>
      <c r="BH233" s="28">
        <f t="shared" si="139"/>
        <v>73</v>
      </c>
      <c r="BI233" s="34" t="s">
        <v>93</v>
      </c>
      <c r="BJ233" s="36" t="s">
        <v>23</v>
      </c>
      <c r="BK233" s="29">
        <v>-0.39334999999999998</v>
      </c>
      <c r="BL233" s="41" t="s">
        <v>107</v>
      </c>
      <c r="BM233" s="28">
        <f t="shared" si="137"/>
        <v>97</v>
      </c>
      <c r="BN233" s="34" t="s">
        <v>101</v>
      </c>
      <c r="BO233" s="36" t="s">
        <v>102</v>
      </c>
      <c r="BP233" s="29">
        <v>-0.24906</v>
      </c>
      <c r="BQ233" t="s">
        <v>107</v>
      </c>
      <c r="BR233" s="28">
        <f t="shared" si="126"/>
        <v>122</v>
      </c>
    </row>
    <row r="234" spans="1:70" ht="18" thickTop="1" thickBot="1" x14ac:dyDescent="0.25">
      <c r="A234" s="102" t="s">
        <v>109</v>
      </c>
      <c r="B234" s="103"/>
      <c r="C234" s="103"/>
      <c r="D234" s="103"/>
      <c r="E234" s="104"/>
      <c r="F234" s="102" t="s">
        <v>109</v>
      </c>
      <c r="G234" s="103"/>
      <c r="H234" s="103"/>
      <c r="I234" s="103"/>
      <c r="J234" s="104"/>
      <c r="K234" s="102" t="s">
        <v>109</v>
      </c>
      <c r="L234" s="103"/>
      <c r="M234" s="103"/>
      <c r="N234" s="103"/>
      <c r="O234" s="104"/>
      <c r="P234" s="102" t="s">
        <v>109</v>
      </c>
      <c r="Q234" s="103"/>
      <c r="R234" s="103"/>
      <c r="S234" s="103"/>
      <c r="T234" s="104"/>
      <c r="U234" s="102" t="s">
        <v>109</v>
      </c>
      <c r="V234" s="103"/>
      <c r="W234" s="103"/>
      <c r="X234" s="103"/>
      <c r="Y234" s="104"/>
      <c r="Z234" s="102" t="s">
        <v>109</v>
      </c>
      <c r="AA234" s="103"/>
      <c r="AB234" s="103"/>
      <c r="AC234" s="103"/>
      <c r="AD234" s="104"/>
      <c r="AE234" s="102" t="s">
        <v>109</v>
      </c>
      <c r="AF234" s="103"/>
      <c r="AG234" s="103"/>
      <c r="AH234" s="103"/>
      <c r="AI234" s="104"/>
      <c r="AJ234" s="102" t="s">
        <v>109</v>
      </c>
      <c r="AK234" s="103"/>
      <c r="AL234" s="103"/>
      <c r="AM234" s="103"/>
      <c r="AN234" s="104"/>
      <c r="AO234" s="102" t="s">
        <v>109</v>
      </c>
      <c r="AP234" s="103"/>
      <c r="AQ234" s="103"/>
      <c r="AR234" s="103"/>
      <c r="AS234" s="104"/>
      <c r="AT234" s="102" t="s">
        <v>109</v>
      </c>
      <c r="AU234" s="103"/>
      <c r="AV234" s="103"/>
      <c r="AW234" s="103"/>
      <c r="AX234" s="104"/>
      <c r="AY234" s="102" t="s">
        <v>109</v>
      </c>
      <c r="AZ234" s="103"/>
      <c r="BA234" s="103"/>
      <c r="BB234" s="103"/>
      <c r="BC234" s="104"/>
      <c r="BD234" s="102" t="s">
        <v>109</v>
      </c>
      <c r="BE234" s="103"/>
      <c r="BF234" s="103"/>
      <c r="BG234" s="103"/>
      <c r="BH234" s="104"/>
      <c r="BI234" s="102" t="s">
        <v>109</v>
      </c>
      <c r="BJ234" s="103"/>
      <c r="BK234" s="103"/>
      <c r="BL234" s="103"/>
      <c r="BM234" s="104"/>
      <c r="BN234" s="102" t="s">
        <v>109</v>
      </c>
      <c r="BO234" s="103"/>
      <c r="BP234" s="103"/>
      <c r="BQ234" s="103"/>
      <c r="BR234" s="104"/>
    </row>
    <row r="235" spans="1:70" ht="17" thickTop="1" x14ac:dyDescent="0.2">
      <c r="A235" s="42" t="s">
        <v>25</v>
      </c>
      <c r="B235" s="43">
        <f>SUMIF($B$133:$B$233,A235,$E$133:$E$233)</f>
        <v>1427</v>
      </c>
      <c r="C235" s="44"/>
      <c r="D235" s="44" t="s">
        <v>26</v>
      </c>
      <c r="E235" s="43">
        <f>SUMIF($B$133:$B$233,D235,$E$133:$E$233)</f>
        <v>109</v>
      </c>
      <c r="F235" s="42" t="s">
        <v>25</v>
      </c>
      <c r="G235" s="43">
        <f>SUMIF($G$119:$G$233,F235,$J$119:$J$233)</f>
        <v>1327</v>
      </c>
      <c r="H235" s="44"/>
      <c r="I235" s="44" t="s">
        <v>26</v>
      </c>
      <c r="J235" s="43">
        <f>SUMIF($G$119:$G$233,I235,$J$119:$J$233)</f>
        <v>443</v>
      </c>
      <c r="K235" s="42" t="s">
        <v>25</v>
      </c>
      <c r="L235" s="43">
        <f>SUMIF($L$136:$L$233,K235,$O$136:$O$233)</f>
        <v>1071</v>
      </c>
      <c r="M235" s="44"/>
      <c r="N235" s="44" t="s">
        <v>26</v>
      </c>
      <c r="O235" s="43">
        <f>SUMIF($L$136:$L$233,N235,$O$136:$O$233)</f>
        <v>28</v>
      </c>
      <c r="P235" s="42" t="s">
        <v>25</v>
      </c>
      <c r="Q235" s="43">
        <f>SUMIF($Q$128:$Q$233,P235,$T$128:$T$233)</f>
        <v>1734</v>
      </c>
      <c r="R235" s="44"/>
      <c r="S235" s="44" t="s">
        <v>26</v>
      </c>
      <c r="T235" s="43">
        <f>SUMIF($Q$128:$Q$233,S235,$T$128:$T$233)</f>
        <v>135</v>
      </c>
      <c r="U235" s="42" t="s">
        <v>25</v>
      </c>
      <c r="V235" s="43">
        <f>SUMIF($V$147:$V$233,U235,$Y$147:$Y$233)</f>
        <v>445</v>
      </c>
      <c r="W235" s="44"/>
      <c r="X235" s="44" t="s">
        <v>26</v>
      </c>
      <c r="Y235" s="43">
        <f>SUMIF($V$147:$V$233,X235,$Y$147:$Y$233)</f>
        <v>244</v>
      </c>
      <c r="Z235" s="42" t="s">
        <v>25</v>
      </c>
      <c r="AA235" s="43">
        <f>SUMIF($AA$115:$AA$233,Z235,$AD$115:$AD$233)</f>
        <v>726</v>
      </c>
      <c r="AB235" s="44"/>
      <c r="AC235" s="44" t="s">
        <v>26</v>
      </c>
      <c r="AD235" s="43">
        <f>SUMIF($AA$115:$AA$233,AC235,$AD$115:$AD$233)</f>
        <v>410</v>
      </c>
      <c r="AE235" s="42" t="s">
        <v>25</v>
      </c>
      <c r="AF235" s="43">
        <f>SUMIF($AF$135:$AF$233,AE235,$AI$135:$AI$233)</f>
        <v>818</v>
      </c>
      <c r="AG235" s="44"/>
      <c r="AH235" s="44" t="s">
        <v>26</v>
      </c>
      <c r="AI235" s="43">
        <f>SUMIF($AF$135:$AF$233,AH235,$AI$135:$AI$233)</f>
        <v>468</v>
      </c>
      <c r="AJ235" s="42" t="s">
        <v>25</v>
      </c>
      <c r="AK235" s="43">
        <f>SUMIF($AK$124:$AK$233,AJ235,$AN$124:$AN$233)</f>
        <v>1318</v>
      </c>
      <c r="AL235" s="44"/>
      <c r="AM235" s="44" t="s">
        <v>26</v>
      </c>
      <c r="AN235" s="43">
        <f>SUMIF($AK$124:$AK$233,AM235,$AN$124:$AN$233)</f>
        <v>61</v>
      </c>
      <c r="AO235" s="42" t="s">
        <v>25</v>
      </c>
      <c r="AP235" s="43">
        <f>SUMIF($AP$123:$AP$233,AO235,$AS$123:$AS$233)</f>
        <v>1327</v>
      </c>
      <c r="AQ235" s="44"/>
      <c r="AR235" s="44" t="s">
        <v>26</v>
      </c>
      <c r="AS235" s="43">
        <f>SUMIF($AP$123:$AP$233,AR235,$AS$123:$AS$233)</f>
        <v>107</v>
      </c>
      <c r="AT235" s="42" t="s">
        <v>25</v>
      </c>
      <c r="AU235" s="43">
        <f>SUMIF($AU$135:$AU$233,AT235,$AX$135:$AX$233)</f>
        <v>1046</v>
      </c>
      <c r="AV235" s="44"/>
      <c r="AW235" s="44" t="s">
        <v>26</v>
      </c>
      <c r="AX235" s="43">
        <f>SUMIF($AU$135:$AU$233,AW235,$AX$135:$AX$233)</f>
        <v>282</v>
      </c>
      <c r="AY235" s="42" t="s">
        <v>25</v>
      </c>
      <c r="AZ235" s="43">
        <f>SUMIF($AZ$129:$AZ$233,AY235,$BC$129:$BC$233)</f>
        <v>360</v>
      </c>
      <c r="BA235" s="44"/>
      <c r="BB235" s="44" t="s">
        <v>26</v>
      </c>
      <c r="BC235" s="43">
        <f>SUMIF($AZ$129:$AZ$233,BB235,$BC$129:$BC$233)</f>
        <v>1078</v>
      </c>
      <c r="BD235" s="42" t="s">
        <v>25</v>
      </c>
      <c r="BE235" s="43">
        <f>SUMIF($BE$157:$BE$233,BD235,$BH$157:$BH$233)</f>
        <v>92</v>
      </c>
      <c r="BF235" s="44"/>
      <c r="BG235" s="44" t="s">
        <v>26</v>
      </c>
      <c r="BH235" s="43">
        <f>SUMIF($BE$157:$BE$233,BG235,$BH$157:$BH$233)</f>
        <v>699</v>
      </c>
      <c r="BI235" s="42" t="s">
        <v>25</v>
      </c>
      <c r="BJ235" s="43">
        <f>SUMIF($BJ$137:$BJ$233,BI235,$BM$137:$BM$233)</f>
        <v>265</v>
      </c>
      <c r="BK235" s="44"/>
      <c r="BL235" s="44" t="s">
        <v>26</v>
      </c>
      <c r="BM235" s="43">
        <f>SUMIF($BJ$137:$BJ$233,BL235,$BM$137:$BM$233)</f>
        <v>576</v>
      </c>
      <c r="BN235" s="42" t="s">
        <v>25</v>
      </c>
      <c r="BO235" s="43">
        <f>SUMIF($BO$110:$BO$233,BN235,$BR$110:$BR$233)</f>
        <v>488</v>
      </c>
      <c r="BP235" s="44"/>
      <c r="BQ235" s="44" t="s">
        <v>26</v>
      </c>
      <c r="BR235" s="43">
        <f>SUMIF($BO$110:$BO$233,BQ235,$BR$110:$BR$233)</f>
        <v>1127</v>
      </c>
    </row>
    <row r="236" spans="1:70" x14ac:dyDescent="0.2">
      <c r="A236" s="45" t="s">
        <v>28</v>
      </c>
      <c r="B236" s="46">
        <f t="shared" ref="B236:B238" si="140">SUMIF($B$133:$B$233,A236,$E$133:$E$233)</f>
        <v>222</v>
      </c>
      <c r="C236" s="47"/>
      <c r="D236" s="47" t="s">
        <v>29</v>
      </c>
      <c r="E236" s="46">
        <f t="shared" ref="E236:E238" si="141">SUMIF($B$133:$B$233,D236,$E$133:$E$233)</f>
        <v>807</v>
      </c>
      <c r="F236" s="45" t="s">
        <v>28</v>
      </c>
      <c r="G236" s="46">
        <f t="shared" ref="G236:G238" si="142">SUMIF($G$119:$G$233,F236,$J$119:$J$233)</f>
        <v>633</v>
      </c>
      <c r="H236" s="47"/>
      <c r="I236" s="47" t="s">
        <v>29</v>
      </c>
      <c r="J236" s="46">
        <f t="shared" ref="J236:J238" si="143">SUMIF($G$119:$G$233,I236,$J$119:$J$233)</f>
        <v>1162</v>
      </c>
      <c r="K236" s="45" t="s">
        <v>28</v>
      </c>
      <c r="L236" s="46">
        <f t="shared" ref="L236:L238" si="144">SUMIF($L$136:$L$233,K236,$O$136:$O$233)</f>
        <v>469</v>
      </c>
      <c r="M236" s="47"/>
      <c r="N236" s="47" t="s">
        <v>29</v>
      </c>
      <c r="O236" s="46">
        <f t="shared" ref="O236:O238" si="145">SUMIF($L$136:$L$233,N236,$O$136:$O$233)</f>
        <v>978</v>
      </c>
      <c r="P236" s="45" t="s">
        <v>28</v>
      </c>
      <c r="Q236" s="46">
        <f t="shared" ref="Q236:Q238" si="146">SUMIF($Q$128:$Q$233,P236,$T$128:$T$233)</f>
        <v>226</v>
      </c>
      <c r="R236" s="47"/>
      <c r="S236" s="47" t="s">
        <v>29</v>
      </c>
      <c r="T236" s="46">
        <f t="shared" ref="T236:T238" si="147">SUMIF($Q$128:$Q$233,S236,$T$128:$T$233)</f>
        <v>1115</v>
      </c>
      <c r="U236" s="45" t="s">
        <v>28</v>
      </c>
      <c r="V236" s="46">
        <f t="shared" ref="V236:V238" si="148">SUMIF($V$147:$V$233,U236,$Y$147:$Y$233)</f>
        <v>152</v>
      </c>
      <c r="W236" s="47"/>
      <c r="X236" s="47" t="s">
        <v>29</v>
      </c>
      <c r="Y236" s="46">
        <f t="shared" ref="Y236:Y238" si="149">SUMIF($V$147:$V$233,X236,$Y$147:$Y$233)</f>
        <v>399</v>
      </c>
      <c r="Z236" s="45" t="s">
        <v>28</v>
      </c>
      <c r="AA236" s="46">
        <f t="shared" ref="AA236:AA238" si="150">SUMIF($AA$115:$AA$233,Z236,$AD$115:$AD$233)</f>
        <v>1239</v>
      </c>
      <c r="AB236" s="47"/>
      <c r="AC236" s="47" t="s">
        <v>29</v>
      </c>
      <c r="AD236" s="46">
        <f t="shared" ref="AD236:AD238" si="151">SUMIF($AA$115:$AA$233,AC236,$AD$115:$AD$233)</f>
        <v>1218</v>
      </c>
      <c r="AE236" s="45" t="s">
        <v>28</v>
      </c>
      <c r="AF236" s="46">
        <f t="shared" ref="AF236:AF238" si="152">SUMIF($AF$135:$AF$233,AE236,$AI$135:$AI$233)</f>
        <v>314</v>
      </c>
      <c r="AG236" s="47"/>
      <c r="AH236" s="47" t="s">
        <v>29</v>
      </c>
      <c r="AI236" s="46">
        <f t="shared" ref="AI236:AI238" si="153">SUMIF($AF$135:$AF$233,AH236,$AI$135:$AI$233)</f>
        <v>557</v>
      </c>
      <c r="AJ236" s="45" t="s">
        <v>28</v>
      </c>
      <c r="AK236" s="46">
        <f t="shared" ref="AK236:AK238" si="154">SUMIF($AK$124:$AK$233,AJ236,$AN$124:$AN$233)</f>
        <v>424</v>
      </c>
      <c r="AL236" s="47"/>
      <c r="AM236" s="47" t="s">
        <v>29</v>
      </c>
      <c r="AN236" s="46">
        <f t="shared" ref="AN236:AN238" si="155">SUMIF($AK$124:$AK$233,AM236,$AN$124:$AN$233)</f>
        <v>1228</v>
      </c>
      <c r="AO236" s="45" t="s">
        <v>28</v>
      </c>
      <c r="AP236" s="46">
        <f t="shared" ref="AP236:AP238" si="156">SUMIF($AP$123:$AP$233,AO236,$AS$123:$AS$233)</f>
        <v>1123</v>
      </c>
      <c r="AQ236" s="47"/>
      <c r="AR236" s="47" t="s">
        <v>29</v>
      </c>
      <c r="AS236" s="46">
        <f t="shared" ref="AS236:AS238" si="157">SUMIF($AP$123:$AP$233,AR236,$AS$123:$AS$233)</f>
        <v>663</v>
      </c>
      <c r="AT236" s="45" t="s">
        <v>28</v>
      </c>
      <c r="AU236" s="46">
        <f t="shared" ref="AU236:AU238" si="158">SUMIF($AU$135:$AU$233,AT236,$AX$135:$AX$233)</f>
        <v>722</v>
      </c>
      <c r="AV236" s="47"/>
      <c r="AW236" s="47" t="s">
        <v>29</v>
      </c>
      <c r="AX236" s="46">
        <f t="shared" ref="AX236:AX238" si="159">SUMIF($AU$135:$AU$233,AW236,$AX$135:$AX$233)</f>
        <v>273</v>
      </c>
      <c r="AY236" s="45" t="s">
        <v>28</v>
      </c>
      <c r="AZ236" s="46">
        <f t="shared" ref="AZ236:AZ238" si="160">SUMIF($AZ$129:$AZ$233,AY236,$BC$129:$BC$233)</f>
        <v>1357</v>
      </c>
      <c r="BA236" s="47"/>
      <c r="BB236" s="47" t="s">
        <v>29</v>
      </c>
      <c r="BC236" s="46">
        <f t="shared" ref="BC236:BC238" si="161">SUMIF($AZ$129:$AZ$233,BB236,$BC$129:$BC$233)</f>
        <v>312</v>
      </c>
      <c r="BD236" s="45" t="s">
        <v>28</v>
      </c>
      <c r="BE236" s="46">
        <f t="shared" ref="BE236:BE238" si="162">SUMIF($BE$157:$BE$233,BD236,$BH$157:$BH$233)</f>
        <v>456</v>
      </c>
      <c r="BF236" s="47"/>
      <c r="BG236" s="47" t="s">
        <v>29</v>
      </c>
      <c r="BH236" s="46">
        <f t="shared" ref="BH236:BH238" si="163">SUMIF($BE$157:$BE$233,BG236,$BH$157:$BH$233)</f>
        <v>467</v>
      </c>
      <c r="BI236" s="45" t="s">
        <v>28</v>
      </c>
      <c r="BJ236" s="46">
        <f t="shared" ref="BJ236:BJ238" si="164">SUMIF($BJ$137:$BJ$233,BI236,$BM$137:$BM$233)</f>
        <v>404</v>
      </c>
      <c r="BK236" s="47"/>
      <c r="BL236" s="47" t="s">
        <v>29</v>
      </c>
      <c r="BM236" s="46">
        <f t="shared" ref="BM236:BM238" si="165">SUMIF($BJ$137:$BJ$233,BL236,$BM$137:$BM$233)</f>
        <v>505</v>
      </c>
      <c r="BN236" s="45" t="s">
        <v>28</v>
      </c>
      <c r="BO236" s="46">
        <f t="shared" ref="BO236:BO238" si="166">SUMIF($BO$110:$BO$233,BN236,$BR$110:$BR$233)</f>
        <v>455</v>
      </c>
      <c r="BP236" s="47"/>
      <c r="BQ236" s="47" t="s">
        <v>29</v>
      </c>
      <c r="BR236" s="46">
        <f t="shared" ref="BR236:BR238" si="167">SUMIF($BO$110:$BO$233,BQ236,$BR$110:$BR$233)</f>
        <v>1029</v>
      </c>
    </row>
    <row r="237" spans="1:70" x14ac:dyDescent="0.2">
      <c r="A237" s="45" t="s">
        <v>19</v>
      </c>
      <c r="B237" s="46">
        <f t="shared" si="140"/>
        <v>1232</v>
      </c>
      <c r="C237" s="47"/>
      <c r="D237" s="47" t="s">
        <v>20</v>
      </c>
      <c r="E237" s="46">
        <f t="shared" si="141"/>
        <v>212</v>
      </c>
      <c r="F237" s="45" t="s">
        <v>19</v>
      </c>
      <c r="G237" s="46">
        <f t="shared" si="142"/>
        <v>1075</v>
      </c>
      <c r="H237" s="47"/>
      <c r="I237" s="47" t="s">
        <v>20</v>
      </c>
      <c r="J237" s="46">
        <f t="shared" si="143"/>
        <v>337</v>
      </c>
      <c r="K237" s="45" t="s">
        <v>19</v>
      </c>
      <c r="L237" s="46">
        <f t="shared" si="144"/>
        <v>99</v>
      </c>
      <c r="M237" s="47"/>
      <c r="N237" s="47" t="s">
        <v>20</v>
      </c>
      <c r="O237" s="46">
        <f t="shared" si="145"/>
        <v>1150</v>
      </c>
      <c r="P237" s="45" t="s">
        <v>19</v>
      </c>
      <c r="Q237" s="46">
        <f t="shared" si="146"/>
        <v>763</v>
      </c>
      <c r="R237" s="47"/>
      <c r="S237" s="47" t="s">
        <v>20</v>
      </c>
      <c r="T237" s="46">
        <f t="shared" si="147"/>
        <v>328</v>
      </c>
      <c r="U237" s="45" t="s">
        <v>19</v>
      </c>
      <c r="V237" s="46">
        <f t="shared" si="148"/>
        <v>73</v>
      </c>
      <c r="W237" s="47"/>
      <c r="X237" s="47" t="s">
        <v>20</v>
      </c>
      <c r="Y237" s="46">
        <f t="shared" si="149"/>
        <v>1507</v>
      </c>
      <c r="Z237" s="45" t="s">
        <v>19</v>
      </c>
      <c r="AA237" s="46">
        <f t="shared" si="150"/>
        <v>977</v>
      </c>
      <c r="AB237" s="47"/>
      <c r="AC237" s="47" t="s">
        <v>20</v>
      </c>
      <c r="AD237" s="46">
        <f t="shared" si="151"/>
        <v>305</v>
      </c>
      <c r="AE237" s="45" t="s">
        <v>19</v>
      </c>
      <c r="AF237" s="46">
        <f t="shared" si="152"/>
        <v>137</v>
      </c>
      <c r="AG237" s="47"/>
      <c r="AH237" s="47" t="s">
        <v>20</v>
      </c>
      <c r="AI237" s="46">
        <f t="shared" si="153"/>
        <v>959</v>
      </c>
      <c r="AJ237" s="45" t="s">
        <v>19</v>
      </c>
      <c r="AK237" s="46">
        <f t="shared" si="154"/>
        <v>1153</v>
      </c>
      <c r="AL237" s="47"/>
      <c r="AM237" s="47" t="s">
        <v>20</v>
      </c>
      <c r="AN237" s="46">
        <f t="shared" si="155"/>
        <v>422</v>
      </c>
      <c r="AO237" s="45" t="s">
        <v>19</v>
      </c>
      <c r="AP237" s="46">
        <f t="shared" si="156"/>
        <v>1465</v>
      </c>
      <c r="AQ237" s="47"/>
      <c r="AR237" s="47" t="s">
        <v>20</v>
      </c>
      <c r="AS237" s="46">
        <f t="shared" si="157"/>
        <v>214</v>
      </c>
      <c r="AT237" s="45" t="s">
        <v>19</v>
      </c>
      <c r="AU237" s="46">
        <f t="shared" si="158"/>
        <v>1266</v>
      </c>
      <c r="AV237" s="47"/>
      <c r="AW237" s="47" t="s">
        <v>20</v>
      </c>
      <c r="AX237" s="46">
        <f t="shared" si="159"/>
        <v>53</v>
      </c>
      <c r="AY237" s="45" t="s">
        <v>19</v>
      </c>
      <c r="AZ237" s="46">
        <f t="shared" si="160"/>
        <v>583</v>
      </c>
      <c r="BA237" s="47"/>
      <c r="BB237" s="47" t="s">
        <v>20</v>
      </c>
      <c r="BC237" s="46">
        <f t="shared" si="161"/>
        <v>469</v>
      </c>
      <c r="BD237" s="45" t="s">
        <v>19</v>
      </c>
      <c r="BE237" s="46">
        <f t="shared" si="162"/>
        <v>285</v>
      </c>
      <c r="BF237" s="47"/>
      <c r="BG237" s="47" t="s">
        <v>20</v>
      </c>
      <c r="BH237" s="46">
        <f t="shared" si="163"/>
        <v>355</v>
      </c>
      <c r="BI237" s="45" t="s">
        <v>19</v>
      </c>
      <c r="BJ237" s="46">
        <f t="shared" si="164"/>
        <v>15</v>
      </c>
      <c r="BK237" s="47"/>
      <c r="BL237" s="47" t="s">
        <v>20</v>
      </c>
      <c r="BM237" s="46">
        <f t="shared" si="165"/>
        <v>1759</v>
      </c>
      <c r="BN237" s="45" t="s">
        <v>19</v>
      </c>
      <c r="BO237" s="46">
        <f t="shared" si="166"/>
        <v>73</v>
      </c>
      <c r="BP237" s="47"/>
      <c r="BQ237" s="47" t="s">
        <v>20</v>
      </c>
      <c r="BR237" s="46">
        <f t="shared" si="167"/>
        <v>2127</v>
      </c>
    </row>
    <row r="238" spans="1:70" ht="17" thickBot="1" x14ac:dyDescent="0.25">
      <c r="A238" s="49" t="s">
        <v>22</v>
      </c>
      <c r="B238" s="50">
        <f t="shared" si="140"/>
        <v>515</v>
      </c>
      <c r="C238" s="51"/>
      <c r="D238" s="51" t="s">
        <v>23</v>
      </c>
      <c r="E238" s="50">
        <f t="shared" si="141"/>
        <v>627</v>
      </c>
      <c r="F238" s="49" t="s">
        <v>22</v>
      </c>
      <c r="G238" s="50">
        <f t="shared" si="142"/>
        <v>840</v>
      </c>
      <c r="H238" s="51"/>
      <c r="I238" s="51" t="s">
        <v>23</v>
      </c>
      <c r="J238" s="50">
        <f t="shared" si="143"/>
        <v>853</v>
      </c>
      <c r="K238" s="49" t="s">
        <v>22</v>
      </c>
      <c r="L238" s="50">
        <f t="shared" si="144"/>
        <v>360</v>
      </c>
      <c r="M238" s="51"/>
      <c r="N238" s="51" t="s">
        <v>23</v>
      </c>
      <c r="O238" s="50">
        <f t="shared" si="145"/>
        <v>643</v>
      </c>
      <c r="P238" s="49" t="s">
        <v>22</v>
      </c>
      <c r="Q238" s="50">
        <f t="shared" si="146"/>
        <v>653</v>
      </c>
      <c r="R238" s="51"/>
      <c r="S238" s="51" t="s">
        <v>23</v>
      </c>
      <c r="T238" s="50">
        <f t="shared" si="147"/>
        <v>717</v>
      </c>
      <c r="U238" s="49" t="s">
        <v>22</v>
      </c>
      <c r="V238" s="50">
        <f t="shared" si="148"/>
        <v>299</v>
      </c>
      <c r="W238" s="51"/>
      <c r="X238" s="51" t="s">
        <v>23</v>
      </c>
      <c r="Y238" s="50">
        <f t="shared" si="149"/>
        <v>632</v>
      </c>
      <c r="Z238" s="49" t="s">
        <v>22</v>
      </c>
      <c r="AA238" s="50">
        <f t="shared" si="150"/>
        <v>695</v>
      </c>
      <c r="AB238" s="51"/>
      <c r="AC238" s="51" t="s">
        <v>23</v>
      </c>
      <c r="AD238" s="50">
        <f t="shared" si="151"/>
        <v>1570</v>
      </c>
      <c r="AE238" s="49" t="s">
        <v>22</v>
      </c>
      <c r="AF238" s="50">
        <f t="shared" si="152"/>
        <v>510</v>
      </c>
      <c r="AG238" s="51"/>
      <c r="AH238" s="51" t="s">
        <v>23</v>
      </c>
      <c r="AI238" s="50">
        <f t="shared" si="153"/>
        <v>1185</v>
      </c>
      <c r="AJ238" s="49" t="s">
        <v>22</v>
      </c>
      <c r="AK238" s="50">
        <f t="shared" si="154"/>
        <v>621</v>
      </c>
      <c r="AL238" s="51"/>
      <c r="AM238" s="51" t="s">
        <v>23</v>
      </c>
      <c r="AN238" s="50">
        <f t="shared" si="155"/>
        <v>878</v>
      </c>
      <c r="AO238" s="49" t="s">
        <v>22</v>
      </c>
      <c r="AP238" s="50">
        <f t="shared" si="156"/>
        <v>454</v>
      </c>
      <c r="AQ238" s="51"/>
      <c r="AR238" s="51" t="s">
        <v>23</v>
      </c>
      <c r="AS238" s="50">
        <f t="shared" si="157"/>
        <v>863</v>
      </c>
      <c r="AT238" s="49" t="s">
        <v>22</v>
      </c>
      <c r="AU238" s="50">
        <f t="shared" si="158"/>
        <v>430</v>
      </c>
      <c r="AV238" s="51"/>
      <c r="AW238" s="51" t="s">
        <v>23</v>
      </c>
      <c r="AX238" s="50">
        <f t="shared" si="159"/>
        <v>878</v>
      </c>
      <c r="AY238" s="49" t="s">
        <v>22</v>
      </c>
      <c r="AZ238" s="50">
        <f t="shared" si="160"/>
        <v>773</v>
      </c>
      <c r="BA238" s="51"/>
      <c r="BB238" s="51" t="s">
        <v>23</v>
      </c>
      <c r="BC238" s="50">
        <f t="shared" si="161"/>
        <v>633</v>
      </c>
      <c r="BD238" s="49" t="s">
        <v>22</v>
      </c>
      <c r="BE238" s="50">
        <f t="shared" si="162"/>
        <v>129</v>
      </c>
      <c r="BF238" s="51"/>
      <c r="BG238" s="51" t="s">
        <v>23</v>
      </c>
      <c r="BH238" s="50">
        <f t="shared" si="163"/>
        <v>267</v>
      </c>
      <c r="BI238" s="49" t="s">
        <v>22</v>
      </c>
      <c r="BJ238" s="50">
        <f t="shared" si="164"/>
        <v>614</v>
      </c>
      <c r="BK238" s="51"/>
      <c r="BL238" s="51" t="s">
        <v>23</v>
      </c>
      <c r="BM238" s="50">
        <f t="shared" si="165"/>
        <v>521</v>
      </c>
      <c r="BN238" s="49" t="s">
        <v>22</v>
      </c>
      <c r="BO238" s="50">
        <f t="shared" si="166"/>
        <v>1308</v>
      </c>
      <c r="BP238" s="51"/>
      <c r="BQ238" s="51" t="s">
        <v>23</v>
      </c>
      <c r="BR238" s="50">
        <f t="shared" si="167"/>
        <v>797</v>
      </c>
    </row>
    <row r="239" spans="1:70" ht="18" thickTop="1" thickBot="1" x14ac:dyDescent="0.25">
      <c r="A239" s="102" t="s">
        <v>110</v>
      </c>
      <c r="B239" s="103"/>
      <c r="C239" s="103"/>
      <c r="D239" s="103"/>
      <c r="E239" s="104"/>
      <c r="F239" s="102" t="s">
        <v>110</v>
      </c>
      <c r="G239" s="103"/>
      <c r="H239" s="103"/>
      <c r="I239" s="103"/>
      <c r="J239" s="104"/>
      <c r="K239" s="102" t="s">
        <v>110</v>
      </c>
      <c r="L239" s="103"/>
      <c r="M239" s="103"/>
      <c r="N239" s="103"/>
      <c r="O239" s="104"/>
      <c r="P239" s="102" t="s">
        <v>110</v>
      </c>
      <c r="Q239" s="103"/>
      <c r="R239" s="103"/>
      <c r="S239" s="103"/>
      <c r="T239" s="104"/>
      <c r="U239" s="102" t="s">
        <v>110</v>
      </c>
      <c r="V239" s="103"/>
      <c r="W239" s="103"/>
      <c r="X239" s="103"/>
      <c r="Y239" s="104"/>
      <c r="Z239" s="102" t="s">
        <v>110</v>
      </c>
      <c r="AA239" s="103"/>
      <c r="AB239" s="103"/>
      <c r="AC239" s="103"/>
      <c r="AD239" s="104"/>
      <c r="AE239" s="102" t="s">
        <v>110</v>
      </c>
      <c r="AF239" s="103"/>
      <c r="AG239" s="103"/>
      <c r="AH239" s="103"/>
      <c r="AI239" s="104"/>
      <c r="AJ239" s="102" t="s">
        <v>110</v>
      </c>
      <c r="AK239" s="103"/>
      <c r="AL239" s="103"/>
      <c r="AM239" s="103"/>
      <c r="AN239" s="104"/>
      <c r="AO239" s="102" t="s">
        <v>110</v>
      </c>
      <c r="AP239" s="103"/>
      <c r="AQ239" s="103"/>
      <c r="AR239" s="103"/>
      <c r="AS239" s="104"/>
      <c r="AT239" s="102" t="s">
        <v>110</v>
      </c>
      <c r="AU239" s="103"/>
      <c r="AV239" s="103"/>
      <c r="AW239" s="103"/>
      <c r="AX239" s="104"/>
      <c r="AY239" s="102" t="s">
        <v>110</v>
      </c>
      <c r="AZ239" s="103"/>
      <c r="BA239" s="103"/>
      <c r="BB239" s="103"/>
      <c r="BC239" s="104"/>
      <c r="BD239" s="102" t="s">
        <v>110</v>
      </c>
      <c r="BE239" s="103"/>
      <c r="BF239" s="103"/>
      <c r="BG239" s="103"/>
      <c r="BH239" s="104"/>
      <c r="BI239" s="102" t="s">
        <v>110</v>
      </c>
      <c r="BJ239" s="103"/>
      <c r="BK239" s="103"/>
      <c r="BL239" s="103"/>
      <c r="BM239" s="104"/>
      <c r="BN239" s="102" t="s">
        <v>110</v>
      </c>
      <c r="BO239" s="103"/>
      <c r="BP239" s="103"/>
      <c r="BQ239" s="103"/>
      <c r="BR239" s="104"/>
    </row>
    <row r="240" spans="1:70" ht="17" thickTop="1" x14ac:dyDescent="0.2">
      <c r="A240" s="42" t="s">
        <v>25</v>
      </c>
      <c r="B240" s="53">
        <f>SUMIFS($E$133:$E$233,$B$133:$B$233,A240,$D$133:$D$233,"x")</f>
        <v>939</v>
      </c>
      <c r="C240" s="44"/>
      <c r="D240" s="44" t="s">
        <v>26</v>
      </c>
      <c r="E240" s="53">
        <f>SUMIFS($E$133:$E$233,$B$133:$B$233,D240,$D$133:$D$233,"x")</f>
        <v>82</v>
      </c>
      <c r="F240" s="42" t="s">
        <v>25</v>
      </c>
      <c r="G240" s="53">
        <f>SUMIFS($J$119:$J$233,$G$119:$G$233,F240,$I$119:$I$233,"x")</f>
        <v>314</v>
      </c>
      <c r="H240" s="44"/>
      <c r="I240" s="44" t="s">
        <v>26</v>
      </c>
      <c r="J240" s="53">
        <f>SUMIFS($J$119:$J$233,$G$119:$G$233,I240,$I$119:$I$233,"x")</f>
        <v>0</v>
      </c>
      <c r="K240" s="42" t="s">
        <v>25</v>
      </c>
      <c r="L240" s="53">
        <f>SUMIFS($O$136:$O$233,$L$136:$L$233,K240,$N$136:$N$233,"x")</f>
        <v>322</v>
      </c>
      <c r="M240" s="44"/>
      <c r="N240" s="44" t="s">
        <v>26</v>
      </c>
      <c r="O240" s="53">
        <f>SUMIFS($O$136:$O$233,$L$136:$L$233,N240,$N$136:$N$233,"x")</f>
        <v>0</v>
      </c>
      <c r="P240" s="42" t="s">
        <v>25</v>
      </c>
      <c r="Q240" s="53">
        <f>SUMIFS($T$128:$T$233,$Q$128:$Q$233,P240,$S$128:$S$233,"x")</f>
        <v>1020</v>
      </c>
      <c r="R240" s="44"/>
      <c r="S240" s="44" t="s">
        <v>26</v>
      </c>
      <c r="T240" s="53">
        <f>SUMIFS($T$128:$T$233,$Q$128:$Q$233,S240,$S$128:$S$233,"x")</f>
        <v>93</v>
      </c>
      <c r="U240" s="42" t="s">
        <v>25</v>
      </c>
      <c r="V240" s="53">
        <f>SUMIFS($Y$147:$Y$233,$V$147:$V$233,U240,$X$147:$X$233,"x")</f>
        <v>0</v>
      </c>
      <c r="W240" s="44"/>
      <c r="X240" s="44" t="s">
        <v>26</v>
      </c>
      <c r="Y240" s="53">
        <f>SUMIFS($Y$147:$Y$233,$V$147:$V$233,X240,$X$147:$X$233,"x")</f>
        <v>0</v>
      </c>
      <c r="Z240" s="42" t="s">
        <v>25</v>
      </c>
      <c r="AA240" s="53">
        <f>SUMIFS($AD$115:$AD$233,$AA$115:$AA$233,Z240,$AC$115:$AC$233,"x")</f>
        <v>0</v>
      </c>
      <c r="AB240" s="44"/>
      <c r="AC240" s="44" t="s">
        <v>26</v>
      </c>
      <c r="AD240" s="53">
        <f>SUMIFS($AD$115:$AD$233,$AA$115:$AA$233,AC240,$AC$115:$AC$233,"x")</f>
        <v>0</v>
      </c>
      <c r="AE240" s="42" t="s">
        <v>25</v>
      </c>
      <c r="AF240" s="53">
        <f>SUMIFS($AI$135:$AI$233,$AF$135:$AF$233,AE240,$AH$135:$AH$233,"x")</f>
        <v>73</v>
      </c>
      <c r="AG240" s="44"/>
      <c r="AH240" s="44" t="s">
        <v>26</v>
      </c>
      <c r="AI240" s="53">
        <f>SUMIFS($AI$135:$AI$233,$AF$135:$AF$233,AH240,$AH$135:$AH$233,"x")</f>
        <v>0</v>
      </c>
      <c r="AJ240" s="42" t="s">
        <v>25</v>
      </c>
      <c r="AK240" s="53">
        <f>SUMIFS($AN$124:$AN$233,$AK$124:$AK$233,AJ240,$AM$124:$AM$233,"x")</f>
        <v>713</v>
      </c>
      <c r="AL240" s="44"/>
      <c r="AM240" s="44" t="s">
        <v>26</v>
      </c>
      <c r="AN240" s="53">
        <f>SUMIFS($AN$124:$AN$233,$AK$124:$AK$233,AM240,$AM$124:$AM$233,"x")</f>
        <v>0</v>
      </c>
      <c r="AO240" s="42" t="s">
        <v>25</v>
      </c>
      <c r="AP240" s="53">
        <f>SUMIFS($AS$123:$AS$233,$AP$123:$AP$233,AO240,$AR$123:$AR$233,"x")</f>
        <v>770</v>
      </c>
      <c r="AQ240" s="44"/>
      <c r="AR240" s="44" t="s">
        <v>26</v>
      </c>
      <c r="AS240" s="53">
        <f>SUMIFS($AS$123:$AS$233,$AP$123:$AP$233,AR240,$AR$123:$AR$233,"x")</f>
        <v>0</v>
      </c>
      <c r="AT240" s="42" t="s">
        <v>25</v>
      </c>
      <c r="AU240" s="53">
        <f>SUMIFS($AX$135:$AX$233,$AU$135:$AU$233,AT240,$AW$135:$AW$233,"x")</f>
        <v>98</v>
      </c>
      <c r="AV240" s="44"/>
      <c r="AW240" s="44" t="s">
        <v>26</v>
      </c>
      <c r="AX240" s="53">
        <f>SUMIFS($AX$135:$AX$233,$AU$135:$AU$233,AW240,$AW$135:$AW$233,"x")</f>
        <v>0</v>
      </c>
      <c r="AY240" s="42" t="s">
        <v>25</v>
      </c>
      <c r="AZ240" s="53">
        <f>SUMIFS($BC$129:$BC$233,$AZ$129:$AZ$233,AY240,$BB$129:$BB$233,"x")</f>
        <v>89</v>
      </c>
      <c r="BA240" s="44"/>
      <c r="BB240" s="44" t="s">
        <v>26</v>
      </c>
      <c r="BC240" s="53">
        <f>SUMIFS($BC$129:$BC$233,$AZ$129:$AZ$233,BB240,$BB$129:$BB$233,"x")</f>
        <v>355</v>
      </c>
      <c r="BD240" s="42" t="s">
        <v>25</v>
      </c>
      <c r="BE240" s="53">
        <f>SUMIFS($BH$157:$BH$233,$BE$157:$BE$233,BD240,$BG$157:$BG$233,"x")</f>
        <v>0</v>
      </c>
      <c r="BF240" s="44"/>
      <c r="BG240" s="44" t="s">
        <v>26</v>
      </c>
      <c r="BH240" s="53">
        <f>SUMIFS($BH$157:$BH$233,$BE$157:$BE$233,BG240,$BG$157:$BG$233,"x")</f>
        <v>141</v>
      </c>
      <c r="BI240" s="42" t="s">
        <v>25</v>
      </c>
      <c r="BJ240" s="53">
        <f>SUMIFS($BM$137:$BM$233,$BJ$137:$BJ$233,BI240,$BL$137:$BL$233,"x")</f>
        <v>93</v>
      </c>
      <c r="BK240" s="44"/>
      <c r="BL240" s="44" t="s">
        <v>26</v>
      </c>
      <c r="BM240" s="53">
        <f>SUMIFS($BM$137:$BM$233,$BJ$137:$BJ$233,BL240,$BL$137:$BL$233,"x")</f>
        <v>230</v>
      </c>
      <c r="BN240" s="42" t="s">
        <v>25</v>
      </c>
      <c r="BO240" s="53">
        <f>SUMIFS($BR$110:$BR$233,$BO$110:$BO$233,BN240,$BQ$110:$BQ$233,"x")</f>
        <v>209</v>
      </c>
      <c r="BP240" s="44"/>
      <c r="BQ240" s="44" t="s">
        <v>26</v>
      </c>
      <c r="BR240" s="53">
        <f>SUMIFS($BR$110:$BR$233,$BO$110:$BO$233,BQ240,$BQ$110:$BQ$233,"x")</f>
        <v>322</v>
      </c>
    </row>
    <row r="241" spans="1:70" x14ac:dyDescent="0.2">
      <c r="A241" s="45" t="s">
        <v>28</v>
      </c>
      <c r="B241" s="46">
        <f t="shared" ref="B241:B243" si="168">SUMIFS($E$133:$E$233,$B$133:$B$233,A241,$D$133:$D$233,"x")</f>
        <v>66</v>
      </c>
      <c r="C241" s="47"/>
      <c r="D241" s="47" t="s">
        <v>29</v>
      </c>
      <c r="E241" s="46">
        <f t="shared" ref="E241:E243" si="169">SUMIFS($E$133:$E$233,$B$133:$B$233,D241,$D$133:$D$233,"x")</f>
        <v>690</v>
      </c>
      <c r="F241" s="45" t="s">
        <v>28</v>
      </c>
      <c r="G241" s="46">
        <f t="shared" ref="G241:G243" si="170">SUMIFS($J$119:$J$233,$G$119:$G$233,F241,$I$119:$I$233,"x")</f>
        <v>0</v>
      </c>
      <c r="H241" s="47"/>
      <c r="I241" s="47" t="s">
        <v>29</v>
      </c>
      <c r="J241" s="46">
        <f t="shared" ref="J241:J243" si="171">SUMIFS($J$119:$J$233,$G$119:$G$233,I241,$I$119:$I$233,"x")</f>
        <v>0</v>
      </c>
      <c r="K241" s="45" t="s">
        <v>28</v>
      </c>
      <c r="L241" s="46">
        <f t="shared" ref="L241:L243" si="172">SUMIFS($O$136:$O$233,$L$136:$L$233,K241,$N$136:$N$233,"x")</f>
        <v>0</v>
      </c>
      <c r="M241" s="47"/>
      <c r="N241" s="47" t="s">
        <v>29</v>
      </c>
      <c r="O241" s="46">
        <f t="shared" ref="O241:O243" si="173">SUMIFS($O$136:$O$233,$L$136:$L$233,N241,$N$136:$N$233,"x")</f>
        <v>337</v>
      </c>
      <c r="P241" s="45" t="s">
        <v>28</v>
      </c>
      <c r="Q241" s="46">
        <f t="shared" ref="Q241:Q243" si="174">SUMIFS($T$128:$T$233,$Q$128:$Q$233,P241,$S$128:$S$233,"x")</f>
        <v>87</v>
      </c>
      <c r="R241" s="47"/>
      <c r="S241" s="47" t="s">
        <v>29</v>
      </c>
      <c r="T241" s="46">
        <f t="shared" ref="T241:T243" si="175">SUMIFS($T$128:$T$233,$Q$128:$Q$233,S241,$S$128:$S$233,"x")</f>
        <v>596</v>
      </c>
      <c r="U241" s="45" t="s">
        <v>28</v>
      </c>
      <c r="V241" s="46">
        <f t="shared" ref="V241:V243" si="176">SUMIFS($Y$147:$Y$233,$V$147:$V$233,U241,$X$147:$X$233,"x")</f>
        <v>0</v>
      </c>
      <c r="W241" s="47"/>
      <c r="X241" s="47" t="s">
        <v>29</v>
      </c>
      <c r="Y241" s="46">
        <f t="shared" ref="Y241:Y243" si="177">SUMIFS($Y$147:$Y$233,$V$147:$V$233,X241,$X$147:$X$233,"x")</f>
        <v>0</v>
      </c>
      <c r="Z241" s="45" t="s">
        <v>28</v>
      </c>
      <c r="AA241" s="46">
        <f t="shared" ref="AA241:AA243" si="178">SUMIFS($AD$115:$AD$233,$AA$115:$AA$233,Z241,$AC$115:$AC$233,"x")</f>
        <v>207</v>
      </c>
      <c r="AB241" s="47"/>
      <c r="AC241" s="47" t="s">
        <v>29</v>
      </c>
      <c r="AD241" s="46">
        <f t="shared" ref="AD241:AD243" si="179">SUMIFS($AD$115:$AD$233,$AA$115:$AA$233,AC241,$AC$115:$AC$233,"x")</f>
        <v>0</v>
      </c>
      <c r="AE241" s="45" t="s">
        <v>28</v>
      </c>
      <c r="AF241" s="46">
        <f t="shared" ref="AF241:AF243" si="180">SUMIFS($AI$135:$AI$233,$AF$135:$AF$233,AE241,$AH$135:$AH$233,"x")</f>
        <v>0</v>
      </c>
      <c r="AG241" s="47"/>
      <c r="AH241" s="47" t="s">
        <v>29</v>
      </c>
      <c r="AI241" s="46">
        <f t="shared" ref="AI241:AI243" si="181">SUMIFS($AI$135:$AI$233,$AF$135:$AF$233,AH241,$AH$135:$AH$233,"x")</f>
        <v>78</v>
      </c>
      <c r="AJ241" s="45" t="s">
        <v>28</v>
      </c>
      <c r="AK241" s="46">
        <f t="shared" ref="AK241:AK243" si="182">SUMIFS($AN$124:$AN$233,$AK$124:$AK$233,AJ241,$AM$124:$AM$233,"x")</f>
        <v>0</v>
      </c>
      <c r="AL241" s="47"/>
      <c r="AM241" s="47" t="s">
        <v>29</v>
      </c>
      <c r="AN241" s="46">
        <f t="shared" ref="AN241:AN243" si="183">SUMIFS($AN$124:$AN$233,$AK$124:$AK$233,AM241,$AM$124:$AM$233,"x")</f>
        <v>653</v>
      </c>
      <c r="AO241" s="45" t="s">
        <v>28</v>
      </c>
      <c r="AP241" s="46">
        <f t="shared" ref="AP241:AP243" si="184">SUMIFS($AS$123:$AS$233,$AP$123:$AP$233,AO241,$AR$123:$AR$233,"x")</f>
        <v>552</v>
      </c>
      <c r="AQ241" s="47"/>
      <c r="AR241" s="47" t="s">
        <v>29</v>
      </c>
      <c r="AS241" s="46">
        <f t="shared" ref="AS241:AS243" si="185">SUMIFS($AS$123:$AS$233,$AP$123:$AP$233,AR241,$AR$123:$AR$233,"x")</f>
        <v>244</v>
      </c>
      <c r="AT241" s="45" t="s">
        <v>28</v>
      </c>
      <c r="AU241" s="46">
        <f t="shared" ref="AU241:AU243" si="186">SUMIFS($AX$135:$AX$233,$AU$135:$AU$233,AT241,$AW$135:$AW$233,"x")</f>
        <v>82</v>
      </c>
      <c r="AV241" s="47"/>
      <c r="AW241" s="47" t="s">
        <v>29</v>
      </c>
      <c r="AX241" s="46">
        <f t="shared" ref="AX241:AX243" si="187">SUMIFS($AX$135:$AX$233,$AU$135:$AU$233,AW241,$AW$135:$AW$233,"x")</f>
        <v>78</v>
      </c>
      <c r="AY241" s="45" t="s">
        <v>28</v>
      </c>
      <c r="AZ241" s="46">
        <f t="shared" ref="AZ241:AZ243" si="188">SUMIFS($BC$129:$BC$233,$AZ$129:$AZ$233,AY241,$BB$129:$BB$233,"x")</f>
        <v>533</v>
      </c>
      <c r="BA241" s="47"/>
      <c r="BB241" s="47" t="s">
        <v>29</v>
      </c>
      <c r="BC241" s="46">
        <f t="shared" ref="BC241:BC243" si="189">SUMIFS($BC$129:$BC$233,$AZ$129:$AZ$233,BB241,$BB$129:$BB$233,"x")</f>
        <v>99</v>
      </c>
      <c r="BD241" s="45" t="s">
        <v>28</v>
      </c>
      <c r="BE241" s="46">
        <f t="shared" ref="BE241:BE243" si="190">SUMIFS($BH$157:$BH$233,$BE$157:$BE$233,BD241,$BG$157:$BG$233,"x")</f>
        <v>102</v>
      </c>
      <c r="BF241" s="47"/>
      <c r="BG241" s="47" t="s">
        <v>29</v>
      </c>
      <c r="BH241" s="46">
        <f t="shared" ref="BH241:BH243" si="191">SUMIFS($BH$157:$BH$233,$BE$157:$BE$233,BG241,$BG$157:$BG$233,"x")</f>
        <v>72</v>
      </c>
      <c r="BI241" s="45" t="s">
        <v>28</v>
      </c>
      <c r="BJ241" s="46">
        <f t="shared" ref="BJ241:BJ243" si="192">SUMIFS($BM$137:$BM$233,$BJ$137:$BJ$233,BI241,$BL$137:$BL$233,"x")</f>
        <v>149</v>
      </c>
      <c r="BK241" s="47"/>
      <c r="BL241" s="47" t="s">
        <v>29</v>
      </c>
      <c r="BM241" s="46">
        <f t="shared" ref="BM241:BM243" si="193">SUMIFS($BM$137:$BM$233,$BJ$137:$BJ$233,BL241,$BL$137:$BL$233,"x")</f>
        <v>241</v>
      </c>
      <c r="BN241" s="45" t="s">
        <v>28</v>
      </c>
      <c r="BO241" s="46">
        <f t="shared" ref="BO241:BO243" si="194">SUMIFS($BR$110:$BR$233,$BO$110:$BO$233,BN241,$BQ$110:$BQ$233,"x")</f>
        <v>0</v>
      </c>
      <c r="BP241" s="47"/>
      <c r="BQ241" s="47" t="s">
        <v>29</v>
      </c>
      <c r="BR241" s="46">
        <f t="shared" ref="BR241:BR243" si="195">SUMIFS($BR$110:$BR$233,$BO$110:$BO$233,BQ241,$BQ$110:$BQ$233,"x")</f>
        <v>554</v>
      </c>
    </row>
    <row r="242" spans="1:70" x14ac:dyDescent="0.2">
      <c r="A242" s="45" t="s">
        <v>19</v>
      </c>
      <c r="B242" s="46">
        <f t="shared" si="168"/>
        <v>767</v>
      </c>
      <c r="C242" s="47"/>
      <c r="D242" s="47" t="s">
        <v>20</v>
      </c>
      <c r="E242" s="46">
        <f t="shared" si="169"/>
        <v>0</v>
      </c>
      <c r="F242" s="45" t="s">
        <v>19</v>
      </c>
      <c r="G242" s="46">
        <f t="shared" si="170"/>
        <v>0</v>
      </c>
      <c r="H242" s="47"/>
      <c r="I242" s="47" t="s">
        <v>20</v>
      </c>
      <c r="J242" s="46">
        <f t="shared" si="171"/>
        <v>0</v>
      </c>
      <c r="K242" s="45" t="s">
        <v>19</v>
      </c>
      <c r="L242" s="46">
        <f t="shared" si="172"/>
        <v>0</v>
      </c>
      <c r="M242" s="47"/>
      <c r="N242" s="47" t="s">
        <v>20</v>
      </c>
      <c r="O242" s="46">
        <f t="shared" si="173"/>
        <v>335</v>
      </c>
      <c r="P242" s="45" t="s">
        <v>19</v>
      </c>
      <c r="Q242" s="46">
        <f t="shared" si="174"/>
        <v>385</v>
      </c>
      <c r="R242" s="47"/>
      <c r="S242" s="47" t="s">
        <v>20</v>
      </c>
      <c r="T242" s="46">
        <f t="shared" si="175"/>
        <v>0</v>
      </c>
      <c r="U242" s="45" t="s">
        <v>19</v>
      </c>
      <c r="V242" s="46">
        <f t="shared" si="176"/>
        <v>0</v>
      </c>
      <c r="W242" s="47"/>
      <c r="X242" s="47" t="s">
        <v>20</v>
      </c>
      <c r="Y242" s="46">
        <f t="shared" si="177"/>
        <v>294</v>
      </c>
      <c r="Z242" s="45" t="s">
        <v>19</v>
      </c>
      <c r="AA242" s="46">
        <f t="shared" si="178"/>
        <v>0</v>
      </c>
      <c r="AB242" s="47"/>
      <c r="AC242" s="47" t="s">
        <v>20</v>
      </c>
      <c r="AD242" s="46">
        <f t="shared" si="179"/>
        <v>0</v>
      </c>
      <c r="AE242" s="45" t="s">
        <v>19</v>
      </c>
      <c r="AF242" s="46">
        <f t="shared" si="180"/>
        <v>0</v>
      </c>
      <c r="AG242" s="47"/>
      <c r="AH242" s="47" t="s">
        <v>20</v>
      </c>
      <c r="AI242" s="46">
        <f t="shared" si="181"/>
        <v>329</v>
      </c>
      <c r="AJ242" s="45" t="s">
        <v>19</v>
      </c>
      <c r="AK242" s="46">
        <f t="shared" si="182"/>
        <v>669</v>
      </c>
      <c r="AL242" s="47"/>
      <c r="AM242" s="47" t="s">
        <v>20</v>
      </c>
      <c r="AN242" s="46">
        <f t="shared" si="183"/>
        <v>0</v>
      </c>
      <c r="AO242" s="45" t="s">
        <v>19</v>
      </c>
      <c r="AP242" s="46">
        <f t="shared" si="184"/>
        <v>940</v>
      </c>
      <c r="AQ242" s="47"/>
      <c r="AR242" s="47" t="s">
        <v>20</v>
      </c>
      <c r="AS242" s="46">
        <f t="shared" si="185"/>
        <v>0</v>
      </c>
      <c r="AT242" s="45" t="s">
        <v>19</v>
      </c>
      <c r="AU242" s="46">
        <f t="shared" si="186"/>
        <v>757</v>
      </c>
      <c r="AV242" s="47"/>
      <c r="AW242" s="47" t="s">
        <v>20</v>
      </c>
      <c r="AX242" s="46">
        <f t="shared" si="187"/>
        <v>0</v>
      </c>
      <c r="AY242" s="45" t="s">
        <v>19</v>
      </c>
      <c r="AZ242" s="46">
        <f t="shared" si="188"/>
        <v>0</v>
      </c>
      <c r="BA242" s="47"/>
      <c r="BB242" s="47" t="s">
        <v>20</v>
      </c>
      <c r="BC242" s="46">
        <f t="shared" si="189"/>
        <v>0</v>
      </c>
      <c r="BD242" s="45" t="s">
        <v>19</v>
      </c>
      <c r="BE242" s="46">
        <f t="shared" si="190"/>
        <v>133</v>
      </c>
      <c r="BF242" s="47"/>
      <c r="BG242" s="47" t="s">
        <v>20</v>
      </c>
      <c r="BH242" s="46">
        <f t="shared" si="191"/>
        <v>175</v>
      </c>
      <c r="BI242" s="45" t="s">
        <v>19</v>
      </c>
      <c r="BJ242" s="46">
        <f t="shared" si="192"/>
        <v>0</v>
      </c>
      <c r="BK242" s="47"/>
      <c r="BL242" s="47" t="s">
        <v>20</v>
      </c>
      <c r="BM242" s="46">
        <f t="shared" si="193"/>
        <v>1486</v>
      </c>
      <c r="BN242" s="45" t="s">
        <v>19</v>
      </c>
      <c r="BO242" s="46">
        <f t="shared" si="194"/>
        <v>0</v>
      </c>
      <c r="BP242" s="47"/>
      <c r="BQ242" s="47" t="s">
        <v>20</v>
      </c>
      <c r="BR242" s="46">
        <f t="shared" si="195"/>
        <v>1249</v>
      </c>
    </row>
    <row r="243" spans="1:70" ht="17" thickBot="1" x14ac:dyDescent="0.25">
      <c r="A243" s="49" t="s">
        <v>22</v>
      </c>
      <c r="B243" s="50">
        <f t="shared" si="168"/>
        <v>397</v>
      </c>
      <c r="C243" s="51"/>
      <c r="D243" s="51" t="s">
        <v>23</v>
      </c>
      <c r="E243" s="50">
        <f t="shared" si="169"/>
        <v>242</v>
      </c>
      <c r="F243" s="49" t="s">
        <v>22</v>
      </c>
      <c r="G243" s="50">
        <f t="shared" si="170"/>
        <v>0</v>
      </c>
      <c r="H243" s="51"/>
      <c r="I243" s="51" t="s">
        <v>23</v>
      </c>
      <c r="J243" s="50">
        <f t="shared" si="171"/>
        <v>0</v>
      </c>
      <c r="K243" s="49" t="s">
        <v>22</v>
      </c>
      <c r="L243" s="50">
        <f t="shared" si="172"/>
        <v>0</v>
      </c>
      <c r="M243" s="51"/>
      <c r="N243" s="51" t="s">
        <v>23</v>
      </c>
      <c r="O243" s="50">
        <f t="shared" si="173"/>
        <v>285</v>
      </c>
      <c r="P243" s="49" t="s">
        <v>22</v>
      </c>
      <c r="Q243" s="50">
        <f t="shared" si="174"/>
        <v>100</v>
      </c>
      <c r="R243" s="51"/>
      <c r="S243" s="51" t="s">
        <v>23</v>
      </c>
      <c r="T243" s="50">
        <f t="shared" si="175"/>
        <v>301</v>
      </c>
      <c r="U243" s="49" t="s">
        <v>22</v>
      </c>
      <c r="V243" s="50">
        <f t="shared" si="176"/>
        <v>0</v>
      </c>
      <c r="W243" s="51"/>
      <c r="X243" s="51" t="s">
        <v>23</v>
      </c>
      <c r="Y243" s="50">
        <f t="shared" si="177"/>
        <v>317</v>
      </c>
      <c r="Z243" s="49" t="s">
        <v>22</v>
      </c>
      <c r="AA243" s="50">
        <f t="shared" si="178"/>
        <v>0</v>
      </c>
      <c r="AB243" s="51"/>
      <c r="AC243" s="51" t="s">
        <v>23</v>
      </c>
      <c r="AD243" s="50">
        <f t="shared" si="179"/>
        <v>673</v>
      </c>
      <c r="AE243" s="49" t="s">
        <v>22</v>
      </c>
      <c r="AF243" s="50">
        <f t="shared" si="180"/>
        <v>0</v>
      </c>
      <c r="AG243" s="51"/>
      <c r="AH243" s="51" t="s">
        <v>23</v>
      </c>
      <c r="AI243" s="50">
        <f t="shared" si="181"/>
        <v>179</v>
      </c>
      <c r="AJ243" s="49" t="s">
        <v>22</v>
      </c>
      <c r="AK243" s="50">
        <f t="shared" si="182"/>
        <v>0</v>
      </c>
      <c r="AL243" s="51"/>
      <c r="AM243" s="51" t="s">
        <v>23</v>
      </c>
      <c r="AN243" s="50">
        <f t="shared" si="183"/>
        <v>335</v>
      </c>
      <c r="AO243" s="49" t="s">
        <v>22</v>
      </c>
      <c r="AP243" s="50">
        <f t="shared" si="184"/>
        <v>0</v>
      </c>
      <c r="AQ243" s="51"/>
      <c r="AR243" s="51" t="s">
        <v>23</v>
      </c>
      <c r="AS243" s="50">
        <f t="shared" si="185"/>
        <v>603</v>
      </c>
      <c r="AT243" s="49" t="s">
        <v>22</v>
      </c>
      <c r="AU243" s="50">
        <f t="shared" si="186"/>
        <v>0</v>
      </c>
      <c r="AV243" s="51"/>
      <c r="AW243" s="51" t="s">
        <v>23</v>
      </c>
      <c r="AX243" s="50">
        <f t="shared" si="187"/>
        <v>345</v>
      </c>
      <c r="AY243" s="49" t="s">
        <v>22</v>
      </c>
      <c r="AZ243" s="50">
        <f t="shared" si="188"/>
        <v>192</v>
      </c>
      <c r="BA243" s="51"/>
      <c r="BB243" s="51" t="s">
        <v>23</v>
      </c>
      <c r="BC243" s="50">
        <f t="shared" si="189"/>
        <v>100</v>
      </c>
      <c r="BD243" s="49" t="s">
        <v>22</v>
      </c>
      <c r="BE243" s="50">
        <f t="shared" si="190"/>
        <v>0</v>
      </c>
      <c r="BF243" s="51"/>
      <c r="BG243" s="51" t="s">
        <v>23</v>
      </c>
      <c r="BH243" s="50">
        <f t="shared" si="191"/>
        <v>57</v>
      </c>
      <c r="BI243" s="49" t="s">
        <v>22</v>
      </c>
      <c r="BJ243" s="50">
        <f t="shared" si="192"/>
        <v>250</v>
      </c>
      <c r="BK243" s="51"/>
      <c r="BL243" s="51" t="s">
        <v>23</v>
      </c>
      <c r="BM243" s="50">
        <f t="shared" si="193"/>
        <v>379</v>
      </c>
      <c r="BN243" s="49" t="s">
        <v>22</v>
      </c>
      <c r="BO243" s="50">
        <f t="shared" si="194"/>
        <v>506</v>
      </c>
      <c r="BP243" s="51"/>
      <c r="BQ243" s="51" t="s">
        <v>23</v>
      </c>
      <c r="BR243" s="50">
        <f t="shared" si="195"/>
        <v>173</v>
      </c>
    </row>
    <row r="244" spans="1:70" ht="18" thickTop="1" thickBot="1" x14ac:dyDescent="0.25">
      <c r="A244" s="99" t="s">
        <v>111</v>
      </c>
      <c r="B244" s="100"/>
      <c r="C244" s="100"/>
      <c r="D244" s="100"/>
      <c r="E244" s="101"/>
      <c r="F244" s="99" t="s">
        <v>111</v>
      </c>
      <c r="G244" s="100"/>
      <c r="H244" s="100"/>
      <c r="I244" s="100"/>
      <c r="J244" s="101"/>
      <c r="K244" s="99" t="s">
        <v>111</v>
      </c>
      <c r="L244" s="100"/>
      <c r="M244" s="100"/>
      <c r="N244" s="100"/>
      <c r="O244" s="101"/>
      <c r="P244" s="99" t="s">
        <v>111</v>
      </c>
      <c r="Q244" s="100"/>
      <c r="R244" s="100"/>
      <c r="S244" s="100"/>
      <c r="T244" s="101"/>
      <c r="U244" s="99" t="s">
        <v>111</v>
      </c>
      <c r="V244" s="100"/>
      <c r="W244" s="100"/>
      <c r="X244" s="100"/>
      <c r="Y244" s="101"/>
      <c r="Z244" s="99" t="s">
        <v>111</v>
      </c>
      <c r="AA244" s="100"/>
      <c r="AB244" s="100"/>
      <c r="AC244" s="100"/>
      <c r="AD244" s="101"/>
      <c r="AE244" s="99" t="s">
        <v>111</v>
      </c>
      <c r="AF244" s="100"/>
      <c r="AG244" s="100"/>
      <c r="AH244" s="100"/>
      <c r="AI244" s="101"/>
      <c r="AJ244" s="99" t="s">
        <v>111</v>
      </c>
      <c r="AK244" s="100"/>
      <c r="AL244" s="100"/>
      <c r="AM244" s="100"/>
      <c r="AN244" s="101"/>
      <c r="AO244" s="99" t="s">
        <v>111</v>
      </c>
      <c r="AP244" s="100"/>
      <c r="AQ244" s="100"/>
      <c r="AR244" s="100"/>
      <c r="AS244" s="101"/>
      <c r="AT244" s="99" t="s">
        <v>111</v>
      </c>
      <c r="AU244" s="100"/>
      <c r="AV244" s="100"/>
      <c r="AW244" s="100"/>
      <c r="AX244" s="101"/>
      <c r="AY244" s="99" t="s">
        <v>111</v>
      </c>
      <c r="AZ244" s="100"/>
      <c r="BA244" s="100"/>
      <c r="BB244" s="100"/>
      <c r="BC244" s="101"/>
      <c r="BD244" s="99" t="s">
        <v>111</v>
      </c>
      <c r="BE244" s="100"/>
      <c r="BF244" s="100"/>
      <c r="BG244" s="100"/>
      <c r="BH244" s="101"/>
      <c r="BI244" s="99" t="s">
        <v>111</v>
      </c>
      <c r="BJ244" s="100"/>
      <c r="BK244" s="100"/>
      <c r="BL244" s="100"/>
      <c r="BM244" s="101"/>
      <c r="BN244" s="99" t="s">
        <v>111</v>
      </c>
      <c r="BO244" s="100"/>
      <c r="BP244" s="100"/>
      <c r="BQ244" s="100"/>
      <c r="BR244" s="101"/>
    </row>
    <row r="245" spans="1:70" ht="17" thickTop="1" x14ac:dyDescent="0.2">
      <c r="A245" s="42" t="s">
        <v>25</v>
      </c>
      <c r="B245" s="53">
        <f>SUMIFS($E$133:$E$233,$B$133:$B$233,A245,$D$133:$D$233,"x") + SUMIFS($E$133:$E$233,$B$133:$B$233,A245,$D$133:$D$233,"o")</f>
        <v>980</v>
      </c>
      <c r="C245" s="44"/>
      <c r="D245" s="44" t="s">
        <v>26</v>
      </c>
      <c r="E245" s="53">
        <f>SUMIFS($E$133:$E$233,$B$133:$B$233,D245,$D$133:$D$233,"x") + SUMIFS($E$133:$E$233,$B$133:$B$233,D245,$D$133:$D$233,"o")</f>
        <v>82</v>
      </c>
      <c r="F245" s="42" t="s">
        <v>25</v>
      </c>
      <c r="G245" s="53">
        <f>SUMIFS($J$119:$J$233,$G$119:$G$233,F245,$I$119:$I$233,"x") + SUMIFS($J$119:$J$233,$G$119:$G$233,F245,$I$119:$I$233,"o")</f>
        <v>314</v>
      </c>
      <c r="H245" s="44"/>
      <c r="I245" s="44" t="s">
        <v>26</v>
      </c>
      <c r="J245" s="53">
        <f>SUMIFS($J$119:$J$233,$G$119:$G$233,I245,$I$119:$I$233,"x") + SUMIFS($J$119:$J$233,$G$119:$G$233,I245,$I$119:$I$233,"o")</f>
        <v>0</v>
      </c>
      <c r="K245" s="42" t="s">
        <v>25</v>
      </c>
      <c r="L245" s="53">
        <f>SUMIFS($O$136:$O$233,$L$136:$L$233,K245,$N$136:$N$233,"x") + SUMIFS($O$136:$O$233,$L$136:$L$233,K245,$N$136:$N$233,"o")</f>
        <v>554</v>
      </c>
      <c r="M245" s="44"/>
      <c r="N245" s="44" t="s">
        <v>26</v>
      </c>
      <c r="O245" s="53">
        <f>SUMIFS($O$136:$O$233,$L$136:$L$233,N245,$N$136:$N$233,"x") + SUMIFS($O$136:$O$233,$L$136:$L$233,N245,$N$136:$N$233,"o")</f>
        <v>0</v>
      </c>
      <c r="P245" s="42" t="s">
        <v>25</v>
      </c>
      <c r="Q245" s="53">
        <f>SUMIFS($T$128:$T$233,$Q$128:$Q$233,P245,$S$128:$S$233,"x") + SUMIFS($T$128:$T$233,$Q$128:$Q$233,P245,$S$128:$S$233,"o")</f>
        <v>1251</v>
      </c>
      <c r="R245" s="44"/>
      <c r="S245" s="44" t="s">
        <v>26</v>
      </c>
      <c r="T245" s="53">
        <f>SUMIFS($T$128:$T$233,$Q$128:$Q$233,S245,$S$128:$S$233,"x") + SUMIFS($T$128:$T$233,$Q$128:$Q$233,S245,$S$128:$S$233,"o")</f>
        <v>93</v>
      </c>
      <c r="U245" s="42" t="s">
        <v>25</v>
      </c>
      <c r="V245" s="53">
        <f>SUMIFS($Y$147:$Y$233,$V$147:$V$233,U245,$X$147:$X$233,"x") + SUMIFS($Y$147:$Y$233,$V$147:$V$233,U245,$X$147:$X$233,"o")</f>
        <v>80</v>
      </c>
      <c r="W245" s="44"/>
      <c r="X245" s="44" t="s">
        <v>26</v>
      </c>
      <c r="Y245" s="53">
        <f>SUMIFS($Y$147:$Y$233,$V$147:$V$233,X245,$X$147:$X$233,"x") + SUMIFS($Y$147:$Y$233,$V$147:$V$233,X245,$X$147:$X$233,"o")</f>
        <v>107</v>
      </c>
      <c r="Z245" s="42" t="s">
        <v>25</v>
      </c>
      <c r="AA245" s="53">
        <f>SUMIFS($AD$115:$AD$233,$AA$115:$AA$233,Z245,$AC$115:$AC$233,"x") + SUMIFS($AD$115:$AD$233,$AA$115:$AA$233,Z245,$AC$115:$AC$233,"o")</f>
        <v>0</v>
      </c>
      <c r="AB245" s="44"/>
      <c r="AC245" s="44" t="s">
        <v>26</v>
      </c>
      <c r="AD245" s="53">
        <f>SUMIFS($AD$115:$AD$233,$AA$115:$AA$233,AC245,$AC$115:$AC$233,"x") + SUMIFS($AD$115:$AD$233,$AA$115:$AA$233,AC245,$AC$115:$AC$233,"o")</f>
        <v>0</v>
      </c>
      <c r="AE245" s="42" t="s">
        <v>25</v>
      </c>
      <c r="AF245" s="53">
        <f>SUMIFS($AI$135:$AI$233,$AF$135:$AF$233,AE245,$AH$135:$AH$233,"x") + SUMIFS($AI$135:$AI$233,$AF$135:$AF$233,AE245,$AH$135:$AH$233,"o")</f>
        <v>73</v>
      </c>
      <c r="AG245" s="44"/>
      <c r="AH245" s="44" t="s">
        <v>26</v>
      </c>
      <c r="AI245" s="53">
        <f>SUMIFS($AI$135:$AI$233,$AF$135:$AF$233,AH245,$AH$135:$AH$233,"x") + SUMIFS($AI$135:$AI$233,$AF$135:$AF$233,AH245,$AH$135:$AH$233,"o")</f>
        <v>86</v>
      </c>
      <c r="AJ245" s="42" t="s">
        <v>25</v>
      </c>
      <c r="AK245" s="53">
        <f>SUMIFS($AN$124:$AN$233,$AK$124:$AK$233,AJ245,$AM$124:$AM$233,"x") + SUMIFS($AN$124:$AN$233,$AK$124:$AK$233,AJ245,$AM$124:$AM$233,"o")</f>
        <v>1018</v>
      </c>
      <c r="AL245" s="44"/>
      <c r="AM245" s="44" t="s">
        <v>26</v>
      </c>
      <c r="AN245" s="53">
        <f>SUMIFS($AN$124:$AN$233,$AK$124:$AK$233,AM245,$AM$124:$AM$233,"x") + SUMIFS($AN$124:$AN$233,$AK$124:$AK$233,AM245,$AM$124:$AM$233,"o")</f>
        <v>0</v>
      </c>
      <c r="AO245" s="42" t="s">
        <v>25</v>
      </c>
      <c r="AP245" s="53">
        <f>SUMIFS($AS$123:$AS$233,$AP$123:$AP$233,AO245,$AR$123:$AR$233,"x") + SUMIFS($AS$123:$AS$233,$AP$123:$AP$233,AO245,$AR$123:$AR$233,"o")</f>
        <v>822</v>
      </c>
      <c r="AQ245" s="44"/>
      <c r="AR245" s="44" t="s">
        <v>26</v>
      </c>
      <c r="AS245" s="53">
        <f>SUMIFS($AS$123:$AS$233,$AP$123:$AP$233,AR245,$AR$123:$AR$233,"x") + SUMIFS($AS$123:$AS$233,$AP$123:$AP$233,AR245,$AR$123:$AR$233,"o")</f>
        <v>0</v>
      </c>
      <c r="AT245" s="42" t="s">
        <v>25</v>
      </c>
      <c r="AU245" s="53">
        <f>SUMIFS($AX$135:$AX$233,$AU$135:$AU$233,AT245,$AW$135:$AW$233,"x") + SUMIFS($AX$135:$AX$233,$AU$135:$AU$233,AT245,$AW$135:$AW$233,"o")</f>
        <v>428</v>
      </c>
      <c r="AV245" s="44"/>
      <c r="AW245" s="44" t="s">
        <v>26</v>
      </c>
      <c r="AX245" s="53">
        <f>SUMIFS($AX$135:$AX$233,$AU$135:$AU$233,AW245,$AW$135:$AW$233,"x") + SUMIFS($AX$135:$AX$233,$AU$135:$AU$233,AW245,$AW$135:$AW$233,"o")</f>
        <v>0</v>
      </c>
      <c r="AY245" s="42" t="s">
        <v>25</v>
      </c>
      <c r="AZ245" s="53">
        <f>SUMIFS($BC$129:$BC$233,$AZ$129:$AZ$233,AY245,$BB$129:$BB$233,"x") + SUMIFS($BC$129:$BC$233,$AZ$129:$AZ$233,AY245,$BB$129:$BB$233,"o")</f>
        <v>89</v>
      </c>
      <c r="BA245" s="44"/>
      <c r="BB245" s="44" t="s">
        <v>26</v>
      </c>
      <c r="BC245" s="53">
        <f>SUMIFS($BC$129:$BC$233,$AZ$129:$AZ$233,BB245,$BB$129:$BB$233,"x") + SUMIFS($BC$129:$BC$233,$AZ$129:$AZ$233,BB245,$BB$129:$BB$233,"o")</f>
        <v>355</v>
      </c>
      <c r="BD245" s="42" t="s">
        <v>25</v>
      </c>
      <c r="BE245" s="53">
        <f>SUMIFS($BH$157:$BH$233,$BE$157:$BE$233,BD245,$BG$157:$BG$233,"x") + SUMIFS($BH$157:$BH$233,$BE$157:$BE$233,BD245,$BG$157:$BG$233,"o")</f>
        <v>0</v>
      </c>
      <c r="BF245" s="44"/>
      <c r="BG245" s="44" t="s">
        <v>26</v>
      </c>
      <c r="BH245" s="53">
        <f>SUMIFS($BH$157:$BH$233,$BE$157:$BE$233,BG245,$BG$157:$BG$233,"x") + SUMIFS($BH$157:$BH$233,$BE$157:$BE$233,BG245,$BG$157:$BG$233,"o")</f>
        <v>262</v>
      </c>
      <c r="BI245" s="42" t="s">
        <v>25</v>
      </c>
      <c r="BJ245" s="53">
        <f>SUMIFS($BM$137:$BM$233,$BJ$137:$BJ$233,BI245,$BL$137:$BL$233,"x") + SUMIFS($BM$137:$BM$233,$BJ$137:$BJ$233,BI245,$BL$137:$BL$233,"o")</f>
        <v>197</v>
      </c>
      <c r="BK245" s="44"/>
      <c r="BL245" s="44" t="s">
        <v>26</v>
      </c>
      <c r="BM245" s="53">
        <f>SUMIFS($BM$137:$BM$233,$BJ$137:$BJ$233,BL245,$BL$137:$BL$233,"x") + SUMIFS($BM$137:$BM$233,$BJ$137:$BJ$233,BL245,$BL$137:$BL$233,"o")</f>
        <v>288</v>
      </c>
      <c r="BN245" s="42" t="s">
        <v>25</v>
      </c>
      <c r="BO245" s="53">
        <f>SUMIFS($BR$110:$BR$233,$BO$110:$BO$233,BN245,$BQ$110:$BQ$233,"x") + SUMIFS($BR$110:$BR$233,$BO$110:$BO$233,BN245,$BQ$110:$BQ$233,"o")</f>
        <v>268</v>
      </c>
      <c r="BP245" s="44"/>
      <c r="BQ245" s="44" t="s">
        <v>26</v>
      </c>
      <c r="BR245" s="53">
        <f>SUMIFS($BR$110:$BR$233,$BO$110:$BO$233,BQ245,$BQ$110:$BQ$233,"x") + SUMIFS($BR$110:$BR$233,$BO$110:$BO$233,BQ245,$BQ$110:$BQ$233,"o")</f>
        <v>513</v>
      </c>
    </row>
    <row r="246" spans="1:70" x14ac:dyDescent="0.2">
      <c r="A246" s="45" t="s">
        <v>28</v>
      </c>
      <c r="B246" s="46">
        <f t="shared" ref="B246:B248" si="196">SUMIFS($E$133:$E$233,$B$133:$B$233,A246,$D$133:$D$233,"x") + SUMIFS($E$133:$E$233,$B$133:$B$233,A246,$D$133:$D$233,"o")</f>
        <v>66</v>
      </c>
      <c r="C246" s="47"/>
      <c r="D246" s="47" t="s">
        <v>29</v>
      </c>
      <c r="E246" s="46">
        <f t="shared" ref="E246:E248" si="197">SUMIFS($E$133:$E$233,$B$133:$B$233,D246,$D$133:$D$233,"x") + SUMIFS($E$133:$E$233,$B$133:$B$233,D246,$D$133:$D$233,"o")</f>
        <v>690</v>
      </c>
      <c r="F246" s="45" t="s">
        <v>28</v>
      </c>
      <c r="G246" s="46">
        <f t="shared" ref="G246:G248" si="198">SUMIFS($J$119:$J$233,$G$119:$G$233,F246,$I$119:$I$233,"x") + SUMIFS($J$119:$J$233,$G$119:$G$233,F246,$I$119:$I$233,"o")</f>
        <v>0</v>
      </c>
      <c r="H246" s="47"/>
      <c r="I246" s="47" t="s">
        <v>29</v>
      </c>
      <c r="J246" s="46">
        <f t="shared" ref="J246:J248" si="199">SUMIFS($J$119:$J$233,$G$119:$G$233,I246,$I$119:$I$233,"x") + SUMIFS($J$119:$J$233,$G$119:$G$233,I246,$I$119:$I$233,"o")</f>
        <v>108</v>
      </c>
      <c r="K246" s="45" t="s">
        <v>28</v>
      </c>
      <c r="L246" s="46">
        <f t="shared" ref="L246:L248" si="200">SUMIFS($O$136:$O$233,$L$136:$L$233,K246,$N$136:$N$233,"x") + SUMIFS($O$136:$O$233,$L$136:$L$233,K246,$N$136:$N$233,"o")</f>
        <v>76</v>
      </c>
      <c r="M246" s="47"/>
      <c r="N246" s="47" t="s">
        <v>29</v>
      </c>
      <c r="O246" s="46">
        <f t="shared" ref="O246:O248" si="201">SUMIFS($O$136:$O$233,$L$136:$L$233,N246,$N$136:$N$233,"x") + SUMIFS($O$136:$O$233,$L$136:$L$233,N246,$N$136:$N$233,"o")</f>
        <v>473</v>
      </c>
      <c r="P246" s="45" t="s">
        <v>28</v>
      </c>
      <c r="Q246" s="46">
        <f t="shared" ref="Q246:Q248" si="202">SUMIFS($T$128:$T$233,$Q$128:$Q$233,P246,$S$128:$S$233,"x") + SUMIFS($T$128:$T$233,$Q$128:$Q$233,P246,$S$128:$S$233,"o")</f>
        <v>87</v>
      </c>
      <c r="R246" s="47"/>
      <c r="S246" s="47" t="s">
        <v>29</v>
      </c>
      <c r="T246" s="46">
        <f t="shared" ref="T246:T248" si="203">SUMIFS($T$128:$T$233,$Q$128:$Q$233,S246,$S$128:$S$233,"x") + SUMIFS($T$128:$T$233,$Q$128:$Q$233,S246,$S$128:$S$233,"o")</f>
        <v>725</v>
      </c>
      <c r="U246" s="45" t="s">
        <v>28</v>
      </c>
      <c r="V246" s="46">
        <f t="shared" ref="V246:V248" si="204">SUMIFS($Y$147:$Y$233,$V$147:$V$233,U246,$X$147:$X$233,"x") + SUMIFS($Y$147:$Y$233,$V$147:$V$233,U246,$X$147:$X$233,"o")</f>
        <v>0</v>
      </c>
      <c r="W246" s="47"/>
      <c r="X246" s="47" t="s">
        <v>29</v>
      </c>
      <c r="Y246" s="46">
        <f t="shared" ref="Y246:Y248" si="205">SUMIFS($Y$147:$Y$233,$V$147:$V$233,X246,$X$147:$X$233,"x") + SUMIFS($Y$147:$Y$233,$V$147:$V$233,X246,$X$147:$X$233,"o")</f>
        <v>0</v>
      </c>
      <c r="Z246" s="45" t="s">
        <v>28</v>
      </c>
      <c r="AA246" s="46">
        <f t="shared" ref="AA246:AA248" si="206">SUMIFS($AD$115:$AD$233,$AA$115:$AA$233,Z246,$AC$115:$AC$233,"x") + SUMIFS($AD$115:$AD$233,$AA$115:$AA$233,Z246,$AC$115:$AC$233,"o")</f>
        <v>310</v>
      </c>
      <c r="AB246" s="47"/>
      <c r="AC246" s="47" t="s">
        <v>29</v>
      </c>
      <c r="AD246" s="46">
        <f t="shared" ref="AD246:AD248" si="207">SUMIFS($AD$115:$AD$233,$AA$115:$AA$233,AC246,$AC$115:$AC$233,"x") + SUMIFS($AD$115:$AD$233,$AA$115:$AA$233,AC246,$AC$115:$AC$233,"o")</f>
        <v>0</v>
      </c>
      <c r="AE246" s="45" t="s">
        <v>28</v>
      </c>
      <c r="AF246" s="46">
        <f t="shared" ref="AF246:AF248" si="208">SUMIFS($AI$135:$AI$233,$AF$135:$AF$233,AE246,$AH$135:$AH$233,"x") + SUMIFS($AI$135:$AI$233,$AF$135:$AF$233,AE246,$AH$135:$AH$233,"o")</f>
        <v>0</v>
      </c>
      <c r="AG246" s="47"/>
      <c r="AH246" s="47" t="s">
        <v>29</v>
      </c>
      <c r="AI246" s="46">
        <f t="shared" ref="AI246:AI248" si="209">SUMIFS($AI$135:$AI$233,$AF$135:$AF$233,AH246,$AH$135:$AH$233,"x") + SUMIFS($AI$135:$AI$233,$AF$135:$AF$233,AH246,$AH$135:$AH$233,"o")</f>
        <v>223</v>
      </c>
      <c r="AJ246" s="45" t="s">
        <v>28</v>
      </c>
      <c r="AK246" s="46">
        <f t="shared" ref="AK246:AK248" si="210">SUMIFS($AN$124:$AN$233,$AK$124:$AK$233,AJ246,$AM$124:$AM$233,"x") + SUMIFS($AN$124:$AN$233,$AK$124:$AK$233,AJ246,$AM$124:$AM$233,"o")</f>
        <v>0</v>
      </c>
      <c r="AL246" s="47"/>
      <c r="AM246" s="47" t="s">
        <v>29</v>
      </c>
      <c r="AN246" s="46">
        <f t="shared" ref="AN246:AN248" si="211">SUMIFS($AN$124:$AN$233,$AK$124:$AK$233,AM246,$AM$124:$AM$233,"x") + SUMIFS($AN$124:$AN$233,$AK$124:$AK$233,AM246,$AM$124:$AM$233,"o")</f>
        <v>784</v>
      </c>
      <c r="AO246" s="45" t="s">
        <v>28</v>
      </c>
      <c r="AP246" s="46">
        <f t="shared" ref="AP246:AP248" si="212">SUMIFS($AS$123:$AS$233,$AP$123:$AP$233,AO246,$AR$123:$AR$233,"x") + SUMIFS($AS$123:$AS$233,$AP$123:$AP$233,AO246,$AR$123:$AR$233,"o")</f>
        <v>606</v>
      </c>
      <c r="AQ246" s="47"/>
      <c r="AR246" s="47" t="s">
        <v>29</v>
      </c>
      <c r="AS246" s="46">
        <f t="shared" ref="AS246:AS248" si="213">SUMIFS($AS$123:$AS$233,$AP$123:$AP$233,AR246,$AR$123:$AR$233,"x") + SUMIFS($AS$123:$AS$233,$AP$123:$AP$233,AR246,$AR$123:$AR$233,"o")</f>
        <v>403</v>
      </c>
      <c r="AT246" s="45" t="s">
        <v>28</v>
      </c>
      <c r="AU246" s="46">
        <f t="shared" ref="AU246:AU248" si="214">SUMIFS($AX$135:$AX$233,$AU$135:$AU$233,AT246,$AW$135:$AW$233,"x") + SUMIFS($AX$135:$AX$233,$AU$135:$AU$233,AT246,$AW$135:$AW$233,"o")</f>
        <v>231</v>
      </c>
      <c r="AV246" s="47"/>
      <c r="AW246" s="47" t="s">
        <v>29</v>
      </c>
      <c r="AX246" s="46">
        <f t="shared" ref="AX246:AX248" si="215">SUMIFS($AX$135:$AX$233,$AU$135:$AU$233,AW246,$AW$135:$AW$233,"x") + SUMIFS($AX$135:$AX$233,$AU$135:$AU$233,AW246,$AW$135:$AW$233,"o")</f>
        <v>78</v>
      </c>
      <c r="AY246" s="45" t="s">
        <v>28</v>
      </c>
      <c r="AZ246" s="46">
        <f t="shared" ref="AZ246:AZ248" si="216">SUMIFS($BC$129:$BC$233,$AZ$129:$AZ$233,AY246,$BB$129:$BB$233,"x") + SUMIFS($BC$129:$BC$233,$AZ$129:$AZ$233,AY246,$BB$129:$BB$233,"o")</f>
        <v>792</v>
      </c>
      <c r="BA246" s="47"/>
      <c r="BB246" s="47" t="s">
        <v>29</v>
      </c>
      <c r="BC246" s="46">
        <f t="shared" ref="BC246:BC248" si="217">SUMIFS($BC$129:$BC$233,$AZ$129:$AZ$233,BB246,$BB$129:$BB$233,"x") + SUMIFS($BC$129:$BC$233,$AZ$129:$AZ$233,BB246,$BB$129:$BB$233,"o")</f>
        <v>99</v>
      </c>
      <c r="BD246" s="45" t="s">
        <v>28</v>
      </c>
      <c r="BE246" s="46">
        <f t="shared" ref="BE246:BE248" si="218">SUMIFS($BH$157:$BH$233,$BE$157:$BE$233,BD246,$BG$157:$BG$233,"x") + SUMIFS($BH$157:$BH$233,$BE$157:$BE$233,BD246,$BG$157:$BG$233,"o")</f>
        <v>102</v>
      </c>
      <c r="BF246" s="47"/>
      <c r="BG246" s="47" t="s">
        <v>29</v>
      </c>
      <c r="BH246" s="46">
        <f t="shared" ref="BH246:BH248" si="219">SUMIFS($BH$157:$BH$233,$BE$157:$BE$233,BG246,$BG$157:$BG$233,"x") + SUMIFS($BH$157:$BH$233,$BE$157:$BE$233,BG246,$BG$157:$BG$233,"o")</f>
        <v>145</v>
      </c>
      <c r="BI246" s="45" t="s">
        <v>28</v>
      </c>
      <c r="BJ246" s="46">
        <f t="shared" ref="BJ246:BJ248" si="220">SUMIFS($BM$137:$BM$233,$BJ$137:$BJ$233,BI246,$BL$137:$BL$233,"x") + SUMIFS($BM$137:$BM$233,$BJ$137:$BJ$233,BI246,$BL$137:$BL$233,"o")</f>
        <v>187</v>
      </c>
      <c r="BK246" s="47"/>
      <c r="BL246" s="47" t="s">
        <v>29</v>
      </c>
      <c r="BM246" s="46">
        <f t="shared" ref="BM246:BM248" si="221">SUMIFS($BM$137:$BM$233,$BJ$137:$BJ$233,BL246,$BL$137:$BL$233,"x") + SUMIFS($BM$137:$BM$233,$BJ$137:$BJ$233,BL246,$BL$137:$BL$233,"o")</f>
        <v>309</v>
      </c>
      <c r="BN246" s="45" t="s">
        <v>28</v>
      </c>
      <c r="BO246" s="46">
        <f t="shared" ref="BO246:BO248" si="222">SUMIFS($BR$110:$BR$233,$BO$110:$BO$233,BN246,$BQ$110:$BQ$233,"x") + SUMIFS($BR$110:$BR$233,$BO$110:$BO$233,BN246,$BQ$110:$BQ$233,"o")</f>
        <v>67</v>
      </c>
      <c r="BP246" s="47"/>
      <c r="BQ246" s="47" t="s">
        <v>29</v>
      </c>
      <c r="BR246" s="46">
        <f t="shared" ref="BR246:BR248" si="223">SUMIFS($BR$110:$BR$233,$BO$110:$BO$233,BQ246,$BQ$110:$BQ$233,"x") + SUMIFS($BR$110:$BR$233,$BO$110:$BO$233,BQ246,$BQ$110:$BQ$233,"o")</f>
        <v>647</v>
      </c>
    </row>
    <row r="247" spans="1:70" x14ac:dyDescent="0.2">
      <c r="A247" s="45" t="s">
        <v>19</v>
      </c>
      <c r="B247" s="46">
        <f t="shared" si="196"/>
        <v>889</v>
      </c>
      <c r="C247" s="47"/>
      <c r="D247" s="47" t="s">
        <v>20</v>
      </c>
      <c r="E247" s="46">
        <f t="shared" si="197"/>
        <v>0</v>
      </c>
      <c r="F247" s="45" t="s">
        <v>19</v>
      </c>
      <c r="G247" s="46">
        <f t="shared" si="198"/>
        <v>321</v>
      </c>
      <c r="H247" s="47"/>
      <c r="I247" s="47" t="s">
        <v>20</v>
      </c>
      <c r="J247" s="46">
        <f t="shared" si="199"/>
        <v>0</v>
      </c>
      <c r="K247" s="45" t="s">
        <v>19</v>
      </c>
      <c r="L247" s="46">
        <f t="shared" si="200"/>
        <v>0</v>
      </c>
      <c r="M247" s="47"/>
      <c r="N247" s="47" t="s">
        <v>20</v>
      </c>
      <c r="O247" s="46">
        <f t="shared" si="201"/>
        <v>717</v>
      </c>
      <c r="P247" s="45" t="s">
        <v>19</v>
      </c>
      <c r="Q247" s="46">
        <f t="shared" si="202"/>
        <v>464</v>
      </c>
      <c r="R247" s="47"/>
      <c r="S247" s="47" t="s">
        <v>20</v>
      </c>
      <c r="T247" s="46">
        <f t="shared" si="203"/>
        <v>0</v>
      </c>
      <c r="U247" s="45" t="s">
        <v>19</v>
      </c>
      <c r="V247" s="46">
        <f t="shared" si="204"/>
        <v>0</v>
      </c>
      <c r="W247" s="47"/>
      <c r="X247" s="47" t="s">
        <v>20</v>
      </c>
      <c r="Y247" s="46">
        <f t="shared" si="205"/>
        <v>541</v>
      </c>
      <c r="Z247" s="45" t="s">
        <v>19</v>
      </c>
      <c r="AA247" s="46">
        <f t="shared" si="206"/>
        <v>0</v>
      </c>
      <c r="AB247" s="47"/>
      <c r="AC247" s="47" t="s">
        <v>20</v>
      </c>
      <c r="AD247" s="46">
        <f t="shared" si="207"/>
        <v>0</v>
      </c>
      <c r="AE247" s="45" t="s">
        <v>19</v>
      </c>
      <c r="AF247" s="46">
        <f t="shared" si="208"/>
        <v>0</v>
      </c>
      <c r="AG247" s="47"/>
      <c r="AH247" s="47" t="s">
        <v>20</v>
      </c>
      <c r="AI247" s="46">
        <f t="shared" si="209"/>
        <v>387</v>
      </c>
      <c r="AJ247" s="45" t="s">
        <v>19</v>
      </c>
      <c r="AK247" s="46">
        <f t="shared" si="210"/>
        <v>769</v>
      </c>
      <c r="AL247" s="47"/>
      <c r="AM247" s="47" t="s">
        <v>20</v>
      </c>
      <c r="AN247" s="46">
        <f t="shared" si="211"/>
        <v>0</v>
      </c>
      <c r="AO247" s="45" t="s">
        <v>19</v>
      </c>
      <c r="AP247" s="46">
        <f t="shared" si="212"/>
        <v>1089</v>
      </c>
      <c r="AQ247" s="47"/>
      <c r="AR247" s="47" t="s">
        <v>20</v>
      </c>
      <c r="AS247" s="46">
        <f t="shared" si="213"/>
        <v>0</v>
      </c>
      <c r="AT247" s="45" t="s">
        <v>19</v>
      </c>
      <c r="AU247" s="46">
        <f t="shared" si="214"/>
        <v>832</v>
      </c>
      <c r="AV247" s="47"/>
      <c r="AW247" s="47" t="s">
        <v>20</v>
      </c>
      <c r="AX247" s="46">
        <f t="shared" si="215"/>
        <v>0</v>
      </c>
      <c r="AY247" s="45" t="s">
        <v>19</v>
      </c>
      <c r="AZ247" s="46">
        <f t="shared" si="216"/>
        <v>0</v>
      </c>
      <c r="BA247" s="47"/>
      <c r="BB247" s="47" t="s">
        <v>20</v>
      </c>
      <c r="BC247" s="46">
        <f t="shared" si="217"/>
        <v>0</v>
      </c>
      <c r="BD247" s="45" t="s">
        <v>19</v>
      </c>
      <c r="BE247" s="46">
        <f t="shared" si="218"/>
        <v>133</v>
      </c>
      <c r="BF247" s="47"/>
      <c r="BG247" s="47" t="s">
        <v>20</v>
      </c>
      <c r="BH247" s="46">
        <f t="shared" si="219"/>
        <v>175</v>
      </c>
      <c r="BI247" s="45" t="s">
        <v>19</v>
      </c>
      <c r="BJ247" s="46">
        <f t="shared" si="220"/>
        <v>0</v>
      </c>
      <c r="BK247" s="47"/>
      <c r="BL247" s="47" t="s">
        <v>20</v>
      </c>
      <c r="BM247" s="46">
        <f t="shared" si="221"/>
        <v>1628</v>
      </c>
      <c r="BN247" s="45" t="s">
        <v>19</v>
      </c>
      <c r="BO247" s="46">
        <f t="shared" si="222"/>
        <v>0</v>
      </c>
      <c r="BP247" s="47"/>
      <c r="BQ247" s="47" t="s">
        <v>20</v>
      </c>
      <c r="BR247" s="46">
        <f t="shared" si="223"/>
        <v>1567</v>
      </c>
    </row>
    <row r="248" spans="1:70" ht="17" thickBot="1" x14ac:dyDescent="0.25">
      <c r="A248" s="49" t="s">
        <v>22</v>
      </c>
      <c r="B248" s="50">
        <f t="shared" si="196"/>
        <v>441</v>
      </c>
      <c r="C248" s="51"/>
      <c r="D248" s="51" t="s">
        <v>23</v>
      </c>
      <c r="E248" s="50">
        <f t="shared" si="197"/>
        <v>358</v>
      </c>
      <c r="F248" s="49" t="s">
        <v>22</v>
      </c>
      <c r="G248" s="50">
        <f t="shared" si="198"/>
        <v>114</v>
      </c>
      <c r="H248" s="51"/>
      <c r="I248" s="51" t="s">
        <v>23</v>
      </c>
      <c r="J248" s="50">
        <f t="shared" si="199"/>
        <v>0</v>
      </c>
      <c r="K248" s="49" t="s">
        <v>22</v>
      </c>
      <c r="L248" s="50">
        <f t="shared" si="200"/>
        <v>0</v>
      </c>
      <c r="M248" s="51"/>
      <c r="N248" s="51" t="s">
        <v>23</v>
      </c>
      <c r="O248" s="50">
        <f t="shared" si="201"/>
        <v>285</v>
      </c>
      <c r="P248" s="49" t="s">
        <v>22</v>
      </c>
      <c r="Q248" s="50">
        <f t="shared" si="202"/>
        <v>271</v>
      </c>
      <c r="R248" s="51"/>
      <c r="S248" s="51" t="s">
        <v>23</v>
      </c>
      <c r="T248" s="50">
        <f t="shared" si="203"/>
        <v>354</v>
      </c>
      <c r="U248" s="49" t="s">
        <v>22</v>
      </c>
      <c r="V248" s="50">
        <f t="shared" si="204"/>
        <v>0</v>
      </c>
      <c r="W248" s="51"/>
      <c r="X248" s="51" t="s">
        <v>23</v>
      </c>
      <c r="Y248" s="50">
        <f t="shared" si="205"/>
        <v>317</v>
      </c>
      <c r="Z248" s="49" t="s">
        <v>22</v>
      </c>
      <c r="AA248" s="50">
        <f t="shared" si="206"/>
        <v>117</v>
      </c>
      <c r="AB248" s="51"/>
      <c r="AC248" s="51" t="s">
        <v>23</v>
      </c>
      <c r="AD248" s="50">
        <f t="shared" si="207"/>
        <v>878</v>
      </c>
      <c r="AE248" s="49" t="s">
        <v>22</v>
      </c>
      <c r="AF248" s="50">
        <f t="shared" si="208"/>
        <v>0</v>
      </c>
      <c r="AG248" s="51"/>
      <c r="AH248" s="51" t="s">
        <v>23</v>
      </c>
      <c r="AI248" s="50">
        <f t="shared" si="209"/>
        <v>420</v>
      </c>
      <c r="AJ248" s="49" t="s">
        <v>22</v>
      </c>
      <c r="AK248" s="50">
        <f t="shared" si="210"/>
        <v>156</v>
      </c>
      <c r="AL248" s="51"/>
      <c r="AM248" s="51" t="s">
        <v>23</v>
      </c>
      <c r="AN248" s="50">
        <f t="shared" si="211"/>
        <v>407</v>
      </c>
      <c r="AO248" s="49" t="s">
        <v>22</v>
      </c>
      <c r="AP248" s="50">
        <f t="shared" si="212"/>
        <v>0</v>
      </c>
      <c r="AQ248" s="51"/>
      <c r="AR248" s="51" t="s">
        <v>23</v>
      </c>
      <c r="AS248" s="50">
        <f t="shared" si="213"/>
        <v>756</v>
      </c>
      <c r="AT248" s="49" t="s">
        <v>22</v>
      </c>
      <c r="AU248" s="50">
        <f t="shared" si="214"/>
        <v>93</v>
      </c>
      <c r="AV248" s="51"/>
      <c r="AW248" s="51" t="s">
        <v>23</v>
      </c>
      <c r="AX248" s="50">
        <f t="shared" si="215"/>
        <v>345</v>
      </c>
      <c r="AY248" s="49" t="s">
        <v>22</v>
      </c>
      <c r="AZ248" s="50">
        <f t="shared" si="216"/>
        <v>296</v>
      </c>
      <c r="BA248" s="51"/>
      <c r="BB248" s="51" t="s">
        <v>23</v>
      </c>
      <c r="BC248" s="50">
        <f t="shared" si="217"/>
        <v>262</v>
      </c>
      <c r="BD248" s="49" t="s">
        <v>22</v>
      </c>
      <c r="BE248" s="50">
        <f t="shared" si="218"/>
        <v>0</v>
      </c>
      <c r="BF248" s="51"/>
      <c r="BG248" s="51" t="s">
        <v>23</v>
      </c>
      <c r="BH248" s="50">
        <f t="shared" si="219"/>
        <v>126</v>
      </c>
      <c r="BI248" s="49" t="s">
        <v>22</v>
      </c>
      <c r="BJ248" s="50">
        <f t="shared" si="220"/>
        <v>373</v>
      </c>
      <c r="BK248" s="51"/>
      <c r="BL248" s="51" t="s">
        <v>23</v>
      </c>
      <c r="BM248" s="50">
        <f t="shared" si="221"/>
        <v>379</v>
      </c>
      <c r="BN248" s="49" t="s">
        <v>22</v>
      </c>
      <c r="BO248" s="50">
        <f t="shared" si="222"/>
        <v>687</v>
      </c>
      <c r="BP248" s="51"/>
      <c r="BQ248" s="51" t="s">
        <v>23</v>
      </c>
      <c r="BR248" s="50">
        <f t="shared" si="223"/>
        <v>403</v>
      </c>
    </row>
    <row r="249" spans="1:70" ht="17" thickTop="1" x14ac:dyDescent="0.2"/>
  </sheetData>
  <mergeCells count="87">
    <mergeCell ref="BN244:BR244"/>
    <mergeCell ref="AJ244:AN244"/>
    <mergeCell ref="AO244:AS244"/>
    <mergeCell ref="AT244:AX244"/>
    <mergeCell ref="AY244:BC244"/>
    <mergeCell ref="BD244:BH244"/>
    <mergeCell ref="BI244:BM244"/>
    <mergeCell ref="BD239:BH239"/>
    <mergeCell ref="BI239:BM239"/>
    <mergeCell ref="BN239:BR239"/>
    <mergeCell ref="A244:E244"/>
    <mergeCell ref="F244:J244"/>
    <mergeCell ref="K244:O244"/>
    <mergeCell ref="P244:T244"/>
    <mergeCell ref="U244:Y244"/>
    <mergeCell ref="Z244:AD244"/>
    <mergeCell ref="AE244:AI244"/>
    <mergeCell ref="Z239:AD239"/>
    <mergeCell ref="AE239:AI239"/>
    <mergeCell ref="AJ239:AN239"/>
    <mergeCell ref="AO239:AS239"/>
    <mergeCell ref="AT239:AX239"/>
    <mergeCell ref="AY239:BC239"/>
    <mergeCell ref="AT234:AX234"/>
    <mergeCell ref="AY234:BC234"/>
    <mergeCell ref="BD234:BH234"/>
    <mergeCell ref="BI234:BM234"/>
    <mergeCell ref="BN234:BR234"/>
    <mergeCell ref="A239:E239"/>
    <mergeCell ref="F239:J239"/>
    <mergeCell ref="K239:O239"/>
    <mergeCell ref="P239:T239"/>
    <mergeCell ref="U239:Y239"/>
    <mergeCell ref="BD152:BH152"/>
    <mergeCell ref="A234:E234"/>
    <mergeCell ref="F234:J234"/>
    <mergeCell ref="K234:O234"/>
    <mergeCell ref="P234:T234"/>
    <mergeCell ref="U234:Y234"/>
    <mergeCell ref="Z234:AD234"/>
    <mergeCell ref="AE234:AI234"/>
    <mergeCell ref="AJ234:AN234"/>
    <mergeCell ref="AO234:AS234"/>
    <mergeCell ref="U132:Y132"/>
    <mergeCell ref="BI132:BM132"/>
    <mergeCell ref="U137:Y137"/>
    <mergeCell ref="U142:Y142"/>
    <mergeCell ref="BD142:BH142"/>
    <mergeCell ref="BD147:BH147"/>
    <mergeCell ref="K126:O126"/>
    <mergeCell ref="BI127:BM127"/>
    <mergeCell ref="A128:E128"/>
    <mergeCell ref="AE130:AI130"/>
    <mergeCell ref="AT130:AX130"/>
    <mergeCell ref="K131:O131"/>
    <mergeCell ref="K121:O121"/>
    <mergeCell ref="BI122:BM122"/>
    <mergeCell ref="A123:E123"/>
    <mergeCell ref="P123:T123"/>
    <mergeCell ref="AY124:BC124"/>
    <mergeCell ref="AE125:AI125"/>
    <mergeCell ref="AT125:AX125"/>
    <mergeCell ref="A118:E118"/>
    <mergeCell ref="P118:T118"/>
    <mergeCell ref="AO118:AS118"/>
    <mergeCell ref="AJ119:AN119"/>
    <mergeCell ref="AY119:BC119"/>
    <mergeCell ref="AE120:AI120"/>
    <mergeCell ref="AT120:AX120"/>
    <mergeCell ref="Z110:AD110"/>
    <mergeCell ref="P113:T113"/>
    <mergeCell ref="AO113:AS113"/>
    <mergeCell ref="F114:J114"/>
    <mergeCell ref="AJ114:AN114"/>
    <mergeCell ref="AY114:BC114"/>
    <mergeCell ref="F104:J104"/>
    <mergeCell ref="Z105:AD105"/>
    <mergeCell ref="BN105:BR105"/>
    <mergeCell ref="AO108:AS108"/>
    <mergeCell ref="F109:J109"/>
    <mergeCell ref="AJ109:AN109"/>
    <mergeCell ref="B1:AJ1"/>
    <mergeCell ref="AK1:BI1"/>
    <mergeCell ref="BJ1:BS1"/>
    <mergeCell ref="BN95:BR95"/>
    <mergeCell ref="Z100:AD100"/>
    <mergeCell ref="BN100:BR100"/>
  </mergeCells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9"/>
  <sheetViews>
    <sheetView zoomScale="125" zoomScaleNormal="125" zoomScalePageLayoutView="125" workbookViewId="0">
      <pane ySplit="2" topLeftCell="A3" activePane="bottomLeft" state="frozen"/>
      <selection pane="bottomLeft" activeCell="C9" sqref="C9"/>
    </sheetView>
  </sheetViews>
  <sheetFormatPr baseColWidth="10" defaultRowHeight="16" x14ac:dyDescent="0.2"/>
  <sheetData>
    <row r="1" spans="1:71" ht="18" thickTop="1" thickBot="1" x14ac:dyDescent="0.25">
      <c r="A1" s="16"/>
      <c r="B1" s="105" t="s">
        <v>112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7"/>
      <c r="AK1" s="108" t="s">
        <v>113</v>
      </c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10"/>
      <c r="BJ1" s="108" t="s">
        <v>114</v>
      </c>
      <c r="BK1" s="109"/>
      <c r="BL1" s="109"/>
      <c r="BM1" s="109"/>
      <c r="BN1" s="109"/>
      <c r="BO1" s="109"/>
      <c r="BP1" s="109"/>
      <c r="BQ1" s="109"/>
      <c r="BR1" s="109"/>
      <c r="BS1" s="110"/>
    </row>
    <row r="2" spans="1:71" ht="33" thickBot="1" x14ac:dyDescent="0.25">
      <c r="A2" s="37"/>
      <c r="B2" s="55"/>
      <c r="C2" s="55" t="s">
        <v>4</v>
      </c>
      <c r="D2" s="21"/>
      <c r="E2" s="21"/>
      <c r="F2" s="21"/>
      <c r="G2" s="21"/>
      <c r="H2" s="56" t="s">
        <v>5</v>
      </c>
      <c r="I2" s="21"/>
      <c r="J2" s="21"/>
      <c r="K2" s="21"/>
      <c r="L2" s="21"/>
      <c r="M2" s="56" t="s">
        <v>6</v>
      </c>
      <c r="N2" s="56"/>
      <c r="O2" s="56"/>
      <c r="P2" s="56"/>
      <c r="Q2" s="21"/>
      <c r="R2" s="56" t="s">
        <v>7</v>
      </c>
      <c r="S2" s="21"/>
      <c r="T2" s="21"/>
      <c r="U2" s="21"/>
      <c r="V2" s="21"/>
      <c r="W2" s="22" t="s">
        <v>8</v>
      </c>
      <c r="X2" s="21"/>
      <c r="Y2" s="56"/>
      <c r="Z2" s="56"/>
      <c r="AA2" s="56"/>
      <c r="AB2" s="54" t="s">
        <v>9</v>
      </c>
      <c r="AC2" s="54"/>
      <c r="AD2" s="54"/>
      <c r="AE2" s="54"/>
      <c r="AF2" s="54"/>
      <c r="AG2" s="54" t="s">
        <v>10</v>
      </c>
      <c r="AH2" s="54"/>
      <c r="AI2" s="54"/>
      <c r="AJ2" s="57"/>
      <c r="AK2" s="54"/>
      <c r="AL2" s="54" t="s">
        <v>11</v>
      </c>
      <c r="AM2" s="54"/>
      <c r="AN2" s="54"/>
      <c r="AO2" s="54"/>
      <c r="AP2" s="54"/>
      <c r="AQ2" s="54" t="s">
        <v>12</v>
      </c>
      <c r="AR2" s="54"/>
      <c r="AS2" s="54"/>
      <c r="AT2" s="54"/>
      <c r="AU2" s="54"/>
      <c r="AV2" s="54" t="s">
        <v>13</v>
      </c>
      <c r="AW2" s="54"/>
      <c r="AX2" s="54"/>
      <c r="AY2" s="54"/>
      <c r="AZ2" s="54"/>
      <c r="BA2" s="54" t="s">
        <v>106</v>
      </c>
      <c r="BB2" s="54"/>
      <c r="BC2" s="54"/>
      <c r="BD2" s="54"/>
      <c r="BE2" s="54"/>
      <c r="BF2" s="54" t="s">
        <v>15</v>
      </c>
      <c r="BG2" s="54"/>
      <c r="BH2" s="54"/>
      <c r="BI2" s="57"/>
      <c r="BJ2" s="54"/>
      <c r="BK2" s="54" t="s">
        <v>15</v>
      </c>
      <c r="BL2" s="54"/>
      <c r="BM2" s="54"/>
      <c r="BN2" s="54"/>
      <c r="BO2" s="54"/>
      <c r="BP2" s="54" t="s">
        <v>16</v>
      </c>
      <c r="BQ2" s="54"/>
      <c r="BR2" s="54"/>
      <c r="BS2" s="54"/>
    </row>
    <row r="3" spans="1:71" ht="17" customHeight="1" thickBot="1" x14ac:dyDescent="0.25">
      <c r="A3" s="63" t="s">
        <v>104</v>
      </c>
      <c r="B3" s="64" t="s">
        <v>28</v>
      </c>
      <c r="C3" s="25">
        <v>0.1593</v>
      </c>
      <c r="D3" s="29" t="s">
        <v>107</v>
      </c>
      <c r="E3" s="28">
        <f t="shared" ref="E3:E66" si="0">IF(C3&gt;C4,E4+1,E4)</f>
        <v>115</v>
      </c>
      <c r="F3" s="58" t="s">
        <v>94</v>
      </c>
      <c r="G3" s="59" t="s">
        <v>26</v>
      </c>
      <c r="H3" s="25">
        <v>0.82123999999999997</v>
      </c>
      <c r="I3" s="29" t="s">
        <v>107</v>
      </c>
      <c r="J3" s="28">
        <f t="shared" ref="J3:J68" si="1">IF(H3&gt;H4,J4+1,J4)</f>
        <v>100</v>
      </c>
      <c r="K3" s="58" t="s">
        <v>94</v>
      </c>
      <c r="L3" s="59" t="s">
        <v>26</v>
      </c>
      <c r="M3" s="25">
        <v>0.90446000000000004</v>
      </c>
      <c r="N3" s="29" t="s">
        <v>107</v>
      </c>
      <c r="O3" s="28">
        <f t="shared" ref="O3:O5" si="2">IF(M3&gt;M4,O4+1,O4)</f>
        <v>118</v>
      </c>
      <c r="P3" s="58" t="s">
        <v>94</v>
      </c>
      <c r="Q3" s="59" t="s">
        <v>26</v>
      </c>
      <c r="R3" s="25">
        <v>0.55911999999999995</v>
      </c>
      <c r="S3" s="29" t="s">
        <v>107</v>
      </c>
      <c r="T3" s="28">
        <f t="shared" ref="T3:T15" si="3">IF(R3&gt;R4,T4+1,T4)</f>
        <v>110</v>
      </c>
      <c r="U3" s="33" t="s">
        <v>91</v>
      </c>
      <c r="V3" s="35" t="s">
        <v>22</v>
      </c>
      <c r="W3" s="26">
        <v>0.31108999999999998</v>
      </c>
      <c r="X3" s="28"/>
      <c r="Y3" s="28">
        <f t="shared" ref="Y3:Y66" si="4">IF(W3&gt;W4,Y4+1,Y4)</f>
        <v>128</v>
      </c>
      <c r="Z3" s="58" t="s">
        <v>103</v>
      </c>
      <c r="AA3" s="59" t="s">
        <v>20</v>
      </c>
      <c r="AB3" s="27">
        <v>0.31770999999999999</v>
      </c>
      <c r="AC3" s="30" t="s">
        <v>108</v>
      </c>
      <c r="AD3" s="28">
        <f t="shared" ref="AD3:AD16" si="5">IF(AB3&gt;AB4,AD4+1,AD4)</f>
        <v>97</v>
      </c>
      <c r="AE3" s="58" t="s">
        <v>94</v>
      </c>
      <c r="AF3" s="59" t="s">
        <v>26</v>
      </c>
      <c r="AG3" s="25">
        <v>0.34888999999999998</v>
      </c>
      <c r="AH3" s="29" t="s">
        <v>107</v>
      </c>
      <c r="AI3" s="28">
        <f t="shared" ref="AI3:AI14" si="6">IF(AG3&gt;AG4,AI4+1,AI4)</f>
        <v>116</v>
      </c>
      <c r="AJ3" s="58" t="s">
        <v>103</v>
      </c>
      <c r="AK3" s="59" t="s">
        <v>26</v>
      </c>
      <c r="AL3" s="25">
        <v>0.21365000000000001</v>
      </c>
      <c r="AM3" s="29" t="s">
        <v>107</v>
      </c>
      <c r="AN3" s="28">
        <f t="shared" ref="AN3:AN14" si="7">IF(AL3&gt;AL4,AN4+1,AN4)</f>
        <v>106</v>
      </c>
      <c r="AO3" s="33" t="s">
        <v>96</v>
      </c>
      <c r="AP3" s="35" t="s">
        <v>29</v>
      </c>
      <c r="AQ3" s="26">
        <v>0.14729999999999999</v>
      </c>
      <c r="AR3" s="28"/>
      <c r="AS3" s="28">
        <f t="shared" ref="AS3:AS66" si="8">IF(AQ3&gt;AQ4,AS4+1,AS4)</f>
        <v>104</v>
      </c>
      <c r="AT3" s="33" t="s">
        <v>96</v>
      </c>
      <c r="AU3" s="35" t="s">
        <v>29</v>
      </c>
      <c r="AV3" s="26">
        <v>0.23893</v>
      </c>
      <c r="AW3" s="28"/>
      <c r="AX3" s="28">
        <f t="shared" ref="AX3:AX14" si="9">IF(AV3&gt;AV4,AX4+1,AX4)</f>
        <v>116</v>
      </c>
      <c r="AY3" s="33" t="s">
        <v>90</v>
      </c>
      <c r="AZ3" s="35" t="s">
        <v>23</v>
      </c>
      <c r="BA3" s="25">
        <v>0.24753</v>
      </c>
      <c r="BB3" s="29" t="s">
        <v>107</v>
      </c>
      <c r="BC3" s="28">
        <f t="shared" ref="BC3:BC5" si="10">IF(BA3&gt;BA4,BC4+1,BC4)</f>
        <v>111</v>
      </c>
      <c r="BD3" s="33" t="s">
        <v>105</v>
      </c>
      <c r="BE3" s="35" t="s">
        <v>29</v>
      </c>
      <c r="BF3" s="26">
        <v>3.5069999999999997E-2</v>
      </c>
      <c r="BG3" s="28"/>
      <c r="BH3" s="28">
        <f t="shared" ref="BH3:BH14" si="11">IF(BF3&gt;BF4,BH4+1,BH4)</f>
        <v>132</v>
      </c>
      <c r="BI3" s="58" t="s">
        <v>98</v>
      </c>
      <c r="BJ3" s="59" t="s">
        <v>19</v>
      </c>
      <c r="BK3" s="25">
        <v>0.75439000000000001</v>
      </c>
      <c r="BL3" s="29" t="s">
        <v>107</v>
      </c>
      <c r="BM3" s="28">
        <f t="shared" ref="BM3:BM66" si="12">IF(BK3&gt;BK4,BM4+1,BM4)</f>
        <v>118</v>
      </c>
      <c r="BN3" s="58" t="s">
        <v>98</v>
      </c>
      <c r="BO3" s="59" t="s">
        <v>19</v>
      </c>
      <c r="BP3" s="25">
        <v>0.42992000000000002</v>
      </c>
      <c r="BQ3" t="s">
        <v>107</v>
      </c>
      <c r="BR3" s="28">
        <f t="shared" ref="BR3:BR6" si="13">IF(BP3&gt;BP4,BR4+1,BR4)</f>
        <v>92</v>
      </c>
    </row>
    <row r="4" spans="1:71" ht="17" thickBot="1" x14ac:dyDescent="0.25">
      <c r="A4" s="33" t="s">
        <v>104</v>
      </c>
      <c r="B4" s="35" t="s">
        <v>23</v>
      </c>
      <c r="C4" s="29">
        <v>0.13580999999999999</v>
      </c>
      <c r="D4" s="29" t="s">
        <v>107</v>
      </c>
      <c r="E4" s="28">
        <f t="shared" si="0"/>
        <v>114</v>
      </c>
      <c r="F4" s="58" t="s">
        <v>60</v>
      </c>
      <c r="G4" s="62" t="s">
        <v>26</v>
      </c>
      <c r="H4" s="29">
        <v>0.56460999999999995</v>
      </c>
      <c r="I4" s="29" t="s">
        <v>107</v>
      </c>
      <c r="J4" s="28">
        <f t="shared" si="1"/>
        <v>99</v>
      </c>
      <c r="K4" s="58" t="s">
        <v>76</v>
      </c>
      <c r="L4" s="62" t="s">
        <v>26</v>
      </c>
      <c r="M4" s="29">
        <v>0.80262</v>
      </c>
      <c r="N4" s="29" t="s">
        <v>107</v>
      </c>
      <c r="O4" s="28">
        <f t="shared" si="2"/>
        <v>117</v>
      </c>
      <c r="P4" s="58" t="s">
        <v>76</v>
      </c>
      <c r="Q4" s="62" t="s">
        <v>26</v>
      </c>
      <c r="R4" s="29">
        <v>0.51024000000000003</v>
      </c>
      <c r="S4" s="29" t="s">
        <v>107</v>
      </c>
      <c r="T4" s="28">
        <f t="shared" si="3"/>
        <v>109</v>
      </c>
      <c r="U4" s="33" t="s">
        <v>72</v>
      </c>
      <c r="V4" s="24" t="s">
        <v>22</v>
      </c>
      <c r="W4" s="29">
        <v>0.21351999999999999</v>
      </c>
      <c r="X4" s="29" t="s">
        <v>107</v>
      </c>
      <c r="Y4" s="28">
        <f t="shared" si="4"/>
        <v>127</v>
      </c>
      <c r="Z4" s="58" t="s">
        <v>63</v>
      </c>
      <c r="AA4" s="62" t="s">
        <v>20</v>
      </c>
      <c r="AB4" s="30">
        <v>0.28089999999999998</v>
      </c>
      <c r="AC4" s="30" t="s">
        <v>108</v>
      </c>
      <c r="AD4" s="28">
        <f t="shared" si="5"/>
        <v>96</v>
      </c>
      <c r="AE4" s="63" t="s">
        <v>98</v>
      </c>
      <c r="AF4" s="64" t="s">
        <v>19</v>
      </c>
      <c r="AG4" s="30">
        <v>0.31280000000000002</v>
      </c>
      <c r="AH4" s="30" t="s">
        <v>108</v>
      </c>
      <c r="AI4" s="28">
        <f t="shared" si="6"/>
        <v>115</v>
      </c>
      <c r="AJ4" s="33" t="s">
        <v>103</v>
      </c>
      <c r="AK4" s="35" t="s">
        <v>20</v>
      </c>
      <c r="AL4" s="30">
        <v>0.21090999999999999</v>
      </c>
      <c r="AM4" s="30" t="s">
        <v>108</v>
      </c>
      <c r="AN4" s="28">
        <f t="shared" si="7"/>
        <v>105</v>
      </c>
      <c r="AO4" s="33" t="s">
        <v>85</v>
      </c>
      <c r="AP4" s="24" t="s">
        <v>29</v>
      </c>
      <c r="AQ4" s="29">
        <v>0.10765</v>
      </c>
      <c r="AR4" s="29" t="s">
        <v>107</v>
      </c>
      <c r="AS4" s="28">
        <f t="shared" si="8"/>
        <v>103</v>
      </c>
      <c r="AT4" s="63" t="s">
        <v>94</v>
      </c>
      <c r="AU4" s="64" t="s">
        <v>26</v>
      </c>
      <c r="AV4" s="29">
        <v>0.17705000000000001</v>
      </c>
      <c r="AW4" s="29" t="s">
        <v>107</v>
      </c>
      <c r="AX4" s="28">
        <f t="shared" si="9"/>
        <v>115</v>
      </c>
      <c r="AY4" s="58" t="s">
        <v>105</v>
      </c>
      <c r="AZ4" s="59" t="s">
        <v>29</v>
      </c>
      <c r="BA4" s="30">
        <v>0.24404999999999999</v>
      </c>
      <c r="BB4" s="30" t="s">
        <v>108</v>
      </c>
      <c r="BC4" s="28">
        <f t="shared" si="10"/>
        <v>110</v>
      </c>
      <c r="BD4" s="58" t="s">
        <v>103</v>
      </c>
      <c r="BE4" s="59" t="s">
        <v>26</v>
      </c>
      <c r="BF4" s="30">
        <v>2.291E-2</v>
      </c>
      <c r="BG4" s="30" t="s">
        <v>108</v>
      </c>
      <c r="BH4" s="28">
        <f t="shared" si="11"/>
        <v>131</v>
      </c>
      <c r="BI4" s="58" t="s">
        <v>80</v>
      </c>
      <c r="BJ4" s="62" t="s">
        <v>19</v>
      </c>
      <c r="BK4" s="29">
        <v>0.64322999999999997</v>
      </c>
      <c r="BL4" s="29" t="s">
        <v>107</v>
      </c>
      <c r="BM4" s="28">
        <f t="shared" si="12"/>
        <v>117</v>
      </c>
      <c r="BN4" s="58" t="s">
        <v>80</v>
      </c>
      <c r="BO4" s="62" t="s">
        <v>19</v>
      </c>
      <c r="BP4" s="29">
        <v>0.35402</v>
      </c>
      <c r="BQ4" t="s">
        <v>107</v>
      </c>
      <c r="BR4" s="28">
        <f t="shared" si="13"/>
        <v>91</v>
      </c>
    </row>
    <row r="5" spans="1:71" ht="17" thickBot="1" x14ac:dyDescent="0.25">
      <c r="A5" s="33" t="s">
        <v>90</v>
      </c>
      <c r="B5" s="35" t="s">
        <v>29</v>
      </c>
      <c r="C5" s="29">
        <v>0.10759000000000001</v>
      </c>
      <c r="D5" s="29" t="s">
        <v>107</v>
      </c>
      <c r="E5" s="28">
        <f t="shared" si="0"/>
        <v>113</v>
      </c>
      <c r="F5" s="58" t="s">
        <v>76</v>
      </c>
      <c r="G5" s="62" t="s">
        <v>26</v>
      </c>
      <c r="H5" s="29">
        <v>0.49543999999999999</v>
      </c>
      <c r="I5" s="29" t="s">
        <v>107</v>
      </c>
      <c r="J5" s="28">
        <f t="shared" si="1"/>
        <v>98</v>
      </c>
      <c r="K5" s="58" t="s">
        <v>103</v>
      </c>
      <c r="L5" s="59" t="s">
        <v>26</v>
      </c>
      <c r="M5" s="30">
        <v>0.72624</v>
      </c>
      <c r="N5" s="30" t="s">
        <v>108</v>
      </c>
      <c r="O5" s="28">
        <f t="shared" si="2"/>
        <v>116</v>
      </c>
      <c r="P5" s="58" t="s">
        <v>103</v>
      </c>
      <c r="Q5" s="59" t="s">
        <v>26</v>
      </c>
      <c r="R5" s="29">
        <v>0.47358</v>
      </c>
      <c r="S5" s="29" t="s">
        <v>107</v>
      </c>
      <c r="T5" s="28">
        <f t="shared" si="3"/>
        <v>108</v>
      </c>
      <c r="U5" s="33" t="s">
        <v>104</v>
      </c>
      <c r="V5" s="35" t="s">
        <v>28</v>
      </c>
      <c r="W5" s="28">
        <v>0.17771000000000001</v>
      </c>
      <c r="X5" s="28"/>
      <c r="Y5" s="28">
        <f t="shared" si="4"/>
        <v>126</v>
      </c>
      <c r="Z5" s="63" t="s">
        <v>68</v>
      </c>
      <c r="AA5" s="65" t="s">
        <v>22</v>
      </c>
      <c r="AB5" s="29">
        <v>0.26718999999999998</v>
      </c>
      <c r="AC5" s="29" t="s">
        <v>107</v>
      </c>
      <c r="AD5" s="28">
        <f t="shared" si="5"/>
        <v>95</v>
      </c>
      <c r="AE5" s="33" t="s">
        <v>98</v>
      </c>
      <c r="AF5" s="35" t="s">
        <v>23</v>
      </c>
      <c r="AG5" s="29">
        <v>0.28882999999999998</v>
      </c>
      <c r="AH5" s="29" t="s">
        <v>107</v>
      </c>
      <c r="AI5" s="28">
        <f t="shared" si="6"/>
        <v>114</v>
      </c>
      <c r="AJ5" s="33" t="s">
        <v>91</v>
      </c>
      <c r="AK5" s="35" t="s">
        <v>25</v>
      </c>
      <c r="AL5" s="28">
        <v>0.20724999999999999</v>
      </c>
      <c r="AM5" s="28"/>
      <c r="AN5" s="28">
        <f t="shared" si="7"/>
        <v>104</v>
      </c>
      <c r="AO5" s="63" t="s">
        <v>101</v>
      </c>
      <c r="AP5" s="64" t="s">
        <v>102</v>
      </c>
      <c r="AQ5" s="29">
        <v>0.10334</v>
      </c>
      <c r="AR5" s="29" t="s">
        <v>107</v>
      </c>
      <c r="AS5" s="28">
        <f t="shared" si="8"/>
        <v>102</v>
      </c>
      <c r="AT5" s="33" t="s">
        <v>85</v>
      </c>
      <c r="AU5" s="24" t="s">
        <v>29</v>
      </c>
      <c r="AV5" s="28">
        <v>0.16241</v>
      </c>
      <c r="AW5" s="28"/>
      <c r="AX5" s="28">
        <f t="shared" si="9"/>
        <v>114</v>
      </c>
      <c r="AY5" s="63" t="s">
        <v>105</v>
      </c>
      <c r="AZ5" s="64" t="s">
        <v>20</v>
      </c>
      <c r="BA5" s="30">
        <v>0.23794000000000001</v>
      </c>
      <c r="BB5" s="30" t="s">
        <v>108</v>
      </c>
      <c r="BC5" s="28">
        <f t="shared" si="10"/>
        <v>109</v>
      </c>
      <c r="BD5" s="33" t="s">
        <v>83</v>
      </c>
      <c r="BE5" s="24" t="s">
        <v>29</v>
      </c>
      <c r="BF5" s="28">
        <v>2.162E-2</v>
      </c>
      <c r="BG5" s="28"/>
      <c r="BH5" s="28">
        <f t="shared" si="11"/>
        <v>130</v>
      </c>
      <c r="BI5" s="58" t="s">
        <v>70</v>
      </c>
      <c r="BJ5" s="62" t="s">
        <v>19</v>
      </c>
      <c r="BK5" s="29">
        <v>0.49334</v>
      </c>
      <c r="BL5" s="29" t="s">
        <v>107</v>
      </c>
      <c r="BM5" s="28">
        <f t="shared" si="12"/>
        <v>116</v>
      </c>
      <c r="BN5" s="33" t="s">
        <v>98</v>
      </c>
      <c r="BO5" s="35" t="s">
        <v>23</v>
      </c>
      <c r="BP5" s="29">
        <v>0.26804</v>
      </c>
      <c r="BQ5" t="s">
        <v>107</v>
      </c>
      <c r="BR5" s="28">
        <f t="shared" si="13"/>
        <v>90</v>
      </c>
    </row>
    <row r="6" spans="1:71" ht="17" thickBot="1" x14ac:dyDescent="0.25">
      <c r="A6" s="63" t="s">
        <v>84</v>
      </c>
      <c r="B6" s="65" t="s">
        <v>28</v>
      </c>
      <c r="C6" s="29">
        <v>0.10158</v>
      </c>
      <c r="D6" s="29" t="s">
        <v>107</v>
      </c>
      <c r="E6" s="28">
        <f t="shared" si="0"/>
        <v>112</v>
      </c>
      <c r="F6" s="63" t="s">
        <v>94</v>
      </c>
      <c r="G6" s="64" t="s">
        <v>28</v>
      </c>
      <c r="H6" s="29">
        <v>0.41410999999999998</v>
      </c>
      <c r="I6" s="29" t="s">
        <v>107</v>
      </c>
      <c r="J6" s="28">
        <f t="shared" si="1"/>
        <v>97</v>
      </c>
      <c r="K6" s="58" t="s">
        <v>60</v>
      </c>
      <c r="L6" s="62" t="s">
        <v>26</v>
      </c>
      <c r="M6" s="29">
        <v>0.70011000000000001</v>
      </c>
      <c r="N6" s="29" t="s">
        <v>107</v>
      </c>
      <c r="O6" s="28">
        <f t="shared" ref="O6:O69" si="14">IF(M6&gt;M7,O7+1,O7)</f>
        <v>115</v>
      </c>
      <c r="P6" s="33" t="s">
        <v>103</v>
      </c>
      <c r="Q6" s="35" t="s">
        <v>20</v>
      </c>
      <c r="R6" s="29">
        <v>0.40444999999999998</v>
      </c>
      <c r="S6" s="29" t="s">
        <v>107</v>
      </c>
      <c r="T6" s="28">
        <f t="shared" si="3"/>
        <v>107</v>
      </c>
      <c r="U6" s="33" t="s">
        <v>89</v>
      </c>
      <c r="V6" s="35" t="s">
        <v>28</v>
      </c>
      <c r="W6" s="28">
        <v>0.16531999999999999</v>
      </c>
      <c r="X6" s="28"/>
      <c r="Y6" s="28">
        <f t="shared" si="4"/>
        <v>125</v>
      </c>
      <c r="Z6" s="33" t="s">
        <v>105</v>
      </c>
      <c r="AA6" s="35" t="s">
        <v>20</v>
      </c>
      <c r="AB6" s="28">
        <v>0.25673000000000001</v>
      </c>
      <c r="AC6" s="28"/>
      <c r="AD6" s="28">
        <f t="shared" si="5"/>
        <v>94</v>
      </c>
      <c r="AE6" s="33" t="s">
        <v>104</v>
      </c>
      <c r="AF6" s="35" t="s">
        <v>28</v>
      </c>
      <c r="AG6" s="28">
        <v>0.26601999999999998</v>
      </c>
      <c r="AH6" s="28"/>
      <c r="AI6" s="28">
        <f t="shared" si="6"/>
        <v>113</v>
      </c>
      <c r="AJ6" s="58" t="s">
        <v>76</v>
      </c>
      <c r="AK6" s="62" t="s">
        <v>26</v>
      </c>
      <c r="AL6" s="29">
        <v>0.20205999999999999</v>
      </c>
      <c r="AM6" s="29" t="s">
        <v>107</v>
      </c>
      <c r="AN6" s="28">
        <f t="shared" si="7"/>
        <v>103</v>
      </c>
      <c r="AO6" s="63" t="s">
        <v>81</v>
      </c>
      <c r="AP6" s="65" t="s">
        <v>20</v>
      </c>
      <c r="AQ6" s="29">
        <v>6.923E-2</v>
      </c>
      <c r="AR6" s="29" t="s">
        <v>107</v>
      </c>
      <c r="AS6" s="28">
        <f t="shared" si="8"/>
        <v>101</v>
      </c>
      <c r="AT6" s="58" t="s">
        <v>103</v>
      </c>
      <c r="AU6" s="59" t="s">
        <v>20</v>
      </c>
      <c r="AV6" s="29">
        <v>0.13281999999999999</v>
      </c>
      <c r="AW6" s="29" t="s">
        <v>107</v>
      </c>
      <c r="AX6" s="28">
        <f t="shared" si="9"/>
        <v>113</v>
      </c>
      <c r="AY6" s="58" t="s">
        <v>99</v>
      </c>
      <c r="AZ6" s="59" t="s">
        <v>29</v>
      </c>
      <c r="BA6" s="30">
        <v>0.22964999999999999</v>
      </c>
      <c r="BB6" s="30" t="s">
        <v>108</v>
      </c>
      <c r="BC6" s="28">
        <f t="shared" ref="BC6:BC69" si="15">IF(BA6&gt;BA7,BC7+1,BC7)</f>
        <v>108</v>
      </c>
      <c r="BD6" s="33" t="s">
        <v>101</v>
      </c>
      <c r="BE6" s="35" t="s">
        <v>102</v>
      </c>
      <c r="BF6" s="30">
        <v>1.907E-2</v>
      </c>
      <c r="BG6" s="30" t="s">
        <v>108</v>
      </c>
      <c r="BH6" s="28">
        <f t="shared" si="11"/>
        <v>129</v>
      </c>
      <c r="BI6" s="33" t="s">
        <v>91</v>
      </c>
      <c r="BJ6" s="35" t="s">
        <v>22</v>
      </c>
      <c r="BK6" s="30">
        <v>0.45623000000000002</v>
      </c>
      <c r="BL6" s="30" t="s">
        <v>108</v>
      </c>
      <c r="BM6" s="28">
        <f t="shared" si="12"/>
        <v>115</v>
      </c>
      <c r="BN6" s="63" t="s">
        <v>98</v>
      </c>
      <c r="BO6" s="64" t="s">
        <v>25</v>
      </c>
      <c r="BP6" s="29">
        <v>0.25707999999999998</v>
      </c>
      <c r="BQ6" t="s">
        <v>107</v>
      </c>
      <c r="BR6" s="28">
        <f t="shared" si="13"/>
        <v>89</v>
      </c>
    </row>
    <row r="7" spans="1:71" ht="17" thickBot="1" x14ac:dyDescent="0.25">
      <c r="A7" s="33" t="s">
        <v>90</v>
      </c>
      <c r="B7" s="35" t="s">
        <v>23</v>
      </c>
      <c r="C7" s="29">
        <v>0.10100000000000001</v>
      </c>
      <c r="D7" s="29" t="s">
        <v>107</v>
      </c>
      <c r="E7" s="28">
        <f t="shared" si="0"/>
        <v>111</v>
      </c>
      <c r="F7" s="58" t="s">
        <v>84</v>
      </c>
      <c r="G7" s="62" t="s">
        <v>26</v>
      </c>
      <c r="H7" s="29">
        <v>0.40427000000000002</v>
      </c>
      <c r="I7" s="29" t="s">
        <v>107</v>
      </c>
      <c r="J7" s="28">
        <f t="shared" si="1"/>
        <v>96</v>
      </c>
      <c r="K7" s="33" t="s">
        <v>98</v>
      </c>
      <c r="L7" s="35" t="s">
        <v>19</v>
      </c>
      <c r="M7" s="30">
        <v>0.59047000000000005</v>
      </c>
      <c r="N7" s="30" t="s">
        <v>108</v>
      </c>
      <c r="O7" s="28">
        <f t="shared" si="14"/>
        <v>114</v>
      </c>
      <c r="P7" s="58" t="s">
        <v>60</v>
      </c>
      <c r="Q7" s="62" t="s">
        <v>26</v>
      </c>
      <c r="R7" s="29">
        <v>0.40099000000000001</v>
      </c>
      <c r="S7" s="29" t="s">
        <v>107</v>
      </c>
      <c r="T7" s="28">
        <f t="shared" si="3"/>
        <v>106</v>
      </c>
      <c r="U7" s="33" t="s">
        <v>91</v>
      </c>
      <c r="V7" s="35" t="s">
        <v>25</v>
      </c>
      <c r="W7" s="28">
        <v>0.16092000000000001</v>
      </c>
      <c r="X7" s="28"/>
      <c r="Y7" s="28">
        <f t="shared" si="4"/>
        <v>124</v>
      </c>
      <c r="Z7" s="63" t="s">
        <v>97</v>
      </c>
      <c r="AA7" s="64" t="s">
        <v>22</v>
      </c>
      <c r="AB7" s="30">
        <v>0.2535</v>
      </c>
      <c r="AC7" s="30" t="s">
        <v>108</v>
      </c>
      <c r="AD7" s="28">
        <f t="shared" si="5"/>
        <v>93</v>
      </c>
      <c r="AE7" s="33" t="s">
        <v>97</v>
      </c>
      <c r="AF7" s="35" t="s">
        <v>29</v>
      </c>
      <c r="AG7" s="29">
        <v>0.25418000000000002</v>
      </c>
      <c r="AH7" s="29" t="s">
        <v>107</v>
      </c>
      <c r="AI7" s="28">
        <f t="shared" si="6"/>
        <v>112</v>
      </c>
      <c r="AJ7" s="63" t="s">
        <v>94</v>
      </c>
      <c r="AK7" s="64" t="s">
        <v>22</v>
      </c>
      <c r="AL7" s="29">
        <v>0.20049</v>
      </c>
      <c r="AM7" s="29" t="s">
        <v>107</v>
      </c>
      <c r="AN7" s="28">
        <f t="shared" si="7"/>
        <v>102</v>
      </c>
      <c r="AO7" s="63" t="s">
        <v>63</v>
      </c>
      <c r="AP7" s="65" t="s">
        <v>20</v>
      </c>
      <c r="AQ7" s="29">
        <v>6.8930000000000005E-2</v>
      </c>
      <c r="AR7" s="29" t="s">
        <v>107</v>
      </c>
      <c r="AS7" s="28">
        <f t="shared" si="8"/>
        <v>100</v>
      </c>
      <c r="AT7" s="63" t="s">
        <v>76</v>
      </c>
      <c r="AU7" s="65" t="s">
        <v>26</v>
      </c>
      <c r="AV7" s="29">
        <v>0.12784999999999999</v>
      </c>
      <c r="AW7" s="29" t="s">
        <v>107</v>
      </c>
      <c r="AX7" s="28">
        <f t="shared" si="9"/>
        <v>112</v>
      </c>
      <c r="AY7" s="63" t="s">
        <v>90</v>
      </c>
      <c r="AZ7" s="64" t="s">
        <v>20</v>
      </c>
      <c r="BA7" s="29">
        <v>0.22905</v>
      </c>
      <c r="BB7" s="29" t="s">
        <v>107</v>
      </c>
      <c r="BC7" s="28">
        <f t="shared" si="15"/>
        <v>107</v>
      </c>
      <c r="BD7" s="63" t="s">
        <v>71</v>
      </c>
      <c r="BE7" s="65" t="s">
        <v>29</v>
      </c>
      <c r="BF7" s="30">
        <v>1.8329999999999999E-2</v>
      </c>
      <c r="BG7" s="30" t="s">
        <v>108</v>
      </c>
      <c r="BH7" s="28">
        <f t="shared" si="11"/>
        <v>128</v>
      </c>
      <c r="BI7" s="33" t="s">
        <v>98</v>
      </c>
      <c r="BJ7" s="35" t="s">
        <v>28</v>
      </c>
      <c r="BK7" s="29">
        <v>0.44868000000000002</v>
      </c>
      <c r="BL7" s="29" t="s">
        <v>107</v>
      </c>
      <c r="BM7" s="28">
        <f t="shared" si="12"/>
        <v>114</v>
      </c>
      <c r="BN7" s="58" t="s">
        <v>70</v>
      </c>
      <c r="BO7" s="62" t="s">
        <v>19</v>
      </c>
      <c r="BP7" s="29">
        <v>0.25701000000000002</v>
      </c>
      <c r="BQ7" t="s">
        <v>107</v>
      </c>
      <c r="BR7" s="28">
        <f t="shared" ref="BR7:BR70" si="16">IF(BP7&gt;BP8,BR8+1,BR8)</f>
        <v>88</v>
      </c>
    </row>
    <row r="8" spans="1:71" ht="17" thickBot="1" x14ac:dyDescent="0.25">
      <c r="A8" s="58" t="s">
        <v>94</v>
      </c>
      <c r="B8" s="59" t="s">
        <v>26</v>
      </c>
      <c r="C8" s="29">
        <v>8.1170000000000006E-2</v>
      </c>
      <c r="D8" s="29" t="s">
        <v>107</v>
      </c>
      <c r="E8" s="28">
        <f t="shared" si="0"/>
        <v>110</v>
      </c>
      <c r="F8" s="33" t="s">
        <v>96</v>
      </c>
      <c r="G8" s="35" t="s">
        <v>23</v>
      </c>
      <c r="H8" s="28">
        <v>0.38062000000000001</v>
      </c>
      <c r="I8" s="28"/>
      <c r="J8" s="28">
        <f t="shared" si="1"/>
        <v>95</v>
      </c>
      <c r="K8" s="58" t="s">
        <v>84</v>
      </c>
      <c r="L8" s="62" t="s">
        <v>26</v>
      </c>
      <c r="M8" s="29">
        <v>0.56686000000000003</v>
      </c>
      <c r="N8" s="29" t="s">
        <v>107</v>
      </c>
      <c r="O8" s="28">
        <f t="shared" si="14"/>
        <v>113</v>
      </c>
      <c r="P8" s="63" t="s">
        <v>94</v>
      </c>
      <c r="Q8" s="64" t="s">
        <v>28</v>
      </c>
      <c r="R8" s="29">
        <v>0.31613000000000002</v>
      </c>
      <c r="S8" s="29" t="s">
        <v>107</v>
      </c>
      <c r="T8" s="28">
        <f t="shared" si="3"/>
        <v>105</v>
      </c>
      <c r="U8" s="33" t="s">
        <v>98</v>
      </c>
      <c r="V8" s="35" t="s">
        <v>19</v>
      </c>
      <c r="W8" s="28">
        <v>0.14005999999999999</v>
      </c>
      <c r="X8" s="28"/>
      <c r="Y8" s="28">
        <f t="shared" si="4"/>
        <v>123</v>
      </c>
      <c r="Z8" s="33" t="s">
        <v>71</v>
      </c>
      <c r="AA8" s="24" t="s">
        <v>20</v>
      </c>
      <c r="AB8" s="28">
        <v>0.24895</v>
      </c>
      <c r="AC8" s="28"/>
      <c r="AD8" s="28">
        <f t="shared" si="5"/>
        <v>92</v>
      </c>
      <c r="AE8" s="58" t="s">
        <v>60</v>
      </c>
      <c r="AF8" s="62" t="s">
        <v>26</v>
      </c>
      <c r="AG8" s="30">
        <v>0.24137</v>
      </c>
      <c r="AH8" s="30" t="s">
        <v>108</v>
      </c>
      <c r="AI8" s="28">
        <f t="shared" si="6"/>
        <v>111</v>
      </c>
      <c r="AJ8" s="58" t="s">
        <v>94</v>
      </c>
      <c r="AK8" s="59" t="s">
        <v>26</v>
      </c>
      <c r="AL8" s="29">
        <v>0.18661</v>
      </c>
      <c r="AM8" s="29" t="s">
        <v>107</v>
      </c>
      <c r="AN8" s="28">
        <f t="shared" si="7"/>
        <v>101</v>
      </c>
      <c r="AO8" s="33" t="s">
        <v>101</v>
      </c>
      <c r="AP8" s="35" t="s">
        <v>26</v>
      </c>
      <c r="AQ8" s="28">
        <v>6.7790000000000003E-2</v>
      </c>
      <c r="AR8" s="28"/>
      <c r="AS8" s="28">
        <f t="shared" si="8"/>
        <v>99</v>
      </c>
      <c r="AT8" s="33" t="s">
        <v>94</v>
      </c>
      <c r="AU8" s="35" t="s">
        <v>28</v>
      </c>
      <c r="AV8" s="29">
        <v>0.11731</v>
      </c>
      <c r="AW8" s="29" t="s">
        <v>107</v>
      </c>
      <c r="AX8" s="28">
        <f t="shared" si="9"/>
        <v>111</v>
      </c>
      <c r="AY8" s="33" t="s">
        <v>99</v>
      </c>
      <c r="AZ8" s="35" t="s">
        <v>25</v>
      </c>
      <c r="BA8" s="30">
        <v>0.22458</v>
      </c>
      <c r="BB8" s="30" t="s">
        <v>108</v>
      </c>
      <c r="BC8" s="28">
        <f t="shared" si="15"/>
        <v>106</v>
      </c>
      <c r="BD8" s="33" t="s">
        <v>90</v>
      </c>
      <c r="BE8" s="35" t="s">
        <v>23</v>
      </c>
      <c r="BF8" s="28">
        <v>1.7000000000000001E-2</v>
      </c>
      <c r="BG8" s="28"/>
      <c r="BH8" s="28">
        <f t="shared" si="11"/>
        <v>127</v>
      </c>
      <c r="BI8" s="33" t="s">
        <v>98</v>
      </c>
      <c r="BJ8" s="35" t="s">
        <v>23</v>
      </c>
      <c r="BK8" s="29">
        <v>0.41047</v>
      </c>
      <c r="BL8" s="29" t="s">
        <v>107</v>
      </c>
      <c r="BM8" s="28">
        <f t="shared" si="12"/>
        <v>113</v>
      </c>
      <c r="BN8" s="58" t="s">
        <v>62</v>
      </c>
      <c r="BO8" s="62" t="s">
        <v>19</v>
      </c>
      <c r="BP8" s="29">
        <v>0.24056</v>
      </c>
      <c r="BQ8" t="s">
        <v>107</v>
      </c>
      <c r="BR8" s="28">
        <f t="shared" si="16"/>
        <v>87</v>
      </c>
    </row>
    <row r="9" spans="1:71" ht="17" thickBot="1" x14ac:dyDescent="0.25">
      <c r="A9" s="33" t="s">
        <v>90</v>
      </c>
      <c r="B9" s="35" t="s">
        <v>20</v>
      </c>
      <c r="C9" s="29">
        <v>7.7210000000000001E-2</v>
      </c>
      <c r="D9" s="29" t="s">
        <v>107</v>
      </c>
      <c r="E9" s="28">
        <f t="shared" si="0"/>
        <v>109</v>
      </c>
      <c r="F9" s="58" t="s">
        <v>34</v>
      </c>
      <c r="G9" s="62" t="s">
        <v>26</v>
      </c>
      <c r="H9" s="29">
        <v>0.30044999999999999</v>
      </c>
      <c r="I9" s="29" t="s">
        <v>107</v>
      </c>
      <c r="J9" s="28">
        <f t="shared" si="1"/>
        <v>94</v>
      </c>
      <c r="K9" s="70" t="s">
        <v>104</v>
      </c>
      <c r="L9" s="71" t="s">
        <v>28</v>
      </c>
      <c r="M9" s="28">
        <v>0.55772999999999995</v>
      </c>
      <c r="N9" s="28"/>
      <c r="O9" s="28">
        <f t="shared" si="14"/>
        <v>112</v>
      </c>
      <c r="P9" s="33" t="s">
        <v>66</v>
      </c>
      <c r="Q9" s="24" t="s">
        <v>20</v>
      </c>
      <c r="R9" s="29">
        <v>0.31114999999999998</v>
      </c>
      <c r="S9" s="29" t="s">
        <v>107</v>
      </c>
      <c r="T9" s="28">
        <f t="shared" si="3"/>
        <v>104</v>
      </c>
      <c r="U9" s="58" t="s">
        <v>80</v>
      </c>
      <c r="V9" s="62" t="s">
        <v>19</v>
      </c>
      <c r="W9" s="30">
        <v>0.13285</v>
      </c>
      <c r="X9" s="30" t="s">
        <v>108</v>
      </c>
      <c r="Y9" s="28">
        <f t="shared" si="4"/>
        <v>122</v>
      </c>
      <c r="Z9" s="70" t="s">
        <v>100</v>
      </c>
      <c r="AA9" s="71" t="s">
        <v>23</v>
      </c>
      <c r="AB9" s="30">
        <v>0.24512</v>
      </c>
      <c r="AC9" s="30" t="s">
        <v>108</v>
      </c>
      <c r="AD9" s="28">
        <f t="shared" si="5"/>
        <v>91</v>
      </c>
      <c r="AE9" s="33" t="s">
        <v>96</v>
      </c>
      <c r="AF9" s="35" t="s">
        <v>29</v>
      </c>
      <c r="AG9" s="28">
        <v>0.23810000000000001</v>
      </c>
      <c r="AH9" s="28"/>
      <c r="AI9" s="28">
        <f t="shared" si="6"/>
        <v>110</v>
      </c>
      <c r="AJ9" s="33" t="s">
        <v>96</v>
      </c>
      <c r="AK9" s="35" t="s">
        <v>23</v>
      </c>
      <c r="AL9" s="28">
        <v>0.18351999999999999</v>
      </c>
      <c r="AM9" s="28"/>
      <c r="AN9" s="28">
        <f t="shared" si="7"/>
        <v>100</v>
      </c>
      <c r="AO9" s="63" t="s">
        <v>71</v>
      </c>
      <c r="AP9" s="65" t="s">
        <v>20</v>
      </c>
      <c r="AQ9" s="29">
        <v>6.3500000000000001E-2</v>
      </c>
      <c r="AR9" s="29" t="s">
        <v>107</v>
      </c>
      <c r="AS9" s="28">
        <f t="shared" si="8"/>
        <v>98</v>
      </c>
      <c r="AT9" s="33" t="s">
        <v>105</v>
      </c>
      <c r="AU9" s="35" t="s">
        <v>20</v>
      </c>
      <c r="AV9" s="28">
        <v>0.11341</v>
      </c>
      <c r="AW9" s="28"/>
      <c r="AX9" s="28">
        <f t="shared" si="9"/>
        <v>110</v>
      </c>
      <c r="AY9" s="33" t="s">
        <v>90</v>
      </c>
      <c r="AZ9" s="35" t="s">
        <v>26</v>
      </c>
      <c r="BA9" s="30">
        <v>0.22342000000000001</v>
      </c>
      <c r="BB9" s="30" t="s">
        <v>108</v>
      </c>
      <c r="BC9" s="28">
        <f t="shared" si="15"/>
        <v>105</v>
      </c>
      <c r="BD9" s="33" t="s">
        <v>98</v>
      </c>
      <c r="BE9" s="35" t="s">
        <v>19</v>
      </c>
      <c r="BF9" s="28">
        <v>1.6889999999999999E-2</v>
      </c>
      <c r="BG9" s="28"/>
      <c r="BH9" s="28">
        <f t="shared" si="11"/>
        <v>126</v>
      </c>
      <c r="BI9" s="33" t="s">
        <v>80</v>
      </c>
      <c r="BJ9" s="24" t="s">
        <v>28</v>
      </c>
      <c r="BK9" s="29">
        <v>0.40024999999999999</v>
      </c>
      <c r="BL9" s="29" t="s">
        <v>107</v>
      </c>
      <c r="BM9" s="28">
        <f t="shared" si="12"/>
        <v>112</v>
      </c>
      <c r="BN9" s="33" t="s">
        <v>98</v>
      </c>
      <c r="BO9" s="35" t="s">
        <v>28</v>
      </c>
      <c r="BP9" s="29">
        <v>0.23100000000000001</v>
      </c>
      <c r="BQ9" t="s">
        <v>107</v>
      </c>
      <c r="BR9" s="28">
        <f t="shared" si="16"/>
        <v>86</v>
      </c>
    </row>
    <row r="10" spans="1:71" ht="17" thickBot="1" x14ac:dyDescent="0.25">
      <c r="A10" s="60" t="s">
        <v>76</v>
      </c>
      <c r="B10" s="61" t="s">
        <v>26</v>
      </c>
      <c r="C10" s="29">
        <v>7.4520000000000003E-2</v>
      </c>
      <c r="D10" s="41" t="s">
        <v>107</v>
      </c>
      <c r="E10" s="28">
        <f t="shared" si="0"/>
        <v>108</v>
      </c>
      <c r="F10" s="66" t="s">
        <v>64</v>
      </c>
      <c r="G10" s="68" t="s">
        <v>28</v>
      </c>
      <c r="H10" s="30">
        <v>0.29938999999999999</v>
      </c>
      <c r="I10" s="40" t="s">
        <v>108</v>
      </c>
      <c r="J10" s="28">
        <f t="shared" si="1"/>
        <v>93</v>
      </c>
      <c r="K10" s="60" t="s">
        <v>38</v>
      </c>
      <c r="L10" s="61" t="s">
        <v>26</v>
      </c>
      <c r="M10" s="29">
        <v>0.53744000000000003</v>
      </c>
      <c r="N10" s="41" t="s">
        <v>107</v>
      </c>
      <c r="O10" s="28">
        <f t="shared" si="14"/>
        <v>111</v>
      </c>
      <c r="P10" s="60" t="s">
        <v>38</v>
      </c>
      <c r="Q10" s="61" t="s">
        <v>26</v>
      </c>
      <c r="R10" s="29">
        <v>0.31052000000000002</v>
      </c>
      <c r="S10" s="41" t="s">
        <v>107</v>
      </c>
      <c r="T10" s="28">
        <f t="shared" si="3"/>
        <v>103</v>
      </c>
      <c r="U10" s="60" t="s">
        <v>62</v>
      </c>
      <c r="V10" s="61" t="s">
        <v>19</v>
      </c>
      <c r="W10" s="29">
        <v>0.12859000000000001</v>
      </c>
      <c r="X10" s="41" t="s">
        <v>107</v>
      </c>
      <c r="Y10" s="28">
        <f t="shared" si="4"/>
        <v>121</v>
      </c>
      <c r="Z10" s="34" t="s">
        <v>101</v>
      </c>
      <c r="AA10" s="36" t="s">
        <v>102</v>
      </c>
      <c r="AB10" s="28">
        <v>0.24407999999999999</v>
      </c>
      <c r="AC10" s="39"/>
      <c r="AD10" s="28">
        <f t="shared" si="5"/>
        <v>90</v>
      </c>
      <c r="AE10" s="34" t="s">
        <v>80</v>
      </c>
      <c r="AF10" s="32" t="s">
        <v>19</v>
      </c>
      <c r="AG10" s="28">
        <v>0.23674000000000001</v>
      </c>
      <c r="AH10" s="39"/>
      <c r="AI10" s="28">
        <f t="shared" si="6"/>
        <v>109</v>
      </c>
      <c r="AJ10" s="34" t="s">
        <v>63</v>
      </c>
      <c r="AK10" s="32" t="s">
        <v>20</v>
      </c>
      <c r="AL10" s="29">
        <v>0.18198</v>
      </c>
      <c r="AM10" s="41" t="s">
        <v>107</v>
      </c>
      <c r="AN10" s="28">
        <f t="shared" si="7"/>
        <v>99</v>
      </c>
      <c r="AO10" s="34" t="s">
        <v>101</v>
      </c>
      <c r="AP10" s="36" t="s">
        <v>29</v>
      </c>
      <c r="AQ10" s="28">
        <v>6.1089999999999998E-2</v>
      </c>
      <c r="AR10" s="39"/>
      <c r="AS10" s="28">
        <f t="shared" si="8"/>
        <v>97</v>
      </c>
      <c r="AT10" s="34" t="s">
        <v>96</v>
      </c>
      <c r="AU10" s="36" t="s">
        <v>26</v>
      </c>
      <c r="AV10" s="28">
        <v>0.10786999999999999</v>
      </c>
      <c r="AW10" s="39"/>
      <c r="AX10" s="28">
        <f t="shared" si="9"/>
        <v>109</v>
      </c>
      <c r="AY10" s="60" t="s">
        <v>97</v>
      </c>
      <c r="AZ10" s="69" t="s">
        <v>29</v>
      </c>
      <c r="BA10" s="29">
        <v>0.19492000000000001</v>
      </c>
      <c r="BB10" s="41" t="s">
        <v>107</v>
      </c>
      <c r="BC10" s="28">
        <f t="shared" si="15"/>
        <v>104</v>
      </c>
      <c r="BD10" s="34" t="s">
        <v>81</v>
      </c>
      <c r="BE10" s="32" t="s">
        <v>20</v>
      </c>
      <c r="BF10" s="29">
        <v>1.6760000000000001E-2</v>
      </c>
      <c r="BG10" s="41" t="s">
        <v>107</v>
      </c>
      <c r="BH10" s="28">
        <f t="shared" si="11"/>
        <v>125</v>
      </c>
      <c r="BI10" s="60" t="s">
        <v>62</v>
      </c>
      <c r="BJ10" s="61" t="s">
        <v>19</v>
      </c>
      <c r="BK10" s="29">
        <v>0.39329999999999998</v>
      </c>
      <c r="BL10" s="41" t="s">
        <v>107</v>
      </c>
      <c r="BM10" s="28">
        <f t="shared" si="12"/>
        <v>111</v>
      </c>
      <c r="BN10" s="60" t="s">
        <v>31</v>
      </c>
      <c r="BO10" s="61" t="s">
        <v>19</v>
      </c>
      <c r="BP10" s="29">
        <v>0.21806</v>
      </c>
      <c r="BQ10" t="s">
        <v>107</v>
      </c>
      <c r="BR10" s="28">
        <f t="shared" si="16"/>
        <v>85</v>
      </c>
    </row>
    <row r="11" spans="1:71" ht="17" customHeight="1" thickTop="1" thickBot="1" x14ac:dyDescent="0.25">
      <c r="A11" s="33" t="s">
        <v>103</v>
      </c>
      <c r="B11" s="35" t="s">
        <v>26</v>
      </c>
      <c r="C11" s="28">
        <v>6.9529999999999995E-2</v>
      </c>
      <c r="D11" s="28"/>
      <c r="E11" s="28">
        <f t="shared" si="0"/>
        <v>107</v>
      </c>
      <c r="F11" s="33" t="s">
        <v>103</v>
      </c>
      <c r="G11" s="35" t="s">
        <v>20</v>
      </c>
      <c r="H11" s="28">
        <v>0.28828999999999999</v>
      </c>
      <c r="I11" s="28"/>
      <c r="J11" s="28">
        <f t="shared" si="1"/>
        <v>92</v>
      </c>
      <c r="K11" s="63" t="s">
        <v>84</v>
      </c>
      <c r="L11" s="65" t="s">
        <v>28</v>
      </c>
      <c r="M11" s="29">
        <v>0.51395000000000002</v>
      </c>
      <c r="N11" s="29" t="s">
        <v>107</v>
      </c>
      <c r="O11" s="28">
        <f t="shared" si="14"/>
        <v>110</v>
      </c>
      <c r="P11" s="58" t="s">
        <v>84</v>
      </c>
      <c r="Q11" s="62" t="s">
        <v>26</v>
      </c>
      <c r="R11" s="29">
        <v>0.30778</v>
      </c>
      <c r="S11" s="29" t="s">
        <v>107</v>
      </c>
      <c r="T11" s="28">
        <f t="shared" si="3"/>
        <v>102</v>
      </c>
      <c r="U11" s="63" t="s">
        <v>70</v>
      </c>
      <c r="V11" s="65" t="s">
        <v>28</v>
      </c>
      <c r="W11" s="29">
        <v>0.128</v>
      </c>
      <c r="X11" s="29" t="s">
        <v>107</v>
      </c>
      <c r="Y11" s="28">
        <f t="shared" si="4"/>
        <v>120</v>
      </c>
      <c r="Z11" s="58" t="s">
        <v>46</v>
      </c>
      <c r="AA11" s="62" t="s">
        <v>20</v>
      </c>
      <c r="AB11" s="30">
        <v>0.23913000000000001</v>
      </c>
      <c r="AC11" s="30" t="s">
        <v>108</v>
      </c>
      <c r="AD11" s="28">
        <f t="shared" si="5"/>
        <v>89</v>
      </c>
      <c r="AE11" s="33" t="s">
        <v>70</v>
      </c>
      <c r="AF11" s="24" t="s">
        <v>28</v>
      </c>
      <c r="AG11" s="28">
        <v>0.22517000000000001</v>
      </c>
      <c r="AH11" s="28"/>
      <c r="AI11" s="28">
        <f t="shared" si="6"/>
        <v>108</v>
      </c>
      <c r="AJ11" s="58" t="s">
        <v>60</v>
      </c>
      <c r="AK11" s="62" t="s">
        <v>26</v>
      </c>
      <c r="AL11" s="29">
        <v>0.17965999999999999</v>
      </c>
      <c r="AM11" s="29" t="s">
        <v>107</v>
      </c>
      <c r="AN11" s="28">
        <f t="shared" si="7"/>
        <v>98</v>
      </c>
      <c r="AO11" s="33" t="s">
        <v>73</v>
      </c>
      <c r="AP11" s="24" t="s">
        <v>29</v>
      </c>
      <c r="AQ11" s="28">
        <v>6.0999999999999999E-2</v>
      </c>
      <c r="AR11" s="28"/>
      <c r="AS11" s="28">
        <f t="shared" si="8"/>
        <v>96</v>
      </c>
      <c r="AT11" s="33" t="s">
        <v>105</v>
      </c>
      <c r="AU11" s="35" t="s">
        <v>29</v>
      </c>
      <c r="AV11" s="28">
        <v>0.10238999999999999</v>
      </c>
      <c r="AW11" s="28"/>
      <c r="AX11" s="28">
        <f t="shared" si="9"/>
        <v>108</v>
      </c>
      <c r="AY11" s="33" t="s">
        <v>105</v>
      </c>
      <c r="AZ11" s="35" t="s">
        <v>22</v>
      </c>
      <c r="BA11" s="28">
        <v>0.18479000000000001</v>
      </c>
      <c r="BB11" s="28"/>
      <c r="BC11" s="28">
        <f t="shared" si="15"/>
        <v>103</v>
      </c>
      <c r="BD11" s="33" t="s">
        <v>105</v>
      </c>
      <c r="BE11" s="35" t="s">
        <v>25</v>
      </c>
      <c r="BF11" s="28">
        <v>1.5689999999999999E-2</v>
      </c>
      <c r="BG11" s="28"/>
      <c r="BH11" s="28">
        <f t="shared" si="11"/>
        <v>124</v>
      </c>
      <c r="BI11" s="63" t="s">
        <v>91</v>
      </c>
      <c r="BJ11" s="64" t="s">
        <v>25</v>
      </c>
      <c r="BK11" s="29">
        <v>0.38949</v>
      </c>
      <c r="BL11" s="29" t="s">
        <v>107</v>
      </c>
      <c r="BM11" s="28">
        <f t="shared" si="12"/>
        <v>110</v>
      </c>
      <c r="BN11" s="63" t="s">
        <v>80</v>
      </c>
      <c r="BO11" s="65" t="s">
        <v>25</v>
      </c>
      <c r="BP11" s="29">
        <v>0.2104</v>
      </c>
      <c r="BQ11" t="s">
        <v>107</v>
      </c>
      <c r="BR11" s="28">
        <f t="shared" si="16"/>
        <v>84</v>
      </c>
    </row>
    <row r="12" spans="1:71" ht="17" thickBot="1" x14ac:dyDescent="0.25">
      <c r="A12" s="33" t="s">
        <v>61</v>
      </c>
      <c r="B12" s="24" t="s">
        <v>23</v>
      </c>
      <c r="C12" s="30">
        <v>6.9120000000000001E-2</v>
      </c>
      <c r="D12" s="30" t="s">
        <v>108</v>
      </c>
      <c r="E12" s="28">
        <f t="shared" si="0"/>
        <v>106</v>
      </c>
      <c r="F12" s="33" t="s">
        <v>96</v>
      </c>
      <c r="G12" s="35" t="s">
        <v>26</v>
      </c>
      <c r="H12" s="28">
        <v>0.25358999999999998</v>
      </c>
      <c r="I12" s="28"/>
      <c r="J12" s="28">
        <f t="shared" si="1"/>
        <v>91</v>
      </c>
      <c r="K12" s="33" t="s">
        <v>70</v>
      </c>
      <c r="L12" s="24" t="s">
        <v>19</v>
      </c>
      <c r="M12" s="29">
        <v>0.49056</v>
      </c>
      <c r="N12" s="29" t="s">
        <v>107</v>
      </c>
      <c r="O12" s="28">
        <f t="shared" si="14"/>
        <v>109</v>
      </c>
      <c r="P12" s="63" t="s">
        <v>64</v>
      </c>
      <c r="Q12" s="65" t="s">
        <v>28</v>
      </c>
      <c r="R12" s="29">
        <v>0.28353</v>
      </c>
      <c r="S12" s="29" t="s">
        <v>107</v>
      </c>
      <c r="T12" s="28">
        <f t="shared" si="3"/>
        <v>101</v>
      </c>
      <c r="U12" s="63" t="s">
        <v>72</v>
      </c>
      <c r="V12" s="65" t="s">
        <v>28</v>
      </c>
      <c r="W12" s="30">
        <v>0.12286999999999999</v>
      </c>
      <c r="X12" s="30" t="s">
        <v>108</v>
      </c>
      <c r="Y12" s="28">
        <f t="shared" si="4"/>
        <v>119</v>
      </c>
      <c r="Z12" s="33" t="s">
        <v>68</v>
      </c>
      <c r="AA12" s="24" t="s">
        <v>29</v>
      </c>
      <c r="AB12" s="30">
        <v>0.22935</v>
      </c>
      <c r="AC12" s="30" t="s">
        <v>108</v>
      </c>
      <c r="AD12" s="28">
        <f t="shared" si="5"/>
        <v>88</v>
      </c>
      <c r="AE12" s="33" t="s">
        <v>84</v>
      </c>
      <c r="AF12" s="24" t="s">
        <v>28</v>
      </c>
      <c r="AG12" s="28">
        <v>0.21293000000000001</v>
      </c>
      <c r="AH12" s="28"/>
      <c r="AI12" s="28">
        <f t="shared" si="6"/>
        <v>107</v>
      </c>
      <c r="AJ12" s="63" t="s">
        <v>64</v>
      </c>
      <c r="AK12" s="65" t="s">
        <v>22</v>
      </c>
      <c r="AL12" s="29">
        <v>0.17299</v>
      </c>
      <c r="AM12" s="29" t="s">
        <v>107</v>
      </c>
      <c r="AN12" s="28">
        <f t="shared" si="7"/>
        <v>97</v>
      </c>
      <c r="AO12" s="58" t="s">
        <v>63</v>
      </c>
      <c r="AP12" s="62" t="s">
        <v>26</v>
      </c>
      <c r="AQ12" s="29">
        <v>6.0830000000000002E-2</v>
      </c>
      <c r="AR12" s="29" t="s">
        <v>107</v>
      </c>
      <c r="AS12" s="28">
        <f t="shared" si="8"/>
        <v>95</v>
      </c>
      <c r="AT12" s="58" t="s">
        <v>66</v>
      </c>
      <c r="AU12" s="62" t="s">
        <v>20</v>
      </c>
      <c r="AV12" s="29">
        <v>9.9159999999999998E-2</v>
      </c>
      <c r="AW12" s="29" t="s">
        <v>107</v>
      </c>
      <c r="AX12" s="28">
        <f t="shared" si="9"/>
        <v>107</v>
      </c>
      <c r="AY12" s="63" t="s">
        <v>81</v>
      </c>
      <c r="AZ12" s="65" t="s">
        <v>20</v>
      </c>
      <c r="BA12" s="29">
        <v>0.18459</v>
      </c>
      <c r="BB12" s="29" t="s">
        <v>107</v>
      </c>
      <c r="BC12" s="28">
        <f t="shared" si="15"/>
        <v>102</v>
      </c>
      <c r="BD12" s="33" t="s">
        <v>90</v>
      </c>
      <c r="BE12" s="35" t="s">
        <v>20</v>
      </c>
      <c r="BF12" s="28">
        <v>1.4109999999999999E-2</v>
      </c>
      <c r="BG12" s="28"/>
      <c r="BH12" s="28">
        <f t="shared" si="11"/>
        <v>123</v>
      </c>
      <c r="BI12" s="63" t="s">
        <v>98</v>
      </c>
      <c r="BJ12" s="64" t="s">
        <v>25</v>
      </c>
      <c r="BK12" s="29">
        <v>0.36574000000000001</v>
      </c>
      <c r="BL12" s="29" t="s">
        <v>107</v>
      </c>
      <c r="BM12" s="28">
        <f t="shared" si="12"/>
        <v>109</v>
      </c>
      <c r="BN12" s="33" t="s">
        <v>96</v>
      </c>
      <c r="BO12" s="35" t="s">
        <v>29</v>
      </c>
      <c r="BP12" s="30">
        <v>0.20608000000000001</v>
      </c>
      <c r="BQ12" t="s">
        <v>108</v>
      </c>
      <c r="BR12" s="28">
        <f t="shared" si="16"/>
        <v>83</v>
      </c>
    </row>
    <row r="13" spans="1:71" ht="17" thickBot="1" x14ac:dyDescent="0.25">
      <c r="A13" s="33" t="s">
        <v>79</v>
      </c>
      <c r="B13" s="24" t="s">
        <v>29</v>
      </c>
      <c r="C13" s="29">
        <v>6.8349999999999994E-2</v>
      </c>
      <c r="D13" s="29" t="s">
        <v>107</v>
      </c>
      <c r="E13" s="28">
        <f t="shared" si="0"/>
        <v>105</v>
      </c>
      <c r="F13" s="58" t="s">
        <v>103</v>
      </c>
      <c r="G13" s="59" t="s">
        <v>26</v>
      </c>
      <c r="H13" s="30">
        <v>0.25108999999999998</v>
      </c>
      <c r="I13" s="30" t="s">
        <v>108</v>
      </c>
      <c r="J13" s="28">
        <f t="shared" si="1"/>
        <v>90</v>
      </c>
      <c r="K13" s="63" t="s">
        <v>94</v>
      </c>
      <c r="L13" s="64" t="s">
        <v>28</v>
      </c>
      <c r="M13" s="30">
        <v>0.47017999999999999</v>
      </c>
      <c r="N13" s="30" t="s">
        <v>108</v>
      </c>
      <c r="O13" s="28">
        <f t="shared" si="14"/>
        <v>108</v>
      </c>
      <c r="P13" s="58" t="s">
        <v>63</v>
      </c>
      <c r="Q13" s="62" t="s">
        <v>26</v>
      </c>
      <c r="R13" s="29">
        <v>0.26528000000000002</v>
      </c>
      <c r="S13" s="29" t="s">
        <v>107</v>
      </c>
      <c r="T13" s="28">
        <f t="shared" si="3"/>
        <v>100</v>
      </c>
      <c r="U13" s="58" t="s">
        <v>99</v>
      </c>
      <c r="V13" s="59" t="s">
        <v>19</v>
      </c>
      <c r="W13" s="29">
        <v>0.11999</v>
      </c>
      <c r="X13" s="29" t="s">
        <v>107</v>
      </c>
      <c r="Y13" s="28">
        <f t="shared" si="4"/>
        <v>118</v>
      </c>
      <c r="Z13" s="33" t="s">
        <v>66</v>
      </c>
      <c r="AA13" s="24" t="s">
        <v>20</v>
      </c>
      <c r="AB13" s="28">
        <v>0.22638</v>
      </c>
      <c r="AC13" s="28"/>
      <c r="AD13" s="28">
        <f t="shared" si="5"/>
        <v>87</v>
      </c>
      <c r="AE13" s="33" t="s">
        <v>98</v>
      </c>
      <c r="AF13" s="35" t="s">
        <v>28</v>
      </c>
      <c r="AG13" s="30">
        <v>0.19794</v>
      </c>
      <c r="AH13" s="30" t="s">
        <v>108</v>
      </c>
      <c r="AI13" s="28">
        <f t="shared" si="6"/>
        <v>106</v>
      </c>
      <c r="AJ13" s="33" t="s">
        <v>100</v>
      </c>
      <c r="AK13" s="35" t="s">
        <v>23</v>
      </c>
      <c r="AL13" s="30">
        <v>0.16975999999999999</v>
      </c>
      <c r="AM13" s="30" t="s">
        <v>108</v>
      </c>
      <c r="AN13" s="28">
        <f t="shared" si="7"/>
        <v>96</v>
      </c>
      <c r="AO13" s="33" t="s">
        <v>96</v>
      </c>
      <c r="AP13" s="35" t="s">
        <v>26</v>
      </c>
      <c r="AQ13" s="28">
        <v>6.0440000000000001E-2</v>
      </c>
      <c r="AR13" s="28"/>
      <c r="AS13" s="28">
        <f t="shared" si="8"/>
        <v>94</v>
      </c>
      <c r="AT13" s="33" t="s">
        <v>60</v>
      </c>
      <c r="AU13" s="24" t="s">
        <v>26</v>
      </c>
      <c r="AV13" s="28">
        <v>9.7799999999999998E-2</v>
      </c>
      <c r="AW13" s="28"/>
      <c r="AX13" s="28">
        <f t="shared" si="9"/>
        <v>106</v>
      </c>
      <c r="AY13" s="63" t="s">
        <v>71</v>
      </c>
      <c r="AZ13" s="65" t="s">
        <v>20</v>
      </c>
      <c r="BA13" s="29">
        <v>0.18117</v>
      </c>
      <c r="BB13" s="29" t="s">
        <v>107</v>
      </c>
      <c r="BC13" s="28">
        <f t="shared" si="15"/>
        <v>101</v>
      </c>
      <c r="BD13" s="33" t="s">
        <v>80</v>
      </c>
      <c r="BE13" s="24" t="s">
        <v>19</v>
      </c>
      <c r="BF13" s="28">
        <v>1.397E-2</v>
      </c>
      <c r="BG13" s="28"/>
      <c r="BH13" s="28">
        <f t="shared" si="11"/>
        <v>122</v>
      </c>
      <c r="BI13" s="33" t="s">
        <v>70</v>
      </c>
      <c r="BJ13" s="24" t="s">
        <v>28</v>
      </c>
      <c r="BK13" s="29">
        <v>0.35903000000000002</v>
      </c>
      <c r="BL13" s="29" t="s">
        <v>107</v>
      </c>
      <c r="BM13" s="28">
        <f t="shared" si="12"/>
        <v>108</v>
      </c>
      <c r="BN13" s="33" t="s">
        <v>80</v>
      </c>
      <c r="BO13" s="24" t="s">
        <v>28</v>
      </c>
      <c r="BP13" s="29">
        <v>0.20157</v>
      </c>
      <c r="BQ13" t="s">
        <v>107</v>
      </c>
      <c r="BR13" s="28">
        <f t="shared" si="16"/>
        <v>82</v>
      </c>
    </row>
    <row r="14" spans="1:71" ht="17" thickBot="1" x14ac:dyDescent="0.25">
      <c r="A14" s="33" t="s">
        <v>65</v>
      </c>
      <c r="B14" s="24" t="s">
        <v>29</v>
      </c>
      <c r="C14" s="30">
        <v>6.7900000000000002E-2</v>
      </c>
      <c r="D14" s="30" t="s">
        <v>108</v>
      </c>
      <c r="E14" s="28">
        <f t="shared" si="0"/>
        <v>104</v>
      </c>
      <c r="F14" s="33" t="s">
        <v>84</v>
      </c>
      <c r="G14" s="24" t="s">
        <v>28</v>
      </c>
      <c r="H14" s="28">
        <v>0.23963000000000001</v>
      </c>
      <c r="I14" s="28"/>
      <c r="J14" s="28">
        <f t="shared" si="1"/>
        <v>89</v>
      </c>
      <c r="K14" s="58" t="s">
        <v>63</v>
      </c>
      <c r="L14" s="62" t="s">
        <v>26</v>
      </c>
      <c r="M14" s="29">
        <v>0.45611000000000002</v>
      </c>
      <c r="N14" s="29" t="s">
        <v>107</v>
      </c>
      <c r="O14" s="28">
        <f t="shared" si="14"/>
        <v>107</v>
      </c>
      <c r="P14" s="63" t="s">
        <v>76</v>
      </c>
      <c r="Q14" s="65" t="s">
        <v>28</v>
      </c>
      <c r="R14" s="29">
        <v>0.22151999999999999</v>
      </c>
      <c r="S14" s="29" t="s">
        <v>107</v>
      </c>
      <c r="T14" s="28">
        <f t="shared" si="3"/>
        <v>99</v>
      </c>
      <c r="U14" s="33" t="s">
        <v>72</v>
      </c>
      <c r="V14" s="24" t="s">
        <v>25</v>
      </c>
      <c r="W14" s="29">
        <v>0.1169</v>
      </c>
      <c r="X14" s="29" t="s">
        <v>107</v>
      </c>
      <c r="Y14" s="28">
        <f t="shared" si="4"/>
        <v>117</v>
      </c>
      <c r="Z14" s="33" t="s">
        <v>56</v>
      </c>
      <c r="AA14" s="24" t="s">
        <v>22</v>
      </c>
      <c r="AB14" s="28">
        <v>0.2145</v>
      </c>
      <c r="AC14" s="28"/>
      <c r="AD14" s="28">
        <f t="shared" si="5"/>
        <v>86</v>
      </c>
      <c r="AE14" s="33" t="s">
        <v>70</v>
      </c>
      <c r="AF14" s="24" t="s">
        <v>23</v>
      </c>
      <c r="AG14" s="28">
        <v>0.19703000000000001</v>
      </c>
      <c r="AH14" s="28"/>
      <c r="AI14" s="28">
        <f t="shared" si="6"/>
        <v>105</v>
      </c>
      <c r="AJ14" s="63" t="s">
        <v>76</v>
      </c>
      <c r="AK14" s="65" t="s">
        <v>22</v>
      </c>
      <c r="AL14" s="29">
        <v>0.16535</v>
      </c>
      <c r="AM14" s="29" t="s">
        <v>107</v>
      </c>
      <c r="AN14" s="28">
        <f t="shared" si="7"/>
        <v>95</v>
      </c>
      <c r="AO14" s="58" t="s">
        <v>77</v>
      </c>
      <c r="AP14" s="62" t="s">
        <v>26</v>
      </c>
      <c r="AQ14" s="30">
        <v>5.9900000000000002E-2</v>
      </c>
      <c r="AR14" s="30" t="s">
        <v>108</v>
      </c>
      <c r="AS14" s="28">
        <f t="shared" si="8"/>
        <v>93</v>
      </c>
      <c r="AT14" s="58" t="s">
        <v>63</v>
      </c>
      <c r="AU14" s="62" t="s">
        <v>20</v>
      </c>
      <c r="AV14" s="29">
        <v>9.6049999999999996E-2</v>
      </c>
      <c r="AW14" s="29" t="s">
        <v>107</v>
      </c>
      <c r="AX14" s="28">
        <f t="shared" si="9"/>
        <v>105</v>
      </c>
      <c r="AY14" s="33" t="s">
        <v>73</v>
      </c>
      <c r="AZ14" s="24" t="s">
        <v>23</v>
      </c>
      <c r="BA14" s="29">
        <v>0.16427</v>
      </c>
      <c r="BB14" s="29" t="s">
        <v>107</v>
      </c>
      <c r="BC14" s="28">
        <f t="shared" si="15"/>
        <v>100</v>
      </c>
      <c r="BD14" s="33" t="s">
        <v>105</v>
      </c>
      <c r="BE14" s="35" t="s">
        <v>22</v>
      </c>
      <c r="BF14" s="28">
        <v>1.354E-2</v>
      </c>
      <c r="BG14" s="28"/>
      <c r="BH14" s="28">
        <f t="shared" si="11"/>
        <v>121</v>
      </c>
      <c r="BI14" s="58" t="s">
        <v>31</v>
      </c>
      <c r="BJ14" s="62" t="s">
        <v>19</v>
      </c>
      <c r="BK14" s="29">
        <v>0.35696</v>
      </c>
      <c r="BL14" s="29" t="s">
        <v>107</v>
      </c>
      <c r="BM14" s="28">
        <f t="shared" si="12"/>
        <v>107</v>
      </c>
      <c r="BN14" s="58" t="s">
        <v>97</v>
      </c>
      <c r="BO14" s="59" t="s">
        <v>19</v>
      </c>
      <c r="BP14" s="29">
        <v>0.18346999999999999</v>
      </c>
      <c r="BQ14" t="s">
        <v>107</v>
      </c>
      <c r="BR14" s="28">
        <f t="shared" si="16"/>
        <v>81</v>
      </c>
    </row>
    <row r="15" spans="1:71" ht="17" thickBot="1" x14ac:dyDescent="0.25">
      <c r="A15" s="58" t="s">
        <v>84</v>
      </c>
      <c r="B15" s="62" t="s">
        <v>26</v>
      </c>
      <c r="C15" s="29">
        <v>6.769E-2</v>
      </c>
      <c r="D15" s="29" t="s">
        <v>107</v>
      </c>
      <c r="E15" s="28">
        <f t="shared" si="0"/>
        <v>103</v>
      </c>
      <c r="F15" s="63" t="s">
        <v>76</v>
      </c>
      <c r="G15" s="65" t="s">
        <v>28</v>
      </c>
      <c r="H15" s="29">
        <v>0.23547000000000001</v>
      </c>
      <c r="I15" s="29" t="s">
        <v>107</v>
      </c>
      <c r="J15" s="28">
        <f t="shared" si="1"/>
        <v>88</v>
      </c>
      <c r="K15" s="58" t="s">
        <v>34</v>
      </c>
      <c r="L15" s="62" t="s">
        <v>26</v>
      </c>
      <c r="M15" s="29">
        <v>0.44524999999999998</v>
      </c>
      <c r="N15" s="29" t="s">
        <v>107</v>
      </c>
      <c r="O15" s="28">
        <f t="shared" si="14"/>
        <v>106</v>
      </c>
      <c r="P15" s="33" t="s">
        <v>89</v>
      </c>
      <c r="Q15" s="35" t="s">
        <v>22</v>
      </c>
      <c r="R15" s="28">
        <v>0.21923000000000001</v>
      </c>
      <c r="S15" s="28"/>
      <c r="T15" s="28">
        <f t="shared" si="3"/>
        <v>98</v>
      </c>
      <c r="U15" s="33" t="s">
        <v>89</v>
      </c>
      <c r="V15" s="35" t="s">
        <v>22</v>
      </c>
      <c r="W15" s="28">
        <v>0.11595999999999999</v>
      </c>
      <c r="X15" s="28"/>
      <c r="Y15" s="28">
        <f t="shared" si="4"/>
        <v>116</v>
      </c>
      <c r="Z15" s="70" t="s">
        <v>67</v>
      </c>
      <c r="AA15" s="72" t="s">
        <v>23</v>
      </c>
      <c r="AB15" s="30">
        <v>0.19198000000000001</v>
      </c>
      <c r="AC15" s="30" t="s">
        <v>108</v>
      </c>
      <c r="AD15" s="28">
        <f t="shared" si="5"/>
        <v>85</v>
      </c>
      <c r="AE15" s="33" t="s">
        <v>62</v>
      </c>
      <c r="AF15" s="24" t="s">
        <v>19</v>
      </c>
      <c r="AG15" s="28">
        <v>0.1943</v>
      </c>
      <c r="AH15" s="28"/>
      <c r="AI15" s="28">
        <f t="shared" ref="AI15:AI78" si="17">IF(AG15&gt;AG16,AI16+1,AI16)</f>
        <v>104</v>
      </c>
      <c r="AJ15" s="33" t="s">
        <v>66</v>
      </c>
      <c r="AK15" s="24" t="s">
        <v>20</v>
      </c>
      <c r="AL15" s="30">
        <v>0.16020999999999999</v>
      </c>
      <c r="AM15" s="30" t="s">
        <v>108</v>
      </c>
      <c r="AN15" s="28">
        <f t="shared" ref="AN15:AN78" si="18">IF(AL15&gt;AL16,AN16+1,AN16)</f>
        <v>94</v>
      </c>
      <c r="AO15" s="33" t="s">
        <v>101</v>
      </c>
      <c r="AP15" s="35" t="s">
        <v>22</v>
      </c>
      <c r="AQ15" s="28">
        <v>5.9670000000000001E-2</v>
      </c>
      <c r="AR15" s="28"/>
      <c r="AS15" s="28">
        <f t="shared" si="8"/>
        <v>92</v>
      </c>
      <c r="AT15" s="33" t="s">
        <v>73</v>
      </c>
      <c r="AU15" s="24" t="s">
        <v>29</v>
      </c>
      <c r="AV15" s="28">
        <v>9.2189999999999994E-2</v>
      </c>
      <c r="AW15" s="28"/>
      <c r="AX15" s="28">
        <f t="shared" ref="AX15:AX78" si="19">IF(AV15&gt;AV16,AX16+1,AX16)</f>
        <v>104</v>
      </c>
      <c r="AY15" s="58" t="s">
        <v>75</v>
      </c>
      <c r="AZ15" s="62" t="s">
        <v>29</v>
      </c>
      <c r="BA15" s="30">
        <v>0.16335</v>
      </c>
      <c r="BB15" s="30" t="s">
        <v>108</v>
      </c>
      <c r="BC15" s="28">
        <f t="shared" si="15"/>
        <v>99</v>
      </c>
      <c r="BD15" s="63" t="s">
        <v>48</v>
      </c>
      <c r="BE15" s="65" t="s">
        <v>29</v>
      </c>
      <c r="BF15" s="30">
        <v>1.3429999999999999E-2</v>
      </c>
      <c r="BG15" s="30" t="s">
        <v>108</v>
      </c>
      <c r="BH15" s="28">
        <f t="shared" ref="BH15:BH78" si="20">IF(BF15&gt;BF16,BH16+1,BH16)</f>
        <v>120</v>
      </c>
      <c r="BI15" s="63" t="s">
        <v>97</v>
      </c>
      <c r="BJ15" s="64" t="s">
        <v>25</v>
      </c>
      <c r="BK15" s="29">
        <v>0.34344000000000002</v>
      </c>
      <c r="BL15" s="29" t="s">
        <v>107</v>
      </c>
      <c r="BM15" s="28">
        <f t="shared" si="12"/>
        <v>106</v>
      </c>
      <c r="BN15" s="58" t="s">
        <v>56</v>
      </c>
      <c r="BO15" s="62" t="s">
        <v>19</v>
      </c>
      <c r="BP15" s="29">
        <v>0.18171000000000001</v>
      </c>
      <c r="BQ15" t="s">
        <v>107</v>
      </c>
      <c r="BR15" s="28">
        <f t="shared" si="16"/>
        <v>80</v>
      </c>
    </row>
    <row r="16" spans="1:71" ht="17" thickBot="1" x14ac:dyDescent="0.25">
      <c r="A16" s="33" t="s">
        <v>81</v>
      </c>
      <c r="B16" s="24" t="s">
        <v>29</v>
      </c>
      <c r="C16" s="29">
        <v>6.651E-2</v>
      </c>
      <c r="D16" s="29" t="s">
        <v>107</v>
      </c>
      <c r="E16" s="28">
        <f t="shared" si="0"/>
        <v>102</v>
      </c>
      <c r="F16" s="58" t="s">
        <v>38</v>
      </c>
      <c r="G16" s="62" t="s">
        <v>26</v>
      </c>
      <c r="H16" s="29">
        <v>0.2296</v>
      </c>
      <c r="I16" s="29" t="s">
        <v>107</v>
      </c>
      <c r="J16" s="28">
        <f t="shared" si="1"/>
        <v>87</v>
      </c>
      <c r="K16" s="33" t="s">
        <v>80</v>
      </c>
      <c r="L16" s="24" t="s">
        <v>19</v>
      </c>
      <c r="M16" s="28">
        <v>0.43279000000000001</v>
      </c>
      <c r="N16" s="28"/>
      <c r="O16" s="28">
        <f t="shared" si="14"/>
        <v>105</v>
      </c>
      <c r="P16" s="58" t="s">
        <v>42</v>
      </c>
      <c r="Q16" s="62" t="s">
        <v>26</v>
      </c>
      <c r="R16" s="29">
        <v>0.21639</v>
      </c>
      <c r="S16" s="29" t="s">
        <v>107</v>
      </c>
      <c r="T16" s="28">
        <f t="shared" ref="T16:T79" si="21">IF(R16&gt;R17,T17+1,T17)</f>
        <v>97</v>
      </c>
      <c r="U16" s="58" t="s">
        <v>70</v>
      </c>
      <c r="V16" s="62" t="s">
        <v>19</v>
      </c>
      <c r="W16" s="30">
        <v>0.11119999999999999</v>
      </c>
      <c r="X16" s="30" t="s">
        <v>108</v>
      </c>
      <c r="Y16" s="28">
        <f t="shared" si="4"/>
        <v>115</v>
      </c>
      <c r="Z16" s="33" t="s">
        <v>92</v>
      </c>
      <c r="AA16" s="35" t="s">
        <v>20</v>
      </c>
      <c r="AB16" s="28">
        <v>0.19025</v>
      </c>
      <c r="AC16" s="28"/>
      <c r="AD16" s="28">
        <f t="shared" si="5"/>
        <v>84</v>
      </c>
      <c r="AE16" s="33" t="s">
        <v>97</v>
      </c>
      <c r="AF16" s="35" t="s">
        <v>19</v>
      </c>
      <c r="AG16" s="28">
        <v>0.19181999999999999</v>
      </c>
      <c r="AH16" s="28"/>
      <c r="AI16" s="28">
        <f t="shared" si="17"/>
        <v>103</v>
      </c>
      <c r="AJ16" s="23" t="s">
        <v>95</v>
      </c>
      <c r="AK16" s="24" t="s">
        <v>26</v>
      </c>
      <c r="AL16" s="28">
        <v>0.15881000000000001</v>
      </c>
      <c r="AM16" s="28"/>
      <c r="AN16" s="28">
        <f t="shared" si="18"/>
        <v>93</v>
      </c>
      <c r="AO16" s="33" t="s">
        <v>100</v>
      </c>
      <c r="AP16" s="35" t="s">
        <v>23</v>
      </c>
      <c r="AQ16" s="29">
        <v>5.858E-2</v>
      </c>
      <c r="AR16" s="29" t="s">
        <v>107</v>
      </c>
      <c r="AS16" s="28">
        <f t="shared" si="8"/>
        <v>91</v>
      </c>
      <c r="AT16" s="33" t="s">
        <v>92</v>
      </c>
      <c r="AU16" s="35" t="s">
        <v>23</v>
      </c>
      <c r="AV16" s="29">
        <v>9.1090000000000004E-2</v>
      </c>
      <c r="AW16" s="29" t="s">
        <v>107</v>
      </c>
      <c r="AX16" s="28">
        <f t="shared" si="19"/>
        <v>103</v>
      </c>
      <c r="AY16" s="63" t="s">
        <v>48</v>
      </c>
      <c r="AZ16" s="65" t="s">
        <v>20</v>
      </c>
      <c r="BA16" s="29">
        <v>0.16195000000000001</v>
      </c>
      <c r="BB16" s="29" t="s">
        <v>107</v>
      </c>
      <c r="BC16" s="28">
        <f t="shared" si="15"/>
        <v>98</v>
      </c>
      <c r="BD16" s="58" t="s">
        <v>63</v>
      </c>
      <c r="BE16" s="62" t="s">
        <v>26</v>
      </c>
      <c r="BF16" s="30">
        <v>1.324E-2</v>
      </c>
      <c r="BG16" s="30" t="s">
        <v>108</v>
      </c>
      <c r="BH16" s="28">
        <f t="shared" si="20"/>
        <v>119</v>
      </c>
      <c r="BI16" s="58" t="s">
        <v>47</v>
      </c>
      <c r="BJ16" s="62" t="s">
        <v>19</v>
      </c>
      <c r="BK16" s="29">
        <v>0.32998</v>
      </c>
      <c r="BL16" s="29" t="s">
        <v>107</v>
      </c>
      <c r="BM16" s="28">
        <f t="shared" si="12"/>
        <v>105</v>
      </c>
      <c r="BN16" s="63" t="s">
        <v>74</v>
      </c>
      <c r="BO16" s="65" t="s">
        <v>25</v>
      </c>
      <c r="BP16" s="29">
        <v>0.17574000000000001</v>
      </c>
      <c r="BQ16" t="s">
        <v>107</v>
      </c>
      <c r="BR16" s="28">
        <f t="shared" si="16"/>
        <v>79</v>
      </c>
    </row>
    <row r="17" spans="1:70" ht="17" thickBot="1" x14ac:dyDescent="0.25">
      <c r="A17" s="58" t="s">
        <v>60</v>
      </c>
      <c r="B17" s="62" t="s">
        <v>26</v>
      </c>
      <c r="C17" s="29">
        <v>6.2520000000000006E-2</v>
      </c>
      <c r="D17" s="29" t="s">
        <v>107</v>
      </c>
      <c r="E17" s="28">
        <f t="shared" si="0"/>
        <v>101</v>
      </c>
      <c r="F17" s="33" t="s">
        <v>66</v>
      </c>
      <c r="G17" s="24" t="s">
        <v>20</v>
      </c>
      <c r="H17" s="28">
        <v>0.20133000000000001</v>
      </c>
      <c r="I17" s="28"/>
      <c r="J17" s="28">
        <f t="shared" si="1"/>
        <v>86</v>
      </c>
      <c r="K17" s="58" t="s">
        <v>42</v>
      </c>
      <c r="L17" s="62" t="s">
        <v>26</v>
      </c>
      <c r="M17" s="29">
        <v>0.36725999999999998</v>
      </c>
      <c r="N17" s="29" t="s">
        <v>107</v>
      </c>
      <c r="O17" s="28">
        <f t="shared" si="14"/>
        <v>104</v>
      </c>
      <c r="P17" s="58" t="s">
        <v>34</v>
      </c>
      <c r="Q17" s="62" t="s">
        <v>26</v>
      </c>
      <c r="R17" s="29">
        <v>0.21304999999999999</v>
      </c>
      <c r="S17" s="29" t="s">
        <v>107</v>
      </c>
      <c r="T17" s="28">
        <f t="shared" si="21"/>
        <v>96</v>
      </c>
      <c r="U17" s="63" t="s">
        <v>80</v>
      </c>
      <c r="V17" s="65" t="s">
        <v>28</v>
      </c>
      <c r="W17" s="30">
        <v>0.10766000000000001</v>
      </c>
      <c r="X17" s="30" t="s">
        <v>108</v>
      </c>
      <c r="Y17" s="28">
        <f t="shared" si="4"/>
        <v>114</v>
      </c>
      <c r="Z17" s="33" t="s">
        <v>87</v>
      </c>
      <c r="AA17" s="24" t="s">
        <v>19</v>
      </c>
      <c r="AB17" s="28">
        <v>0.15196999999999999</v>
      </c>
      <c r="AC17" s="28"/>
      <c r="AD17" s="28">
        <f t="shared" ref="AD17:AD80" si="22">IF(AB17&gt;AB18,AD18+1,AD18)</f>
        <v>83</v>
      </c>
      <c r="AE17" s="33" t="s">
        <v>96</v>
      </c>
      <c r="AF17" s="35" t="s">
        <v>19</v>
      </c>
      <c r="AG17" s="28">
        <v>0.19122</v>
      </c>
      <c r="AH17" s="28"/>
      <c r="AI17" s="28">
        <f t="shared" si="17"/>
        <v>102</v>
      </c>
      <c r="AJ17" s="58" t="s">
        <v>38</v>
      </c>
      <c r="AK17" s="62" t="s">
        <v>26</v>
      </c>
      <c r="AL17" s="29">
        <v>0.15417</v>
      </c>
      <c r="AM17" s="29" t="s">
        <v>107</v>
      </c>
      <c r="AN17" s="28">
        <f t="shared" si="18"/>
        <v>92</v>
      </c>
      <c r="AO17" s="33" t="s">
        <v>40</v>
      </c>
      <c r="AP17" s="24" t="s">
        <v>29</v>
      </c>
      <c r="AQ17" s="29">
        <v>5.6259999999999998E-2</v>
      </c>
      <c r="AR17" s="29" t="s">
        <v>107</v>
      </c>
      <c r="AS17" s="28">
        <f t="shared" si="8"/>
        <v>90</v>
      </c>
      <c r="AT17" s="63" t="s">
        <v>103</v>
      </c>
      <c r="AU17" s="64" t="s">
        <v>26</v>
      </c>
      <c r="AV17" s="29">
        <v>9.0950000000000003E-2</v>
      </c>
      <c r="AW17" s="29" t="s">
        <v>107</v>
      </c>
      <c r="AX17" s="28">
        <f t="shared" si="19"/>
        <v>102</v>
      </c>
      <c r="AY17" s="58" t="s">
        <v>54</v>
      </c>
      <c r="AZ17" s="62" t="s">
        <v>29</v>
      </c>
      <c r="BA17" s="29">
        <v>0.16095999999999999</v>
      </c>
      <c r="BB17" s="29" t="s">
        <v>107</v>
      </c>
      <c r="BC17" s="28">
        <f t="shared" si="15"/>
        <v>97</v>
      </c>
      <c r="BD17" s="33" t="s">
        <v>71</v>
      </c>
      <c r="BE17" s="24" t="s">
        <v>20</v>
      </c>
      <c r="BF17" s="28">
        <v>1.269E-2</v>
      </c>
      <c r="BG17" s="28"/>
      <c r="BH17" s="28">
        <f t="shared" si="20"/>
        <v>118</v>
      </c>
      <c r="BI17" s="63" t="s">
        <v>56</v>
      </c>
      <c r="BJ17" s="65" t="s">
        <v>25</v>
      </c>
      <c r="BK17" s="29">
        <v>0.32071</v>
      </c>
      <c r="BL17" s="29" t="s">
        <v>107</v>
      </c>
      <c r="BM17" s="28">
        <f t="shared" si="12"/>
        <v>104</v>
      </c>
      <c r="BN17" s="58" t="s">
        <v>45</v>
      </c>
      <c r="BO17" s="62" t="s">
        <v>19</v>
      </c>
      <c r="BP17" s="29">
        <v>0.17047000000000001</v>
      </c>
      <c r="BQ17" t="s">
        <v>107</v>
      </c>
      <c r="BR17" s="28">
        <f t="shared" si="16"/>
        <v>78</v>
      </c>
    </row>
    <row r="18" spans="1:70" ht="17" thickBot="1" x14ac:dyDescent="0.25">
      <c r="A18" s="33" t="s">
        <v>81</v>
      </c>
      <c r="B18" s="24" t="s">
        <v>20</v>
      </c>
      <c r="C18" s="29">
        <v>5.7759999999999999E-2</v>
      </c>
      <c r="D18" s="29" t="s">
        <v>107</v>
      </c>
      <c r="E18" s="28">
        <f t="shared" si="0"/>
        <v>100</v>
      </c>
      <c r="F18" s="33" t="s">
        <v>94</v>
      </c>
      <c r="G18" s="35" t="s">
        <v>22</v>
      </c>
      <c r="H18" s="28">
        <v>0.19508</v>
      </c>
      <c r="I18" s="28"/>
      <c r="J18" s="28">
        <f t="shared" si="1"/>
        <v>85</v>
      </c>
      <c r="K18" s="33" t="s">
        <v>96</v>
      </c>
      <c r="L18" s="35" t="s">
        <v>23</v>
      </c>
      <c r="M18" s="28">
        <v>0.35991000000000001</v>
      </c>
      <c r="N18" s="28"/>
      <c r="O18" s="28">
        <f t="shared" si="14"/>
        <v>103</v>
      </c>
      <c r="P18" s="33" t="s">
        <v>63</v>
      </c>
      <c r="Q18" s="24" t="s">
        <v>20</v>
      </c>
      <c r="R18" s="29">
        <v>0.20877000000000001</v>
      </c>
      <c r="S18" s="29" t="s">
        <v>107</v>
      </c>
      <c r="T18" s="28">
        <f t="shared" si="21"/>
        <v>95</v>
      </c>
      <c r="U18" s="63" t="s">
        <v>47</v>
      </c>
      <c r="V18" s="65" t="s">
        <v>28</v>
      </c>
      <c r="W18" s="29">
        <v>0.10592</v>
      </c>
      <c r="X18" s="29" t="s">
        <v>107</v>
      </c>
      <c r="Y18" s="28">
        <f t="shared" si="4"/>
        <v>113</v>
      </c>
      <c r="Z18" s="33" t="s">
        <v>101</v>
      </c>
      <c r="AA18" s="35" t="s">
        <v>22</v>
      </c>
      <c r="AB18" s="28">
        <v>0.15168000000000001</v>
      </c>
      <c r="AC18" s="28"/>
      <c r="AD18" s="28">
        <f t="shared" si="22"/>
        <v>82</v>
      </c>
      <c r="AE18" s="33" t="s">
        <v>98</v>
      </c>
      <c r="AF18" s="35" t="s">
        <v>25</v>
      </c>
      <c r="AG18" s="28">
        <v>0.19016</v>
      </c>
      <c r="AH18" s="28"/>
      <c r="AI18" s="28">
        <f t="shared" si="17"/>
        <v>101</v>
      </c>
      <c r="AJ18" s="33" t="s">
        <v>101</v>
      </c>
      <c r="AK18" s="35" t="s">
        <v>102</v>
      </c>
      <c r="AL18" s="30">
        <v>0.15306</v>
      </c>
      <c r="AM18" s="30" t="s">
        <v>108</v>
      </c>
      <c r="AN18" s="28">
        <f t="shared" si="18"/>
        <v>91</v>
      </c>
      <c r="AO18" s="58" t="s">
        <v>103</v>
      </c>
      <c r="AP18" s="59" t="s">
        <v>26</v>
      </c>
      <c r="AQ18" s="29">
        <v>5.3870000000000001E-2</v>
      </c>
      <c r="AR18" s="29" t="s">
        <v>107</v>
      </c>
      <c r="AS18" s="28">
        <f t="shared" si="8"/>
        <v>89</v>
      </c>
      <c r="AT18" s="58" t="s">
        <v>46</v>
      </c>
      <c r="AU18" s="62" t="s">
        <v>20</v>
      </c>
      <c r="AV18" s="29">
        <v>8.8389999999999996E-2</v>
      </c>
      <c r="AW18" s="29" t="s">
        <v>107</v>
      </c>
      <c r="AX18" s="28">
        <f t="shared" si="19"/>
        <v>101</v>
      </c>
      <c r="AY18" s="33" t="s">
        <v>86</v>
      </c>
      <c r="AZ18" s="24" t="s">
        <v>28</v>
      </c>
      <c r="BA18" s="29">
        <v>0.16078999999999999</v>
      </c>
      <c r="BB18" s="29" t="s">
        <v>107</v>
      </c>
      <c r="BC18" s="28">
        <f t="shared" si="15"/>
        <v>96</v>
      </c>
      <c r="BD18" s="33" t="s">
        <v>58</v>
      </c>
      <c r="BE18" s="24" t="s">
        <v>25</v>
      </c>
      <c r="BF18" s="28">
        <v>1.2120000000000001E-2</v>
      </c>
      <c r="BG18" s="28"/>
      <c r="BH18" s="28">
        <f t="shared" si="20"/>
        <v>117</v>
      </c>
      <c r="BI18" s="63" t="s">
        <v>80</v>
      </c>
      <c r="BJ18" s="65" t="s">
        <v>25</v>
      </c>
      <c r="BK18" s="29">
        <v>0.31985000000000002</v>
      </c>
      <c r="BL18" s="29" t="s">
        <v>107</v>
      </c>
      <c r="BM18" s="28">
        <f t="shared" si="12"/>
        <v>103</v>
      </c>
      <c r="BN18" s="33" t="s">
        <v>74</v>
      </c>
      <c r="BO18" s="24" t="s">
        <v>23</v>
      </c>
      <c r="BP18" s="29">
        <v>0.16825999999999999</v>
      </c>
      <c r="BQ18" t="s">
        <v>107</v>
      </c>
      <c r="BR18" s="28">
        <f t="shared" si="16"/>
        <v>77</v>
      </c>
    </row>
    <row r="19" spans="1:70" ht="17" thickBot="1" x14ac:dyDescent="0.25">
      <c r="A19" s="63" t="s">
        <v>70</v>
      </c>
      <c r="B19" s="65" t="s">
        <v>28</v>
      </c>
      <c r="C19" s="30">
        <v>5.4890000000000001E-2</v>
      </c>
      <c r="D19" s="30" t="s">
        <v>108</v>
      </c>
      <c r="E19" s="28">
        <f t="shared" si="0"/>
        <v>99</v>
      </c>
      <c r="F19" s="33" t="s">
        <v>104</v>
      </c>
      <c r="G19" s="35" t="s">
        <v>19</v>
      </c>
      <c r="H19" s="28">
        <v>0.19131000000000001</v>
      </c>
      <c r="I19" s="28"/>
      <c r="J19" s="28">
        <f t="shared" si="1"/>
        <v>84</v>
      </c>
      <c r="K19" s="33" t="s">
        <v>104</v>
      </c>
      <c r="L19" s="35" t="s">
        <v>19</v>
      </c>
      <c r="M19" s="28">
        <v>0.34067999999999998</v>
      </c>
      <c r="N19" s="28"/>
      <c r="O19" s="28">
        <f t="shared" si="14"/>
        <v>102</v>
      </c>
      <c r="P19" s="63" t="s">
        <v>84</v>
      </c>
      <c r="Q19" s="65" t="s">
        <v>28</v>
      </c>
      <c r="R19" s="30">
        <v>0.18754999999999999</v>
      </c>
      <c r="S19" s="30" t="s">
        <v>108</v>
      </c>
      <c r="T19" s="28">
        <f t="shared" si="21"/>
        <v>94</v>
      </c>
      <c r="U19" s="58" t="s">
        <v>31</v>
      </c>
      <c r="V19" s="62" t="s">
        <v>19</v>
      </c>
      <c r="W19" s="29">
        <v>0.10507</v>
      </c>
      <c r="X19" s="29" t="s">
        <v>107</v>
      </c>
      <c r="Y19" s="28">
        <f t="shared" si="4"/>
        <v>112</v>
      </c>
      <c r="Z19" s="58" t="s">
        <v>49</v>
      </c>
      <c r="AA19" s="62" t="s">
        <v>20</v>
      </c>
      <c r="AB19" s="30">
        <v>0.14555000000000001</v>
      </c>
      <c r="AC19" s="30" t="s">
        <v>108</v>
      </c>
      <c r="AD19" s="28">
        <f t="shared" si="22"/>
        <v>81</v>
      </c>
      <c r="AE19" s="58" t="s">
        <v>76</v>
      </c>
      <c r="AF19" s="62" t="s">
        <v>26</v>
      </c>
      <c r="AG19" s="29">
        <v>0.18889</v>
      </c>
      <c r="AH19" s="29" t="s">
        <v>107</v>
      </c>
      <c r="AI19" s="28">
        <f t="shared" si="17"/>
        <v>100</v>
      </c>
      <c r="AJ19" s="33" t="s">
        <v>87</v>
      </c>
      <c r="AK19" s="24" t="s">
        <v>19</v>
      </c>
      <c r="AL19" s="29">
        <v>0.15285000000000001</v>
      </c>
      <c r="AM19" s="29" t="s">
        <v>107</v>
      </c>
      <c r="AN19" s="28">
        <f t="shared" si="18"/>
        <v>90</v>
      </c>
      <c r="AO19" s="33" t="s">
        <v>94</v>
      </c>
      <c r="AP19" s="35" t="s">
        <v>22</v>
      </c>
      <c r="AQ19" s="28">
        <v>5.2470000000000003E-2</v>
      </c>
      <c r="AR19" s="28"/>
      <c r="AS19" s="28">
        <f t="shared" si="8"/>
        <v>88</v>
      </c>
      <c r="AT19" s="33" t="s">
        <v>76</v>
      </c>
      <c r="AU19" s="24" t="s">
        <v>28</v>
      </c>
      <c r="AV19" s="29">
        <v>8.0629999999999993E-2</v>
      </c>
      <c r="AW19" s="29" t="s">
        <v>107</v>
      </c>
      <c r="AX19" s="28">
        <f t="shared" si="19"/>
        <v>100</v>
      </c>
      <c r="AY19" s="33" t="s">
        <v>75</v>
      </c>
      <c r="AZ19" s="24" t="s">
        <v>25</v>
      </c>
      <c r="BA19" s="30">
        <v>0.15920000000000001</v>
      </c>
      <c r="BB19" s="30" t="s">
        <v>108</v>
      </c>
      <c r="BC19" s="28">
        <f t="shared" si="15"/>
        <v>95</v>
      </c>
      <c r="BD19" s="33" t="s">
        <v>65</v>
      </c>
      <c r="BE19" s="24" t="s">
        <v>23</v>
      </c>
      <c r="BF19" s="28">
        <v>1.205E-2</v>
      </c>
      <c r="BG19" s="28"/>
      <c r="BH19" s="28">
        <f t="shared" si="20"/>
        <v>116</v>
      </c>
      <c r="BI19" s="58" t="s">
        <v>97</v>
      </c>
      <c r="BJ19" s="59" t="s">
        <v>19</v>
      </c>
      <c r="BK19" s="29">
        <v>0.31739000000000001</v>
      </c>
      <c r="BL19" s="29" t="s">
        <v>107</v>
      </c>
      <c r="BM19" s="28">
        <f t="shared" si="12"/>
        <v>102</v>
      </c>
      <c r="BN19" s="63" t="s">
        <v>97</v>
      </c>
      <c r="BO19" s="64" t="s">
        <v>25</v>
      </c>
      <c r="BP19" s="30">
        <v>0.16803000000000001</v>
      </c>
      <c r="BQ19" t="s">
        <v>108</v>
      </c>
      <c r="BR19" s="28">
        <f t="shared" si="16"/>
        <v>76</v>
      </c>
    </row>
    <row r="20" spans="1:70" ht="17" thickBot="1" x14ac:dyDescent="0.25">
      <c r="A20" s="58" t="s">
        <v>38</v>
      </c>
      <c r="B20" s="62" t="s">
        <v>26</v>
      </c>
      <c r="C20" s="29">
        <v>5.4429999999999999E-2</v>
      </c>
      <c r="D20" s="29" t="s">
        <v>107</v>
      </c>
      <c r="E20" s="28">
        <f t="shared" si="0"/>
        <v>98</v>
      </c>
      <c r="F20" s="33" t="s">
        <v>92</v>
      </c>
      <c r="G20" s="35" t="s">
        <v>23</v>
      </c>
      <c r="H20" s="28">
        <v>0.18754000000000001</v>
      </c>
      <c r="I20" s="28"/>
      <c r="J20" s="28">
        <f t="shared" si="1"/>
        <v>83</v>
      </c>
      <c r="K20" s="33" t="s">
        <v>103</v>
      </c>
      <c r="L20" s="35" t="s">
        <v>22</v>
      </c>
      <c r="M20" s="28">
        <v>0.32796999999999998</v>
      </c>
      <c r="N20" s="28"/>
      <c r="O20" s="28">
        <f t="shared" si="14"/>
        <v>101</v>
      </c>
      <c r="P20" s="33" t="s">
        <v>89</v>
      </c>
      <c r="Q20" s="35" t="s">
        <v>28</v>
      </c>
      <c r="R20" s="28">
        <v>0.18573000000000001</v>
      </c>
      <c r="S20" s="28"/>
      <c r="T20" s="28">
        <f t="shared" si="21"/>
        <v>93</v>
      </c>
      <c r="U20" s="63" t="s">
        <v>84</v>
      </c>
      <c r="V20" s="65" t="s">
        <v>28</v>
      </c>
      <c r="W20" s="30">
        <v>0.10432</v>
      </c>
      <c r="X20" s="30" t="s">
        <v>108</v>
      </c>
      <c r="Y20" s="28">
        <f t="shared" si="4"/>
        <v>111</v>
      </c>
      <c r="Z20" s="33" t="s">
        <v>43</v>
      </c>
      <c r="AA20" s="24" t="s">
        <v>22</v>
      </c>
      <c r="AB20" s="28">
        <v>0.14449999999999999</v>
      </c>
      <c r="AC20" s="28"/>
      <c r="AD20" s="28">
        <f t="shared" si="22"/>
        <v>80</v>
      </c>
      <c r="AE20" s="63" t="s">
        <v>31</v>
      </c>
      <c r="AF20" s="65" t="s">
        <v>19</v>
      </c>
      <c r="AG20" s="30">
        <v>0.17931</v>
      </c>
      <c r="AH20" s="30" t="s">
        <v>108</v>
      </c>
      <c r="AI20" s="28">
        <f t="shared" si="17"/>
        <v>99</v>
      </c>
      <c r="AJ20" s="63" t="s">
        <v>60</v>
      </c>
      <c r="AK20" s="65" t="s">
        <v>22</v>
      </c>
      <c r="AL20" s="30">
        <v>0.14885000000000001</v>
      </c>
      <c r="AM20" s="30" t="s">
        <v>108</v>
      </c>
      <c r="AN20" s="28">
        <f t="shared" si="18"/>
        <v>89</v>
      </c>
      <c r="AO20" s="33" t="s">
        <v>85</v>
      </c>
      <c r="AP20" s="24" t="s">
        <v>26</v>
      </c>
      <c r="AQ20" s="28">
        <v>5.1279999999999999E-2</v>
      </c>
      <c r="AR20" s="28"/>
      <c r="AS20" s="28">
        <f t="shared" si="8"/>
        <v>87</v>
      </c>
      <c r="AT20" s="58" t="s">
        <v>71</v>
      </c>
      <c r="AU20" s="62" t="s">
        <v>20</v>
      </c>
      <c r="AV20" s="29">
        <v>8.0110000000000001E-2</v>
      </c>
      <c r="AW20" s="29" t="s">
        <v>107</v>
      </c>
      <c r="AX20" s="28">
        <f t="shared" si="19"/>
        <v>99</v>
      </c>
      <c r="AY20" s="58" t="s">
        <v>41</v>
      </c>
      <c r="AZ20" s="62" t="s">
        <v>29</v>
      </c>
      <c r="BA20" s="29">
        <v>0.14924999999999999</v>
      </c>
      <c r="BB20" s="29" t="s">
        <v>107</v>
      </c>
      <c r="BC20" s="28">
        <f t="shared" si="15"/>
        <v>94</v>
      </c>
      <c r="BD20" s="33" t="s">
        <v>78</v>
      </c>
      <c r="BE20" s="24" t="s">
        <v>26</v>
      </c>
      <c r="BF20" s="28">
        <v>1.166E-2</v>
      </c>
      <c r="BG20" s="28"/>
      <c r="BH20" s="28">
        <f t="shared" si="20"/>
        <v>115</v>
      </c>
      <c r="BI20" s="58" t="s">
        <v>56</v>
      </c>
      <c r="BJ20" s="62" t="s">
        <v>19</v>
      </c>
      <c r="BK20" s="29">
        <v>0.29825000000000002</v>
      </c>
      <c r="BL20" s="29" t="s">
        <v>107</v>
      </c>
      <c r="BM20" s="28">
        <f t="shared" si="12"/>
        <v>101</v>
      </c>
      <c r="BN20" s="63" t="s">
        <v>56</v>
      </c>
      <c r="BO20" s="65" t="s">
        <v>25</v>
      </c>
      <c r="BP20" s="30">
        <v>0.16372999999999999</v>
      </c>
      <c r="BQ20" t="s">
        <v>108</v>
      </c>
      <c r="BR20" s="28">
        <f t="shared" si="16"/>
        <v>75</v>
      </c>
    </row>
    <row r="21" spans="1:70" ht="17" thickBot="1" x14ac:dyDescent="0.25">
      <c r="A21" s="33" t="s">
        <v>73</v>
      </c>
      <c r="B21" s="24" t="s">
        <v>23</v>
      </c>
      <c r="C21" s="30">
        <v>5.4370000000000002E-2</v>
      </c>
      <c r="D21" s="30" t="s">
        <v>108</v>
      </c>
      <c r="E21" s="28">
        <f t="shared" si="0"/>
        <v>97</v>
      </c>
      <c r="F21" s="33" t="s">
        <v>63</v>
      </c>
      <c r="G21" s="24" t="s">
        <v>20</v>
      </c>
      <c r="H21" s="28">
        <v>0.16613</v>
      </c>
      <c r="I21" s="28"/>
      <c r="J21" s="28">
        <f t="shared" si="1"/>
        <v>82</v>
      </c>
      <c r="K21" s="63" t="s">
        <v>70</v>
      </c>
      <c r="L21" s="65" t="s">
        <v>28</v>
      </c>
      <c r="M21" s="30">
        <v>0.31936999999999999</v>
      </c>
      <c r="N21" s="30" t="s">
        <v>108</v>
      </c>
      <c r="O21" s="28">
        <f t="shared" si="14"/>
        <v>100</v>
      </c>
      <c r="P21" s="63" t="s">
        <v>51</v>
      </c>
      <c r="Q21" s="65" t="s">
        <v>28</v>
      </c>
      <c r="R21" s="29">
        <v>0.18167</v>
      </c>
      <c r="S21" s="29" t="s">
        <v>107</v>
      </c>
      <c r="T21" s="28">
        <f t="shared" si="21"/>
        <v>92</v>
      </c>
      <c r="U21" s="58" t="s">
        <v>45</v>
      </c>
      <c r="V21" s="62" t="s">
        <v>19</v>
      </c>
      <c r="W21" s="29">
        <v>0.10413</v>
      </c>
      <c r="X21" s="29" t="s">
        <v>107</v>
      </c>
      <c r="Y21" s="28">
        <f t="shared" si="4"/>
        <v>110</v>
      </c>
      <c r="Z21" s="33" t="s">
        <v>58</v>
      </c>
      <c r="AA21" s="24" t="s">
        <v>20</v>
      </c>
      <c r="AB21" s="28">
        <v>0.14368</v>
      </c>
      <c r="AC21" s="28"/>
      <c r="AD21" s="28">
        <f t="shared" si="22"/>
        <v>79</v>
      </c>
      <c r="AE21" s="33" t="s">
        <v>62</v>
      </c>
      <c r="AF21" s="24" t="s">
        <v>25</v>
      </c>
      <c r="AG21" s="28">
        <v>0.17262</v>
      </c>
      <c r="AH21" s="28"/>
      <c r="AI21" s="28">
        <f t="shared" si="17"/>
        <v>98</v>
      </c>
      <c r="AJ21" s="33" t="s">
        <v>57</v>
      </c>
      <c r="AK21" s="24" t="s">
        <v>23</v>
      </c>
      <c r="AL21" s="30">
        <v>0.14151</v>
      </c>
      <c r="AM21" s="30" t="s">
        <v>108</v>
      </c>
      <c r="AN21" s="28">
        <f t="shared" si="18"/>
        <v>88</v>
      </c>
      <c r="AO21" s="63" t="s">
        <v>32</v>
      </c>
      <c r="AP21" s="65" t="s">
        <v>20</v>
      </c>
      <c r="AQ21" s="29">
        <v>5.1249999999999997E-2</v>
      </c>
      <c r="AR21" s="29" t="s">
        <v>107</v>
      </c>
      <c r="AS21" s="28">
        <f t="shared" si="8"/>
        <v>86</v>
      </c>
      <c r="AT21" s="63" t="s">
        <v>38</v>
      </c>
      <c r="AU21" s="65" t="s">
        <v>26</v>
      </c>
      <c r="AV21" s="29">
        <v>7.9009999999999997E-2</v>
      </c>
      <c r="AW21" s="29" t="s">
        <v>107</v>
      </c>
      <c r="AX21" s="28">
        <f t="shared" si="19"/>
        <v>98</v>
      </c>
      <c r="AY21" s="33" t="s">
        <v>89</v>
      </c>
      <c r="AZ21" s="35" t="s">
        <v>19</v>
      </c>
      <c r="BA21" s="28">
        <v>0.14742</v>
      </c>
      <c r="BB21" s="28"/>
      <c r="BC21" s="28">
        <f t="shared" si="15"/>
        <v>93</v>
      </c>
      <c r="BD21" s="33" t="s">
        <v>70</v>
      </c>
      <c r="BE21" s="24" t="s">
        <v>19</v>
      </c>
      <c r="BF21" s="28">
        <v>1.145E-2</v>
      </c>
      <c r="BG21" s="28"/>
      <c r="BH21" s="28">
        <f t="shared" si="20"/>
        <v>114</v>
      </c>
      <c r="BI21" s="58" t="s">
        <v>45</v>
      </c>
      <c r="BJ21" s="62" t="s">
        <v>19</v>
      </c>
      <c r="BK21" s="29">
        <v>0.29762</v>
      </c>
      <c r="BL21" s="29" t="s">
        <v>107</v>
      </c>
      <c r="BM21" s="28">
        <f t="shared" si="12"/>
        <v>100</v>
      </c>
      <c r="BN21" s="58" t="s">
        <v>47</v>
      </c>
      <c r="BO21" s="62" t="s">
        <v>19</v>
      </c>
      <c r="BP21" s="29">
        <v>0.15972</v>
      </c>
      <c r="BQ21" t="s">
        <v>107</v>
      </c>
      <c r="BR21" s="28">
        <f t="shared" si="16"/>
        <v>74</v>
      </c>
    </row>
    <row r="22" spans="1:70" ht="17" thickBot="1" x14ac:dyDescent="0.25">
      <c r="A22" s="33" t="s">
        <v>104</v>
      </c>
      <c r="B22" s="35" t="s">
        <v>26</v>
      </c>
      <c r="C22" s="28">
        <v>5.4210000000000001E-2</v>
      </c>
      <c r="D22" s="28"/>
      <c r="E22" s="28">
        <f t="shared" si="0"/>
        <v>96</v>
      </c>
      <c r="F22" s="58" t="s">
        <v>42</v>
      </c>
      <c r="G22" s="62" t="s">
        <v>26</v>
      </c>
      <c r="H22" s="29">
        <v>0.15966</v>
      </c>
      <c r="I22" s="29" t="s">
        <v>107</v>
      </c>
      <c r="J22" s="28">
        <f t="shared" si="1"/>
        <v>81</v>
      </c>
      <c r="K22" s="63" t="s">
        <v>76</v>
      </c>
      <c r="L22" s="65" t="s">
        <v>28</v>
      </c>
      <c r="M22" s="30">
        <v>0.31361</v>
      </c>
      <c r="N22" s="30" t="s">
        <v>108</v>
      </c>
      <c r="O22" s="28">
        <f t="shared" si="14"/>
        <v>99</v>
      </c>
      <c r="P22" s="33" t="s">
        <v>87</v>
      </c>
      <c r="Q22" s="24" t="s">
        <v>25</v>
      </c>
      <c r="R22" s="29">
        <v>0.17419999999999999</v>
      </c>
      <c r="S22" s="29" t="s">
        <v>107</v>
      </c>
      <c r="T22" s="28">
        <f t="shared" si="21"/>
        <v>91</v>
      </c>
      <c r="U22" s="33" t="s">
        <v>89</v>
      </c>
      <c r="V22" s="35" t="s">
        <v>19</v>
      </c>
      <c r="W22" s="28">
        <v>0.10042</v>
      </c>
      <c r="X22" s="28"/>
      <c r="Y22" s="28">
        <f t="shared" si="4"/>
        <v>109</v>
      </c>
      <c r="Z22" s="33" t="s">
        <v>54</v>
      </c>
      <c r="AA22" s="24" t="s">
        <v>22</v>
      </c>
      <c r="AB22" s="28">
        <v>0.14157</v>
      </c>
      <c r="AC22" s="28"/>
      <c r="AD22" s="28">
        <f t="shared" si="22"/>
        <v>78</v>
      </c>
      <c r="AE22" s="33" t="s">
        <v>84</v>
      </c>
      <c r="AF22" s="24" t="s">
        <v>26</v>
      </c>
      <c r="AG22" s="28">
        <v>0.17188999999999999</v>
      </c>
      <c r="AH22" s="28"/>
      <c r="AI22" s="28">
        <f t="shared" si="17"/>
        <v>97</v>
      </c>
      <c r="AJ22" s="58" t="s">
        <v>63</v>
      </c>
      <c r="AK22" s="62" t="s">
        <v>26</v>
      </c>
      <c r="AL22" s="29">
        <v>0.14141999999999999</v>
      </c>
      <c r="AM22" s="29" t="s">
        <v>107</v>
      </c>
      <c r="AN22" s="28">
        <f t="shared" si="18"/>
        <v>87</v>
      </c>
      <c r="AO22" s="33" t="s">
        <v>77</v>
      </c>
      <c r="AP22" s="24" t="s">
        <v>29</v>
      </c>
      <c r="AQ22" s="28">
        <v>5.058E-2</v>
      </c>
      <c r="AR22" s="28"/>
      <c r="AS22" s="28">
        <f t="shared" si="8"/>
        <v>85</v>
      </c>
      <c r="AT22" s="33" t="s">
        <v>64</v>
      </c>
      <c r="AU22" s="24" t="s">
        <v>28</v>
      </c>
      <c r="AV22" s="30">
        <v>7.8359999999999999E-2</v>
      </c>
      <c r="AW22" s="30" t="s">
        <v>108</v>
      </c>
      <c r="AX22" s="28">
        <f t="shared" si="19"/>
        <v>97</v>
      </c>
      <c r="AY22" s="33" t="s">
        <v>90</v>
      </c>
      <c r="AZ22" s="35" t="s">
        <v>29</v>
      </c>
      <c r="BA22" s="28">
        <v>0.14584</v>
      </c>
      <c r="BB22" s="28"/>
      <c r="BC22" s="28">
        <f t="shared" si="15"/>
        <v>92</v>
      </c>
      <c r="BD22" s="33" t="s">
        <v>99</v>
      </c>
      <c r="BE22" s="35" t="s">
        <v>23</v>
      </c>
      <c r="BF22" s="28">
        <v>1.111E-2</v>
      </c>
      <c r="BG22" s="28"/>
      <c r="BH22" s="28">
        <f t="shared" si="20"/>
        <v>113</v>
      </c>
      <c r="BI22" s="33" t="s">
        <v>70</v>
      </c>
      <c r="BJ22" s="24" t="s">
        <v>23</v>
      </c>
      <c r="BK22" s="29">
        <v>0.28904000000000002</v>
      </c>
      <c r="BL22" s="29" t="s">
        <v>107</v>
      </c>
      <c r="BM22" s="28">
        <f t="shared" si="12"/>
        <v>99</v>
      </c>
      <c r="BN22" s="33" t="s">
        <v>85</v>
      </c>
      <c r="BO22" s="24" t="s">
        <v>29</v>
      </c>
      <c r="BP22" s="29">
        <v>0.15522</v>
      </c>
      <c r="BQ22" t="s">
        <v>107</v>
      </c>
      <c r="BR22" s="28">
        <f t="shared" si="16"/>
        <v>73</v>
      </c>
    </row>
    <row r="23" spans="1:70" ht="17" thickBot="1" x14ac:dyDescent="0.25">
      <c r="A23" s="33" t="s">
        <v>91</v>
      </c>
      <c r="B23" s="35" t="s">
        <v>22</v>
      </c>
      <c r="C23" s="28">
        <v>5.4010000000000002E-2</v>
      </c>
      <c r="D23" s="28"/>
      <c r="E23" s="28">
        <f t="shared" si="0"/>
        <v>95</v>
      </c>
      <c r="F23" s="33" t="s">
        <v>51</v>
      </c>
      <c r="G23" s="24" t="s">
        <v>28</v>
      </c>
      <c r="H23" s="28">
        <v>0.15190000000000001</v>
      </c>
      <c r="I23" s="28"/>
      <c r="J23" s="28">
        <f t="shared" si="1"/>
        <v>80</v>
      </c>
      <c r="K23" s="33" t="s">
        <v>61</v>
      </c>
      <c r="L23" s="24" t="s">
        <v>23</v>
      </c>
      <c r="M23" s="28">
        <v>0.30352000000000001</v>
      </c>
      <c r="N23" s="28"/>
      <c r="O23" s="28">
        <f t="shared" si="14"/>
        <v>98</v>
      </c>
      <c r="P23" s="33" t="s">
        <v>87</v>
      </c>
      <c r="Q23" s="24" t="s">
        <v>19</v>
      </c>
      <c r="R23" s="29">
        <v>0.16741</v>
      </c>
      <c r="S23" s="29" t="s">
        <v>107</v>
      </c>
      <c r="T23" s="28">
        <f t="shared" si="21"/>
        <v>90</v>
      </c>
      <c r="U23" s="58" t="s">
        <v>69</v>
      </c>
      <c r="V23" s="62" t="s">
        <v>19</v>
      </c>
      <c r="W23" s="29">
        <v>9.7900000000000001E-2</v>
      </c>
      <c r="X23" s="29" t="s">
        <v>107</v>
      </c>
      <c r="Y23" s="28">
        <f t="shared" si="4"/>
        <v>108</v>
      </c>
      <c r="Z23" s="33" t="s">
        <v>77</v>
      </c>
      <c r="AA23" s="24" t="s">
        <v>22</v>
      </c>
      <c r="AB23" s="28">
        <v>0.14127000000000001</v>
      </c>
      <c r="AC23" s="28"/>
      <c r="AD23" s="28">
        <f t="shared" si="22"/>
        <v>77</v>
      </c>
      <c r="AE23" s="33" t="s">
        <v>47</v>
      </c>
      <c r="AF23" s="24" t="s">
        <v>28</v>
      </c>
      <c r="AG23" s="28">
        <v>0.16983000000000001</v>
      </c>
      <c r="AH23" s="28"/>
      <c r="AI23" s="28">
        <f t="shared" si="17"/>
        <v>96</v>
      </c>
      <c r="AJ23" s="33" t="s">
        <v>103</v>
      </c>
      <c r="AK23" s="35" t="s">
        <v>22</v>
      </c>
      <c r="AL23" s="28">
        <v>0.13899</v>
      </c>
      <c r="AM23" s="28"/>
      <c r="AN23" s="28">
        <f t="shared" si="18"/>
        <v>86</v>
      </c>
      <c r="AO23" s="58" t="s">
        <v>40</v>
      </c>
      <c r="AP23" s="62" t="s">
        <v>26</v>
      </c>
      <c r="AQ23" s="29">
        <v>5.0430000000000003E-2</v>
      </c>
      <c r="AR23" s="29" t="s">
        <v>107</v>
      </c>
      <c r="AS23" s="28">
        <f t="shared" si="8"/>
        <v>84</v>
      </c>
      <c r="AT23" s="33" t="s">
        <v>69</v>
      </c>
      <c r="AU23" s="24" t="s">
        <v>29</v>
      </c>
      <c r="AV23" s="28">
        <v>7.7619999999999995E-2</v>
      </c>
      <c r="AW23" s="28"/>
      <c r="AX23" s="28">
        <f t="shared" si="19"/>
        <v>96</v>
      </c>
      <c r="AY23" s="63" t="s">
        <v>101</v>
      </c>
      <c r="AZ23" s="64" t="s">
        <v>102</v>
      </c>
      <c r="BA23" s="29">
        <v>0.14568999999999999</v>
      </c>
      <c r="BB23" s="29" t="s">
        <v>107</v>
      </c>
      <c r="BC23" s="28">
        <f t="shared" si="15"/>
        <v>91</v>
      </c>
      <c r="BD23" s="33" t="s">
        <v>98</v>
      </c>
      <c r="BE23" s="35" t="s">
        <v>25</v>
      </c>
      <c r="BF23" s="28">
        <v>1.11E-2</v>
      </c>
      <c r="BG23" s="28"/>
      <c r="BH23" s="28">
        <f t="shared" si="20"/>
        <v>112</v>
      </c>
      <c r="BI23" s="33" t="s">
        <v>47</v>
      </c>
      <c r="BJ23" s="24" t="s">
        <v>28</v>
      </c>
      <c r="BK23" s="29">
        <v>0.27443000000000001</v>
      </c>
      <c r="BL23" s="29" t="s">
        <v>107</v>
      </c>
      <c r="BM23" s="28">
        <f t="shared" si="12"/>
        <v>98</v>
      </c>
      <c r="BN23" s="33" t="s">
        <v>70</v>
      </c>
      <c r="BO23" s="24" t="s">
        <v>23</v>
      </c>
      <c r="BP23" s="29">
        <v>0.15154999999999999</v>
      </c>
      <c r="BQ23" t="s">
        <v>107</v>
      </c>
      <c r="BR23" s="28">
        <f t="shared" si="16"/>
        <v>72</v>
      </c>
    </row>
    <row r="24" spans="1:70" ht="17" thickBot="1" x14ac:dyDescent="0.25">
      <c r="A24" s="63" t="s">
        <v>42</v>
      </c>
      <c r="B24" s="65" t="s">
        <v>28</v>
      </c>
      <c r="C24" s="29">
        <v>5.2639999999999999E-2</v>
      </c>
      <c r="D24" s="29" t="s">
        <v>107</v>
      </c>
      <c r="E24" s="28">
        <f t="shared" si="0"/>
        <v>94</v>
      </c>
      <c r="F24" s="33" t="s">
        <v>96</v>
      </c>
      <c r="G24" s="35" t="s">
        <v>29</v>
      </c>
      <c r="H24" s="28">
        <v>0.14426</v>
      </c>
      <c r="I24" s="28"/>
      <c r="J24" s="28">
        <f t="shared" si="1"/>
        <v>79</v>
      </c>
      <c r="K24" s="33" t="s">
        <v>47</v>
      </c>
      <c r="L24" s="24" t="s">
        <v>19</v>
      </c>
      <c r="M24" s="29">
        <v>0.29763000000000001</v>
      </c>
      <c r="N24" s="29" t="s">
        <v>107</v>
      </c>
      <c r="O24" s="28">
        <f t="shared" si="14"/>
        <v>97</v>
      </c>
      <c r="P24" s="33" t="s">
        <v>103</v>
      </c>
      <c r="Q24" s="35" t="s">
        <v>22</v>
      </c>
      <c r="R24" s="30">
        <v>0.16261</v>
      </c>
      <c r="S24" s="30" t="s">
        <v>108</v>
      </c>
      <c r="T24" s="28">
        <f t="shared" si="21"/>
        <v>89</v>
      </c>
      <c r="U24" s="33" t="s">
        <v>58</v>
      </c>
      <c r="V24" s="24" t="s">
        <v>22</v>
      </c>
      <c r="W24" s="28">
        <v>9.6210000000000004E-2</v>
      </c>
      <c r="X24" s="28"/>
      <c r="Y24" s="28">
        <f t="shared" si="4"/>
        <v>107</v>
      </c>
      <c r="Z24" s="33" t="s">
        <v>78</v>
      </c>
      <c r="AA24" s="24" t="s">
        <v>28</v>
      </c>
      <c r="AB24" s="28">
        <v>0.13818</v>
      </c>
      <c r="AC24" s="28"/>
      <c r="AD24" s="28">
        <f t="shared" si="22"/>
        <v>76</v>
      </c>
      <c r="AE24" s="33" t="s">
        <v>85</v>
      </c>
      <c r="AF24" s="24" t="s">
        <v>29</v>
      </c>
      <c r="AG24" s="28">
        <v>0.16244</v>
      </c>
      <c r="AH24" s="28"/>
      <c r="AI24" s="28">
        <f t="shared" si="17"/>
        <v>95</v>
      </c>
      <c r="AJ24" s="33" t="s">
        <v>32</v>
      </c>
      <c r="AK24" s="24" t="s">
        <v>20</v>
      </c>
      <c r="AL24" s="29">
        <v>0.13800999999999999</v>
      </c>
      <c r="AM24" s="29" t="s">
        <v>107</v>
      </c>
      <c r="AN24" s="28">
        <f t="shared" si="18"/>
        <v>85</v>
      </c>
      <c r="AO24" s="58" t="s">
        <v>81</v>
      </c>
      <c r="AP24" s="62" t="s">
        <v>26</v>
      </c>
      <c r="AQ24" s="30">
        <v>5.0029999999999998E-2</v>
      </c>
      <c r="AR24" s="30" t="s">
        <v>108</v>
      </c>
      <c r="AS24" s="28">
        <f t="shared" si="8"/>
        <v>83</v>
      </c>
      <c r="AT24" s="33" t="s">
        <v>94</v>
      </c>
      <c r="AU24" s="35" t="s">
        <v>22</v>
      </c>
      <c r="AV24" s="28">
        <v>7.5200000000000003E-2</v>
      </c>
      <c r="AW24" s="28"/>
      <c r="AX24" s="28">
        <f t="shared" si="19"/>
        <v>95</v>
      </c>
      <c r="AY24" s="58" t="s">
        <v>71</v>
      </c>
      <c r="AZ24" s="62" t="s">
        <v>29</v>
      </c>
      <c r="BA24" s="29">
        <v>0.14376</v>
      </c>
      <c r="BB24" s="29" t="s">
        <v>107</v>
      </c>
      <c r="BC24" s="28">
        <f t="shared" si="15"/>
        <v>90</v>
      </c>
      <c r="BD24" s="33" t="s">
        <v>83</v>
      </c>
      <c r="BE24" s="24" t="s">
        <v>25</v>
      </c>
      <c r="BF24" s="28">
        <v>1.077E-2</v>
      </c>
      <c r="BG24" s="28"/>
      <c r="BH24" s="28">
        <f t="shared" si="20"/>
        <v>111</v>
      </c>
      <c r="BI24" s="63" t="s">
        <v>31</v>
      </c>
      <c r="BJ24" s="65" t="s">
        <v>25</v>
      </c>
      <c r="BK24" s="29">
        <v>0.26152999999999998</v>
      </c>
      <c r="BL24" s="29" t="s">
        <v>107</v>
      </c>
      <c r="BM24" s="28">
        <f t="shared" si="12"/>
        <v>97</v>
      </c>
      <c r="BN24" s="63" t="s">
        <v>31</v>
      </c>
      <c r="BO24" s="65" t="s">
        <v>25</v>
      </c>
      <c r="BP24" s="29">
        <v>0.15059</v>
      </c>
      <c r="BQ24" t="s">
        <v>107</v>
      </c>
      <c r="BR24" s="28">
        <f t="shared" si="16"/>
        <v>71</v>
      </c>
    </row>
    <row r="25" spans="1:70" ht="17" thickBot="1" x14ac:dyDescent="0.25">
      <c r="A25" s="33" t="s">
        <v>90</v>
      </c>
      <c r="B25" s="35" t="s">
        <v>26</v>
      </c>
      <c r="C25" s="28">
        <v>5.1970000000000002E-2</v>
      </c>
      <c r="D25" s="28"/>
      <c r="E25" s="28">
        <f t="shared" si="0"/>
        <v>93</v>
      </c>
      <c r="F25" s="33" t="s">
        <v>84</v>
      </c>
      <c r="G25" s="24" t="s">
        <v>19</v>
      </c>
      <c r="H25" s="28">
        <v>0.1419</v>
      </c>
      <c r="I25" s="28"/>
      <c r="J25" s="28">
        <f t="shared" si="1"/>
        <v>78</v>
      </c>
      <c r="K25" s="33" t="s">
        <v>96</v>
      </c>
      <c r="L25" s="35" t="s">
        <v>26</v>
      </c>
      <c r="M25" s="28">
        <v>0.29666999999999999</v>
      </c>
      <c r="N25" s="28"/>
      <c r="O25" s="28">
        <f t="shared" si="14"/>
        <v>96</v>
      </c>
      <c r="P25" s="58" t="s">
        <v>24</v>
      </c>
      <c r="Q25" s="62" t="s">
        <v>26</v>
      </c>
      <c r="R25" s="29">
        <v>0.16120999999999999</v>
      </c>
      <c r="S25" s="29" t="s">
        <v>107</v>
      </c>
      <c r="T25" s="28">
        <f t="shared" si="21"/>
        <v>88</v>
      </c>
      <c r="U25" s="33" t="s">
        <v>103</v>
      </c>
      <c r="V25" s="35" t="s">
        <v>26</v>
      </c>
      <c r="W25" s="28">
        <v>9.5210000000000003E-2</v>
      </c>
      <c r="X25" s="28"/>
      <c r="Y25" s="28">
        <f t="shared" si="4"/>
        <v>106</v>
      </c>
      <c r="Z25" s="33" t="s">
        <v>101</v>
      </c>
      <c r="AA25" s="35" t="s">
        <v>29</v>
      </c>
      <c r="AB25" s="28">
        <v>0.13733000000000001</v>
      </c>
      <c r="AC25" s="28"/>
      <c r="AD25" s="28">
        <f t="shared" si="22"/>
        <v>75</v>
      </c>
      <c r="AE25" s="33" t="s">
        <v>94</v>
      </c>
      <c r="AF25" s="35" t="s">
        <v>28</v>
      </c>
      <c r="AG25" s="28">
        <v>0.15984000000000001</v>
      </c>
      <c r="AH25" s="28"/>
      <c r="AI25" s="28">
        <f t="shared" si="17"/>
        <v>94</v>
      </c>
      <c r="AJ25" s="33" t="s">
        <v>72</v>
      </c>
      <c r="AK25" s="24" t="s">
        <v>25</v>
      </c>
      <c r="AL25" s="28">
        <v>0.12870000000000001</v>
      </c>
      <c r="AM25" s="28"/>
      <c r="AN25" s="28">
        <f t="shared" si="18"/>
        <v>84</v>
      </c>
      <c r="AO25" s="58" t="s">
        <v>38</v>
      </c>
      <c r="AP25" s="62" t="s">
        <v>26</v>
      </c>
      <c r="AQ25" s="29">
        <v>4.8169999999999998E-2</v>
      </c>
      <c r="AR25" s="29" t="s">
        <v>107</v>
      </c>
      <c r="AS25" s="28">
        <f t="shared" si="8"/>
        <v>82</v>
      </c>
      <c r="AT25" s="33" t="s">
        <v>58</v>
      </c>
      <c r="AU25" s="24" t="s">
        <v>20</v>
      </c>
      <c r="AV25" s="28">
        <v>7.0870000000000002E-2</v>
      </c>
      <c r="AW25" s="28"/>
      <c r="AX25" s="28">
        <f t="shared" si="19"/>
        <v>94</v>
      </c>
      <c r="AY25" s="63" t="s">
        <v>65</v>
      </c>
      <c r="AZ25" s="65" t="s">
        <v>20</v>
      </c>
      <c r="BA25" s="29">
        <v>0.13924</v>
      </c>
      <c r="BB25" s="29" t="s">
        <v>107</v>
      </c>
      <c r="BC25" s="28">
        <f t="shared" si="15"/>
        <v>89</v>
      </c>
      <c r="BD25" s="33" t="s">
        <v>48</v>
      </c>
      <c r="BE25" s="24" t="s">
        <v>20</v>
      </c>
      <c r="BF25" s="30">
        <v>1.061E-2</v>
      </c>
      <c r="BG25" s="30" t="s">
        <v>108</v>
      </c>
      <c r="BH25" s="28">
        <f t="shared" si="20"/>
        <v>110</v>
      </c>
      <c r="BI25" s="33" t="s">
        <v>72</v>
      </c>
      <c r="BJ25" s="24" t="s">
        <v>22</v>
      </c>
      <c r="BK25" s="29">
        <v>0.26061000000000001</v>
      </c>
      <c r="BL25" s="29" t="s">
        <v>107</v>
      </c>
      <c r="BM25" s="28">
        <f t="shared" si="12"/>
        <v>96</v>
      </c>
      <c r="BN25" s="63" t="s">
        <v>39</v>
      </c>
      <c r="BO25" s="65" t="s">
        <v>25</v>
      </c>
      <c r="BP25" s="29">
        <v>0.14529</v>
      </c>
      <c r="BQ25" t="s">
        <v>107</v>
      </c>
      <c r="BR25" s="28">
        <f t="shared" si="16"/>
        <v>70</v>
      </c>
    </row>
    <row r="26" spans="1:70" ht="17" thickBot="1" x14ac:dyDescent="0.25">
      <c r="A26" s="58" t="s">
        <v>42</v>
      </c>
      <c r="B26" s="62" t="s">
        <v>26</v>
      </c>
      <c r="C26" s="29">
        <v>5.1639999999999998E-2</v>
      </c>
      <c r="D26" s="29" t="s">
        <v>107</v>
      </c>
      <c r="E26" s="28">
        <f t="shared" si="0"/>
        <v>92</v>
      </c>
      <c r="F26" s="33" t="s">
        <v>60</v>
      </c>
      <c r="G26" s="24" t="s">
        <v>22</v>
      </c>
      <c r="H26" s="28">
        <v>0.14186000000000001</v>
      </c>
      <c r="I26" s="28"/>
      <c r="J26" s="28">
        <f t="shared" si="1"/>
        <v>77</v>
      </c>
      <c r="K26" s="33" t="s">
        <v>66</v>
      </c>
      <c r="L26" s="24" t="s">
        <v>22</v>
      </c>
      <c r="M26" s="28">
        <v>0.28974</v>
      </c>
      <c r="N26" s="28"/>
      <c r="O26" s="28">
        <f t="shared" si="14"/>
        <v>95</v>
      </c>
      <c r="P26" s="33" t="s">
        <v>96</v>
      </c>
      <c r="Q26" s="35" t="s">
        <v>29</v>
      </c>
      <c r="R26" s="28">
        <v>0.15601000000000001</v>
      </c>
      <c r="S26" s="28"/>
      <c r="T26" s="28">
        <f t="shared" si="21"/>
        <v>87</v>
      </c>
      <c r="U26" s="33" t="s">
        <v>98</v>
      </c>
      <c r="V26" s="35" t="s">
        <v>28</v>
      </c>
      <c r="W26" s="28">
        <v>9.4850000000000004E-2</v>
      </c>
      <c r="X26" s="28"/>
      <c r="Y26" s="28">
        <f t="shared" si="4"/>
        <v>105</v>
      </c>
      <c r="Z26" s="33" t="s">
        <v>78</v>
      </c>
      <c r="AA26" s="24" t="s">
        <v>23</v>
      </c>
      <c r="AB26" s="28">
        <v>0.13686000000000001</v>
      </c>
      <c r="AC26" s="28"/>
      <c r="AD26" s="28">
        <f t="shared" si="22"/>
        <v>74</v>
      </c>
      <c r="AE26" s="33" t="s">
        <v>99</v>
      </c>
      <c r="AF26" s="35" t="s">
        <v>25</v>
      </c>
      <c r="AG26" s="28">
        <v>0.15947</v>
      </c>
      <c r="AH26" s="28"/>
      <c r="AI26" s="28">
        <f t="shared" si="17"/>
        <v>93</v>
      </c>
      <c r="AJ26" s="63" t="s">
        <v>38</v>
      </c>
      <c r="AK26" s="65" t="s">
        <v>22</v>
      </c>
      <c r="AL26" s="29">
        <v>0.12842000000000001</v>
      </c>
      <c r="AM26" s="29" t="s">
        <v>107</v>
      </c>
      <c r="AN26" s="28">
        <f t="shared" si="18"/>
        <v>83</v>
      </c>
      <c r="AO26" s="33" t="s">
        <v>57</v>
      </c>
      <c r="AP26" s="24" t="s">
        <v>23</v>
      </c>
      <c r="AQ26" s="29">
        <v>4.7969999999999999E-2</v>
      </c>
      <c r="AR26" s="29" t="s">
        <v>107</v>
      </c>
      <c r="AS26" s="28">
        <f t="shared" si="8"/>
        <v>81</v>
      </c>
      <c r="AT26" s="33" t="s">
        <v>105</v>
      </c>
      <c r="AU26" s="35" t="s">
        <v>22</v>
      </c>
      <c r="AV26" s="28">
        <v>7.0699999999999999E-2</v>
      </c>
      <c r="AW26" s="28"/>
      <c r="AX26" s="28">
        <f t="shared" si="19"/>
        <v>93</v>
      </c>
      <c r="AY26" s="33" t="s">
        <v>81</v>
      </c>
      <c r="AZ26" s="24" t="s">
        <v>26</v>
      </c>
      <c r="BA26" s="29">
        <v>0.13897999999999999</v>
      </c>
      <c r="BB26" s="29" t="s">
        <v>107</v>
      </c>
      <c r="BC26" s="28">
        <f t="shared" si="15"/>
        <v>88</v>
      </c>
      <c r="BD26" s="33" t="s">
        <v>98</v>
      </c>
      <c r="BE26" s="35" t="s">
        <v>28</v>
      </c>
      <c r="BF26" s="28">
        <v>9.9799999999999993E-3</v>
      </c>
      <c r="BG26" s="28"/>
      <c r="BH26" s="28">
        <f t="shared" si="20"/>
        <v>109</v>
      </c>
      <c r="BI26" s="58" t="s">
        <v>68</v>
      </c>
      <c r="BJ26" s="62" t="s">
        <v>19</v>
      </c>
      <c r="BK26" s="29">
        <v>0.25917000000000001</v>
      </c>
      <c r="BL26" s="29" t="s">
        <v>107</v>
      </c>
      <c r="BM26" s="28">
        <f t="shared" si="12"/>
        <v>95</v>
      </c>
      <c r="BN26" s="63" t="s">
        <v>62</v>
      </c>
      <c r="BO26" s="65" t="s">
        <v>25</v>
      </c>
      <c r="BP26" s="29">
        <v>0.14246</v>
      </c>
      <c r="BQ26" t="s">
        <v>107</v>
      </c>
      <c r="BR26" s="28">
        <f t="shared" si="16"/>
        <v>69</v>
      </c>
    </row>
    <row r="27" spans="1:70" ht="17" thickBot="1" x14ac:dyDescent="0.25">
      <c r="A27" s="58" t="s">
        <v>63</v>
      </c>
      <c r="B27" s="62" t="s">
        <v>26</v>
      </c>
      <c r="C27" s="30">
        <v>5.0389999999999997E-2</v>
      </c>
      <c r="D27" s="30" t="s">
        <v>108</v>
      </c>
      <c r="E27" s="28">
        <f t="shared" si="0"/>
        <v>91</v>
      </c>
      <c r="F27" s="33" t="s">
        <v>92</v>
      </c>
      <c r="G27" s="35" t="s">
        <v>20</v>
      </c>
      <c r="H27" s="28">
        <v>0.13935</v>
      </c>
      <c r="I27" s="28"/>
      <c r="J27" s="28">
        <f t="shared" si="1"/>
        <v>76</v>
      </c>
      <c r="K27" s="63" t="s">
        <v>47</v>
      </c>
      <c r="L27" s="65" t="s">
        <v>28</v>
      </c>
      <c r="M27" s="30">
        <v>0.28919</v>
      </c>
      <c r="N27" s="30" t="s">
        <v>108</v>
      </c>
      <c r="O27" s="28">
        <f t="shared" si="14"/>
        <v>94</v>
      </c>
      <c r="P27" s="33" t="s">
        <v>103</v>
      </c>
      <c r="Q27" s="35" t="s">
        <v>28</v>
      </c>
      <c r="R27" s="28">
        <v>0.15057000000000001</v>
      </c>
      <c r="S27" s="28"/>
      <c r="T27" s="28">
        <f t="shared" si="21"/>
        <v>86</v>
      </c>
      <c r="U27" s="23" t="s">
        <v>95</v>
      </c>
      <c r="V27" s="24" t="s">
        <v>26</v>
      </c>
      <c r="W27" s="28">
        <v>9.3340000000000006E-2</v>
      </c>
      <c r="X27" s="28"/>
      <c r="Y27" s="28">
        <f t="shared" si="4"/>
        <v>104</v>
      </c>
      <c r="Z27" s="33" t="s">
        <v>97</v>
      </c>
      <c r="AA27" s="35" t="s">
        <v>29</v>
      </c>
      <c r="AB27" s="28">
        <v>0.13477</v>
      </c>
      <c r="AC27" s="28"/>
      <c r="AD27" s="28">
        <f t="shared" si="22"/>
        <v>73</v>
      </c>
      <c r="AE27" s="33" t="s">
        <v>70</v>
      </c>
      <c r="AF27" s="24" t="s">
        <v>19</v>
      </c>
      <c r="AG27" s="28">
        <v>0.15747</v>
      </c>
      <c r="AH27" s="28"/>
      <c r="AI27" s="28">
        <f t="shared" si="17"/>
        <v>92</v>
      </c>
      <c r="AJ27" s="33" t="s">
        <v>100</v>
      </c>
      <c r="AK27" s="35" t="s">
        <v>20</v>
      </c>
      <c r="AL27" s="28">
        <v>0.12705</v>
      </c>
      <c r="AM27" s="28"/>
      <c r="AN27" s="28">
        <f t="shared" si="18"/>
        <v>82</v>
      </c>
      <c r="AO27" s="33" t="s">
        <v>71</v>
      </c>
      <c r="AP27" s="24" t="s">
        <v>29</v>
      </c>
      <c r="AQ27" s="28">
        <v>4.7E-2</v>
      </c>
      <c r="AR27" s="28"/>
      <c r="AS27" s="28">
        <f t="shared" si="8"/>
        <v>80</v>
      </c>
      <c r="AT27" s="63" t="s">
        <v>63</v>
      </c>
      <c r="AU27" s="65" t="s">
        <v>26</v>
      </c>
      <c r="AV27" s="29">
        <v>6.9620000000000001E-2</v>
      </c>
      <c r="AW27" s="29" t="s">
        <v>107</v>
      </c>
      <c r="AX27" s="28">
        <f t="shared" si="19"/>
        <v>92</v>
      </c>
      <c r="AY27" s="33" t="s">
        <v>58</v>
      </c>
      <c r="AZ27" s="24" t="s">
        <v>20</v>
      </c>
      <c r="BA27" s="28">
        <v>0.13778000000000001</v>
      </c>
      <c r="BB27" s="28"/>
      <c r="BC27" s="28">
        <f t="shared" si="15"/>
        <v>87</v>
      </c>
      <c r="BD27" s="33" t="s">
        <v>71</v>
      </c>
      <c r="BE27" s="24" t="s">
        <v>22</v>
      </c>
      <c r="BF27" s="28">
        <v>9.6900000000000007E-3</v>
      </c>
      <c r="BG27" s="28"/>
      <c r="BH27" s="28">
        <f t="shared" si="20"/>
        <v>108</v>
      </c>
      <c r="BI27" s="63" t="s">
        <v>72</v>
      </c>
      <c r="BJ27" s="65" t="s">
        <v>25</v>
      </c>
      <c r="BK27" s="29">
        <v>0.25141999999999998</v>
      </c>
      <c r="BL27" s="29" t="s">
        <v>107</v>
      </c>
      <c r="BM27" s="28">
        <f t="shared" si="12"/>
        <v>94</v>
      </c>
      <c r="BN27" s="33" t="s">
        <v>70</v>
      </c>
      <c r="BO27" s="24" t="s">
        <v>28</v>
      </c>
      <c r="BP27" s="30">
        <v>0.1404</v>
      </c>
      <c r="BQ27" t="s">
        <v>108</v>
      </c>
      <c r="BR27" s="28">
        <f t="shared" si="16"/>
        <v>68</v>
      </c>
    </row>
    <row r="28" spans="1:70" ht="17" thickBot="1" x14ac:dyDescent="0.25">
      <c r="A28" s="33" t="s">
        <v>48</v>
      </c>
      <c r="B28" s="24" t="s">
        <v>29</v>
      </c>
      <c r="C28" s="29">
        <v>4.9869999999999998E-2</v>
      </c>
      <c r="D28" s="29" t="s">
        <v>107</v>
      </c>
      <c r="E28" s="28">
        <f t="shared" si="0"/>
        <v>90</v>
      </c>
      <c r="F28" s="33" t="s">
        <v>85</v>
      </c>
      <c r="G28" s="24" t="s">
        <v>26</v>
      </c>
      <c r="H28" s="28">
        <v>0.12248000000000001</v>
      </c>
      <c r="I28" s="28"/>
      <c r="J28" s="28">
        <f t="shared" si="1"/>
        <v>75</v>
      </c>
      <c r="K28" s="58" t="s">
        <v>24</v>
      </c>
      <c r="L28" s="62" t="s">
        <v>26</v>
      </c>
      <c r="M28" s="29">
        <v>0.28826000000000002</v>
      </c>
      <c r="N28" s="29" t="s">
        <v>107</v>
      </c>
      <c r="O28" s="28">
        <f t="shared" si="14"/>
        <v>93</v>
      </c>
      <c r="P28" s="33" t="s">
        <v>64</v>
      </c>
      <c r="Q28" s="24" t="s">
        <v>22</v>
      </c>
      <c r="R28" s="28">
        <v>0.14788999999999999</v>
      </c>
      <c r="S28" s="28"/>
      <c r="T28" s="28">
        <f t="shared" si="21"/>
        <v>85</v>
      </c>
      <c r="U28" s="33" t="s">
        <v>98</v>
      </c>
      <c r="V28" s="35" t="s">
        <v>23</v>
      </c>
      <c r="W28" s="28">
        <v>8.4080000000000002E-2</v>
      </c>
      <c r="X28" s="28"/>
      <c r="Y28" s="28">
        <f t="shared" si="4"/>
        <v>103</v>
      </c>
      <c r="Z28" s="33" t="s">
        <v>90</v>
      </c>
      <c r="AA28" s="35" t="s">
        <v>26</v>
      </c>
      <c r="AB28" s="28">
        <v>0.13069</v>
      </c>
      <c r="AC28" s="28"/>
      <c r="AD28" s="28">
        <f t="shared" si="22"/>
        <v>72</v>
      </c>
      <c r="AE28" s="33" t="s">
        <v>97</v>
      </c>
      <c r="AF28" s="35" t="s">
        <v>22</v>
      </c>
      <c r="AG28" s="28">
        <v>0.15673999999999999</v>
      </c>
      <c r="AH28" s="28"/>
      <c r="AI28" s="28">
        <f t="shared" si="17"/>
        <v>91</v>
      </c>
      <c r="AJ28" s="33" t="s">
        <v>87</v>
      </c>
      <c r="AK28" s="24" t="s">
        <v>25</v>
      </c>
      <c r="AL28" s="30">
        <v>0.12658</v>
      </c>
      <c r="AM28" s="30" t="s">
        <v>108</v>
      </c>
      <c r="AN28" s="28">
        <f t="shared" si="18"/>
        <v>81</v>
      </c>
      <c r="AO28" s="63" t="s">
        <v>46</v>
      </c>
      <c r="AP28" s="65" t="s">
        <v>20</v>
      </c>
      <c r="AQ28" s="29">
        <v>4.6179999999999999E-2</v>
      </c>
      <c r="AR28" s="29" t="s">
        <v>107</v>
      </c>
      <c r="AS28" s="28">
        <f t="shared" si="8"/>
        <v>79</v>
      </c>
      <c r="AT28" s="33" t="s">
        <v>83</v>
      </c>
      <c r="AU28" s="24" t="s">
        <v>29</v>
      </c>
      <c r="AV28" s="28">
        <v>6.7640000000000006E-2</v>
      </c>
      <c r="AW28" s="28"/>
      <c r="AX28" s="28">
        <f t="shared" si="19"/>
        <v>91</v>
      </c>
      <c r="AY28" s="33" t="s">
        <v>78</v>
      </c>
      <c r="AZ28" s="24" t="s">
        <v>28</v>
      </c>
      <c r="BA28" s="29">
        <v>0.13516</v>
      </c>
      <c r="BB28" s="29" t="s">
        <v>107</v>
      </c>
      <c r="BC28" s="28">
        <f t="shared" si="15"/>
        <v>86</v>
      </c>
      <c r="BD28" s="33" t="s">
        <v>58</v>
      </c>
      <c r="BE28" s="24" t="s">
        <v>22</v>
      </c>
      <c r="BF28" s="28">
        <v>9.5999999999999992E-3</v>
      </c>
      <c r="BG28" s="28"/>
      <c r="BH28" s="28">
        <f t="shared" si="20"/>
        <v>107</v>
      </c>
      <c r="BI28" s="58" t="s">
        <v>18</v>
      </c>
      <c r="BJ28" s="62" t="s">
        <v>19</v>
      </c>
      <c r="BK28" s="29">
        <v>0.25042999999999999</v>
      </c>
      <c r="BL28" s="29" t="s">
        <v>107</v>
      </c>
      <c r="BM28" s="28">
        <f t="shared" si="12"/>
        <v>93</v>
      </c>
      <c r="BN28" s="58" t="s">
        <v>18</v>
      </c>
      <c r="BO28" s="62" t="s">
        <v>19</v>
      </c>
      <c r="BP28" s="29">
        <v>0.13997999999999999</v>
      </c>
      <c r="BQ28" t="s">
        <v>107</v>
      </c>
      <c r="BR28" s="28">
        <f t="shared" si="16"/>
        <v>67</v>
      </c>
    </row>
    <row r="29" spans="1:70" ht="17" thickBot="1" x14ac:dyDescent="0.25">
      <c r="A29" s="33" t="s">
        <v>73</v>
      </c>
      <c r="B29" s="24" t="s">
        <v>29</v>
      </c>
      <c r="C29" s="28">
        <v>4.9660000000000003E-2</v>
      </c>
      <c r="D29" s="28"/>
      <c r="E29" s="28">
        <f t="shared" si="0"/>
        <v>89</v>
      </c>
      <c r="F29" s="33" t="s">
        <v>64</v>
      </c>
      <c r="G29" s="24" t="s">
        <v>22</v>
      </c>
      <c r="H29" s="28">
        <v>0.12196</v>
      </c>
      <c r="I29" s="28"/>
      <c r="J29" s="28">
        <f t="shared" si="1"/>
        <v>74</v>
      </c>
      <c r="K29" s="33" t="s">
        <v>63</v>
      </c>
      <c r="L29" s="24" t="s">
        <v>22</v>
      </c>
      <c r="M29" s="28">
        <v>0.27834999999999999</v>
      </c>
      <c r="N29" s="28"/>
      <c r="O29" s="28">
        <f t="shared" si="14"/>
        <v>92</v>
      </c>
      <c r="P29" s="33" t="s">
        <v>76</v>
      </c>
      <c r="Q29" s="24" t="s">
        <v>22</v>
      </c>
      <c r="R29" s="30">
        <v>0.14610999999999999</v>
      </c>
      <c r="S29" s="30" t="s">
        <v>108</v>
      </c>
      <c r="T29" s="28">
        <f t="shared" si="21"/>
        <v>84</v>
      </c>
      <c r="U29" s="33" t="s">
        <v>91</v>
      </c>
      <c r="V29" s="35" t="s">
        <v>28</v>
      </c>
      <c r="W29" s="28">
        <v>8.0420000000000005E-2</v>
      </c>
      <c r="X29" s="28"/>
      <c r="Y29" s="28">
        <f t="shared" si="4"/>
        <v>102</v>
      </c>
      <c r="Z29" s="33" t="s">
        <v>82</v>
      </c>
      <c r="AA29" s="24" t="s">
        <v>20</v>
      </c>
      <c r="AB29" s="28">
        <v>0.13039000000000001</v>
      </c>
      <c r="AC29" s="28"/>
      <c r="AD29" s="28">
        <f t="shared" si="22"/>
        <v>71</v>
      </c>
      <c r="AE29" s="33" t="s">
        <v>96</v>
      </c>
      <c r="AF29" s="35" t="s">
        <v>26</v>
      </c>
      <c r="AG29" s="28">
        <v>0.15622</v>
      </c>
      <c r="AH29" s="28"/>
      <c r="AI29" s="28">
        <f t="shared" si="17"/>
        <v>90</v>
      </c>
      <c r="AJ29" s="33" t="s">
        <v>89</v>
      </c>
      <c r="AK29" s="35" t="s">
        <v>28</v>
      </c>
      <c r="AL29" s="28">
        <v>0.12071</v>
      </c>
      <c r="AM29" s="28"/>
      <c r="AN29" s="28">
        <f t="shared" si="18"/>
        <v>80</v>
      </c>
      <c r="AO29" s="33" t="s">
        <v>77</v>
      </c>
      <c r="AP29" s="24" t="s">
        <v>22</v>
      </c>
      <c r="AQ29" s="28">
        <v>4.5170000000000002E-2</v>
      </c>
      <c r="AR29" s="28"/>
      <c r="AS29" s="28">
        <f t="shared" si="8"/>
        <v>78</v>
      </c>
      <c r="AT29" s="33" t="s">
        <v>83</v>
      </c>
      <c r="AU29" s="24" t="s">
        <v>20</v>
      </c>
      <c r="AV29" s="28">
        <v>6.5210000000000004E-2</v>
      </c>
      <c r="AW29" s="28"/>
      <c r="AX29" s="28">
        <f t="shared" si="19"/>
        <v>90</v>
      </c>
      <c r="AY29" s="33" t="s">
        <v>86</v>
      </c>
      <c r="AZ29" s="24" t="s">
        <v>26</v>
      </c>
      <c r="BA29" s="30">
        <v>0.13483000000000001</v>
      </c>
      <c r="BB29" s="30" t="s">
        <v>108</v>
      </c>
      <c r="BC29" s="28">
        <f t="shared" si="15"/>
        <v>85</v>
      </c>
      <c r="BD29" s="33" t="s">
        <v>80</v>
      </c>
      <c r="BE29" s="24" t="s">
        <v>25</v>
      </c>
      <c r="BF29" s="28">
        <v>9.3500000000000007E-3</v>
      </c>
      <c r="BG29" s="28"/>
      <c r="BH29" s="28">
        <f t="shared" si="20"/>
        <v>106</v>
      </c>
      <c r="BI29" s="63" t="s">
        <v>35</v>
      </c>
      <c r="BJ29" s="65" t="s">
        <v>25</v>
      </c>
      <c r="BK29" s="29">
        <v>0.23246</v>
      </c>
      <c r="BL29" s="29" t="s">
        <v>107</v>
      </c>
      <c r="BM29" s="28">
        <f t="shared" si="12"/>
        <v>92</v>
      </c>
      <c r="BN29" s="33" t="s">
        <v>62</v>
      </c>
      <c r="BO29" s="24" t="s">
        <v>23</v>
      </c>
      <c r="BP29" s="29">
        <v>0.13841999999999999</v>
      </c>
      <c r="BQ29" t="s">
        <v>107</v>
      </c>
      <c r="BR29" s="28">
        <f t="shared" si="16"/>
        <v>66</v>
      </c>
    </row>
    <row r="30" spans="1:70" ht="17" thickBot="1" x14ac:dyDescent="0.25">
      <c r="A30" s="33" t="s">
        <v>87</v>
      </c>
      <c r="B30" s="24" t="s">
        <v>25</v>
      </c>
      <c r="C30" s="29">
        <v>4.4240000000000002E-2</v>
      </c>
      <c r="D30" s="29" t="s">
        <v>107</v>
      </c>
      <c r="E30" s="28">
        <f t="shared" si="0"/>
        <v>88</v>
      </c>
      <c r="F30" s="33" t="s">
        <v>97</v>
      </c>
      <c r="G30" s="35" t="s">
        <v>19</v>
      </c>
      <c r="H30" s="28">
        <v>0.12</v>
      </c>
      <c r="I30" s="28"/>
      <c r="J30" s="28">
        <f t="shared" si="1"/>
        <v>73</v>
      </c>
      <c r="K30" s="33" t="s">
        <v>87</v>
      </c>
      <c r="L30" s="24" t="s">
        <v>25</v>
      </c>
      <c r="M30" s="30">
        <v>0.27514</v>
      </c>
      <c r="N30" s="30" t="s">
        <v>108</v>
      </c>
      <c r="O30" s="28">
        <f t="shared" si="14"/>
        <v>91</v>
      </c>
      <c r="P30" s="58" t="s">
        <v>32</v>
      </c>
      <c r="Q30" s="62" t="s">
        <v>26</v>
      </c>
      <c r="R30" s="29">
        <v>0.13719000000000001</v>
      </c>
      <c r="S30" s="29" t="s">
        <v>107</v>
      </c>
      <c r="T30" s="28">
        <f t="shared" si="21"/>
        <v>83</v>
      </c>
      <c r="U30" s="33" t="s">
        <v>86</v>
      </c>
      <c r="V30" s="24" t="s">
        <v>20</v>
      </c>
      <c r="W30" s="29">
        <v>7.782E-2</v>
      </c>
      <c r="X30" s="29" t="s">
        <v>107</v>
      </c>
      <c r="Y30" s="28">
        <f t="shared" si="4"/>
        <v>101</v>
      </c>
      <c r="Z30" s="33" t="s">
        <v>57</v>
      </c>
      <c r="AA30" s="24" t="s">
        <v>23</v>
      </c>
      <c r="AB30" s="28">
        <v>0.12608</v>
      </c>
      <c r="AC30" s="28"/>
      <c r="AD30" s="28">
        <f t="shared" si="22"/>
        <v>70</v>
      </c>
      <c r="AE30" s="33" t="s">
        <v>56</v>
      </c>
      <c r="AF30" s="24" t="s">
        <v>19</v>
      </c>
      <c r="AG30" s="28">
        <v>0.15509999999999999</v>
      </c>
      <c r="AH30" s="28"/>
      <c r="AI30" s="28">
        <f t="shared" si="17"/>
        <v>89</v>
      </c>
      <c r="AJ30" s="63" t="s">
        <v>63</v>
      </c>
      <c r="AK30" s="65" t="s">
        <v>22</v>
      </c>
      <c r="AL30" s="29">
        <v>0.1182</v>
      </c>
      <c r="AM30" s="29" t="s">
        <v>107</v>
      </c>
      <c r="AN30" s="28">
        <f t="shared" si="18"/>
        <v>79</v>
      </c>
      <c r="AO30" s="58" t="s">
        <v>32</v>
      </c>
      <c r="AP30" s="62" t="s">
        <v>26</v>
      </c>
      <c r="AQ30" s="29">
        <v>4.4819999999999999E-2</v>
      </c>
      <c r="AR30" s="29" t="s">
        <v>107</v>
      </c>
      <c r="AS30" s="28">
        <f t="shared" si="8"/>
        <v>77</v>
      </c>
      <c r="AT30" s="33" t="s">
        <v>76</v>
      </c>
      <c r="AU30" s="24" t="s">
        <v>22</v>
      </c>
      <c r="AV30" s="29">
        <v>6.2839999999999993E-2</v>
      </c>
      <c r="AW30" s="29" t="s">
        <v>107</v>
      </c>
      <c r="AX30" s="28">
        <f t="shared" si="19"/>
        <v>89</v>
      </c>
      <c r="AY30" s="33" t="s">
        <v>105</v>
      </c>
      <c r="AZ30" s="35" t="s">
        <v>25</v>
      </c>
      <c r="BA30" s="28">
        <v>0.13274</v>
      </c>
      <c r="BB30" s="28"/>
      <c r="BC30" s="28">
        <f t="shared" si="15"/>
        <v>84</v>
      </c>
      <c r="BD30" s="33" t="s">
        <v>90</v>
      </c>
      <c r="BE30" s="35" t="s">
        <v>29</v>
      </c>
      <c r="BF30" s="28">
        <v>9.2399999999999999E-3</v>
      </c>
      <c r="BG30" s="28"/>
      <c r="BH30" s="28">
        <f t="shared" si="20"/>
        <v>105</v>
      </c>
      <c r="BI30" s="63" t="s">
        <v>62</v>
      </c>
      <c r="BJ30" s="65" t="s">
        <v>25</v>
      </c>
      <c r="BK30" s="29">
        <v>0.22489000000000001</v>
      </c>
      <c r="BL30" s="29" t="s">
        <v>107</v>
      </c>
      <c r="BM30" s="28">
        <f t="shared" si="12"/>
        <v>91</v>
      </c>
      <c r="BN30" s="33" t="s">
        <v>97</v>
      </c>
      <c r="BO30" s="35" t="s">
        <v>29</v>
      </c>
      <c r="BP30" s="28">
        <v>0.12841</v>
      </c>
      <c r="BR30" s="28">
        <f t="shared" si="16"/>
        <v>65</v>
      </c>
    </row>
    <row r="31" spans="1:70" ht="17" thickBot="1" x14ac:dyDescent="0.25">
      <c r="A31" s="33" t="s">
        <v>94</v>
      </c>
      <c r="B31" s="35" t="s">
        <v>28</v>
      </c>
      <c r="C31" s="28">
        <v>4.3860000000000003E-2</v>
      </c>
      <c r="D31" s="28"/>
      <c r="E31" s="28">
        <f t="shared" si="0"/>
        <v>87</v>
      </c>
      <c r="F31" s="33" t="s">
        <v>46</v>
      </c>
      <c r="G31" s="24" t="s">
        <v>20</v>
      </c>
      <c r="H31" s="28">
        <v>0.11754000000000001</v>
      </c>
      <c r="I31" s="28"/>
      <c r="J31" s="28">
        <f t="shared" si="1"/>
        <v>72</v>
      </c>
      <c r="K31" s="33" t="s">
        <v>98</v>
      </c>
      <c r="L31" s="35" t="s">
        <v>23</v>
      </c>
      <c r="M31" s="28">
        <v>0.27167999999999998</v>
      </c>
      <c r="N31" s="28"/>
      <c r="O31" s="28">
        <f t="shared" si="14"/>
        <v>90</v>
      </c>
      <c r="P31" s="33" t="s">
        <v>73</v>
      </c>
      <c r="Q31" s="24" t="s">
        <v>29</v>
      </c>
      <c r="R31" s="28">
        <v>0.13522000000000001</v>
      </c>
      <c r="S31" s="28"/>
      <c r="T31" s="28">
        <f t="shared" si="21"/>
        <v>82</v>
      </c>
      <c r="U31" s="33" t="s">
        <v>62</v>
      </c>
      <c r="V31" s="24" t="s">
        <v>23</v>
      </c>
      <c r="W31" s="29">
        <v>7.6899999999999996E-2</v>
      </c>
      <c r="X31" s="29" t="s">
        <v>107</v>
      </c>
      <c r="Y31" s="28">
        <f t="shared" si="4"/>
        <v>100</v>
      </c>
      <c r="Z31" s="33" t="s">
        <v>32</v>
      </c>
      <c r="AA31" s="24" t="s">
        <v>20</v>
      </c>
      <c r="AB31" s="28">
        <v>0.12433</v>
      </c>
      <c r="AC31" s="28"/>
      <c r="AD31" s="28">
        <f t="shared" si="22"/>
        <v>69</v>
      </c>
      <c r="AE31" s="33" t="s">
        <v>74</v>
      </c>
      <c r="AF31" s="24" t="s">
        <v>23</v>
      </c>
      <c r="AG31" s="30">
        <v>0.152</v>
      </c>
      <c r="AH31" s="30" t="s">
        <v>108</v>
      </c>
      <c r="AI31" s="28">
        <f t="shared" si="17"/>
        <v>88</v>
      </c>
      <c r="AJ31" s="63" t="s">
        <v>51</v>
      </c>
      <c r="AK31" s="65" t="s">
        <v>22</v>
      </c>
      <c r="AL31" s="30">
        <v>0.11763999999999999</v>
      </c>
      <c r="AM31" s="30" t="s">
        <v>108</v>
      </c>
      <c r="AN31" s="28">
        <f t="shared" si="18"/>
        <v>78</v>
      </c>
      <c r="AO31" s="63" t="s">
        <v>100</v>
      </c>
      <c r="AP31" s="64" t="s">
        <v>20</v>
      </c>
      <c r="AQ31" s="30">
        <v>4.3700000000000003E-2</v>
      </c>
      <c r="AR31" s="30" t="s">
        <v>108</v>
      </c>
      <c r="AS31" s="28">
        <f t="shared" si="8"/>
        <v>76</v>
      </c>
      <c r="AT31" s="58" t="s">
        <v>92</v>
      </c>
      <c r="AU31" s="59" t="s">
        <v>20</v>
      </c>
      <c r="AV31" s="30">
        <v>6.2440000000000002E-2</v>
      </c>
      <c r="AW31" s="30" t="s">
        <v>108</v>
      </c>
      <c r="AX31" s="28">
        <f t="shared" si="19"/>
        <v>88</v>
      </c>
      <c r="AY31" s="33" t="s">
        <v>65</v>
      </c>
      <c r="AZ31" s="24" t="s">
        <v>23</v>
      </c>
      <c r="BA31" s="30">
        <v>0.13095000000000001</v>
      </c>
      <c r="BB31" s="30" t="s">
        <v>108</v>
      </c>
      <c r="BC31" s="28">
        <f t="shared" si="15"/>
        <v>83</v>
      </c>
      <c r="BD31" s="33" t="s">
        <v>75</v>
      </c>
      <c r="BE31" s="24" t="s">
        <v>23</v>
      </c>
      <c r="BF31" s="28">
        <v>9.1800000000000007E-3</v>
      </c>
      <c r="BG31" s="28"/>
      <c r="BH31" s="28">
        <f t="shared" si="20"/>
        <v>104</v>
      </c>
      <c r="BI31" s="33" t="s">
        <v>104</v>
      </c>
      <c r="BJ31" s="35" t="s">
        <v>28</v>
      </c>
      <c r="BK31" s="29">
        <v>0.22456000000000001</v>
      </c>
      <c r="BL31" s="29" t="s">
        <v>107</v>
      </c>
      <c r="BM31" s="28">
        <f t="shared" si="12"/>
        <v>90</v>
      </c>
      <c r="BN31" s="33" t="s">
        <v>68</v>
      </c>
      <c r="BO31" s="24" t="s">
        <v>19</v>
      </c>
      <c r="BP31" s="28">
        <v>0.12235</v>
      </c>
      <c r="BR31" s="28">
        <f t="shared" si="16"/>
        <v>64</v>
      </c>
    </row>
    <row r="32" spans="1:70" ht="17" thickBot="1" x14ac:dyDescent="0.25">
      <c r="A32" s="63" t="s">
        <v>47</v>
      </c>
      <c r="B32" s="65" t="s">
        <v>28</v>
      </c>
      <c r="C32" s="30">
        <v>4.3540000000000002E-2</v>
      </c>
      <c r="D32" s="30" t="s">
        <v>108</v>
      </c>
      <c r="E32" s="28">
        <f t="shared" si="0"/>
        <v>86</v>
      </c>
      <c r="F32" s="33" t="s">
        <v>97</v>
      </c>
      <c r="G32" s="35" t="s">
        <v>25</v>
      </c>
      <c r="H32" s="28">
        <v>0.11601</v>
      </c>
      <c r="I32" s="28"/>
      <c r="J32" s="28">
        <f t="shared" si="1"/>
        <v>71</v>
      </c>
      <c r="K32" s="33" t="s">
        <v>98</v>
      </c>
      <c r="L32" s="35" t="s">
        <v>25</v>
      </c>
      <c r="M32" s="28">
        <v>0.26927000000000001</v>
      </c>
      <c r="N32" s="28"/>
      <c r="O32" s="28">
        <f t="shared" si="14"/>
        <v>89</v>
      </c>
      <c r="P32" s="33" t="s">
        <v>96</v>
      </c>
      <c r="Q32" s="35" t="s">
        <v>19</v>
      </c>
      <c r="R32" s="28">
        <v>0.12698999999999999</v>
      </c>
      <c r="S32" s="28"/>
      <c r="T32" s="28">
        <f t="shared" si="21"/>
        <v>81</v>
      </c>
      <c r="U32" s="58" t="s">
        <v>18</v>
      </c>
      <c r="V32" s="62" t="s">
        <v>19</v>
      </c>
      <c r="W32" s="29">
        <v>7.5329999999999994E-2</v>
      </c>
      <c r="X32" s="29" t="s">
        <v>107</v>
      </c>
      <c r="Y32" s="28">
        <f t="shared" si="4"/>
        <v>99</v>
      </c>
      <c r="Z32" s="33" t="s">
        <v>18</v>
      </c>
      <c r="AA32" s="24" t="s">
        <v>20</v>
      </c>
      <c r="AB32" s="28">
        <v>0.11742</v>
      </c>
      <c r="AC32" s="28"/>
      <c r="AD32" s="28">
        <f t="shared" si="22"/>
        <v>68</v>
      </c>
      <c r="AE32" s="33" t="s">
        <v>45</v>
      </c>
      <c r="AF32" s="24" t="s">
        <v>19</v>
      </c>
      <c r="AG32" s="28">
        <v>0.14323</v>
      </c>
      <c r="AH32" s="28"/>
      <c r="AI32" s="28">
        <f t="shared" si="17"/>
        <v>87</v>
      </c>
      <c r="AJ32" s="33" t="s">
        <v>73</v>
      </c>
      <c r="AK32" s="24" t="s">
        <v>23</v>
      </c>
      <c r="AL32" s="28">
        <v>0.11665</v>
      </c>
      <c r="AM32" s="28"/>
      <c r="AN32" s="28">
        <f t="shared" si="18"/>
        <v>77</v>
      </c>
      <c r="AO32" s="33" t="s">
        <v>73</v>
      </c>
      <c r="AP32" s="24" t="s">
        <v>26</v>
      </c>
      <c r="AQ32" s="28">
        <v>4.2529999999999998E-2</v>
      </c>
      <c r="AR32" s="28"/>
      <c r="AS32" s="28">
        <f t="shared" si="8"/>
        <v>75</v>
      </c>
      <c r="AT32" s="33" t="s">
        <v>73</v>
      </c>
      <c r="AU32" s="24" t="s">
        <v>26</v>
      </c>
      <c r="AV32" s="28">
        <v>6.0749999999999998E-2</v>
      </c>
      <c r="AW32" s="28"/>
      <c r="AX32" s="28">
        <f t="shared" si="19"/>
        <v>87</v>
      </c>
      <c r="AY32" s="58" t="s">
        <v>27</v>
      </c>
      <c r="AZ32" s="62" t="s">
        <v>29</v>
      </c>
      <c r="BA32" s="29">
        <v>0.13</v>
      </c>
      <c r="BB32" s="29" t="s">
        <v>107</v>
      </c>
      <c r="BC32" s="28">
        <f t="shared" si="15"/>
        <v>82</v>
      </c>
      <c r="BD32" s="33" t="s">
        <v>41</v>
      </c>
      <c r="BE32" s="24" t="s">
        <v>25</v>
      </c>
      <c r="BF32" s="28">
        <v>9.0799999999999995E-3</v>
      </c>
      <c r="BG32" s="28"/>
      <c r="BH32" s="28">
        <f t="shared" si="20"/>
        <v>103</v>
      </c>
      <c r="BI32" s="33" t="s">
        <v>86</v>
      </c>
      <c r="BJ32" s="24" t="s">
        <v>26</v>
      </c>
      <c r="BK32" s="29">
        <v>0.21931999999999999</v>
      </c>
      <c r="BL32" s="29" t="s">
        <v>107</v>
      </c>
      <c r="BM32" s="28">
        <f t="shared" si="12"/>
        <v>89</v>
      </c>
      <c r="BN32" s="33" t="s">
        <v>86</v>
      </c>
      <c r="BO32" s="24" t="s">
        <v>20</v>
      </c>
      <c r="BP32" s="29">
        <v>0.11692</v>
      </c>
      <c r="BQ32" t="s">
        <v>107</v>
      </c>
      <c r="BR32" s="28">
        <f t="shared" si="16"/>
        <v>63</v>
      </c>
    </row>
    <row r="33" spans="1:70" ht="17" thickBot="1" x14ac:dyDescent="0.25">
      <c r="A33" s="58" t="s">
        <v>32</v>
      </c>
      <c r="B33" s="62" t="s">
        <v>26</v>
      </c>
      <c r="C33" s="29">
        <v>4.3020000000000003E-2</v>
      </c>
      <c r="D33" s="29" t="s">
        <v>107</v>
      </c>
      <c r="E33" s="28">
        <f t="shared" si="0"/>
        <v>85</v>
      </c>
      <c r="F33" s="33" t="s">
        <v>61</v>
      </c>
      <c r="G33" s="24" t="s">
        <v>26</v>
      </c>
      <c r="H33" s="28">
        <v>0.10834000000000001</v>
      </c>
      <c r="I33" s="28"/>
      <c r="J33" s="28">
        <f t="shared" si="1"/>
        <v>70</v>
      </c>
      <c r="K33" s="33" t="s">
        <v>70</v>
      </c>
      <c r="L33" s="24" t="s">
        <v>23</v>
      </c>
      <c r="M33" s="28">
        <v>0.26562000000000002</v>
      </c>
      <c r="N33" s="28"/>
      <c r="O33" s="28">
        <f t="shared" si="14"/>
        <v>88</v>
      </c>
      <c r="P33" s="33" t="s">
        <v>90</v>
      </c>
      <c r="Q33" s="35" t="s">
        <v>23</v>
      </c>
      <c r="R33" s="28">
        <v>0.12619</v>
      </c>
      <c r="S33" s="28"/>
      <c r="T33" s="28">
        <f t="shared" si="21"/>
        <v>80</v>
      </c>
      <c r="U33" s="33" t="s">
        <v>76</v>
      </c>
      <c r="V33" s="24" t="s">
        <v>26</v>
      </c>
      <c r="W33" s="28">
        <v>7.4969999999999995E-2</v>
      </c>
      <c r="X33" s="28"/>
      <c r="Y33" s="28">
        <f t="shared" si="4"/>
        <v>98</v>
      </c>
      <c r="Z33" s="33" t="s">
        <v>67</v>
      </c>
      <c r="AA33" s="24" t="s">
        <v>20</v>
      </c>
      <c r="AB33" s="28">
        <v>0.11561</v>
      </c>
      <c r="AC33" s="28"/>
      <c r="AD33" s="28">
        <f t="shared" si="22"/>
        <v>67</v>
      </c>
      <c r="AE33" s="33" t="s">
        <v>80</v>
      </c>
      <c r="AF33" s="24" t="s">
        <v>25</v>
      </c>
      <c r="AG33" s="28">
        <v>0.14302999999999999</v>
      </c>
      <c r="AH33" s="28"/>
      <c r="AI33" s="28">
        <f t="shared" si="17"/>
        <v>86</v>
      </c>
      <c r="AJ33" s="33" t="s">
        <v>46</v>
      </c>
      <c r="AK33" s="24" t="s">
        <v>20</v>
      </c>
      <c r="AL33" s="29">
        <v>0.11537</v>
      </c>
      <c r="AM33" s="29" t="s">
        <v>107</v>
      </c>
      <c r="AN33" s="28">
        <f t="shared" si="18"/>
        <v>76</v>
      </c>
      <c r="AO33" s="33" t="s">
        <v>87</v>
      </c>
      <c r="AP33" s="24" t="s">
        <v>25</v>
      </c>
      <c r="AQ33" s="29">
        <v>4.1820000000000003E-2</v>
      </c>
      <c r="AR33" s="29" t="s">
        <v>107</v>
      </c>
      <c r="AS33" s="28">
        <f t="shared" si="8"/>
        <v>74</v>
      </c>
      <c r="AT33" s="33" t="s">
        <v>84</v>
      </c>
      <c r="AU33" s="24" t="s">
        <v>26</v>
      </c>
      <c r="AV33" s="28">
        <v>6.0170000000000001E-2</v>
      </c>
      <c r="AW33" s="28"/>
      <c r="AX33" s="28">
        <f t="shared" si="19"/>
        <v>86</v>
      </c>
      <c r="AY33" s="33" t="s">
        <v>97</v>
      </c>
      <c r="AZ33" s="35" t="s">
        <v>19</v>
      </c>
      <c r="BA33" s="30">
        <v>0.12986</v>
      </c>
      <c r="BB33" s="30" t="s">
        <v>108</v>
      </c>
      <c r="BC33" s="28">
        <f t="shared" si="15"/>
        <v>81</v>
      </c>
      <c r="BD33" s="33" t="s">
        <v>70</v>
      </c>
      <c r="BE33" s="24" t="s">
        <v>28</v>
      </c>
      <c r="BF33" s="28">
        <v>9.0399999999999994E-3</v>
      </c>
      <c r="BG33" s="28"/>
      <c r="BH33" s="28">
        <f t="shared" si="20"/>
        <v>102</v>
      </c>
      <c r="BI33" s="33" t="s">
        <v>62</v>
      </c>
      <c r="BJ33" s="24" t="s">
        <v>23</v>
      </c>
      <c r="BK33" s="29">
        <v>0.21392</v>
      </c>
      <c r="BL33" s="29" t="s">
        <v>107</v>
      </c>
      <c r="BM33" s="28">
        <f t="shared" si="12"/>
        <v>88</v>
      </c>
      <c r="BN33" s="33" t="s">
        <v>74</v>
      </c>
      <c r="BO33" s="24" t="s">
        <v>28</v>
      </c>
      <c r="BP33" s="29">
        <v>0.11598</v>
      </c>
      <c r="BQ33" t="s">
        <v>107</v>
      </c>
      <c r="BR33" s="28">
        <f t="shared" si="16"/>
        <v>62</v>
      </c>
    </row>
    <row r="34" spans="1:70" ht="17" thickBot="1" x14ac:dyDescent="0.25">
      <c r="A34" s="33" t="s">
        <v>65</v>
      </c>
      <c r="B34" s="24" t="s">
        <v>23</v>
      </c>
      <c r="C34" s="28">
        <v>4.2799999999999998E-2</v>
      </c>
      <c r="D34" s="28"/>
      <c r="E34" s="28">
        <f t="shared" si="0"/>
        <v>84</v>
      </c>
      <c r="F34" s="33" t="s">
        <v>87</v>
      </c>
      <c r="G34" s="24" t="s">
        <v>19</v>
      </c>
      <c r="H34" s="28">
        <v>0.10487</v>
      </c>
      <c r="I34" s="28"/>
      <c r="J34" s="28">
        <f t="shared" si="1"/>
        <v>69</v>
      </c>
      <c r="K34" s="33" t="s">
        <v>61</v>
      </c>
      <c r="L34" s="24" t="s">
        <v>26</v>
      </c>
      <c r="M34" s="28">
        <v>0.25990000000000002</v>
      </c>
      <c r="N34" s="28"/>
      <c r="O34" s="28">
        <f t="shared" si="14"/>
        <v>87</v>
      </c>
      <c r="P34" s="33" t="s">
        <v>94</v>
      </c>
      <c r="Q34" s="35" t="s">
        <v>22</v>
      </c>
      <c r="R34" s="28">
        <v>0.12411</v>
      </c>
      <c r="S34" s="28"/>
      <c r="T34" s="28">
        <f t="shared" si="21"/>
        <v>79</v>
      </c>
      <c r="U34" s="33" t="s">
        <v>89</v>
      </c>
      <c r="V34" s="35" t="s">
        <v>25</v>
      </c>
      <c r="W34" s="28">
        <v>7.288E-2</v>
      </c>
      <c r="X34" s="28"/>
      <c r="Y34" s="28">
        <f t="shared" si="4"/>
        <v>97</v>
      </c>
      <c r="Z34" s="33" t="s">
        <v>44</v>
      </c>
      <c r="AA34" s="24" t="s">
        <v>23</v>
      </c>
      <c r="AB34" s="28">
        <v>0.11133999999999999</v>
      </c>
      <c r="AC34" s="28"/>
      <c r="AD34" s="28">
        <f t="shared" si="22"/>
        <v>66</v>
      </c>
      <c r="AE34" s="33" t="s">
        <v>34</v>
      </c>
      <c r="AF34" s="24" t="s">
        <v>26</v>
      </c>
      <c r="AG34" s="28">
        <v>0.14113000000000001</v>
      </c>
      <c r="AH34" s="28"/>
      <c r="AI34" s="28">
        <f t="shared" si="17"/>
        <v>85</v>
      </c>
      <c r="AJ34" s="33" t="s">
        <v>64</v>
      </c>
      <c r="AK34" s="24" t="s">
        <v>28</v>
      </c>
      <c r="AL34" s="29">
        <v>0.11393</v>
      </c>
      <c r="AM34" s="29" t="s">
        <v>107</v>
      </c>
      <c r="AN34" s="28">
        <f t="shared" si="18"/>
        <v>75</v>
      </c>
      <c r="AO34" s="33" t="s">
        <v>87</v>
      </c>
      <c r="AP34" s="24" t="s">
        <v>19</v>
      </c>
      <c r="AQ34" s="29">
        <v>4.088E-2</v>
      </c>
      <c r="AR34" s="29" t="s">
        <v>107</v>
      </c>
      <c r="AS34" s="28">
        <f t="shared" si="8"/>
        <v>73</v>
      </c>
      <c r="AT34" s="33" t="s">
        <v>71</v>
      </c>
      <c r="AU34" s="24" t="s">
        <v>29</v>
      </c>
      <c r="AV34" s="30">
        <v>5.9900000000000002E-2</v>
      </c>
      <c r="AW34" s="30" t="s">
        <v>108</v>
      </c>
      <c r="AX34" s="28">
        <f t="shared" si="19"/>
        <v>85</v>
      </c>
      <c r="AY34" s="33" t="s">
        <v>69</v>
      </c>
      <c r="AZ34" s="24" t="s">
        <v>29</v>
      </c>
      <c r="BA34" s="28">
        <v>0.12966</v>
      </c>
      <c r="BB34" s="28"/>
      <c r="BC34" s="28">
        <f t="shared" si="15"/>
        <v>80</v>
      </c>
      <c r="BD34" s="33" t="s">
        <v>47</v>
      </c>
      <c r="BE34" s="24" t="s">
        <v>19</v>
      </c>
      <c r="BF34" s="28">
        <v>9.0200000000000002E-3</v>
      </c>
      <c r="BG34" s="28"/>
      <c r="BH34" s="28">
        <f t="shared" si="20"/>
        <v>101</v>
      </c>
      <c r="BI34" s="33" t="s">
        <v>86</v>
      </c>
      <c r="BJ34" s="24" t="s">
        <v>20</v>
      </c>
      <c r="BK34" s="29">
        <v>0.21035000000000001</v>
      </c>
      <c r="BL34" s="29" t="s">
        <v>107</v>
      </c>
      <c r="BM34" s="28">
        <f t="shared" si="12"/>
        <v>87</v>
      </c>
      <c r="BN34" s="33" t="s">
        <v>96</v>
      </c>
      <c r="BO34" s="35" t="s">
        <v>26</v>
      </c>
      <c r="BP34" s="30">
        <v>0.11269999999999999</v>
      </c>
      <c r="BQ34" t="s">
        <v>108</v>
      </c>
      <c r="BR34" s="28">
        <f t="shared" si="16"/>
        <v>61</v>
      </c>
    </row>
    <row r="35" spans="1:70" ht="17" thickBot="1" x14ac:dyDescent="0.25">
      <c r="A35" s="58" t="s">
        <v>24</v>
      </c>
      <c r="B35" s="62" t="s">
        <v>26</v>
      </c>
      <c r="C35" s="29">
        <v>4.2229999999999997E-2</v>
      </c>
      <c r="D35" s="29" t="s">
        <v>107</v>
      </c>
      <c r="E35" s="28">
        <f t="shared" si="0"/>
        <v>83</v>
      </c>
      <c r="F35" s="33" t="s">
        <v>103</v>
      </c>
      <c r="G35" s="35" t="s">
        <v>28</v>
      </c>
      <c r="H35" s="28">
        <v>0.10148</v>
      </c>
      <c r="I35" s="28"/>
      <c r="J35" s="28">
        <f t="shared" si="1"/>
        <v>68</v>
      </c>
      <c r="K35" s="33" t="s">
        <v>104</v>
      </c>
      <c r="L35" s="35" t="s">
        <v>23</v>
      </c>
      <c r="M35" s="28">
        <v>0.25652000000000003</v>
      </c>
      <c r="N35" s="28"/>
      <c r="O35" s="28">
        <f t="shared" si="14"/>
        <v>86</v>
      </c>
      <c r="P35" s="33" t="s">
        <v>32</v>
      </c>
      <c r="Q35" s="24" t="s">
        <v>20</v>
      </c>
      <c r="R35" s="29">
        <v>0.12192</v>
      </c>
      <c r="S35" s="29" t="s">
        <v>107</v>
      </c>
      <c r="T35" s="28">
        <f t="shared" si="21"/>
        <v>78</v>
      </c>
      <c r="U35" s="33" t="s">
        <v>99</v>
      </c>
      <c r="V35" s="35" t="s">
        <v>23</v>
      </c>
      <c r="W35" s="28">
        <v>7.1510000000000004E-2</v>
      </c>
      <c r="X35" s="28"/>
      <c r="Y35" s="28">
        <f t="shared" si="4"/>
        <v>96</v>
      </c>
      <c r="Z35" s="33" t="s">
        <v>81</v>
      </c>
      <c r="AA35" s="24" t="s">
        <v>26</v>
      </c>
      <c r="AB35" s="28">
        <v>0.11123</v>
      </c>
      <c r="AC35" s="28"/>
      <c r="AD35" s="28">
        <f t="shared" si="22"/>
        <v>65</v>
      </c>
      <c r="AE35" s="33" t="s">
        <v>31</v>
      </c>
      <c r="AF35" s="24" t="s">
        <v>25</v>
      </c>
      <c r="AG35" s="28">
        <v>0.14074</v>
      </c>
      <c r="AH35" s="28"/>
      <c r="AI35" s="28">
        <f t="shared" si="17"/>
        <v>84</v>
      </c>
      <c r="AJ35" s="58" t="s">
        <v>42</v>
      </c>
      <c r="AK35" s="62" t="s">
        <v>26</v>
      </c>
      <c r="AL35" s="29">
        <v>0.11267000000000001</v>
      </c>
      <c r="AM35" s="29" t="s">
        <v>107</v>
      </c>
      <c r="AN35" s="28">
        <f t="shared" si="18"/>
        <v>74</v>
      </c>
      <c r="AO35" s="63" t="s">
        <v>48</v>
      </c>
      <c r="AP35" s="65" t="s">
        <v>20</v>
      </c>
      <c r="AQ35" s="30">
        <v>4.0820000000000002E-2</v>
      </c>
      <c r="AR35" s="30" t="s">
        <v>108</v>
      </c>
      <c r="AS35" s="28">
        <f t="shared" si="8"/>
        <v>72</v>
      </c>
      <c r="AT35" s="33" t="s">
        <v>40</v>
      </c>
      <c r="AU35" s="24" t="s">
        <v>29</v>
      </c>
      <c r="AV35" s="28">
        <v>5.9790000000000003E-2</v>
      </c>
      <c r="AW35" s="28"/>
      <c r="AX35" s="28">
        <f t="shared" si="19"/>
        <v>84</v>
      </c>
      <c r="AY35" s="33" t="s">
        <v>89</v>
      </c>
      <c r="AZ35" s="35" t="s">
        <v>25</v>
      </c>
      <c r="BA35" s="28">
        <v>0.12920000000000001</v>
      </c>
      <c r="BB35" s="28"/>
      <c r="BC35" s="28">
        <f t="shared" si="15"/>
        <v>79</v>
      </c>
      <c r="BD35" s="33" t="s">
        <v>78</v>
      </c>
      <c r="BE35" s="24" t="s">
        <v>28</v>
      </c>
      <c r="BF35" s="28">
        <v>8.9999999999999993E-3</v>
      </c>
      <c r="BG35" s="28"/>
      <c r="BH35" s="28">
        <f t="shared" si="20"/>
        <v>100</v>
      </c>
      <c r="BI35" s="33" t="s">
        <v>78</v>
      </c>
      <c r="BJ35" s="24" t="s">
        <v>26</v>
      </c>
      <c r="BK35" s="30">
        <v>0.20713999999999999</v>
      </c>
      <c r="BL35" s="30" t="s">
        <v>108</v>
      </c>
      <c r="BM35" s="28">
        <f t="shared" si="12"/>
        <v>86</v>
      </c>
      <c r="BN35" s="33" t="s">
        <v>85</v>
      </c>
      <c r="BO35" s="24" t="s">
        <v>26</v>
      </c>
      <c r="BP35" s="30">
        <v>0.10675</v>
      </c>
      <c r="BQ35" t="s">
        <v>108</v>
      </c>
      <c r="BR35" s="28">
        <f t="shared" si="16"/>
        <v>60</v>
      </c>
    </row>
    <row r="36" spans="1:70" ht="17" thickBot="1" x14ac:dyDescent="0.25">
      <c r="A36" s="33" t="s">
        <v>105</v>
      </c>
      <c r="B36" s="35" t="s">
        <v>29</v>
      </c>
      <c r="C36" s="30">
        <v>4.1079999999999998E-2</v>
      </c>
      <c r="D36" s="30" t="s">
        <v>108</v>
      </c>
      <c r="E36" s="28">
        <f t="shared" si="0"/>
        <v>82</v>
      </c>
      <c r="F36" s="33" t="s">
        <v>49</v>
      </c>
      <c r="G36" s="24" t="s">
        <v>20</v>
      </c>
      <c r="H36" s="28">
        <v>9.9669999999999995E-2</v>
      </c>
      <c r="I36" s="28"/>
      <c r="J36" s="28">
        <f t="shared" si="1"/>
        <v>67</v>
      </c>
      <c r="K36" s="33" t="s">
        <v>85</v>
      </c>
      <c r="L36" s="24" t="s">
        <v>26</v>
      </c>
      <c r="M36" s="28">
        <v>0.23677999999999999</v>
      </c>
      <c r="N36" s="28"/>
      <c r="O36" s="28">
        <f t="shared" si="14"/>
        <v>85</v>
      </c>
      <c r="P36" s="33" t="s">
        <v>90</v>
      </c>
      <c r="Q36" s="35" t="s">
        <v>29</v>
      </c>
      <c r="R36" s="28">
        <v>0.12038</v>
      </c>
      <c r="S36" s="28"/>
      <c r="T36" s="28">
        <f t="shared" si="21"/>
        <v>77</v>
      </c>
      <c r="U36" s="58" t="s">
        <v>47</v>
      </c>
      <c r="V36" s="62" t="s">
        <v>19</v>
      </c>
      <c r="W36" s="30">
        <v>7.1340000000000001E-2</v>
      </c>
      <c r="X36" s="30" t="s">
        <v>108</v>
      </c>
      <c r="Y36" s="28">
        <f t="shared" si="4"/>
        <v>95</v>
      </c>
      <c r="Z36" s="33" t="s">
        <v>77</v>
      </c>
      <c r="AA36" s="24" t="s">
        <v>29</v>
      </c>
      <c r="AB36" s="28">
        <v>0.11094999999999999</v>
      </c>
      <c r="AC36" s="28"/>
      <c r="AD36" s="28">
        <f t="shared" si="22"/>
        <v>64</v>
      </c>
      <c r="AE36" s="33" t="s">
        <v>68</v>
      </c>
      <c r="AF36" s="24" t="s">
        <v>22</v>
      </c>
      <c r="AG36" s="28">
        <v>0.13658000000000001</v>
      </c>
      <c r="AH36" s="28"/>
      <c r="AI36" s="28">
        <f t="shared" si="17"/>
        <v>83</v>
      </c>
      <c r="AJ36" s="58" t="s">
        <v>32</v>
      </c>
      <c r="AK36" s="62" t="s">
        <v>26</v>
      </c>
      <c r="AL36" s="29">
        <v>0.11260000000000001</v>
      </c>
      <c r="AM36" s="29" t="s">
        <v>107</v>
      </c>
      <c r="AN36" s="28">
        <f t="shared" si="18"/>
        <v>73</v>
      </c>
      <c r="AO36" s="63" t="s">
        <v>57</v>
      </c>
      <c r="AP36" s="65" t="s">
        <v>20</v>
      </c>
      <c r="AQ36" s="30">
        <v>3.9940000000000003E-2</v>
      </c>
      <c r="AR36" s="30" t="s">
        <v>108</v>
      </c>
      <c r="AS36" s="28">
        <f t="shared" si="8"/>
        <v>71</v>
      </c>
      <c r="AT36" s="58" t="s">
        <v>101</v>
      </c>
      <c r="AU36" s="59" t="s">
        <v>102</v>
      </c>
      <c r="AV36" s="30">
        <v>5.9290000000000002E-2</v>
      </c>
      <c r="AW36" s="30" t="s">
        <v>108</v>
      </c>
      <c r="AX36" s="28">
        <f t="shared" si="19"/>
        <v>83</v>
      </c>
      <c r="AY36" s="33" t="s">
        <v>92</v>
      </c>
      <c r="AZ36" s="35" t="s">
        <v>20</v>
      </c>
      <c r="BA36" s="28">
        <v>0.12798999999999999</v>
      </c>
      <c r="BB36" s="28"/>
      <c r="BC36" s="28">
        <f t="shared" si="15"/>
        <v>78</v>
      </c>
      <c r="BD36" s="33" t="s">
        <v>62</v>
      </c>
      <c r="BE36" s="24" t="s">
        <v>25</v>
      </c>
      <c r="BF36" s="28">
        <v>8.8299999999999993E-3</v>
      </c>
      <c r="BG36" s="28"/>
      <c r="BH36" s="28">
        <f t="shared" si="20"/>
        <v>99</v>
      </c>
      <c r="BI36" s="63" t="s">
        <v>39</v>
      </c>
      <c r="BJ36" s="65" t="s">
        <v>25</v>
      </c>
      <c r="BK36" s="29">
        <v>0.20569999999999999</v>
      </c>
      <c r="BL36" s="29" t="s">
        <v>107</v>
      </c>
      <c r="BM36" s="28">
        <f t="shared" si="12"/>
        <v>85</v>
      </c>
      <c r="BN36" s="58" t="s">
        <v>43</v>
      </c>
      <c r="BO36" s="62" t="s">
        <v>19</v>
      </c>
      <c r="BP36" s="30">
        <v>0.10664</v>
      </c>
      <c r="BQ36" t="s">
        <v>108</v>
      </c>
      <c r="BR36" s="28">
        <f t="shared" si="16"/>
        <v>59</v>
      </c>
    </row>
    <row r="37" spans="1:70" ht="17" thickBot="1" x14ac:dyDescent="0.25">
      <c r="A37" s="58" t="s">
        <v>81</v>
      </c>
      <c r="B37" s="62" t="s">
        <v>26</v>
      </c>
      <c r="C37" s="30">
        <v>4.0919999999999998E-2</v>
      </c>
      <c r="D37" s="30" t="s">
        <v>108</v>
      </c>
      <c r="E37" s="28">
        <f t="shared" si="0"/>
        <v>81</v>
      </c>
      <c r="F37" s="33" t="s">
        <v>56</v>
      </c>
      <c r="G37" s="24" t="s">
        <v>19</v>
      </c>
      <c r="H37" s="28">
        <v>9.9110000000000004E-2</v>
      </c>
      <c r="I37" s="28"/>
      <c r="J37" s="28">
        <f t="shared" si="1"/>
        <v>66</v>
      </c>
      <c r="K37" s="33" t="s">
        <v>62</v>
      </c>
      <c r="L37" s="24" t="s">
        <v>19</v>
      </c>
      <c r="M37" s="28">
        <v>0.23599000000000001</v>
      </c>
      <c r="N37" s="28"/>
      <c r="O37" s="28">
        <f t="shared" si="14"/>
        <v>84</v>
      </c>
      <c r="P37" s="33" t="s">
        <v>49</v>
      </c>
      <c r="Q37" s="24" t="s">
        <v>20</v>
      </c>
      <c r="R37" s="29">
        <v>0.11279</v>
      </c>
      <c r="S37" s="29" t="s">
        <v>107</v>
      </c>
      <c r="T37" s="28">
        <f t="shared" si="21"/>
        <v>76</v>
      </c>
      <c r="U37" s="58" t="s">
        <v>50</v>
      </c>
      <c r="V37" s="62" t="s">
        <v>19</v>
      </c>
      <c r="W37" s="29">
        <v>6.8720000000000003E-2</v>
      </c>
      <c r="X37" s="29" t="s">
        <v>107</v>
      </c>
      <c r="Y37" s="28">
        <f t="shared" si="4"/>
        <v>94</v>
      </c>
      <c r="Z37" s="33" t="s">
        <v>33</v>
      </c>
      <c r="AA37" s="24" t="s">
        <v>20</v>
      </c>
      <c r="AB37" s="28">
        <v>0.10327</v>
      </c>
      <c r="AC37" s="28"/>
      <c r="AD37" s="28">
        <f t="shared" si="22"/>
        <v>63</v>
      </c>
      <c r="AE37" s="63" t="s">
        <v>18</v>
      </c>
      <c r="AF37" s="65" t="s">
        <v>19</v>
      </c>
      <c r="AG37" s="30">
        <v>0.13461000000000001</v>
      </c>
      <c r="AH37" s="30" t="s">
        <v>108</v>
      </c>
      <c r="AI37" s="28">
        <f t="shared" si="17"/>
        <v>82</v>
      </c>
      <c r="AJ37" s="33" t="s">
        <v>81</v>
      </c>
      <c r="AK37" s="24" t="s">
        <v>20</v>
      </c>
      <c r="AL37" s="28">
        <v>0.11228</v>
      </c>
      <c r="AM37" s="28"/>
      <c r="AN37" s="28">
        <f t="shared" si="18"/>
        <v>72</v>
      </c>
      <c r="AO37" s="33" t="s">
        <v>79</v>
      </c>
      <c r="AP37" s="24" t="s">
        <v>22</v>
      </c>
      <c r="AQ37" s="30">
        <v>3.9919999999999997E-2</v>
      </c>
      <c r="AR37" s="30" t="s">
        <v>108</v>
      </c>
      <c r="AS37" s="28">
        <f t="shared" si="8"/>
        <v>70</v>
      </c>
      <c r="AT37" s="58" t="s">
        <v>48</v>
      </c>
      <c r="AU37" s="62" t="s">
        <v>20</v>
      </c>
      <c r="AV37" s="29">
        <v>5.6579999999999998E-2</v>
      </c>
      <c r="AW37" s="29" t="s">
        <v>107</v>
      </c>
      <c r="AX37" s="28">
        <f t="shared" si="19"/>
        <v>82</v>
      </c>
      <c r="AY37" s="33" t="s">
        <v>83</v>
      </c>
      <c r="AZ37" s="24" t="s">
        <v>20</v>
      </c>
      <c r="BA37" s="28">
        <v>0.12422</v>
      </c>
      <c r="BB37" s="28"/>
      <c r="BC37" s="28">
        <f t="shared" si="15"/>
        <v>77</v>
      </c>
      <c r="BD37" s="33" t="s">
        <v>103</v>
      </c>
      <c r="BE37" s="35" t="s">
        <v>22</v>
      </c>
      <c r="BF37" s="28">
        <v>8.7200000000000003E-3</v>
      </c>
      <c r="BG37" s="28"/>
      <c r="BH37" s="28">
        <f t="shared" si="20"/>
        <v>98</v>
      </c>
      <c r="BI37" s="33" t="s">
        <v>90</v>
      </c>
      <c r="BJ37" s="35" t="s">
        <v>23</v>
      </c>
      <c r="BK37" s="28">
        <v>0.20569999999999999</v>
      </c>
      <c r="BL37" s="28"/>
      <c r="BM37" s="28">
        <f t="shared" si="12"/>
        <v>85</v>
      </c>
      <c r="BN37" s="58" t="s">
        <v>50</v>
      </c>
      <c r="BO37" s="62" t="s">
        <v>19</v>
      </c>
      <c r="BP37" s="29">
        <v>0.10635</v>
      </c>
      <c r="BQ37" t="s">
        <v>107</v>
      </c>
      <c r="BR37" s="28">
        <f t="shared" si="16"/>
        <v>58</v>
      </c>
    </row>
    <row r="38" spans="1:70" ht="17" thickBot="1" x14ac:dyDescent="0.25">
      <c r="A38" s="33" t="s">
        <v>101</v>
      </c>
      <c r="B38" s="35" t="s">
        <v>102</v>
      </c>
      <c r="C38" s="28">
        <v>4.0730000000000002E-2</v>
      </c>
      <c r="D38" s="28"/>
      <c r="E38" s="28">
        <f t="shared" si="0"/>
        <v>80</v>
      </c>
      <c r="F38" s="33" t="s">
        <v>97</v>
      </c>
      <c r="G38" s="35" t="s">
        <v>29</v>
      </c>
      <c r="H38" s="28">
        <v>9.8970000000000002E-2</v>
      </c>
      <c r="I38" s="28"/>
      <c r="J38" s="28">
        <f t="shared" si="1"/>
        <v>65</v>
      </c>
      <c r="K38" s="33" t="s">
        <v>64</v>
      </c>
      <c r="L38" s="24" t="s">
        <v>28</v>
      </c>
      <c r="M38" s="28">
        <v>0.2326</v>
      </c>
      <c r="N38" s="28"/>
      <c r="O38" s="28">
        <f t="shared" si="14"/>
        <v>83</v>
      </c>
      <c r="P38" s="33" t="s">
        <v>46</v>
      </c>
      <c r="Q38" s="24" t="s">
        <v>20</v>
      </c>
      <c r="R38" s="28">
        <v>0.1095</v>
      </c>
      <c r="S38" s="28"/>
      <c r="T38" s="28">
        <f t="shared" si="21"/>
        <v>75</v>
      </c>
      <c r="U38" s="33" t="s">
        <v>104</v>
      </c>
      <c r="V38" s="35" t="s">
        <v>19</v>
      </c>
      <c r="W38" s="28">
        <v>6.7900000000000002E-2</v>
      </c>
      <c r="X38" s="28"/>
      <c r="Y38" s="28">
        <f t="shared" si="4"/>
        <v>93</v>
      </c>
      <c r="Z38" s="33" t="s">
        <v>103</v>
      </c>
      <c r="AA38" s="35" t="s">
        <v>28</v>
      </c>
      <c r="AB38" s="28">
        <v>0.10234</v>
      </c>
      <c r="AC38" s="28"/>
      <c r="AD38" s="28">
        <f t="shared" si="22"/>
        <v>62</v>
      </c>
      <c r="AE38" s="33" t="s">
        <v>69</v>
      </c>
      <c r="AF38" s="24" t="s">
        <v>19</v>
      </c>
      <c r="AG38" s="28">
        <v>0.13064999999999999</v>
      </c>
      <c r="AH38" s="28"/>
      <c r="AI38" s="28">
        <f t="shared" si="17"/>
        <v>81</v>
      </c>
      <c r="AJ38" s="33" t="s">
        <v>94</v>
      </c>
      <c r="AK38" s="35" t="s">
        <v>28</v>
      </c>
      <c r="AL38" s="30">
        <v>0.11167000000000001</v>
      </c>
      <c r="AM38" s="30" t="s">
        <v>108</v>
      </c>
      <c r="AN38" s="28">
        <f t="shared" si="18"/>
        <v>71</v>
      </c>
      <c r="AO38" s="58" t="s">
        <v>76</v>
      </c>
      <c r="AP38" s="62" t="s">
        <v>26</v>
      </c>
      <c r="AQ38" s="29">
        <v>3.9789999999999999E-2</v>
      </c>
      <c r="AR38" s="29" t="s">
        <v>107</v>
      </c>
      <c r="AS38" s="28">
        <f t="shared" si="8"/>
        <v>69</v>
      </c>
      <c r="AT38" s="33" t="s">
        <v>96</v>
      </c>
      <c r="AU38" s="35" t="s">
        <v>19</v>
      </c>
      <c r="AV38" s="28">
        <v>5.6529999999999997E-2</v>
      </c>
      <c r="AW38" s="28"/>
      <c r="AX38" s="28">
        <f t="shared" si="19"/>
        <v>81</v>
      </c>
      <c r="AY38" s="33" t="s">
        <v>73</v>
      </c>
      <c r="AZ38" s="24" t="s">
        <v>26</v>
      </c>
      <c r="BA38" s="28">
        <v>0.1206</v>
      </c>
      <c r="BB38" s="28"/>
      <c r="BC38" s="28">
        <f t="shared" si="15"/>
        <v>76</v>
      </c>
      <c r="BD38" s="33" t="s">
        <v>81</v>
      </c>
      <c r="BE38" s="24" t="s">
        <v>29</v>
      </c>
      <c r="BF38" s="28">
        <v>8.5100000000000002E-3</v>
      </c>
      <c r="BG38" s="28"/>
      <c r="BH38" s="28">
        <f t="shared" si="20"/>
        <v>97</v>
      </c>
      <c r="BI38" s="63" t="s">
        <v>74</v>
      </c>
      <c r="BJ38" s="65" t="s">
        <v>25</v>
      </c>
      <c r="BK38" s="30">
        <v>0.19553999999999999</v>
      </c>
      <c r="BL38" s="30" t="s">
        <v>108</v>
      </c>
      <c r="BM38" s="28">
        <f t="shared" si="12"/>
        <v>84</v>
      </c>
      <c r="BN38" s="33" t="s">
        <v>89</v>
      </c>
      <c r="BO38" s="35" t="s">
        <v>22</v>
      </c>
      <c r="BP38" s="28">
        <v>0.10596</v>
      </c>
      <c r="BR38" s="28">
        <f t="shared" si="16"/>
        <v>57</v>
      </c>
    </row>
    <row r="39" spans="1:70" ht="17" thickBot="1" x14ac:dyDescent="0.25">
      <c r="A39" s="33" t="s">
        <v>65</v>
      </c>
      <c r="B39" s="24" t="s">
        <v>20</v>
      </c>
      <c r="C39" s="28">
        <v>4.0570000000000002E-2</v>
      </c>
      <c r="D39" s="28"/>
      <c r="E39" s="28">
        <f t="shared" si="0"/>
        <v>79</v>
      </c>
      <c r="F39" s="33" t="s">
        <v>56</v>
      </c>
      <c r="G39" s="24" t="s">
        <v>25</v>
      </c>
      <c r="H39" s="28">
        <v>9.894E-2</v>
      </c>
      <c r="I39" s="28"/>
      <c r="J39" s="28">
        <f t="shared" si="1"/>
        <v>64</v>
      </c>
      <c r="K39" s="33" t="s">
        <v>76</v>
      </c>
      <c r="L39" s="24" t="s">
        <v>22</v>
      </c>
      <c r="M39" s="28">
        <v>0.22936000000000001</v>
      </c>
      <c r="N39" s="28"/>
      <c r="O39" s="28">
        <f t="shared" si="14"/>
        <v>82</v>
      </c>
      <c r="P39" s="33" t="s">
        <v>85</v>
      </c>
      <c r="Q39" s="24" t="s">
        <v>29</v>
      </c>
      <c r="R39" s="28">
        <v>0.1074</v>
      </c>
      <c r="S39" s="28"/>
      <c r="T39" s="28">
        <f t="shared" si="21"/>
        <v>74</v>
      </c>
      <c r="U39" s="33" t="s">
        <v>56</v>
      </c>
      <c r="V39" s="24" t="s">
        <v>19</v>
      </c>
      <c r="W39" s="28">
        <v>6.7070000000000005E-2</v>
      </c>
      <c r="X39" s="28"/>
      <c r="Y39" s="28">
        <f t="shared" si="4"/>
        <v>92</v>
      </c>
      <c r="Z39" s="33" t="s">
        <v>63</v>
      </c>
      <c r="AA39" s="24" t="s">
        <v>22</v>
      </c>
      <c r="AB39" s="28">
        <v>9.9669999999999995E-2</v>
      </c>
      <c r="AC39" s="28"/>
      <c r="AD39" s="28">
        <f t="shared" si="22"/>
        <v>61</v>
      </c>
      <c r="AE39" s="33" t="s">
        <v>68</v>
      </c>
      <c r="AF39" s="24" t="s">
        <v>29</v>
      </c>
      <c r="AG39" s="28">
        <v>0.13053000000000001</v>
      </c>
      <c r="AH39" s="28"/>
      <c r="AI39" s="28">
        <f t="shared" si="17"/>
        <v>80</v>
      </c>
      <c r="AJ39" s="33" t="s">
        <v>96</v>
      </c>
      <c r="AK39" s="35" t="s">
        <v>29</v>
      </c>
      <c r="AL39" s="28">
        <v>0.11139</v>
      </c>
      <c r="AM39" s="28"/>
      <c r="AN39" s="28">
        <f t="shared" si="18"/>
        <v>70</v>
      </c>
      <c r="AO39" s="33" t="s">
        <v>63</v>
      </c>
      <c r="AP39" s="24" t="s">
        <v>22</v>
      </c>
      <c r="AQ39" s="28">
        <v>3.952E-2</v>
      </c>
      <c r="AR39" s="28"/>
      <c r="AS39" s="28">
        <f t="shared" si="8"/>
        <v>68</v>
      </c>
      <c r="AT39" s="33" t="s">
        <v>59</v>
      </c>
      <c r="AU39" s="24" t="s">
        <v>23</v>
      </c>
      <c r="AV39" s="30">
        <v>5.5980000000000002E-2</v>
      </c>
      <c r="AW39" s="30" t="s">
        <v>108</v>
      </c>
      <c r="AX39" s="28">
        <f t="shared" si="19"/>
        <v>80</v>
      </c>
      <c r="AY39" s="33" t="s">
        <v>83</v>
      </c>
      <c r="AZ39" s="24" t="s">
        <v>29</v>
      </c>
      <c r="BA39" s="28">
        <v>0.11978</v>
      </c>
      <c r="BB39" s="28"/>
      <c r="BC39" s="28">
        <f t="shared" si="15"/>
        <v>75</v>
      </c>
      <c r="BD39" s="33" t="s">
        <v>46</v>
      </c>
      <c r="BE39" s="24" t="s">
        <v>22</v>
      </c>
      <c r="BF39" s="28">
        <v>8.4899999999999993E-3</v>
      </c>
      <c r="BG39" s="28"/>
      <c r="BH39" s="28">
        <f t="shared" si="20"/>
        <v>96</v>
      </c>
      <c r="BI39" s="33" t="s">
        <v>97</v>
      </c>
      <c r="BJ39" s="35" t="s">
        <v>29</v>
      </c>
      <c r="BK39" s="30">
        <v>0.19378999999999999</v>
      </c>
      <c r="BL39" s="30" t="s">
        <v>108</v>
      </c>
      <c r="BM39" s="28">
        <f t="shared" si="12"/>
        <v>83</v>
      </c>
      <c r="BN39" s="33" t="s">
        <v>69</v>
      </c>
      <c r="BO39" s="24" t="s">
        <v>29</v>
      </c>
      <c r="BP39" s="30">
        <v>9.9599999999999994E-2</v>
      </c>
      <c r="BQ39" t="s">
        <v>108</v>
      </c>
      <c r="BR39" s="28">
        <f t="shared" si="16"/>
        <v>56</v>
      </c>
    </row>
    <row r="40" spans="1:70" ht="17" thickBot="1" x14ac:dyDescent="0.25">
      <c r="A40" s="58" t="s">
        <v>34</v>
      </c>
      <c r="B40" s="62" t="s">
        <v>26</v>
      </c>
      <c r="C40" s="29">
        <v>4.052E-2</v>
      </c>
      <c r="D40" s="29" t="s">
        <v>107</v>
      </c>
      <c r="E40" s="28">
        <f t="shared" si="0"/>
        <v>78</v>
      </c>
      <c r="F40" s="33" t="s">
        <v>59</v>
      </c>
      <c r="G40" s="24" t="s">
        <v>23</v>
      </c>
      <c r="H40" s="28">
        <v>9.468E-2</v>
      </c>
      <c r="I40" s="28"/>
      <c r="J40" s="28">
        <f t="shared" si="1"/>
        <v>63</v>
      </c>
      <c r="K40" s="33" t="s">
        <v>104</v>
      </c>
      <c r="L40" s="35" t="s">
        <v>26</v>
      </c>
      <c r="M40" s="28">
        <v>0.22925999999999999</v>
      </c>
      <c r="N40" s="28"/>
      <c r="O40" s="28">
        <f t="shared" si="14"/>
        <v>81</v>
      </c>
      <c r="P40" s="33" t="s">
        <v>63</v>
      </c>
      <c r="Q40" s="24" t="s">
        <v>22</v>
      </c>
      <c r="R40" s="28">
        <v>0.10474</v>
      </c>
      <c r="S40" s="28"/>
      <c r="T40" s="28">
        <f t="shared" si="21"/>
        <v>73</v>
      </c>
      <c r="U40" s="33" t="s">
        <v>80</v>
      </c>
      <c r="V40" s="24" t="s">
        <v>25</v>
      </c>
      <c r="W40" s="28">
        <v>6.4869999999999997E-2</v>
      </c>
      <c r="X40" s="28"/>
      <c r="Y40" s="28">
        <f t="shared" si="4"/>
        <v>91</v>
      </c>
      <c r="Z40" s="23" t="s">
        <v>95</v>
      </c>
      <c r="AA40" s="24" t="s">
        <v>22</v>
      </c>
      <c r="AB40" s="28">
        <v>9.9640000000000006E-2</v>
      </c>
      <c r="AC40" s="28"/>
      <c r="AD40" s="28">
        <f t="shared" si="22"/>
        <v>60</v>
      </c>
      <c r="AE40" s="33" t="s">
        <v>94</v>
      </c>
      <c r="AF40" s="35" t="s">
        <v>22</v>
      </c>
      <c r="AG40" s="28">
        <v>0.13039000000000001</v>
      </c>
      <c r="AH40" s="28"/>
      <c r="AI40" s="28">
        <f t="shared" si="17"/>
        <v>79</v>
      </c>
      <c r="AJ40" s="33" t="s">
        <v>90</v>
      </c>
      <c r="AK40" s="35" t="s">
        <v>26</v>
      </c>
      <c r="AL40" s="28">
        <v>0.11031000000000001</v>
      </c>
      <c r="AM40" s="28"/>
      <c r="AN40" s="28">
        <f t="shared" si="18"/>
        <v>69</v>
      </c>
      <c r="AO40" s="33" t="s">
        <v>38</v>
      </c>
      <c r="AP40" s="24" t="s">
        <v>22</v>
      </c>
      <c r="AQ40" s="29">
        <v>3.8390000000000001E-2</v>
      </c>
      <c r="AR40" s="29" t="s">
        <v>107</v>
      </c>
      <c r="AS40" s="28">
        <f t="shared" si="8"/>
        <v>67</v>
      </c>
      <c r="AT40" s="58" t="s">
        <v>33</v>
      </c>
      <c r="AU40" s="62" t="s">
        <v>20</v>
      </c>
      <c r="AV40" s="30">
        <v>5.3900000000000003E-2</v>
      </c>
      <c r="AW40" s="30" t="s">
        <v>108</v>
      </c>
      <c r="AX40" s="28">
        <f t="shared" si="19"/>
        <v>79</v>
      </c>
      <c r="AY40" s="33" t="s">
        <v>89</v>
      </c>
      <c r="AZ40" s="35" t="s">
        <v>28</v>
      </c>
      <c r="BA40" s="28">
        <v>0.11922000000000001</v>
      </c>
      <c r="BB40" s="28"/>
      <c r="BC40" s="28">
        <f t="shared" si="15"/>
        <v>74</v>
      </c>
      <c r="BD40" s="33" t="s">
        <v>62</v>
      </c>
      <c r="BE40" s="24" t="s">
        <v>23</v>
      </c>
      <c r="BF40" s="28">
        <v>8.4899999999999993E-3</v>
      </c>
      <c r="BG40" s="28"/>
      <c r="BH40" s="28">
        <f t="shared" si="20"/>
        <v>96</v>
      </c>
      <c r="BI40" s="58" t="s">
        <v>50</v>
      </c>
      <c r="BJ40" s="62" t="s">
        <v>19</v>
      </c>
      <c r="BK40" s="29">
        <v>0.18310999999999999</v>
      </c>
      <c r="BL40" s="29" t="s">
        <v>107</v>
      </c>
      <c r="BM40" s="28">
        <f t="shared" si="12"/>
        <v>82</v>
      </c>
      <c r="BN40" s="33" t="s">
        <v>99</v>
      </c>
      <c r="BO40" s="35" t="s">
        <v>19</v>
      </c>
      <c r="BP40" s="28">
        <v>9.8530000000000006E-2</v>
      </c>
      <c r="BR40" s="28">
        <f t="shared" si="16"/>
        <v>55</v>
      </c>
    </row>
    <row r="41" spans="1:70" ht="17" thickBot="1" x14ac:dyDescent="0.25">
      <c r="A41" s="33" t="s">
        <v>40</v>
      </c>
      <c r="B41" s="24" t="s">
        <v>29</v>
      </c>
      <c r="C41" s="28">
        <v>3.8330000000000003E-2</v>
      </c>
      <c r="D41" s="28"/>
      <c r="E41" s="28">
        <f t="shared" si="0"/>
        <v>77</v>
      </c>
      <c r="F41" s="33" t="s">
        <v>24</v>
      </c>
      <c r="G41" s="24" t="s">
        <v>26</v>
      </c>
      <c r="H41" s="28">
        <v>9.4420000000000004E-2</v>
      </c>
      <c r="I41" s="28"/>
      <c r="J41" s="28">
        <f t="shared" si="1"/>
        <v>62</v>
      </c>
      <c r="K41" s="33" t="s">
        <v>101</v>
      </c>
      <c r="L41" s="35" t="s">
        <v>22</v>
      </c>
      <c r="M41" s="28">
        <v>0.22872999999999999</v>
      </c>
      <c r="N41" s="28"/>
      <c r="O41" s="28">
        <f t="shared" si="14"/>
        <v>80</v>
      </c>
      <c r="P41" s="63" t="s">
        <v>42</v>
      </c>
      <c r="Q41" s="65" t="s">
        <v>28</v>
      </c>
      <c r="R41" s="29">
        <v>0.10387</v>
      </c>
      <c r="S41" s="29" t="s">
        <v>107</v>
      </c>
      <c r="T41" s="28">
        <f t="shared" si="21"/>
        <v>72</v>
      </c>
      <c r="U41" s="33" t="s">
        <v>70</v>
      </c>
      <c r="V41" s="24" t="s">
        <v>23</v>
      </c>
      <c r="W41" s="28">
        <v>6.4860000000000001E-2</v>
      </c>
      <c r="X41" s="28"/>
      <c r="Y41" s="28">
        <f t="shared" si="4"/>
        <v>90</v>
      </c>
      <c r="Z41" s="33" t="s">
        <v>54</v>
      </c>
      <c r="AA41" s="24" t="s">
        <v>29</v>
      </c>
      <c r="AB41" s="28">
        <v>9.4390000000000002E-2</v>
      </c>
      <c r="AC41" s="28"/>
      <c r="AD41" s="28">
        <f t="shared" si="22"/>
        <v>59</v>
      </c>
      <c r="AE41" s="33" t="s">
        <v>50</v>
      </c>
      <c r="AF41" s="24" t="s">
        <v>29</v>
      </c>
      <c r="AG41" s="28">
        <v>0.12787000000000001</v>
      </c>
      <c r="AH41" s="28"/>
      <c r="AI41" s="28">
        <f t="shared" si="17"/>
        <v>78</v>
      </c>
      <c r="AJ41" s="33" t="s">
        <v>57</v>
      </c>
      <c r="AK41" s="24" t="s">
        <v>20</v>
      </c>
      <c r="AL41" s="28">
        <v>0.10986</v>
      </c>
      <c r="AM41" s="28"/>
      <c r="AN41" s="28">
        <f t="shared" si="18"/>
        <v>68</v>
      </c>
      <c r="AO41" s="33" t="s">
        <v>67</v>
      </c>
      <c r="AP41" s="24" t="s">
        <v>23</v>
      </c>
      <c r="AQ41" s="29">
        <v>3.7179999999999998E-2</v>
      </c>
      <c r="AR41" s="29" t="s">
        <v>107</v>
      </c>
      <c r="AS41" s="28">
        <f t="shared" si="8"/>
        <v>66</v>
      </c>
      <c r="AT41" s="33" t="s">
        <v>103</v>
      </c>
      <c r="AU41" s="35" t="s">
        <v>22</v>
      </c>
      <c r="AV41" s="30">
        <v>5.357E-2</v>
      </c>
      <c r="AW41" s="30" t="s">
        <v>108</v>
      </c>
      <c r="AX41" s="28">
        <f t="shared" si="19"/>
        <v>78</v>
      </c>
      <c r="AY41" s="33" t="s">
        <v>92</v>
      </c>
      <c r="AZ41" s="35" t="s">
        <v>25</v>
      </c>
      <c r="BA41" s="30">
        <v>0.11916</v>
      </c>
      <c r="BB41" s="30" t="s">
        <v>108</v>
      </c>
      <c r="BC41" s="28">
        <f t="shared" si="15"/>
        <v>73</v>
      </c>
      <c r="BD41" s="33" t="s">
        <v>86</v>
      </c>
      <c r="BE41" s="24" t="s">
        <v>26</v>
      </c>
      <c r="BF41" s="28">
        <v>8.4200000000000004E-3</v>
      </c>
      <c r="BG41" s="28"/>
      <c r="BH41" s="28">
        <f t="shared" si="20"/>
        <v>95</v>
      </c>
      <c r="BI41" s="33" t="s">
        <v>89</v>
      </c>
      <c r="BJ41" s="35" t="s">
        <v>28</v>
      </c>
      <c r="BK41" s="28">
        <v>0.18232000000000001</v>
      </c>
      <c r="BL41" s="28"/>
      <c r="BM41" s="28">
        <f t="shared" si="12"/>
        <v>81</v>
      </c>
      <c r="BN41" s="33" t="s">
        <v>39</v>
      </c>
      <c r="BO41" s="24" t="s">
        <v>28</v>
      </c>
      <c r="BP41" s="30">
        <v>9.8449999999999996E-2</v>
      </c>
      <c r="BQ41" t="s">
        <v>108</v>
      </c>
      <c r="BR41" s="28">
        <f t="shared" si="16"/>
        <v>54</v>
      </c>
    </row>
    <row r="42" spans="1:70" ht="17" thickBot="1" x14ac:dyDescent="0.25">
      <c r="A42" s="58" t="s">
        <v>57</v>
      </c>
      <c r="B42" s="62" t="s">
        <v>26</v>
      </c>
      <c r="C42" s="29">
        <v>3.8309999999999997E-2</v>
      </c>
      <c r="D42" s="29" t="s">
        <v>107</v>
      </c>
      <c r="E42" s="28">
        <f t="shared" si="0"/>
        <v>76</v>
      </c>
      <c r="F42" s="33" t="s">
        <v>94</v>
      </c>
      <c r="G42" s="35" t="s">
        <v>19</v>
      </c>
      <c r="H42" s="28">
        <v>9.2480000000000007E-2</v>
      </c>
      <c r="I42" s="28"/>
      <c r="J42" s="28">
        <f t="shared" si="1"/>
        <v>61</v>
      </c>
      <c r="K42" s="33" t="s">
        <v>45</v>
      </c>
      <c r="L42" s="24" t="s">
        <v>19</v>
      </c>
      <c r="M42" s="28">
        <v>0.22563</v>
      </c>
      <c r="N42" s="28"/>
      <c r="O42" s="28">
        <f t="shared" si="14"/>
        <v>79</v>
      </c>
      <c r="P42" s="33" t="s">
        <v>96</v>
      </c>
      <c r="Q42" s="35" t="s">
        <v>26</v>
      </c>
      <c r="R42" s="28">
        <v>0.10027999999999999</v>
      </c>
      <c r="S42" s="28"/>
      <c r="T42" s="28">
        <f t="shared" si="21"/>
        <v>71</v>
      </c>
      <c r="U42" s="33" t="s">
        <v>64</v>
      </c>
      <c r="V42" s="24" t="s">
        <v>28</v>
      </c>
      <c r="W42" s="28">
        <v>6.4519999999999994E-2</v>
      </c>
      <c r="X42" s="28"/>
      <c r="Y42" s="28">
        <f t="shared" si="4"/>
        <v>89</v>
      </c>
      <c r="Z42" s="33" t="s">
        <v>101</v>
      </c>
      <c r="AA42" s="35" t="s">
        <v>26</v>
      </c>
      <c r="AB42" s="28">
        <v>9.4210000000000002E-2</v>
      </c>
      <c r="AC42" s="28"/>
      <c r="AD42" s="28">
        <f t="shared" si="22"/>
        <v>58</v>
      </c>
      <c r="AE42" s="33" t="s">
        <v>69</v>
      </c>
      <c r="AF42" s="24" t="s">
        <v>29</v>
      </c>
      <c r="AG42" s="28">
        <v>0.12584000000000001</v>
      </c>
      <c r="AH42" s="28"/>
      <c r="AI42" s="28">
        <f t="shared" si="17"/>
        <v>77</v>
      </c>
      <c r="AJ42" s="33" t="s">
        <v>36</v>
      </c>
      <c r="AK42" s="24" t="s">
        <v>23</v>
      </c>
      <c r="AL42" s="30">
        <v>0.10936999999999999</v>
      </c>
      <c r="AM42" s="30" t="s">
        <v>108</v>
      </c>
      <c r="AN42" s="28">
        <f t="shared" si="18"/>
        <v>67</v>
      </c>
      <c r="AO42" s="33" t="s">
        <v>64</v>
      </c>
      <c r="AP42" s="24" t="s">
        <v>22</v>
      </c>
      <c r="AQ42" s="28">
        <v>3.669E-2</v>
      </c>
      <c r="AR42" s="28"/>
      <c r="AS42" s="28">
        <f t="shared" si="8"/>
        <v>65</v>
      </c>
      <c r="AT42" s="33" t="s">
        <v>64</v>
      </c>
      <c r="AU42" s="24" t="s">
        <v>22</v>
      </c>
      <c r="AV42" s="28">
        <v>5.3379999999999997E-2</v>
      </c>
      <c r="AW42" s="28"/>
      <c r="AX42" s="28">
        <f t="shared" si="19"/>
        <v>77</v>
      </c>
      <c r="AY42" s="33" t="s">
        <v>92</v>
      </c>
      <c r="AZ42" s="35" t="s">
        <v>23</v>
      </c>
      <c r="BA42" s="30">
        <v>0.11715</v>
      </c>
      <c r="BB42" s="30" t="s">
        <v>108</v>
      </c>
      <c r="BC42" s="28">
        <f t="shared" si="15"/>
        <v>72</v>
      </c>
      <c r="BD42" s="33" t="s">
        <v>104</v>
      </c>
      <c r="BE42" s="35" t="s">
        <v>26</v>
      </c>
      <c r="BF42" s="28">
        <v>8.3000000000000001E-3</v>
      </c>
      <c r="BG42" s="28"/>
      <c r="BH42" s="28">
        <f t="shared" si="20"/>
        <v>94</v>
      </c>
      <c r="BI42" s="58" t="s">
        <v>43</v>
      </c>
      <c r="BJ42" s="62" t="s">
        <v>19</v>
      </c>
      <c r="BK42" s="29">
        <v>0.18007999999999999</v>
      </c>
      <c r="BL42" s="29" t="s">
        <v>107</v>
      </c>
      <c r="BM42" s="28">
        <f t="shared" si="12"/>
        <v>80</v>
      </c>
      <c r="BN42" s="63" t="s">
        <v>92</v>
      </c>
      <c r="BO42" s="64" t="s">
        <v>25</v>
      </c>
      <c r="BP42" s="29">
        <v>9.4390000000000002E-2</v>
      </c>
      <c r="BQ42" t="s">
        <v>107</v>
      </c>
      <c r="BR42" s="28">
        <f t="shared" si="16"/>
        <v>53</v>
      </c>
    </row>
    <row r="43" spans="1:70" ht="17" thickBot="1" x14ac:dyDescent="0.25">
      <c r="A43" s="33" t="s">
        <v>79</v>
      </c>
      <c r="B43" s="24" t="s">
        <v>25</v>
      </c>
      <c r="C43" s="29">
        <v>3.8300000000000001E-2</v>
      </c>
      <c r="D43" s="29" t="s">
        <v>107</v>
      </c>
      <c r="E43" s="28">
        <f t="shared" si="0"/>
        <v>75</v>
      </c>
      <c r="F43" s="33" t="s">
        <v>67</v>
      </c>
      <c r="G43" s="24" t="s">
        <v>23</v>
      </c>
      <c r="H43" s="28">
        <v>9.1819999999999999E-2</v>
      </c>
      <c r="I43" s="28"/>
      <c r="J43" s="28">
        <f t="shared" si="1"/>
        <v>60</v>
      </c>
      <c r="K43" s="58" t="s">
        <v>32</v>
      </c>
      <c r="L43" s="62" t="s">
        <v>26</v>
      </c>
      <c r="M43" s="30">
        <v>0.21551000000000001</v>
      </c>
      <c r="N43" s="30" t="s">
        <v>108</v>
      </c>
      <c r="O43" s="28">
        <f t="shared" si="14"/>
        <v>78</v>
      </c>
      <c r="P43" s="33" t="s">
        <v>66</v>
      </c>
      <c r="Q43" s="24" t="s">
        <v>28</v>
      </c>
      <c r="R43" s="28">
        <v>0.10019</v>
      </c>
      <c r="S43" s="28"/>
      <c r="T43" s="28">
        <f t="shared" si="21"/>
        <v>70</v>
      </c>
      <c r="U43" s="33" t="s">
        <v>98</v>
      </c>
      <c r="V43" s="35" t="s">
        <v>25</v>
      </c>
      <c r="W43" s="28">
        <v>6.3089999999999993E-2</v>
      </c>
      <c r="X43" s="28"/>
      <c r="Y43" s="28">
        <f t="shared" si="4"/>
        <v>88</v>
      </c>
      <c r="Z43" s="33" t="s">
        <v>77</v>
      </c>
      <c r="AA43" s="24" t="s">
        <v>26</v>
      </c>
      <c r="AB43" s="28">
        <v>8.7779999999999997E-2</v>
      </c>
      <c r="AC43" s="28"/>
      <c r="AD43" s="28">
        <f t="shared" si="22"/>
        <v>57</v>
      </c>
      <c r="AE43" s="33" t="s">
        <v>86</v>
      </c>
      <c r="AF43" s="24" t="s">
        <v>20</v>
      </c>
      <c r="AG43" s="28">
        <v>0.12495000000000001</v>
      </c>
      <c r="AH43" s="28"/>
      <c r="AI43" s="28">
        <f t="shared" si="17"/>
        <v>76</v>
      </c>
      <c r="AJ43" s="33" t="s">
        <v>67</v>
      </c>
      <c r="AK43" s="24" t="s">
        <v>23</v>
      </c>
      <c r="AL43" s="28">
        <v>0.10847</v>
      </c>
      <c r="AM43" s="28"/>
      <c r="AN43" s="28">
        <f t="shared" si="18"/>
        <v>66</v>
      </c>
      <c r="AO43" s="58" t="s">
        <v>24</v>
      </c>
      <c r="AP43" s="62" t="s">
        <v>26</v>
      </c>
      <c r="AQ43" s="29">
        <v>3.6519999999999997E-2</v>
      </c>
      <c r="AR43" s="29" t="s">
        <v>107</v>
      </c>
      <c r="AS43" s="28">
        <f t="shared" si="8"/>
        <v>64</v>
      </c>
      <c r="AT43" s="33" t="s">
        <v>103</v>
      </c>
      <c r="AU43" s="35" t="s">
        <v>28</v>
      </c>
      <c r="AV43" s="29">
        <v>5.3120000000000001E-2</v>
      </c>
      <c r="AW43" s="29" t="s">
        <v>107</v>
      </c>
      <c r="AX43" s="28">
        <f t="shared" si="19"/>
        <v>76</v>
      </c>
      <c r="AY43" s="58" t="s">
        <v>48</v>
      </c>
      <c r="AZ43" s="62" t="s">
        <v>29</v>
      </c>
      <c r="BA43" s="29">
        <v>0.11448</v>
      </c>
      <c r="BB43" s="29" t="s">
        <v>107</v>
      </c>
      <c r="BC43" s="28">
        <f t="shared" si="15"/>
        <v>71</v>
      </c>
      <c r="BD43" s="33" t="s">
        <v>65</v>
      </c>
      <c r="BE43" s="24" t="s">
        <v>20</v>
      </c>
      <c r="BF43" s="28">
        <v>8.1600000000000006E-3</v>
      </c>
      <c r="BG43" s="28"/>
      <c r="BH43" s="28">
        <f t="shared" si="20"/>
        <v>93</v>
      </c>
      <c r="BI43" s="33" t="s">
        <v>84</v>
      </c>
      <c r="BJ43" s="24" t="s">
        <v>28</v>
      </c>
      <c r="BK43" s="29">
        <v>0.15909999999999999</v>
      </c>
      <c r="BL43" s="29" t="s">
        <v>107</v>
      </c>
      <c r="BM43" s="28">
        <f t="shared" si="12"/>
        <v>79</v>
      </c>
      <c r="BN43" s="58" t="s">
        <v>69</v>
      </c>
      <c r="BO43" s="62" t="s">
        <v>19</v>
      </c>
      <c r="BP43" s="30">
        <v>9.4109999999999999E-2</v>
      </c>
      <c r="BQ43" t="s">
        <v>108</v>
      </c>
      <c r="BR43" s="28">
        <f t="shared" si="16"/>
        <v>52</v>
      </c>
    </row>
    <row r="44" spans="1:70" ht="17" thickBot="1" x14ac:dyDescent="0.25">
      <c r="A44" s="63" t="s">
        <v>100</v>
      </c>
      <c r="B44" s="64" t="s">
        <v>28</v>
      </c>
      <c r="C44" s="30">
        <v>3.8030000000000001E-2</v>
      </c>
      <c r="D44" s="30" t="s">
        <v>108</v>
      </c>
      <c r="E44" s="28">
        <f t="shared" si="0"/>
        <v>74</v>
      </c>
      <c r="F44" s="33" t="s">
        <v>85</v>
      </c>
      <c r="G44" s="24" t="s">
        <v>29</v>
      </c>
      <c r="H44" s="28">
        <v>8.8679999999999995E-2</v>
      </c>
      <c r="I44" s="28"/>
      <c r="J44" s="28">
        <f t="shared" si="1"/>
        <v>59</v>
      </c>
      <c r="K44" s="33" t="s">
        <v>38</v>
      </c>
      <c r="L44" s="24" t="s">
        <v>22</v>
      </c>
      <c r="M44" s="28">
        <v>0.21081</v>
      </c>
      <c r="N44" s="28"/>
      <c r="O44" s="28">
        <f t="shared" si="14"/>
        <v>77</v>
      </c>
      <c r="P44" s="33" t="s">
        <v>47</v>
      </c>
      <c r="Q44" s="24" t="s">
        <v>28</v>
      </c>
      <c r="R44" s="28">
        <v>9.7290000000000001E-2</v>
      </c>
      <c r="S44" s="28"/>
      <c r="T44" s="28">
        <f t="shared" si="21"/>
        <v>69</v>
      </c>
      <c r="U44" s="33" t="s">
        <v>96</v>
      </c>
      <c r="V44" s="35" t="s">
        <v>29</v>
      </c>
      <c r="W44" s="28">
        <v>6.0359999999999997E-2</v>
      </c>
      <c r="X44" s="28"/>
      <c r="Y44" s="28">
        <f t="shared" si="4"/>
        <v>87</v>
      </c>
      <c r="Z44" s="33" t="s">
        <v>92</v>
      </c>
      <c r="AA44" s="35" t="s">
        <v>23</v>
      </c>
      <c r="AB44" s="28">
        <v>8.5699999999999998E-2</v>
      </c>
      <c r="AC44" s="28"/>
      <c r="AD44" s="28">
        <f t="shared" si="22"/>
        <v>56</v>
      </c>
      <c r="AE44" s="33" t="s">
        <v>50</v>
      </c>
      <c r="AF44" s="24" t="s">
        <v>19</v>
      </c>
      <c r="AG44" s="28">
        <v>0.12492</v>
      </c>
      <c r="AH44" s="28"/>
      <c r="AI44" s="28">
        <f t="shared" si="17"/>
        <v>75</v>
      </c>
      <c r="AJ44" s="33" t="s">
        <v>79</v>
      </c>
      <c r="AK44" s="24" t="s">
        <v>22</v>
      </c>
      <c r="AL44" s="28">
        <v>0.10573</v>
      </c>
      <c r="AM44" s="28"/>
      <c r="AN44" s="28">
        <f t="shared" si="18"/>
        <v>65</v>
      </c>
      <c r="AO44" s="33" t="s">
        <v>100</v>
      </c>
      <c r="AP44" s="35" t="s">
        <v>26</v>
      </c>
      <c r="AQ44" s="28">
        <v>3.6459999999999999E-2</v>
      </c>
      <c r="AR44" s="28"/>
      <c r="AS44" s="28">
        <f t="shared" si="8"/>
        <v>63</v>
      </c>
      <c r="AT44" s="33" t="s">
        <v>51</v>
      </c>
      <c r="AU44" s="24" t="s">
        <v>28</v>
      </c>
      <c r="AV44" s="30">
        <v>5.1990000000000001E-2</v>
      </c>
      <c r="AW44" s="30" t="s">
        <v>108</v>
      </c>
      <c r="AX44" s="28">
        <f t="shared" si="19"/>
        <v>75</v>
      </c>
      <c r="AY44" s="33" t="s">
        <v>41</v>
      </c>
      <c r="AZ44" s="24" t="s">
        <v>25</v>
      </c>
      <c r="BA44" s="29">
        <v>0.11303000000000001</v>
      </c>
      <c r="BB44" s="29" t="s">
        <v>107</v>
      </c>
      <c r="BC44" s="28">
        <f t="shared" si="15"/>
        <v>70</v>
      </c>
      <c r="BD44" s="33" t="s">
        <v>63</v>
      </c>
      <c r="BE44" s="24" t="s">
        <v>22</v>
      </c>
      <c r="BF44" s="28">
        <v>8.0000000000000002E-3</v>
      </c>
      <c r="BG44" s="28"/>
      <c r="BH44" s="28">
        <f t="shared" si="20"/>
        <v>92</v>
      </c>
      <c r="BI44" s="33" t="s">
        <v>45</v>
      </c>
      <c r="BJ44" s="24" t="s">
        <v>23</v>
      </c>
      <c r="BK44" s="29">
        <v>0.15820000000000001</v>
      </c>
      <c r="BL44" s="29" t="s">
        <v>107</v>
      </c>
      <c r="BM44" s="28">
        <f t="shared" si="12"/>
        <v>78</v>
      </c>
      <c r="BN44" s="23" t="s">
        <v>95</v>
      </c>
      <c r="BO44" s="24" t="s">
        <v>26</v>
      </c>
      <c r="BP44" s="28">
        <v>9.1889999999999999E-2</v>
      </c>
      <c r="BR44" s="28">
        <f t="shared" si="16"/>
        <v>51</v>
      </c>
    </row>
    <row r="45" spans="1:70" ht="17" thickBot="1" x14ac:dyDescent="0.25">
      <c r="A45" s="63" t="s">
        <v>53</v>
      </c>
      <c r="B45" s="65" t="s">
        <v>28</v>
      </c>
      <c r="C45" s="29">
        <v>3.7350000000000001E-2</v>
      </c>
      <c r="D45" s="29" t="s">
        <v>107</v>
      </c>
      <c r="E45" s="28">
        <f t="shared" si="0"/>
        <v>73</v>
      </c>
      <c r="F45" s="33" t="s">
        <v>61</v>
      </c>
      <c r="G45" s="24" t="s">
        <v>23</v>
      </c>
      <c r="H45" s="28">
        <v>8.788E-2</v>
      </c>
      <c r="I45" s="28"/>
      <c r="J45" s="28">
        <f t="shared" si="1"/>
        <v>58</v>
      </c>
      <c r="K45" s="33" t="s">
        <v>45</v>
      </c>
      <c r="L45" s="24" t="s">
        <v>23</v>
      </c>
      <c r="M45" s="28">
        <v>0.20966000000000001</v>
      </c>
      <c r="N45" s="28"/>
      <c r="O45" s="28">
        <f t="shared" si="14"/>
        <v>76</v>
      </c>
      <c r="P45" s="33" t="s">
        <v>38</v>
      </c>
      <c r="Q45" s="24" t="s">
        <v>22</v>
      </c>
      <c r="R45" s="30">
        <v>9.7229999999999997E-2</v>
      </c>
      <c r="S45" s="30" t="s">
        <v>108</v>
      </c>
      <c r="T45" s="28">
        <f t="shared" si="21"/>
        <v>68</v>
      </c>
      <c r="U45" s="33" t="s">
        <v>97</v>
      </c>
      <c r="V45" s="35" t="s">
        <v>19</v>
      </c>
      <c r="W45" s="28">
        <v>5.9610000000000003E-2</v>
      </c>
      <c r="X45" s="28"/>
      <c r="Y45" s="28">
        <f t="shared" si="4"/>
        <v>86</v>
      </c>
      <c r="Z45" s="33" t="s">
        <v>94</v>
      </c>
      <c r="AA45" s="35" t="s">
        <v>26</v>
      </c>
      <c r="AB45" s="28">
        <v>8.3970000000000003E-2</v>
      </c>
      <c r="AC45" s="28"/>
      <c r="AD45" s="28">
        <f t="shared" si="22"/>
        <v>55</v>
      </c>
      <c r="AE45" s="33" t="s">
        <v>85</v>
      </c>
      <c r="AF45" s="24" t="s">
        <v>19</v>
      </c>
      <c r="AG45" s="28">
        <v>0.12483</v>
      </c>
      <c r="AH45" s="28"/>
      <c r="AI45" s="28">
        <f t="shared" si="17"/>
        <v>74</v>
      </c>
      <c r="AJ45" s="58" t="s">
        <v>24</v>
      </c>
      <c r="AK45" s="62" t="s">
        <v>26</v>
      </c>
      <c r="AL45" s="29">
        <v>0.10383000000000001</v>
      </c>
      <c r="AM45" s="29" t="s">
        <v>107</v>
      </c>
      <c r="AN45" s="28">
        <f t="shared" si="18"/>
        <v>64</v>
      </c>
      <c r="AO45" s="33" t="s">
        <v>60</v>
      </c>
      <c r="AP45" s="24" t="s">
        <v>22</v>
      </c>
      <c r="AQ45" s="28">
        <v>3.6139999999999999E-2</v>
      </c>
      <c r="AR45" s="28"/>
      <c r="AS45" s="28">
        <f t="shared" si="8"/>
        <v>62</v>
      </c>
      <c r="AT45" s="33" t="s">
        <v>34</v>
      </c>
      <c r="AU45" s="24" t="s">
        <v>26</v>
      </c>
      <c r="AV45" s="28">
        <v>5.1659999999999998E-2</v>
      </c>
      <c r="AW45" s="28"/>
      <c r="AX45" s="28">
        <f t="shared" si="19"/>
        <v>74</v>
      </c>
      <c r="AY45" s="58" t="s">
        <v>81</v>
      </c>
      <c r="AZ45" s="62" t="s">
        <v>29</v>
      </c>
      <c r="BA45" s="30">
        <v>0.1113</v>
      </c>
      <c r="BB45" s="30" t="s">
        <v>108</v>
      </c>
      <c r="BC45" s="28">
        <f t="shared" si="15"/>
        <v>69</v>
      </c>
      <c r="BD45" s="33" t="s">
        <v>63</v>
      </c>
      <c r="BE45" s="24" t="s">
        <v>20</v>
      </c>
      <c r="BF45" s="28">
        <v>8.0000000000000002E-3</v>
      </c>
      <c r="BG45" s="28"/>
      <c r="BH45" s="28">
        <f t="shared" si="20"/>
        <v>92</v>
      </c>
      <c r="BI45" s="63" t="s">
        <v>24</v>
      </c>
      <c r="BJ45" s="65" t="s">
        <v>25</v>
      </c>
      <c r="BK45" s="29">
        <v>0.15698999999999999</v>
      </c>
      <c r="BL45" s="29" t="s">
        <v>107</v>
      </c>
      <c r="BM45" s="28">
        <f t="shared" si="12"/>
        <v>77</v>
      </c>
      <c r="BN45" s="33" t="s">
        <v>47</v>
      </c>
      <c r="BO45" s="24" t="s">
        <v>28</v>
      </c>
      <c r="BP45" s="30">
        <v>9.1240000000000002E-2</v>
      </c>
      <c r="BQ45" t="s">
        <v>108</v>
      </c>
      <c r="BR45" s="28">
        <f t="shared" si="16"/>
        <v>50</v>
      </c>
    </row>
    <row r="46" spans="1:70" ht="17" thickBot="1" x14ac:dyDescent="0.25">
      <c r="A46" s="33" t="s">
        <v>36</v>
      </c>
      <c r="B46" s="24" t="s">
        <v>23</v>
      </c>
      <c r="C46" s="30">
        <v>3.7170000000000002E-2</v>
      </c>
      <c r="D46" s="30" t="s">
        <v>108</v>
      </c>
      <c r="E46" s="28">
        <f t="shared" si="0"/>
        <v>72</v>
      </c>
      <c r="F46" s="33" t="s">
        <v>47</v>
      </c>
      <c r="G46" s="24" t="s">
        <v>28</v>
      </c>
      <c r="H46" s="28">
        <v>8.7569999999999995E-2</v>
      </c>
      <c r="I46" s="28"/>
      <c r="J46" s="28">
        <f t="shared" si="1"/>
        <v>57</v>
      </c>
      <c r="K46" s="33" t="s">
        <v>61</v>
      </c>
      <c r="L46" s="24" t="s">
        <v>19</v>
      </c>
      <c r="M46" s="28">
        <v>0.20585000000000001</v>
      </c>
      <c r="N46" s="28"/>
      <c r="O46" s="28">
        <f t="shared" si="14"/>
        <v>75</v>
      </c>
      <c r="P46" s="33" t="s">
        <v>73</v>
      </c>
      <c r="Q46" s="24" t="s">
        <v>26</v>
      </c>
      <c r="R46" s="28">
        <v>9.5070000000000002E-2</v>
      </c>
      <c r="S46" s="28"/>
      <c r="T46" s="28">
        <f t="shared" si="21"/>
        <v>67</v>
      </c>
      <c r="U46" s="33" t="s">
        <v>60</v>
      </c>
      <c r="V46" s="24" t="s">
        <v>26</v>
      </c>
      <c r="W46" s="28">
        <v>5.9319999999999998E-2</v>
      </c>
      <c r="X46" s="28"/>
      <c r="Y46" s="28">
        <f t="shared" si="4"/>
        <v>85</v>
      </c>
      <c r="Z46" s="33" t="s">
        <v>59</v>
      </c>
      <c r="AA46" s="24" t="s">
        <v>23</v>
      </c>
      <c r="AB46" s="28">
        <v>8.2979999999999998E-2</v>
      </c>
      <c r="AC46" s="28"/>
      <c r="AD46" s="28">
        <f t="shared" si="22"/>
        <v>54</v>
      </c>
      <c r="AE46" s="33" t="s">
        <v>43</v>
      </c>
      <c r="AF46" s="24" t="s">
        <v>19</v>
      </c>
      <c r="AG46" s="28">
        <v>0.12434000000000001</v>
      </c>
      <c r="AH46" s="28"/>
      <c r="AI46" s="28">
        <f t="shared" si="17"/>
        <v>73</v>
      </c>
      <c r="AJ46" s="33" t="s">
        <v>101</v>
      </c>
      <c r="AK46" s="35" t="s">
        <v>22</v>
      </c>
      <c r="AL46" s="28">
        <v>9.7409999999999997E-2</v>
      </c>
      <c r="AM46" s="28"/>
      <c r="AN46" s="28">
        <f t="shared" si="18"/>
        <v>63</v>
      </c>
      <c r="AO46" s="33" t="s">
        <v>71</v>
      </c>
      <c r="AP46" s="24" t="s">
        <v>22</v>
      </c>
      <c r="AQ46" s="28">
        <v>3.5979999999999998E-2</v>
      </c>
      <c r="AR46" s="28"/>
      <c r="AS46" s="28">
        <f t="shared" si="8"/>
        <v>61</v>
      </c>
      <c r="AT46" s="58" t="s">
        <v>81</v>
      </c>
      <c r="AU46" s="62" t="s">
        <v>20</v>
      </c>
      <c r="AV46" s="30">
        <v>5.1400000000000001E-2</v>
      </c>
      <c r="AW46" s="30" t="s">
        <v>108</v>
      </c>
      <c r="AX46" s="28">
        <f t="shared" si="19"/>
        <v>73</v>
      </c>
      <c r="AY46" s="58" t="s">
        <v>52</v>
      </c>
      <c r="AZ46" s="62" t="s">
        <v>29</v>
      </c>
      <c r="BA46" s="30">
        <v>0.1101</v>
      </c>
      <c r="BB46" s="30" t="s">
        <v>108</v>
      </c>
      <c r="BC46" s="28">
        <f t="shared" si="15"/>
        <v>68</v>
      </c>
      <c r="BD46" s="33" t="s">
        <v>57</v>
      </c>
      <c r="BE46" s="24" t="s">
        <v>23</v>
      </c>
      <c r="BF46" s="28">
        <v>7.9500000000000005E-3</v>
      </c>
      <c r="BG46" s="28"/>
      <c r="BH46" s="28">
        <f t="shared" si="20"/>
        <v>91</v>
      </c>
      <c r="BI46" s="33" t="s">
        <v>96</v>
      </c>
      <c r="BJ46" s="35" t="s">
        <v>26</v>
      </c>
      <c r="BK46" s="28">
        <v>0.15451999999999999</v>
      </c>
      <c r="BL46" s="28"/>
      <c r="BM46" s="28">
        <f t="shared" si="12"/>
        <v>76</v>
      </c>
      <c r="BN46" s="63" t="s">
        <v>37</v>
      </c>
      <c r="BO46" s="65" t="s">
        <v>25</v>
      </c>
      <c r="BP46" s="29">
        <v>9.085E-2</v>
      </c>
      <c r="BQ46" t="s">
        <v>107</v>
      </c>
      <c r="BR46" s="28">
        <f t="shared" si="16"/>
        <v>49</v>
      </c>
    </row>
    <row r="47" spans="1:70" ht="17" thickBot="1" x14ac:dyDescent="0.25">
      <c r="A47" s="33" t="s">
        <v>104</v>
      </c>
      <c r="B47" s="35" t="s">
        <v>19</v>
      </c>
      <c r="C47" s="28">
        <v>3.6760000000000001E-2</v>
      </c>
      <c r="D47" s="28"/>
      <c r="E47" s="28">
        <f t="shared" si="0"/>
        <v>71</v>
      </c>
      <c r="F47" s="33" t="s">
        <v>82</v>
      </c>
      <c r="G47" s="24" t="s">
        <v>20</v>
      </c>
      <c r="H47" s="28">
        <v>8.7370000000000003E-2</v>
      </c>
      <c r="I47" s="28"/>
      <c r="J47" s="28">
        <f t="shared" si="1"/>
        <v>56</v>
      </c>
      <c r="K47" s="33" t="s">
        <v>103</v>
      </c>
      <c r="L47" s="35" t="s">
        <v>28</v>
      </c>
      <c r="M47" s="28">
        <v>0.19617999999999999</v>
      </c>
      <c r="N47" s="28"/>
      <c r="O47" s="28">
        <f t="shared" si="14"/>
        <v>74</v>
      </c>
      <c r="P47" s="33" t="s">
        <v>90</v>
      </c>
      <c r="Q47" s="35" t="s">
        <v>26</v>
      </c>
      <c r="R47" s="28">
        <v>9.1350000000000001E-2</v>
      </c>
      <c r="S47" s="28"/>
      <c r="T47" s="28">
        <f t="shared" si="21"/>
        <v>66</v>
      </c>
      <c r="U47" s="33" t="s">
        <v>62</v>
      </c>
      <c r="V47" s="24" t="s">
        <v>25</v>
      </c>
      <c r="W47" s="28">
        <v>5.8090000000000003E-2</v>
      </c>
      <c r="X47" s="28"/>
      <c r="Y47" s="28">
        <f t="shared" si="4"/>
        <v>84</v>
      </c>
      <c r="Z47" s="33" t="s">
        <v>59</v>
      </c>
      <c r="AA47" s="24" t="s">
        <v>20</v>
      </c>
      <c r="AB47" s="28">
        <v>8.1509999999999999E-2</v>
      </c>
      <c r="AC47" s="28"/>
      <c r="AD47" s="28">
        <f t="shared" si="22"/>
        <v>53</v>
      </c>
      <c r="AE47" s="33" t="s">
        <v>47</v>
      </c>
      <c r="AF47" s="24" t="s">
        <v>19</v>
      </c>
      <c r="AG47" s="28">
        <v>0.12297</v>
      </c>
      <c r="AH47" s="28"/>
      <c r="AI47" s="28">
        <f t="shared" si="17"/>
        <v>72</v>
      </c>
      <c r="AJ47" s="33" t="s">
        <v>76</v>
      </c>
      <c r="AK47" s="24" t="s">
        <v>28</v>
      </c>
      <c r="AL47" s="30">
        <v>9.6100000000000005E-2</v>
      </c>
      <c r="AM47" s="30" t="s">
        <v>108</v>
      </c>
      <c r="AN47" s="28">
        <f t="shared" si="18"/>
        <v>62</v>
      </c>
      <c r="AO47" s="58" t="s">
        <v>57</v>
      </c>
      <c r="AP47" s="62" t="s">
        <v>26</v>
      </c>
      <c r="AQ47" s="30">
        <v>3.458E-2</v>
      </c>
      <c r="AR47" s="30" t="s">
        <v>108</v>
      </c>
      <c r="AS47" s="28">
        <f t="shared" si="8"/>
        <v>60</v>
      </c>
      <c r="AT47" s="33" t="s">
        <v>71</v>
      </c>
      <c r="AU47" s="24" t="s">
        <v>22</v>
      </c>
      <c r="AV47" s="28">
        <v>4.9489999999999999E-2</v>
      </c>
      <c r="AW47" s="28"/>
      <c r="AX47" s="28">
        <f t="shared" si="19"/>
        <v>72</v>
      </c>
      <c r="AY47" s="33" t="s">
        <v>56</v>
      </c>
      <c r="AZ47" s="24" t="s">
        <v>19</v>
      </c>
      <c r="BA47" s="28">
        <v>0.10993</v>
      </c>
      <c r="BB47" s="28"/>
      <c r="BC47" s="28">
        <f t="shared" si="15"/>
        <v>67</v>
      </c>
      <c r="BD47" s="33" t="s">
        <v>101</v>
      </c>
      <c r="BE47" s="35" t="s">
        <v>29</v>
      </c>
      <c r="BF47" s="28">
        <v>7.8799999999999999E-3</v>
      </c>
      <c r="BG47" s="28"/>
      <c r="BH47" s="28">
        <f t="shared" si="20"/>
        <v>90</v>
      </c>
      <c r="BI47" s="33" t="s">
        <v>96</v>
      </c>
      <c r="BJ47" s="35" t="s">
        <v>29</v>
      </c>
      <c r="BK47" s="28">
        <v>0.15106</v>
      </c>
      <c r="BL47" s="28"/>
      <c r="BM47" s="28">
        <f t="shared" si="12"/>
        <v>75</v>
      </c>
      <c r="BN47" s="33" t="s">
        <v>45</v>
      </c>
      <c r="BO47" s="24" t="s">
        <v>23</v>
      </c>
      <c r="BP47" s="29">
        <v>8.9730000000000004E-2</v>
      </c>
      <c r="BQ47" t="s">
        <v>107</v>
      </c>
      <c r="BR47" s="28">
        <f t="shared" si="16"/>
        <v>48</v>
      </c>
    </row>
    <row r="48" spans="1:70" ht="17" thickBot="1" x14ac:dyDescent="0.25">
      <c r="A48" s="33" t="s">
        <v>48</v>
      </c>
      <c r="B48" s="24" t="s">
        <v>20</v>
      </c>
      <c r="C48" s="29">
        <v>3.5589999999999997E-2</v>
      </c>
      <c r="D48" s="29" t="s">
        <v>107</v>
      </c>
      <c r="E48" s="28">
        <f t="shared" si="0"/>
        <v>70</v>
      </c>
      <c r="F48" s="33" t="s">
        <v>73</v>
      </c>
      <c r="G48" s="24" t="s">
        <v>26</v>
      </c>
      <c r="H48" s="28">
        <v>8.5349999999999995E-2</v>
      </c>
      <c r="I48" s="28"/>
      <c r="J48" s="28">
        <f t="shared" si="1"/>
        <v>55</v>
      </c>
      <c r="K48" s="33" t="s">
        <v>51</v>
      </c>
      <c r="L48" s="24" t="s">
        <v>28</v>
      </c>
      <c r="M48" s="28">
        <v>0.19417000000000001</v>
      </c>
      <c r="N48" s="28"/>
      <c r="O48" s="28">
        <f t="shared" si="14"/>
        <v>73</v>
      </c>
      <c r="P48" s="33" t="s">
        <v>51</v>
      </c>
      <c r="Q48" s="24" t="s">
        <v>22</v>
      </c>
      <c r="R48" s="28">
        <v>9.085E-2</v>
      </c>
      <c r="S48" s="28"/>
      <c r="T48" s="28">
        <f t="shared" si="21"/>
        <v>65</v>
      </c>
      <c r="U48" s="33" t="s">
        <v>45</v>
      </c>
      <c r="V48" s="24" t="s">
        <v>23</v>
      </c>
      <c r="W48" s="30">
        <v>5.781E-2</v>
      </c>
      <c r="X48" s="30" t="s">
        <v>108</v>
      </c>
      <c r="Y48" s="28">
        <f t="shared" si="4"/>
        <v>83</v>
      </c>
      <c r="Z48" s="33" t="s">
        <v>60</v>
      </c>
      <c r="AA48" s="24" t="s">
        <v>26</v>
      </c>
      <c r="AB48" s="28">
        <v>7.8490000000000004E-2</v>
      </c>
      <c r="AC48" s="28"/>
      <c r="AD48" s="28">
        <f t="shared" si="22"/>
        <v>52</v>
      </c>
      <c r="AE48" s="33" t="s">
        <v>80</v>
      </c>
      <c r="AF48" s="24" t="s">
        <v>28</v>
      </c>
      <c r="AG48" s="28">
        <v>0.12280000000000001</v>
      </c>
      <c r="AH48" s="28"/>
      <c r="AI48" s="28">
        <f t="shared" si="17"/>
        <v>71</v>
      </c>
      <c r="AJ48" s="33" t="s">
        <v>49</v>
      </c>
      <c r="AK48" s="24" t="s">
        <v>20</v>
      </c>
      <c r="AL48" s="30">
        <v>9.5250000000000001E-2</v>
      </c>
      <c r="AM48" s="30" t="s">
        <v>108</v>
      </c>
      <c r="AN48" s="28">
        <f t="shared" si="18"/>
        <v>61</v>
      </c>
      <c r="AO48" s="33" t="s">
        <v>103</v>
      </c>
      <c r="AP48" s="35" t="s">
        <v>20</v>
      </c>
      <c r="AQ48" s="28">
        <v>3.4529999999999998E-2</v>
      </c>
      <c r="AR48" s="28"/>
      <c r="AS48" s="28">
        <f t="shared" si="8"/>
        <v>59</v>
      </c>
      <c r="AT48" s="33" t="s">
        <v>92</v>
      </c>
      <c r="AU48" s="35" t="s">
        <v>25</v>
      </c>
      <c r="AV48" s="30">
        <v>4.8680000000000001E-2</v>
      </c>
      <c r="AW48" s="30" t="s">
        <v>108</v>
      </c>
      <c r="AX48" s="28">
        <f t="shared" si="19"/>
        <v>71</v>
      </c>
      <c r="AY48" s="33" t="s">
        <v>62</v>
      </c>
      <c r="AZ48" s="24" t="s">
        <v>25</v>
      </c>
      <c r="BA48" s="28">
        <v>0.10627</v>
      </c>
      <c r="BB48" s="28"/>
      <c r="BC48" s="28">
        <f t="shared" si="15"/>
        <v>66</v>
      </c>
      <c r="BD48" s="33" t="s">
        <v>65</v>
      </c>
      <c r="BE48" s="24" t="s">
        <v>29</v>
      </c>
      <c r="BF48" s="28">
        <v>7.6299999999999996E-3</v>
      </c>
      <c r="BG48" s="28"/>
      <c r="BH48" s="28">
        <f t="shared" si="20"/>
        <v>89</v>
      </c>
      <c r="BI48" s="33" t="s">
        <v>74</v>
      </c>
      <c r="BJ48" s="24" t="s">
        <v>28</v>
      </c>
      <c r="BK48" s="28">
        <v>0.15075</v>
      </c>
      <c r="BL48" s="28"/>
      <c r="BM48" s="28">
        <f t="shared" si="12"/>
        <v>74</v>
      </c>
      <c r="BN48" s="33" t="s">
        <v>96</v>
      </c>
      <c r="BO48" s="35" t="s">
        <v>19</v>
      </c>
      <c r="BP48" s="28">
        <v>8.3500000000000005E-2</v>
      </c>
      <c r="BR48" s="28">
        <f t="shared" si="16"/>
        <v>47</v>
      </c>
    </row>
    <row r="49" spans="1:70" ht="17" thickBot="1" x14ac:dyDescent="0.25">
      <c r="A49" s="33" t="s">
        <v>71</v>
      </c>
      <c r="B49" s="24" t="s">
        <v>29</v>
      </c>
      <c r="C49" s="28">
        <v>3.4610000000000002E-2</v>
      </c>
      <c r="D49" s="28"/>
      <c r="E49" s="28">
        <f t="shared" si="0"/>
        <v>69</v>
      </c>
      <c r="F49" s="33" t="s">
        <v>93</v>
      </c>
      <c r="G49" s="35" t="s">
        <v>25</v>
      </c>
      <c r="H49" s="28">
        <v>8.3220000000000002E-2</v>
      </c>
      <c r="I49" s="28"/>
      <c r="J49" s="28">
        <f t="shared" si="1"/>
        <v>54</v>
      </c>
      <c r="K49" s="33" t="s">
        <v>31</v>
      </c>
      <c r="L49" s="24" t="s">
        <v>19</v>
      </c>
      <c r="M49" s="28">
        <v>0.1867</v>
      </c>
      <c r="N49" s="28"/>
      <c r="O49" s="28">
        <f t="shared" si="14"/>
        <v>72</v>
      </c>
      <c r="P49" s="33" t="s">
        <v>40</v>
      </c>
      <c r="Q49" s="24" t="s">
        <v>29</v>
      </c>
      <c r="R49" s="28">
        <v>9.0509999999999993E-2</v>
      </c>
      <c r="S49" s="28"/>
      <c r="T49" s="28">
        <f t="shared" si="21"/>
        <v>64</v>
      </c>
      <c r="U49" s="33" t="s">
        <v>61</v>
      </c>
      <c r="V49" s="24" t="s">
        <v>19</v>
      </c>
      <c r="W49" s="28">
        <v>5.7439999999999998E-2</v>
      </c>
      <c r="X49" s="28"/>
      <c r="Y49" s="28">
        <f t="shared" si="4"/>
        <v>82</v>
      </c>
      <c r="Z49" s="33" t="s">
        <v>100</v>
      </c>
      <c r="AA49" s="35" t="s">
        <v>20</v>
      </c>
      <c r="AB49" s="28">
        <v>7.8299999999999995E-2</v>
      </c>
      <c r="AC49" s="28"/>
      <c r="AD49" s="28">
        <f t="shared" si="22"/>
        <v>51</v>
      </c>
      <c r="AE49" s="33" t="s">
        <v>68</v>
      </c>
      <c r="AF49" s="24" t="s">
        <v>19</v>
      </c>
      <c r="AG49" s="28">
        <v>0.11742</v>
      </c>
      <c r="AH49" s="28"/>
      <c r="AI49" s="28">
        <f t="shared" si="17"/>
        <v>70</v>
      </c>
      <c r="AJ49" s="33" t="s">
        <v>57</v>
      </c>
      <c r="AK49" s="24" t="s">
        <v>26</v>
      </c>
      <c r="AL49" s="28">
        <v>9.4159999999999994E-2</v>
      </c>
      <c r="AM49" s="28"/>
      <c r="AN49" s="28">
        <f t="shared" si="18"/>
        <v>60</v>
      </c>
      <c r="AO49" s="33" t="s">
        <v>76</v>
      </c>
      <c r="AP49" s="24" t="s">
        <v>22</v>
      </c>
      <c r="AQ49" s="28">
        <v>3.3550000000000003E-2</v>
      </c>
      <c r="AR49" s="28"/>
      <c r="AS49" s="28">
        <f t="shared" si="8"/>
        <v>58</v>
      </c>
      <c r="AT49" s="33" t="s">
        <v>105</v>
      </c>
      <c r="AU49" s="35" t="s">
        <v>25</v>
      </c>
      <c r="AV49" s="28">
        <v>4.8559999999999999E-2</v>
      </c>
      <c r="AW49" s="28"/>
      <c r="AX49" s="28">
        <f t="shared" si="19"/>
        <v>70</v>
      </c>
      <c r="AY49" s="33" t="s">
        <v>97</v>
      </c>
      <c r="AZ49" s="35" t="s">
        <v>25</v>
      </c>
      <c r="BA49" s="28">
        <v>0.10542</v>
      </c>
      <c r="BB49" s="28"/>
      <c r="BC49" s="28">
        <f t="shared" si="15"/>
        <v>65</v>
      </c>
      <c r="BD49" s="33" t="s">
        <v>104</v>
      </c>
      <c r="BE49" s="35" t="s">
        <v>28</v>
      </c>
      <c r="BF49" s="28">
        <v>7.6299999999999996E-3</v>
      </c>
      <c r="BG49" s="28"/>
      <c r="BH49" s="28">
        <f t="shared" si="20"/>
        <v>89</v>
      </c>
      <c r="BI49" s="33" t="s">
        <v>39</v>
      </c>
      <c r="BJ49" s="24" t="s">
        <v>28</v>
      </c>
      <c r="BK49" s="28">
        <v>0.14982999999999999</v>
      </c>
      <c r="BL49" s="28"/>
      <c r="BM49" s="28">
        <f t="shared" si="12"/>
        <v>73</v>
      </c>
      <c r="BN49" s="33" t="s">
        <v>86</v>
      </c>
      <c r="BO49" s="24" t="s">
        <v>26</v>
      </c>
      <c r="BP49" s="28">
        <v>8.2290000000000002E-2</v>
      </c>
      <c r="BR49" s="28">
        <f t="shared" si="16"/>
        <v>46</v>
      </c>
    </row>
    <row r="50" spans="1:70" ht="17" thickBot="1" x14ac:dyDescent="0.25">
      <c r="A50" s="58" t="s">
        <v>36</v>
      </c>
      <c r="B50" s="62" t="s">
        <v>26</v>
      </c>
      <c r="C50" s="29">
        <v>3.4099999999999998E-2</v>
      </c>
      <c r="D50" s="29" t="s">
        <v>107</v>
      </c>
      <c r="E50" s="28">
        <f t="shared" si="0"/>
        <v>68</v>
      </c>
      <c r="F50" s="33" t="s">
        <v>43</v>
      </c>
      <c r="G50" s="24" t="s">
        <v>19</v>
      </c>
      <c r="H50" s="28">
        <v>8.1430000000000002E-2</v>
      </c>
      <c r="I50" s="28"/>
      <c r="J50" s="28">
        <f t="shared" si="1"/>
        <v>53</v>
      </c>
      <c r="K50" s="33" t="s">
        <v>101</v>
      </c>
      <c r="L50" s="35" t="s">
        <v>26</v>
      </c>
      <c r="M50" s="28">
        <v>0.18598000000000001</v>
      </c>
      <c r="N50" s="28"/>
      <c r="O50" s="28">
        <f t="shared" si="14"/>
        <v>71</v>
      </c>
      <c r="P50" s="33" t="s">
        <v>85</v>
      </c>
      <c r="Q50" s="24" t="s">
        <v>19</v>
      </c>
      <c r="R50" s="28">
        <v>8.6269999999999999E-2</v>
      </c>
      <c r="S50" s="28"/>
      <c r="T50" s="28">
        <f t="shared" si="21"/>
        <v>63</v>
      </c>
      <c r="U50" s="33" t="s">
        <v>35</v>
      </c>
      <c r="V50" s="24" t="s">
        <v>22</v>
      </c>
      <c r="W50" s="28">
        <v>5.7290000000000001E-2</v>
      </c>
      <c r="X50" s="28"/>
      <c r="Y50" s="28">
        <f t="shared" si="4"/>
        <v>81</v>
      </c>
      <c r="Z50" s="33" t="s">
        <v>93</v>
      </c>
      <c r="AA50" s="35" t="s">
        <v>23</v>
      </c>
      <c r="AB50" s="28">
        <v>7.6850000000000002E-2</v>
      </c>
      <c r="AC50" s="28"/>
      <c r="AD50" s="28">
        <f t="shared" si="22"/>
        <v>50</v>
      </c>
      <c r="AE50" s="33" t="s">
        <v>86</v>
      </c>
      <c r="AF50" s="24" t="s">
        <v>28</v>
      </c>
      <c r="AG50" s="28">
        <v>0.11735</v>
      </c>
      <c r="AH50" s="28"/>
      <c r="AI50" s="28">
        <f t="shared" si="17"/>
        <v>69</v>
      </c>
      <c r="AJ50" s="33" t="s">
        <v>85</v>
      </c>
      <c r="AK50" s="24" t="s">
        <v>29</v>
      </c>
      <c r="AL50" s="28">
        <v>9.1259999999999994E-2</v>
      </c>
      <c r="AM50" s="28"/>
      <c r="AN50" s="28">
        <f t="shared" si="18"/>
        <v>59</v>
      </c>
      <c r="AO50" s="33" t="s">
        <v>36</v>
      </c>
      <c r="AP50" s="24" t="s">
        <v>23</v>
      </c>
      <c r="AQ50" s="30">
        <v>3.3059999999999999E-2</v>
      </c>
      <c r="AR50" s="30" t="s">
        <v>108</v>
      </c>
      <c r="AS50" s="28">
        <f t="shared" si="8"/>
        <v>57</v>
      </c>
      <c r="AT50" s="33" t="s">
        <v>101</v>
      </c>
      <c r="AU50" s="35" t="s">
        <v>26</v>
      </c>
      <c r="AV50" s="28">
        <v>4.829E-2</v>
      </c>
      <c r="AW50" s="28"/>
      <c r="AX50" s="28">
        <f t="shared" si="19"/>
        <v>69</v>
      </c>
      <c r="AY50" s="33" t="s">
        <v>33</v>
      </c>
      <c r="AZ50" s="24" t="s">
        <v>20</v>
      </c>
      <c r="BA50" s="28">
        <v>0.10223</v>
      </c>
      <c r="BB50" s="28"/>
      <c r="BC50" s="28">
        <f t="shared" si="15"/>
        <v>64</v>
      </c>
      <c r="BD50" s="33" t="s">
        <v>80</v>
      </c>
      <c r="BE50" s="24" t="s">
        <v>28</v>
      </c>
      <c r="BF50" s="28">
        <v>7.5500000000000003E-3</v>
      </c>
      <c r="BG50" s="28"/>
      <c r="BH50" s="28">
        <f t="shared" si="20"/>
        <v>88</v>
      </c>
      <c r="BI50" s="33" t="s">
        <v>74</v>
      </c>
      <c r="BJ50" s="24" t="s">
        <v>23</v>
      </c>
      <c r="BK50" s="28">
        <v>0.14599999999999999</v>
      </c>
      <c r="BL50" s="28"/>
      <c r="BM50" s="28">
        <f t="shared" si="12"/>
        <v>72</v>
      </c>
      <c r="BN50" s="63" t="s">
        <v>24</v>
      </c>
      <c r="BO50" s="65" t="s">
        <v>25</v>
      </c>
      <c r="BP50" s="29">
        <v>8.1939999999999999E-2</v>
      </c>
      <c r="BQ50" t="s">
        <v>107</v>
      </c>
      <c r="BR50" s="28">
        <f t="shared" si="16"/>
        <v>45</v>
      </c>
    </row>
    <row r="51" spans="1:70" ht="17" thickBot="1" x14ac:dyDescent="0.25">
      <c r="A51" s="33" t="s">
        <v>58</v>
      </c>
      <c r="B51" s="24" t="s">
        <v>22</v>
      </c>
      <c r="C51" s="28">
        <v>3.3009999999999998E-2</v>
      </c>
      <c r="D51" s="28"/>
      <c r="E51" s="28">
        <f t="shared" si="0"/>
        <v>67</v>
      </c>
      <c r="F51" s="33" t="s">
        <v>76</v>
      </c>
      <c r="G51" s="24" t="s">
        <v>22</v>
      </c>
      <c r="H51" s="28">
        <v>7.3230000000000003E-2</v>
      </c>
      <c r="I51" s="28"/>
      <c r="J51" s="28">
        <f t="shared" si="1"/>
        <v>52</v>
      </c>
      <c r="K51" s="33" t="s">
        <v>77</v>
      </c>
      <c r="L51" s="24" t="s">
        <v>22</v>
      </c>
      <c r="M51" s="28">
        <v>0.18484</v>
      </c>
      <c r="N51" s="28"/>
      <c r="O51" s="28">
        <f t="shared" si="14"/>
        <v>70</v>
      </c>
      <c r="P51" s="33" t="s">
        <v>81</v>
      </c>
      <c r="Q51" s="24" t="s">
        <v>29</v>
      </c>
      <c r="R51" s="28">
        <v>8.2629999999999995E-2</v>
      </c>
      <c r="S51" s="28"/>
      <c r="T51" s="28">
        <f t="shared" si="21"/>
        <v>62</v>
      </c>
      <c r="U51" s="33" t="s">
        <v>85</v>
      </c>
      <c r="V51" s="24" t="s">
        <v>26</v>
      </c>
      <c r="W51" s="28">
        <v>5.6059999999999999E-2</v>
      </c>
      <c r="X51" s="28"/>
      <c r="Y51" s="28">
        <f t="shared" si="4"/>
        <v>80</v>
      </c>
      <c r="Z51" s="33" t="s">
        <v>38</v>
      </c>
      <c r="AA51" s="24" t="s">
        <v>22</v>
      </c>
      <c r="AB51" s="28">
        <v>7.6700000000000004E-2</v>
      </c>
      <c r="AC51" s="28"/>
      <c r="AD51" s="28">
        <f t="shared" si="22"/>
        <v>49</v>
      </c>
      <c r="AE51" s="33" t="s">
        <v>97</v>
      </c>
      <c r="AF51" s="35" t="s">
        <v>25</v>
      </c>
      <c r="AG51" s="28">
        <v>0.11330999999999999</v>
      </c>
      <c r="AH51" s="28"/>
      <c r="AI51" s="28">
        <f t="shared" si="17"/>
        <v>68</v>
      </c>
      <c r="AJ51" s="33" t="s">
        <v>89</v>
      </c>
      <c r="AK51" s="35" t="s">
        <v>22</v>
      </c>
      <c r="AL51" s="28">
        <v>9.0509999999999993E-2</v>
      </c>
      <c r="AM51" s="28"/>
      <c r="AN51" s="28">
        <f t="shared" si="18"/>
        <v>58</v>
      </c>
      <c r="AO51" s="33" t="s">
        <v>44</v>
      </c>
      <c r="AP51" s="24" t="s">
        <v>23</v>
      </c>
      <c r="AQ51" s="29">
        <v>3.2390000000000002E-2</v>
      </c>
      <c r="AR51" s="29" t="s">
        <v>107</v>
      </c>
      <c r="AS51" s="28">
        <f t="shared" si="8"/>
        <v>56</v>
      </c>
      <c r="AT51" s="33" t="s">
        <v>52</v>
      </c>
      <c r="AU51" s="24" t="s">
        <v>29</v>
      </c>
      <c r="AV51" s="28">
        <v>4.743E-2</v>
      </c>
      <c r="AW51" s="28"/>
      <c r="AX51" s="28">
        <f t="shared" si="19"/>
        <v>68</v>
      </c>
      <c r="AY51" s="33" t="s">
        <v>71</v>
      </c>
      <c r="AZ51" s="24" t="s">
        <v>22</v>
      </c>
      <c r="BA51" s="30">
        <v>0.1009</v>
      </c>
      <c r="BB51" s="30" t="s">
        <v>108</v>
      </c>
      <c r="BC51" s="28">
        <f t="shared" si="15"/>
        <v>63</v>
      </c>
      <c r="BD51" s="33" t="s">
        <v>78</v>
      </c>
      <c r="BE51" s="24" t="s">
        <v>23</v>
      </c>
      <c r="BF51" s="28">
        <v>7.3400000000000002E-3</v>
      </c>
      <c r="BG51" s="28"/>
      <c r="BH51" s="28">
        <f t="shared" si="20"/>
        <v>87</v>
      </c>
      <c r="BI51" s="33" t="s">
        <v>72</v>
      </c>
      <c r="BJ51" s="24" t="s">
        <v>28</v>
      </c>
      <c r="BK51" s="30">
        <v>0.1457</v>
      </c>
      <c r="BL51" s="30" t="s">
        <v>108</v>
      </c>
      <c r="BM51" s="28">
        <f t="shared" si="12"/>
        <v>71</v>
      </c>
      <c r="BN51" s="63" t="s">
        <v>82</v>
      </c>
      <c r="BO51" s="65" t="s">
        <v>25</v>
      </c>
      <c r="BP51" s="29">
        <v>8.0180000000000001E-2</v>
      </c>
      <c r="BQ51" t="s">
        <v>107</v>
      </c>
      <c r="BR51" s="28">
        <f t="shared" si="16"/>
        <v>44</v>
      </c>
    </row>
    <row r="52" spans="1:70" ht="17" thickBot="1" x14ac:dyDescent="0.25">
      <c r="A52" s="33" t="s">
        <v>100</v>
      </c>
      <c r="B52" s="35" t="s">
        <v>26</v>
      </c>
      <c r="C52" s="28">
        <v>3.2989999999999998E-2</v>
      </c>
      <c r="D52" s="28"/>
      <c r="E52" s="28">
        <f t="shared" si="0"/>
        <v>66</v>
      </c>
      <c r="F52" s="33" t="s">
        <v>59</v>
      </c>
      <c r="G52" s="24" t="s">
        <v>20</v>
      </c>
      <c r="H52" s="28">
        <v>7.2940000000000005E-2</v>
      </c>
      <c r="I52" s="28"/>
      <c r="J52" s="28">
        <f t="shared" si="1"/>
        <v>51</v>
      </c>
      <c r="K52" s="33" t="s">
        <v>80</v>
      </c>
      <c r="L52" s="24" t="s">
        <v>25</v>
      </c>
      <c r="M52" s="28">
        <v>0.18459</v>
      </c>
      <c r="N52" s="28"/>
      <c r="O52" s="28">
        <f t="shared" si="14"/>
        <v>69</v>
      </c>
      <c r="P52" s="33" t="s">
        <v>60</v>
      </c>
      <c r="Q52" s="24" t="s">
        <v>22</v>
      </c>
      <c r="R52" s="28">
        <v>8.2220000000000001E-2</v>
      </c>
      <c r="S52" s="28"/>
      <c r="T52" s="28">
        <f t="shared" si="21"/>
        <v>61</v>
      </c>
      <c r="U52" s="33" t="s">
        <v>73</v>
      </c>
      <c r="V52" s="24" t="s">
        <v>29</v>
      </c>
      <c r="W52" s="28">
        <v>5.4829999999999997E-2</v>
      </c>
      <c r="X52" s="28"/>
      <c r="Y52" s="28">
        <f t="shared" si="4"/>
        <v>79</v>
      </c>
      <c r="Z52" s="33" t="s">
        <v>81</v>
      </c>
      <c r="AA52" s="24" t="s">
        <v>20</v>
      </c>
      <c r="AB52" s="28">
        <v>7.6420000000000002E-2</v>
      </c>
      <c r="AC52" s="28"/>
      <c r="AD52" s="28">
        <f t="shared" si="22"/>
        <v>48</v>
      </c>
      <c r="AE52" s="33" t="s">
        <v>56</v>
      </c>
      <c r="AF52" s="24" t="s">
        <v>22</v>
      </c>
      <c r="AG52" s="28">
        <v>0.11304</v>
      </c>
      <c r="AH52" s="28"/>
      <c r="AI52" s="28">
        <f t="shared" si="17"/>
        <v>67</v>
      </c>
      <c r="AJ52" s="33" t="s">
        <v>73</v>
      </c>
      <c r="AK52" s="24" t="s">
        <v>26</v>
      </c>
      <c r="AL52" s="28">
        <v>8.9779999999999999E-2</v>
      </c>
      <c r="AM52" s="28"/>
      <c r="AN52" s="28">
        <f t="shared" si="18"/>
        <v>57</v>
      </c>
      <c r="AO52" s="33" t="s">
        <v>81</v>
      </c>
      <c r="AP52" s="24" t="s">
        <v>29</v>
      </c>
      <c r="AQ52" s="28">
        <v>3.2280000000000003E-2</v>
      </c>
      <c r="AR52" s="28"/>
      <c r="AS52" s="28">
        <f t="shared" si="8"/>
        <v>55</v>
      </c>
      <c r="AT52" s="58" t="s">
        <v>18</v>
      </c>
      <c r="AU52" s="62" t="s">
        <v>20</v>
      </c>
      <c r="AV52" s="29">
        <v>4.5920000000000002E-2</v>
      </c>
      <c r="AW52" s="29" t="s">
        <v>107</v>
      </c>
      <c r="AX52" s="28">
        <f t="shared" si="19"/>
        <v>67</v>
      </c>
      <c r="AY52" s="33" t="s">
        <v>50</v>
      </c>
      <c r="AZ52" s="24" t="s">
        <v>29</v>
      </c>
      <c r="BA52" s="28">
        <v>0.1002</v>
      </c>
      <c r="BB52" s="28"/>
      <c r="BC52" s="28">
        <f t="shared" si="15"/>
        <v>62</v>
      </c>
      <c r="BD52" s="33" t="s">
        <v>101</v>
      </c>
      <c r="BE52" s="35" t="s">
        <v>22</v>
      </c>
      <c r="BF52" s="28">
        <v>7.28E-3</v>
      </c>
      <c r="BG52" s="28"/>
      <c r="BH52" s="28">
        <f t="shared" si="20"/>
        <v>86</v>
      </c>
      <c r="BI52" s="33" t="s">
        <v>89</v>
      </c>
      <c r="BJ52" s="35" t="s">
        <v>19</v>
      </c>
      <c r="BK52" s="28">
        <v>0.14299999999999999</v>
      </c>
      <c r="BL52" s="28"/>
      <c r="BM52" s="28">
        <f t="shared" si="12"/>
        <v>70</v>
      </c>
      <c r="BN52" s="33" t="s">
        <v>35</v>
      </c>
      <c r="BO52" s="24" t="s">
        <v>25</v>
      </c>
      <c r="BP52" s="28">
        <v>7.6469999999999996E-2</v>
      </c>
      <c r="BR52" s="28">
        <f t="shared" si="16"/>
        <v>43</v>
      </c>
    </row>
    <row r="53" spans="1:70" ht="17" thickBot="1" x14ac:dyDescent="0.25">
      <c r="A53" s="33" t="s">
        <v>57</v>
      </c>
      <c r="B53" s="24" t="s">
        <v>20</v>
      </c>
      <c r="C53" s="28">
        <v>3.2160000000000001E-2</v>
      </c>
      <c r="D53" s="28"/>
      <c r="E53" s="28">
        <f t="shared" si="0"/>
        <v>65</v>
      </c>
      <c r="F53" s="33" t="s">
        <v>92</v>
      </c>
      <c r="G53" s="35" t="s">
        <v>28</v>
      </c>
      <c r="H53" s="28">
        <v>7.2499999999999995E-2</v>
      </c>
      <c r="I53" s="28"/>
      <c r="J53" s="28">
        <f t="shared" si="1"/>
        <v>50</v>
      </c>
      <c r="K53" s="33" t="s">
        <v>42</v>
      </c>
      <c r="L53" s="24" t="s">
        <v>28</v>
      </c>
      <c r="M53" s="28">
        <v>0.17580999999999999</v>
      </c>
      <c r="N53" s="28"/>
      <c r="O53" s="28">
        <f t="shared" si="14"/>
        <v>68</v>
      </c>
      <c r="P53" s="33" t="s">
        <v>61</v>
      </c>
      <c r="Q53" s="24" t="s">
        <v>19</v>
      </c>
      <c r="R53" s="28">
        <v>8.0920000000000006E-2</v>
      </c>
      <c r="S53" s="28"/>
      <c r="T53" s="28">
        <f t="shared" si="21"/>
        <v>60</v>
      </c>
      <c r="U53" s="33" t="s">
        <v>99</v>
      </c>
      <c r="V53" s="35" t="s">
        <v>25</v>
      </c>
      <c r="W53" s="28">
        <v>5.4330000000000003E-2</v>
      </c>
      <c r="X53" s="28"/>
      <c r="Y53" s="28">
        <f t="shared" si="4"/>
        <v>78</v>
      </c>
      <c r="Z53" s="33" t="s">
        <v>86</v>
      </c>
      <c r="AA53" s="24" t="s">
        <v>28</v>
      </c>
      <c r="AB53" s="28">
        <v>7.596E-2</v>
      </c>
      <c r="AC53" s="28"/>
      <c r="AD53" s="28">
        <f t="shared" si="22"/>
        <v>47</v>
      </c>
      <c r="AE53" s="33" t="s">
        <v>94</v>
      </c>
      <c r="AF53" s="35" t="s">
        <v>19</v>
      </c>
      <c r="AG53" s="28">
        <v>0.11286</v>
      </c>
      <c r="AH53" s="28"/>
      <c r="AI53" s="28">
        <f t="shared" si="17"/>
        <v>66</v>
      </c>
      <c r="AJ53" s="33" t="s">
        <v>101</v>
      </c>
      <c r="AK53" s="35" t="s">
        <v>29</v>
      </c>
      <c r="AL53" s="28">
        <v>8.9560000000000001E-2</v>
      </c>
      <c r="AM53" s="28"/>
      <c r="AN53" s="28">
        <f t="shared" si="18"/>
        <v>56</v>
      </c>
      <c r="AO53" s="33" t="s">
        <v>91</v>
      </c>
      <c r="AP53" s="35" t="s">
        <v>25</v>
      </c>
      <c r="AQ53" s="28">
        <v>3.209E-2</v>
      </c>
      <c r="AR53" s="28"/>
      <c r="AS53" s="28">
        <f t="shared" si="8"/>
        <v>54</v>
      </c>
      <c r="AT53" s="33" t="s">
        <v>63</v>
      </c>
      <c r="AU53" s="24" t="s">
        <v>22</v>
      </c>
      <c r="AV53" s="29">
        <v>4.4909999999999999E-2</v>
      </c>
      <c r="AW53" s="29" t="s">
        <v>107</v>
      </c>
      <c r="AX53" s="28">
        <f t="shared" si="19"/>
        <v>66</v>
      </c>
      <c r="AY53" s="33" t="s">
        <v>31</v>
      </c>
      <c r="AZ53" s="24" t="s">
        <v>25</v>
      </c>
      <c r="BA53" s="30">
        <v>0.10019</v>
      </c>
      <c r="BB53" s="30" t="s">
        <v>108</v>
      </c>
      <c r="BC53" s="28">
        <f t="shared" si="15"/>
        <v>61</v>
      </c>
      <c r="BD53" s="33" t="s">
        <v>41</v>
      </c>
      <c r="BE53" s="24" t="s">
        <v>29</v>
      </c>
      <c r="BF53" s="28">
        <v>7.1500000000000001E-3</v>
      </c>
      <c r="BG53" s="28"/>
      <c r="BH53" s="28">
        <f t="shared" si="20"/>
        <v>85</v>
      </c>
      <c r="BI53" s="33" t="s">
        <v>90</v>
      </c>
      <c r="BJ53" s="35" t="s">
        <v>20</v>
      </c>
      <c r="BK53" s="28">
        <v>0.13889000000000001</v>
      </c>
      <c r="BL53" s="28"/>
      <c r="BM53" s="28">
        <f t="shared" si="12"/>
        <v>69</v>
      </c>
      <c r="BN53" s="33" t="s">
        <v>37</v>
      </c>
      <c r="BO53" s="24" t="s">
        <v>23</v>
      </c>
      <c r="BP53" s="30">
        <v>7.6189999999999994E-2</v>
      </c>
      <c r="BQ53" t="s">
        <v>108</v>
      </c>
      <c r="BR53" s="28">
        <f t="shared" si="16"/>
        <v>42</v>
      </c>
    </row>
    <row r="54" spans="1:70" ht="17" thickBot="1" x14ac:dyDescent="0.25">
      <c r="A54" s="33" t="s">
        <v>71</v>
      </c>
      <c r="B54" s="24" t="s">
        <v>20</v>
      </c>
      <c r="C54" s="28">
        <v>3.1390000000000001E-2</v>
      </c>
      <c r="D54" s="28"/>
      <c r="E54" s="28">
        <f t="shared" si="0"/>
        <v>64</v>
      </c>
      <c r="F54" s="33" t="s">
        <v>64</v>
      </c>
      <c r="G54" s="24" t="s">
        <v>19</v>
      </c>
      <c r="H54" s="28">
        <v>7.102E-2</v>
      </c>
      <c r="I54" s="28"/>
      <c r="J54" s="28">
        <f t="shared" si="1"/>
        <v>49</v>
      </c>
      <c r="K54" s="33" t="s">
        <v>84</v>
      </c>
      <c r="L54" s="24" t="s">
        <v>19</v>
      </c>
      <c r="M54" s="28">
        <v>0.17372000000000001</v>
      </c>
      <c r="N54" s="28"/>
      <c r="O54" s="28">
        <f t="shared" si="14"/>
        <v>67</v>
      </c>
      <c r="P54" s="33" t="s">
        <v>90</v>
      </c>
      <c r="Q54" s="35" t="s">
        <v>20</v>
      </c>
      <c r="R54" s="28">
        <v>7.7329999999999996E-2</v>
      </c>
      <c r="S54" s="28"/>
      <c r="T54" s="28">
        <f t="shared" si="21"/>
        <v>59</v>
      </c>
      <c r="U54" s="33" t="s">
        <v>31</v>
      </c>
      <c r="V54" s="24" t="s">
        <v>25</v>
      </c>
      <c r="W54" s="30">
        <v>5.2269999999999997E-2</v>
      </c>
      <c r="X54" s="30" t="s">
        <v>108</v>
      </c>
      <c r="Y54" s="28">
        <f t="shared" si="4"/>
        <v>77</v>
      </c>
      <c r="Z54" s="33" t="s">
        <v>48</v>
      </c>
      <c r="AA54" s="24" t="s">
        <v>20</v>
      </c>
      <c r="AB54" s="28">
        <v>7.4060000000000001E-2</v>
      </c>
      <c r="AC54" s="28"/>
      <c r="AD54" s="28">
        <f t="shared" si="22"/>
        <v>46</v>
      </c>
      <c r="AE54" s="33" t="s">
        <v>43</v>
      </c>
      <c r="AF54" s="24" t="s">
        <v>22</v>
      </c>
      <c r="AG54" s="28">
        <v>0.11283</v>
      </c>
      <c r="AH54" s="28"/>
      <c r="AI54" s="28">
        <f t="shared" si="17"/>
        <v>65</v>
      </c>
      <c r="AJ54" s="33" t="s">
        <v>85</v>
      </c>
      <c r="AK54" s="24" t="s">
        <v>26</v>
      </c>
      <c r="AL54" s="28">
        <v>8.8969999999999994E-2</v>
      </c>
      <c r="AM54" s="28"/>
      <c r="AN54" s="28">
        <f t="shared" si="18"/>
        <v>55</v>
      </c>
      <c r="AO54" s="63" t="s">
        <v>18</v>
      </c>
      <c r="AP54" s="65" t="s">
        <v>20</v>
      </c>
      <c r="AQ54" s="29">
        <v>3.1910000000000001E-2</v>
      </c>
      <c r="AR54" s="29" t="s">
        <v>107</v>
      </c>
      <c r="AS54" s="28">
        <f t="shared" si="8"/>
        <v>53</v>
      </c>
      <c r="AT54" s="33" t="s">
        <v>59</v>
      </c>
      <c r="AU54" s="24" t="s">
        <v>20</v>
      </c>
      <c r="AV54" s="28">
        <v>4.4760000000000001E-2</v>
      </c>
      <c r="AW54" s="28"/>
      <c r="AX54" s="28">
        <f t="shared" si="19"/>
        <v>65</v>
      </c>
      <c r="AY54" s="33" t="s">
        <v>37</v>
      </c>
      <c r="AZ54" s="24" t="s">
        <v>25</v>
      </c>
      <c r="BA54" s="30">
        <v>9.2829999999999996E-2</v>
      </c>
      <c r="BB54" s="30" t="s">
        <v>108</v>
      </c>
      <c r="BC54" s="28">
        <f t="shared" si="15"/>
        <v>60</v>
      </c>
      <c r="BD54" s="33" t="s">
        <v>99</v>
      </c>
      <c r="BE54" s="35" t="s">
        <v>25</v>
      </c>
      <c r="BF54" s="28">
        <v>7.1300000000000001E-3</v>
      </c>
      <c r="BG54" s="28"/>
      <c r="BH54" s="28">
        <f t="shared" si="20"/>
        <v>84</v>
      </c>
      <c r="BI54" s="33" t="s">
        <v>69</v>
      </c>
      <c r="BJ54" s="24" t="s">
        <v>29</v>
      </c>
      <c r="BK54" s="30">
        <v>0.13124</v>
      </c>
      <c r="BL54" s="30" t="s">
        <v>108</v>
      </c>
      <c r="BM54" s="28">
        <f t="shared" si="12"/>
        <v>68</v>
      </c>
      <c r="BN54" s="33" t="s">
        <v>56</v>
      </c>
      <c r="BO54" s="24" t="s">
        <v>22</v>
      </c>
      <c r="BP54" s="28">
        <v>7.5410000000000005E-2</v>
      </c>
      <c r="BR54" s="28">
        <f t="shared" si="16"/>
        <v>41</v>
      </c>
    </row>
    <row r="55" spans="1:70" ht="17" thickBot="1" x14ac:dyDescent="0.25">
      <c r="A55" s="63" t="s">
        <v>27</v>
      </c>
      <c r="B55" s="65" t="s">
        <v>28</v>
      </c>
      <c r="C55" s="29">
        <v>3.1370000000000002E-2</v>
      </c>
      <c r="D55" s="29" t="s">
        <v>107</v>
      </c>
      <c r="E55" s="28">
        <f t="shared" si="0"/>
        <v>63</v>
      </c>
      <c r="F55" s="33" t="s">
        <v>105</v>
      </c>
      <c r="G55" s="35" t="s">
        <v>20</v>
      </c>
      <c r="H55" s="28">
        <v>6.7710000000000006E-2</v>
      </c>
      <c r="I55" s="28"/>
      <c r="J55" s="28">
        <f t="shared" si="1"/>
        <v>48</v>
      </c>
      <c r="K55" s="33" t="s">
        <v>101</v>
      </c>
      <c r="L55" s="35" t="s">
        <v>29</v>
      </c>
      <c r="M55" s="28">
        <v>0.17236000000000001</v>
      </c>
      <c r="N55" s="28"/>
      <c r="O55" s="28">
        <f t="shared" si="14"/>
        <v>66</v>
      </c>
      <c r="P55" s="33" t="s">
        <v>61</v>
      </c>
      <c r="Q55" s="24" t="s">
        <v>26</v>
      </c>
      <c r="R55" s="28">
        <v>7.6369999999999993E-2</v>
      </c>
      <c r="S55" s="28"/>
      <c r="T55" s="28">
        <f t="shared" si="21"/>
        <v>58</v>
      </c>
      <c r="U55" s="33" t="s">
        <v>69</v>
      </c>
      <c r="V55" s="24" t="s">
        <v>23</v>
      </c>
      <c r="W55" s="28">
        <v>5.1589999999999997E-2</v>
      </c>
      <c r="X55" s="28"/>
      <c r="Y55" s="28">
        <f t="shared" si="4"/>
        <v>76</v>
      </c>
      <c r="Z55" s="33" t="s">
        <v>38</v>
      </c>
      <c r="AA55" s="24" t="s">
        <v>26</v>
      </c>
      <c r="AB55" s="28">
        <v>7.1980000000000002E-2</v>
      </c>
      <c r="AC55" s="28"/>
      <c r="AD55" s="28">
        <f t="shared" si="22"/>
        <v>45</v>
      </c>
      <c r="AE55" s="33" t="s">
        <v>60</v>
      </c>
      <c r="AF55" s="24" t="s">
        <v>22</v>
      </c>
      <c r="AG55" s="28">
        <v>0.11249000000000001</v>
      </c>
      <c r="AH55" s="28"/>
      <c r="AI55" s="28">
        <f t="shared" si="17"/>
        <v>64</v>
      </c>
      <c r="AJ55" s="33" t="s">
        <v>40</v>
      </c>
      <c r="AK55" s="24" t="s">
        <v>26</v>
      </c>
      <c r="AL55" s="28">
        <v>8.8569999999999996E-2</v>
      </c>
      <c r="AM55" s="28"/>
      <c r="AN55" s="28">
        <f t="shared" si="18"/>
        <v>54</v>
      </c>
      <c r="AO55" s="33" t="s">
        <v>94</v>
      </c>
      <c r="AP55" s="35" t="s">
        <v>28</v>
      </c>
      <c r="AQ55" s="28">
        <v>3.1620000000000002E-2</v>
      </c>
      <c r="AR55" s="28"/>
      <c r="AS55" s="28">
        <f t="shared" si="8"/>
        <v>52</v>
      </c>
      <c r="AT55" s="33" t="s">
        <v>82</v>
      </c>
      <c r="AU55" s="24" t="s">
        <v>20</v>
      </c>
      <c r="AV55" s="28">
        <v>4.4639999999999999E-2</v>
      </c>
      <c r="AW55" s="28"/>
      <c r="AX55" s="28">
        <f t="shared" si="19"/>
        <v>64</v>
      </c>
      <c r="AY55" s="33" t="s">
        <v>52</v>
      </c>
      <c r="AZ55" s="24" t="s">
        <v>23</v>
      </c>
      <c r="BA55" s="28">
        <v>9.2619999999999994E-2</v>
      </c>
      <c r="BB55" s="28"/>
      <c r="BC55" s="28">
        <f t="shared" si="15"/>
        <v>59</v>
      </c>
      <c r="BD55" s="33" t="s">
        <v>31</v>
      </c>
      <c r="BE55" s="24" t="s">
        <v>25</v>
      </c>
      <c r="BF55" s="28">
        <v>7.0499999999999998E-3</v>
      </c>
      <c r="BG55" s="28"/>
      <c r="BH55" s="28">
        <f t="shared" si="20"/>
        <v>83</v>
      </c>
      <c r="BI55" s="33" t="s">
        <v>96</v>
      </c>
      <c r="BJ55" s="35" t="s">
        <v>19</v>
      </c>
      <c r="BK55" s="28">
        <v>0.13081000000000001</v>
      </c>
      <c r="BL55" s="28"/>
      <c r="BM55" s="28">
        <f t="shared" si="12"/>
        <v>67</v>
      </c>
      <c r="BN55" s="33" t="s">
        <v>85</v>
      </c>
      <c r="BO55" s="24" t="s">
        <v>19</v>
      </c>
      <c r="BP55" s="28">
        <v>7.1620000000000003E-2</v>
      </c>
      <c r="BR55" s="28">
        <f t="shared" si="16"/>
        <v>40</v>
      </c>
    </row>
    <row r="56" spans="1:70" ht="17" thickBot="1" x14ac:dyDescent="0.25">
      <c r="A56" s="33" t="s">
        <v>101</v>
      </c>
      <c r="B56" s="35" t="s">
        <v>26</v>
      </c>
      <c r="C56" s="28">
        <v>3.125E-2</v>
      </c>
      <c r="D56" s="28"/>
      <c r="E56" s="28">
        <f t="shared" si="0"/>
        <v>62</v>
      </c>
      <c r="F56" s="33" t="s">
        <v>104</v>
      </c>
      <c r="G56" s="35" t="s">
        <v>28</v>
      </c>
      <c r="H56" s="28">
        <v>6.5140000000000003E-2</v>
      </c>
      <c r="I56" s="28"/>
      <c r="J56" s="28">
        <f t="shared" si="1"/>
        <v>47</v>
      </c>
      <c r="K56" s="33" t="s">
        <v>46</v>
      </c>
      <c r="L56" s="24" t="s">
        <v>22</v>
      </c>
      <c r="M56" s="28">
        <v>0.17004</v>
      </c>
      <c r="N56" s="28"/>
      <c r="O56" s="28">
        <f t="shared" si="14"/>
        <v>65</v>
      </c>
      <c r="P56" s="33" t="s">
        <v>81</v>
      </c>
      <c r="Q56" s="24" t="s">
        <v>26</v>
      </c>
      <c r="R56" s="28">
        <v>7.3020000000000002E-2</v>
      </c>
      <c r="S56" s="28"/>
      <c r="T56" s="28">
        <f t="shared" si="21"/>
        <v>57</v>
      </c>
      <c r="U56" s="33" t="s">
        <v>66</v>
      </c>
      <c r="V56" s="24" t="s">
        <v>22</v>
      </c>
      <c r="W56" s="28">
        <v>5.1020000000000003E-2</v>
      </c>
      <c r="X56" s="28"/>
      <c r="Y56" s="28">
        <f t="shared" si="4"/>
        <v>75</v>
      </c>
      <c r="Z56" s="33" t="s">
        <v>83</v>
      </c>
      <c r="AA56" s="24" t="s">
        <v>20</v>
      </c>
      <c r="AB56" s="28">
        <v>7.0120000000000002E-2</v>
      </c>
      <c r="AC56" s="28"/>
      <c r="AD56" s="28">
        <f t="shared" si="22"/>
        <v>44</v>
      </c>
      <c r="AE56" s="33" t="s">
        <v>86</v>
      </c>
      <c r="AF56" s="24" t="s">
        <v>26</v>
      </c>
      <c r="AG56" s="28">
        <v>0.10755000000000001</v>
      </c>
      <c r="AH56" s="28"/>
      <c r="AI56" s="28">
        <f t="shared" si="17"/>
        <v>63</v>
      </c>
      <c r="AJ56" s="33" t="s">
        <v>81</v>
      </c>
      <c r="AK56" s="24" t="s">
        <v>26</v>
      </c>
      <c r="AL56" s="28">
        <v>8.838E-2</v>
      </c>
      <c r="AM56" s="28"/>
      <c r="AN56" s="28">
        <f t="shared" si="18"/>
        <v>53</v>
      </c>
      <c r="AO56" s="33" t="s">
        <v>90</v>
      </c>
      <c r="AP56" s="35" t="s">
        <v>20</v>
      </c>
      <c r="AQ56" s="28">
        <v>3.0249999999999999E-2</v>
      </c>
      <c r="AR56" s="28"/>
      <c r="AS56" s="28">
        <f t="shared" si="8"/>
        <v>51</v>
      </c>
      <c r="AT56" s="33" t="s">
        <v>38</v>
      </c>
      <c r="AU56" s="24" t="s">
        <v>22</v>
      </c>
      <c r="AV56" s="30">
        <v>4.342E-2</v>
      </c>
      <c r="AW56" s="30" t="s">
        <v>108</v>
      </c>
      <c r="AX56" s="28">
        <f t="shared" si="19"/>
        <v>63</v>
      </c>
      <c r="AY56" s="33" t="s">
        <v>56</v>
      </c>
      <c r="AZ56" s="24" t="s">
        <v>25</v>
      </c>
      <c r="BA56" s="28">
        <v>9.0370000000000006E-2</v>
      </c>
      <c r="BB56" s="28"/>
      <c r="BC56" s="28">
        <f t="shared" si="15"/>
        <v>58</v>
      </c>
      <c r="BD56" s="33" t="s">
        <v>35</v>
      </c>
      <c r="BE56" s="24" t="s">
        <v>25</v>
      </c>
      <c r="BF56" s="28">
        <v>6.94E-3</v>
      </c>
      <c r="BG56" s="28"/>
      <c r="BH56" s="28">
        <f t="shared" si="20"/>
        <v>82</v>
      </c>
      <c r="BI56" s="33" t="s">
        <v>86</v>
      </c>
      <c r="BJ56" s="24" t="s">
        <v>28</v>
      </c>
      <c r="BK56" s="30">
        <v>0.12936</v>
      </c>
      <c r="BL56" s="30" t="s">
        <v>108</v>
      </c>
      <c r="BM56" s="28">
        <f t="shared" si="12"/>
        <v>66</v>
      </c>
      <c r="BN56" s="33" t="s">
        <v>89</v>
      </c>
      <c r="BO56" s="35" t="s">
        <v>28</v>
      </c>
      <c r="BP56" s="28">
        <v>6.9099999999999995E-2</v>
      </c>
      <c r="BR56" s="28">
        <f t="shared" si="16"/>
        <v>39</v>
      </c>
    </row>
    <row r="57" spans="1:70" ht="17" thickBot="1" x14ac:dyDescent="0.25">
      <c r="A57" s="33" t="s">
        <v>101</v>
      </c>
      <c r="B57" s="35" t="s">
        <v>29</v>
      </c>
      <c r="C57" s="28">
        <v>3.058E-2</v>
      </c>
      <c r="D57" s="28"/>
      <c r="E57" s="28">
        <f t="shared" si="0"/>
        <v>61</v>
      </c>
      <c r="F57" s="33" t="s">
        <v>105</v>
      </c>
      <c r="G57" s="35" t="s">
        <v>29</v>
      </c>
      <c r="H57" s="28">
        <v>6.2399999999999997E-2</v>
      </c>
      <c r="I57" s="28"/>
      <c r="J57" s="28">
        <f t="shared" si="1"/>
        <v>46</v>
      </c>
      <c r="K57" s="33" t="s">
        <v>77</v>
      </c>
      <c r="L57" s="24" t="s">
        <v>26</v>
      </c>
      <c r="M57" s="28">
        <v>0.16619999999999999</v>
      </c>
      <c r="N57" s="28"/>
      <c r="O57" s="28">
        <f t="shared" si="14"/>
        <v>64</v>
      </c>
      <c r="P57" s="33" t="s">
        <v>57</v>
      </c>
      <c r="Q57" s="24" t="s">
        <v>23</v>
      </c>
      <c r="R57" s="28">
        <v>6.7390000000000005E-2</v>
      </c>
      <c r="S57" s="28"/>
      <c r="T57" s="28">
        <f t="shared" si="21"/>
        <v>56</v>
      </c>
      <c r="U57" s="33" t="s">
        <v>90</v>
      </c>
      <c r="V57" s="35" t="s">
        <v>29</v>
      </c>
      <c r="W57" s="28">
        <v>5.0880000000000002E-2</v>
      </c>
      <c r="X57" s="28"/>
      <c r="Y57" s="28">
        <f t="shared" si="4"/>
        <v>74</v>
      </c>
      <c r="Z57" s="33" t="s">
        <v>63</v>
      </c>
      <c r="AA57" s="24" t="s">
        <v>26</v>
      </c>
      <c r="AB57" s="28">
        <v>6.8729999999999999E-2</v>
      </c>
      <c r="AC57" s="28"/>
      <c r="AD57" s="28">
        <f t="shared" si="22"/>
        <v>43</v>
      </c>
      <c r="AE57" s="33" t="s">
        <v>99</v>
      </c>
      <c r="AF57" s="35" t="s">
        <v>19</v>
      </c>
      <c r="AG57" s="28">
        <v>0.10542</v>
      </c>
      <c r="AH57" s="28"/>
      <c r="AI57" s="28">
        <f t="shared" si="17"/>
        <v>62</v>
      </c>
      <c r="AJ57" s="33" t="s">
        <v>100</v>
      </c>
      <c r="AK57" s="35" t="s">
        <v>26</v>
      </c>
      <c r="AL57" s="28">
        <v>8.788E-2</v>
      </c>
      <c r="AM57" s="28"/>
      <c r="AN57" s="28">
        <f t="shared" si="18"/>
        <v>52</v>
      </c>
      <c r="AO57" s="33" t="s">
        <v>90</v>
      </c>
      <c r="AP57" s="35" t="s">
        <v>26</v>
      </c>
      <c r="AQ57" s="28">
        <v>2.9739999999999999E-2</v>
      </c>
      <c r="AR57" s="28"/>
      <c r="AS57" s="28">
        <f t="shared" si="8"/>
        <v>50</v>
      </c>
      <c r="AT57" s="33" t="s">
        <v>90</v>
      </c>
      <c r="AU57" s="35" t="s">
        <v>20</v>
      </c>
      <c r="AV57" s="28">
        <v>4.2389999999999997E-2</v>
      </c>
      <c r="AW57" s="28"/>
      <c r="AX57" s="28">
        <f t="shared" si="19"/>
        <v>62</v>
      </c>
      <c r="AY57" s="33" t="s">
        <v>94</v>
      </c>
      <c r="AZ57" s="35" t="s">
        <v>22</v>
      </c>
      <c r="BA57" s="28">
        <v>8.9529999999999998E-2</v>
      </c>
      <c r="BB57" s="28"/>
      <c r="BC57" s="28">
        <f t="shared" si="15"/>
        <v>57</v>
      </c>
      <c r="BD57" s="33" t="s">
        <v>66</v>
      </c>
      <c r="BE57" s="24" t="s">
        <v>22</v>
      </c>
      <c r="BF57" s="28">
        <v>6.9199999999999999E-3</v>
      </c>
      <c r="BG57" s="28"/>
      <c r="BH57" s="28">
        <f t="shared" si="20"/>
        <v>81</v>
      </c>
      <c r="BI57" s="33" t="s">
        <v>97</v>
      </c>
      <c r="BJ57" s="35" t="s">
        <v>22</v>
      </c>
      <c r="BK57" s="28">
        <v>0.127</v>
      </c>
      <c r="BL57" s="28"/>
      <c r="BM57" s="28">
        <f t="shared" si="12"/>
        <v>65</v>
      </c>
      <c r="BN57" s="33" t="s">
        <v>92</v>
      </c>
      <c r="BO57" s="35" t="s">
        <v>23</v>
      </c>
      <c r="BP57" s="28">
        <v>6.8489999999999995E-2</v>
      </c>
      <c r="BR57" s="28">
        <f t="shared" si="16"/>
        <v>38</v>
      </c>
    </row>
    <row r="58" spans="1:70" ht="17" thickBot="1" x14ac:dyDescent="0.25">
      <c r="A58" s="34" t="s">
        <v>87</v>
      </c>
      <c r="B58" s="32" t="s">
        <v>29</v>
      </c>
      <c r="C58" s="28">
        <v>3.005E-2</v>
      </c>
      <c r="D58" s="39"/>
      <c r="E58" s="28">
        <f t="shared" si="0"/>
        <v>60</v>
      </c>
      <c r="F58" s="34" t="s">
        <v>63</v>
      </c>
      <c r="G58" s="32" t="s">
        <v>26</v>
      </c>
      <c r="H58" s="28">
        <v>6.2089999999999999E-2</v>
      </c>
      <c r="I58" s="39"/>
      <c r="J58" s="28">
        <f t="shared" si="1"/>
        <v>45</v>
      </c>
      <c r="K58" s="34" t="s">
        <v>66</v>
      </c>
      <c r="L58" s="32" t="s">
        <v>28</v>
      </c>
      <c r="M58" s="28">
        <v>0.16342999999999999</v>
      </c>
      <c r="N58" s="39"/>
      <c r="O58" s="28">
        <f t="shared" si="14"/>
        <v>63</v>
      </c>
      <c r="P58" s="34" t="s">
        <v>89</v>
      </c>
      <c r="Q58" s="36" t="s">
        <v>19</v>
      </c>
      <c r="R58" s="28">
        <v>6.719E-2</v>
      </c>
      <c r="S58" s="39"/>
      <c r="T58" s="28">
        <f t="shared" si="21"/>
        <v>55</v>
      </c>
      <c r="U58" s="34" t="s">
        <v>91</v>
      </c>
      <c r="V58" s="36" t="s">
        <v>20</v>
      </c>
      <c r="W58" s="28">
        <v>4.9779999999999998E-2</v>
      </c>
      <c r="X58" s="39"/>
      <c r="Y58" s="28">
        <f t="shared" si="4"/>
        <v>73</v>
      </c>
      <c r="Z58" s="34" t="s">
        <v>68</v>
      </c>
      <c r="AA58" s="32" t="s">
        <v>19</v>
      </c>
      <c r="AB58" s="28">
        <v>6.4990000000000006E-2</v>
      </c>
      <c r="AC58" s="39"/>
      <c r="AD58" s="28">
        <f t="shared" si="22"/>
        <v>42</v>
      </c>
      <c r="AE58" s="34" t="s">
        <v>74</v>
      </c>
      <c r="AF58" s="32" t="s">
        <v>28</v>
      </c>
      <c r="AG58" s="28">
        <v>9.6159999999999995E-2</v>
      </c>
      <c r="AH58" s="39"/>
      <c r="AI58" s="28">
        <f t="shared" si="17"/>
        <v>61</v>
      </c>
      <c r="AJ58" s="34" t="s">
        <v>77</v>
      </c>
      <c r="AK58" s="32" t="s">
        <v>26</v>
      </c>
      <c r="AL58" s="28">
        <v>8.7110000000000007E-2</v>
      </c>
      <c r="AM58" s="39"/>
      <c r="AN58" s="28">
        <f t="shared" si="18"/>
        <v>51</v>
      </c>
      <c r="AO58" s="60" t="s">
        <v>36</v>
      </c>
      <c r="AP58" s="61" t="s">
        <v>26</v>
      </c>
      <c r="AQ58" s="30">
        <v>2.8750000000000001E-2</v>
      </c>
      <c r="AR58" s="40" t="s">
        <v>108</v>
      </c>
      <c r="AS58" s="28">
        <f t="shared" si="8"/>
        <v>49</v>
      </c>
      <c r="AT58" s="60" t="s">
        <v>32</v>
      </c>
      <c r="AU58" s="61" t="s">
        <v>20</v>
      </c>
      <c r="AV58" s="30">
        <v>4.2029999999999998E-2</v>
      </c>
      <c r="AW58" s="40" t="s">
        <v>108</v>
      </c>
      <c r="AX58" s="28">
        <f t="shared" si="19"/>
        <v>61</v>
      </c>
      <c r="AY58" s="34" t="s">
        <v>64</v>
      </c>
      <c r="AZ58" s="32" t="s">
        <v>19</v>
      </c>
      <c r="BA58" s="28">
        <v>8.8349999999999998E-2</v>
      </c>
      <c r="BB58" s="39"/>
      <c r="BC58" s="28">
        <f t="shared" si="15"/>
        <v>56</v>
      </c>
      <c r="BD58" s="34" t="s">
        <v>62</v>
      </c>
      <c r="BE58" s="32" t="s">
        <v>19</v>
      </c>
      <c r="BF58" s="28">
        <v>6.9100000000000003E-3</v>
      </c>
      <c r="BG58" s="39"/>
      <c r="BH58" s="28">
        <f t="shared" si="20"/>
        <v>80</v>
      </c>
      <c r="BI58" s="60" t="s">
        <v>69</v>
      </c>
      <c r="BJ58" s="61" t="s">
        <v>19</v>
      </c>
      <c r="BK58" s="30">
        <v>0.12493</v>
      </c>
      <c r="BL58" s="40" t="s">
        <v>108</v>
      </c>
      <c r="BM58" s="28">
        <f t="shared" si="12"/>
        <v>64</v>
      </c>
      <c r="BN58" s="34" t="s">
        <v>61</v>
      </c>
      <c r="BO58" s="32" t="s">
        <v>26</v>
      </c>
      <c r="BP58" s="30">
        <v>6.7909999999999998E-2</v>
      </c>
      <c r="BQ58" t="s">
        <v>108</v>
      </c>
      <c r="BR58" s="28">
        <f t="shared" si="16"/>
        <v>37</v>
      </c>
    </row>
    <row r="59" spans="1:70" ht="17" customHeight="1" thickTop="1" thickBot="1" x14ac:dyDescent="0.25">
      <c r="A59" s="33" t="s">
        <v>79</v>
      </c>
      <c r="B59" s="24" t="s">
        <v>22</v>
      </c>
      <c r="C59" s="28">
        <v>2.8559999999999999E-2</v>
      </c>
      <c r="D59" s="28"/>
      <c r="E59" s="28">
        <f t="shared" si="0"/>
        <v>59</v>
      </c>
      <c r="F59" s="33" t="s">
        <v>67</v>
      </c>
      <c r="G59" s="24" t="s">
        <v>20</v>
      </c>
      <c r="H59" s="28">
        <v>6.2019999999999999E-2</v>
      </c>
      <c r="I59" s="28"/>
      <c r="J59" s="28">
        <f t="shared" si="1"/>
        <v>44</v>
      </c>
      <c r="K59" s="33" t="s">
        <v>62</v>
      </c>
      <c r="L59" s="24" t="s">
        <v>23</v>
      </c>
      <c r="M59" s="28">
        <v>0.16048999999999999</v>
      </c>
      <c r="N59" s="28"/>
      <c r="O59" s="28">
        <f t="shared" si="14"/>
        <v>62</v>
      </c>
      <c r="P59" s="33" t="s">
        <v>57</v>
      </c>
      <c r="Q59" s="24" t="s">
        <v>20</v>
      </c>
      <c r="R59" s="28">
        <v>6.633E-2</v>
      </c>
      <c r="S59" s="28"/>
      <c r="T59" s="28">
        <f t="shared" si="21"/>
        <v>54</v>
      </c>
      <c r="U59" s="33" t="s">
        <v>39</v>
      </c>
      <c r="V59" s="24" t="s">
        <v>28</v>
      </c>
      <c r="W59" s="28">
        <v>4.9059999999999999E-2</v>
      </c>
      <c r="X59" s="28"/>
      <c r="Y59" s="28">
        <f t="shared" si="4"/>
        <v>72</v>
      </c>
      <c r="Z59" s="33" t="s">
        <v>76</v>
      </c>
      <c r="AA59" s="24" t="s">
        <v>28</v>
      </c>
      <c r="AB59" s="28">
        <v>6.4549999999999996E-2</v>
      </c>
      <c r="AC59" s="28"/>
      <c r="AD59" s="28">
        <f t="shared" si="22"/>
        <v>41</v>
      </c>
      <c r="AE59" s="33" t="s">
        <v>54</v>
      </c>
      <c r="AF59" s="24" t="s">
        <v>29</v>
      </c>
      <c r="AG59" s="28">
        <v>9.5759999999999998E-2</v>
      </c>
      <c r="AH59" s="28"/>
      <c r="AI59" s="28">
        <f t="shared" si="17"/>
        <v>60</v>
      </c>
      <c r="AJ59" s="33" t="s">
        <v>94</v>
      </c>
      <c r="AK59" s="35" t="s">
        <v>19</v>
      </c>
      <c r="AL59" s="28">
        <v>8.5070000000000007E-2</v>
      </c>
      <c r="AM59" s="28"/>
      <c r="AN59" s="28">
        <f t="shared" si="18"/>
        <v>50</v>
      </c>
      <c r="AO59" s="58" t="s">
        <v>42</v>
      </c>
      <c r="AP59" s="62" t="s">
        <v>26</v>
      </c>
      <c r="AQ59" s="30">
        <v>2.8459999999999999E-2</v>
      </c>
      <c r="AR59" s="30" t="s">
        <v>108</v>
      </c>
      <c r="AS59" s="28">
        <f t="shared" si="8"/>
        <v>48</v>
      </c>
      <c r="AT59" s="33" t="s">
        <v>60</v>
      </c>
      <c r="AU59" s="24" t="s">
        <v>22</v>
      </c>
      <c r="AV59" s="28">
        <v>4.0439999999999997E-2</v>
      </c>
      <c r="AW59" s="28"/>
      <c r="AX59" s="28">
        <f t="shared" si="19"/>
        <v>60</v>
      </c>
      <c r="AY59" s="33" t="s">
        <v>92</v>
      </c>
      <c r="AZ59" s="35" t="s">
        <v>28</v>
      </c>
      <c r="BA59" s="28">
        <v>8.4779999999999994E-2</v>
      </c>
      <c r="BB59" s="28"/>
      <c r="BC59" s="28">
        <f t="shared" si="15"/>
        <v>55</v>
      </c>
      <c r="BD59" s="33" t="s">
        <v>75</v>
      </c>
      <c r="BE59" s="24" t="s">
        <v>25</v>
      </c>
      <c r="BF59" s="28">
        <v>6.5100000000000002E-3</v>
      </c>
      <c r="BG59" s="28"/>
      <c r="BH59" s="28">
        <f t="shared" si="20"/>
        <v>79</v>
      </c>
      <c r="BI59" s="33" t="s">
        <v>56</v>
      </c>
      <c r="BJ59" s="24" t="s">
        <v>22</v>
      </c>
      <c r="BK59" s="28">
        <v>0.12482</v>
      </c>
      <c r="BL59" s="28"/>
      <c r="BM59" s="28">
        <f t="shared" si="12"/>
        <v>63</v>
      </c>
      <c r="BN59" s="33" t="s">
        <v>50</v>
      </c>
      <c r="BO59" s="24" t="s">
        <v>29</v>
      </c>
      <c r="BP59" s="28">
        <v>6.6239999999999993E-2</v>
      </c>
      <c r="BR59" s="28">
        <f t="shared" si="16"/>
        <v>36</v>
      </c>
    </row>
    <row r="60" spans="1:70" ht="17" thickBot="1" x14ac:dyDescent="0.25">
      <c r="A60" s="33" t="s">
        <v>67</v>
      </c>
      <c r="B60" s="24" t="s">
        <v>28</v>
      </c>
      <c r="C60" s="28">
        <v>2.76E-2</v>
      </c>
      <c r="D60" s="28"/>
      <c r="E60" s="28">
        <f t="shared" si="0"/>
        <v>58</v>
      </c>
      <c r="F60" s="33" t="s">
        <v>105</v>
      </c>
      <c r="G60" s="35" t="s">
        <v>22</v>
      </c>
      <c r="H60" s="28">
        <v>6.1249999999999999E-2</v>
      </c>
      <c r="I60" s="28"/>
      <c r="J60" s="28">
        <f t="shared" si="1"/>
        <v>43</v>
      </c>
      <c r="K60" s="33" t="s">
        <v>98</v>
      </c>
      <c r="L60" s="35" t="s">
        <v>28</v>
      </c>
      <c r="M60" s="28">
        <v>0.16047</v>
      </c>
      <c r="N60" s="28"/>
      <c r="O60" s="28">
        <f t="shared" si="14"/>
        <v>61</v>
      </c>
      <c r="P60" s="33" t="s">
        <v>18</v>
      </c>
      <c r="Q60" s="24" t="s">
        <v>20</v>
      </c>
      <c r="R60" s="28">
        <v>6.6170000000000007E-2</v>
      </c>
      <c r="S60" s="28"/>
      <c r="T60" s="28">
        <f t="shared" si="21"/>
        <v>53</v>
      </c>
      <c r="U60" s="33" t="s">
        <v>85</v>
      </c>
      <c r="V60" s="24" t="s">
        <v>29</v>
      </c>
      <c r="W60" s="28">
        <v>4.8770000000000001E-2</v>
      </c>
      <c r="X60" s="28"/>
      <c r="Y60" s="28">
        <f t="shared" si="4"/>
        <v>71</v>
      </c>
      <c r="Z60" s="23" t="s">
        <v>95</v>
      </c>
      <c r="AA60" s="24" t="s">
        <v>26</v>
      </c>
      <c r="AB60" s="28">
        <v>6.2039999999999998E-2</v>
      </c>
      <c r="AC60" s="28"/>
      <c r="AD60" s="28">
        <f t="shared" si="22"/>
        <v>40</v>
      </c>
      <c r="AE60" s="33" t="s">
        <v>38</v>
      </c>
      <c r="AF60" s="24" t="s">
        <v>26</v>
      </c>
      <c r="AG60" s="28">
        <v>9.4939999999999997E-2</v>
      </c>
      <c r="AH60" s="28"/>
      <c r="AI60" s="28">
        <f t="shared" si="17"/>
        <v>59</v>
      </c>
      <c r="AJ60" s="33" t="s">
        <v>34</v>
      </c>
      <c r="AK60" s="24" t="s">
        <v>26</v>
      </c>
      <c r="AL60" s="28">
        <v>8.4919999999999995E-2</v>
      </c>
      <c r="AM60" s="28"/>
      <c r="AN60" s="28">
        <f t="shared" si="18"/>
        <v>49</v>
      </c>
      <c r="AO60" s="23" t="s">
        <v>95</v>
      </c>
      <c r="AP60" s="24" t="s">
        <v>26</v>
      </c>
      <c r="AQ60" s="28">
        <v>2.8369999999999999E-2</v>
      </c>
      <c r="AR60" s="28"/>
      <c r="AS60" s="28">
        <f t="shared" si="8"/>
        <v>47</v>
      </c>
      <c r="AT60" s="33" t="s">
        <v>92</v>
      </c>
      <c r="AU60" s="35" t="s">
        <v>28</v>
      </c>
      <c r="AV60" s="28">
        <v>3.9629999999999999E-2</v>
      </c>
      <c r="AW60" s="28"/>
      <c r="AX60" s="28">
        <f t="shared" si="19"/>
        <v>59</v>
      </c>
      <c r="AY60" s="33" t="s">
        <v>82</v>
      </c>
      <c r="AZ60" s="24" t="s">
        <v>20</v>
      </c>
      <c r="BA60" s="28">
        <v>8.4239999999999995E-2</v>
      </c>
      <c r="BB60" s="28"/>
      <c r="BC60" s="28">
        <f t="shared" si="15"/>
        <v>54</v>
      </c>
      <c r="BD60" s="33" t="s">
        <v>68</v>
      </c>
      <c r="BE60" s="24" t="s">
        <v>19</v>
      </c>
      <c r="BF60" s="28">
        <v>6.3299999999999997E-3</v>
      </c>
      <c r="BG60" s="28"/>
      <c r="BH60" s="28">
        <f t="shared" si="20"/>
        <v>78</v>
      </c>
      <c r="BI60" s="33" t="s">
        <v>50</v>
      </c>
      <c r="BJ60" s="24" t="s">
        <v>29</v>
      </c>
      <c r="BK60" s="29">
        <v>0.12444</v>
      </c>
      <c r="BL60" s="29" t="s">
        <v>107</v>
      </c>
      <c r="BM60" s="28">
        <f t="shared" si="12"/>
        <v>62</v>
      </c>
      <c r="BN60" s="33" t="s">
        <v>97</v>
      </c>
      <c r="BO60" s="35" t="s">
        <v>22</v>
      </c>
      <c r="BP60" s="28">
        <v>6.241E-2</v>
      </c>
      <c r="BR60" s="28">
        <f t="shared" si="16"/>
        <v>35</v>
      </c>
    </row>
    <row r="61" spans="1:70" ht="17" thickBot="1" x14ac:dyDescent="0.25">
      <c r="A61" s="33" t="s">
        <v>77</v>
      </c>
      <c r="B61" s="24" t="s">
        <v>26</v>
      </c>
      <c r="C61" s="28">
        <v>2.631E-2</v>
      </c>
      <c r="D61" s="28"/>
      <c r="E61" s="28">
        <f t="shared" si="0"/>
        <v>57</v>
      </c>
      <c r="F61" s="33" t="s">
        <v>59</v>
      </c>
      <c r="G61" s="24" t="s">
        <v>25</v>
      </c>
      <c r="H61" s="28">
        <v>5.8299999999999998E-2</v>
      </c>
      <c r="I61" s="28"/>
      <c r="J61" s="28">
        <f t="shared" si="1"/>
        <v>42</v>
      </c>
      <c r="K61" s="33" t="s">
        <v>18</v>
      </c>
      <c r="L61" s="24" t="s">
        <v>19</v>
      </c>
      <c r="M61" s="28">
        <v>0.16033</v>
      </c>
      <c r="N61" s="28"/>
      <c r="O61" s="28">
        <f t="shared" si="14"/>
        <v>60</v>
      </c>
      <c r="P61" s="33" t="s">
        <v>40</v>
      </c>
      <c r="Q61" s="24" t="s">
        <v>26</v>
      </c>
      <c r="R61" s="28">
        <v>6.59E-2</v>
      </c>
      <c r="S61" s="28"/>
      <c r="T61" s="28">
        <f t="shared" si="21"/>
        <v>52</v>
      </c>
      <c r="U61" s="33" t="s">
        <v>34</v>
      </c>
      <c r="V61" s="24" t="s">
        <v>26</v>
      </c>
      <c r="W61" s="28">
        <v>4.8189999999999997E-2</v>
      </c>
      <c r="X61" s="28"/>
      <c r="Y61" s="28">
        <f t="shared" si="4"/>
        <v>70</v>
      </c>
      <c r="Z61" s="33" t="s">
        <v>76</v>
      </c>
      <c r="AA61" s="24" t="s">
        <v>26</v>
      </c>
      <c r="AB61" s="28">
        <v>6.0699999999999997E-2</v>
      </c>
      <c r="AC61" s="28"/>
      <c r="AD61" s="28">
        <f t="shared" si="22"/>
        <v>39</v>
      </c>
      <c r="AE61" s="33" t="s">
        <v>56</v>
      </c>
      <c r="AF61" s="24" t="s">
        <v>25</v>
      </c>
      <c r="AG61" s="28">
        <v>8.9249999999999996E-2</v>
      </c>
      <c r="AH61" s="28"/>
      <c r="AI61" s="28">
        <f t="shared" si="17"/>
        <v>58</v>
      </c>
      <c r="AJ61" s="33" t="s">
        <v>103</v>
      </c>
      <c r="AK61" s="35" t="s">
        <v>28</v>
      </c>
      <c r="AL61" s="28">
        <v>8.4419999999999995E-2</v>
      </c>
      <c r="AM61" s="28"/>
      <c r="AN61" s="28">
        <f t="shared" si="18"/>
        <v>48</v>
      </c>
      <c r="AO61" s="33" t="s">
        <v>96</v>
      </c>
      <c r="AP61" s="35" t="s">
        <v>19</v>
      </c>
      <c r="AQ61" s="28">
        <v>2.7709999999999999E-2</v>
      </c>
      <c r="AR61" s="28"/>
      <c r="AS61" s="28">
        <f t="shared" si="8"/>
        <v>46</v>
      </c>
      <c r="AT61" s="58" t="s">
        <v>49</v>
      </c>
      <c r="AU61" s="62" t="s">
        <v>20</v>
      </c>
      <c r="AV61" s="30">
        <v>3.9010000000000003E-2</v>
      </c>
      <c r="AW61" s="30" t="s">
        <v>108</v>
      </c>
      <c r="AX61" s="28">
        <f t="shared" si="19"/>
        <v>58</v>
      </c>
      <c r="AY61" s="33" t="s">
        <v>24</v>
      </c>
      <c r="AZ61" s="24" t="s">
        <v>25</v>
      </c>
      <c r="BA61" s="30">
        <v>8.3640000000000006E-2</v>
      </c>
      <c r="BB61" s="30" t="s">
        <v>108</v>
      </c>
      <c r="BC61" s="28">
        <f t="shared" si="15"/>
        <v>53</v>
      </c>
      <c r="BD61" s="33" t="s">
        <v>76</v>
      </c>
      <c r="BE61" s="24" t="s">
        <v>22</v>
      </c>
      <c r="BF61" s="28">
        <v>6.1799999999999997E-3</v>
      </c>
      <c r="BG61" s="28"/>
      <c r="BH61" s="28">
        <f t="shared" si="20"/>
        <v>77</v>
      </c>
      <c r="BI61" s="33" t="s">
        <v>99</v>
      </c>
      <c r="BJ61" s="35" t="s">
        <v>29</v>
      </c>
      <c r="BK61" s="28">
        <v>0.12298000000000001</v>
      </c>
      <c r="BL61" s="28"/>
      <c r="BM61" s="28">
        <f t="shared" si="12"/>
        <v>61</v>
      </c>
      <c r="BN61" s="33" t="s">
        <v>73</v>
      </c>
      <c r="BO61" s="24" t="s">
        <v>29</v>
      </c>
      <c r="BP61" s="28">
        <v>6.0679999999999998E-2</v>
      </c>
      <c r="BR61" s="28">
        <f t="shared" si="16"/>
        <v>34</v>
      </c>
    </row>
    <row r="62" spans="1:70" ht="17" thickBot="1" x14ac:dyDescent="0.25">
      <c r="A62" s="33" t="s">
        <v>40</v>
      </c>
      <c r="B62" s="24" t="s">
        <v>26</v>
      </c>
      <c r="C62" s="28">
        <v>2.598E-2</v>
      </c>
      <c r="D62" s="28"/>
      <c r="E62" s="28">
        <f t="shared" si="0"/>
        <v>56</v>
      </c>
      <c r="F62" s="33" t="s">
        <v>32</v>
      </c>
      <c r="G62" s="24" t="s">
        <v>20</v>
      </c>
      <c r="H62" s="28">
        <v>5.4710000000000002E-2</v>
      </c>
      <c r="I62" s="28"/>
      <c r="J62" s="28">
        <f t="shared" si="1"/>
        <v>41</v>
      </c>
      <c r="K62" s="33" t="s">
        <v>69</v>
      </c>
      <c r="L62" s="24" t="s">
        <v>23</v>
      </c>
      <c r="M62" s="28">
        <v>0.16028000000000001</v>
      </c>
      <c r="N62" s="28"/>
      <c r="O62" s="28">
        <f t="shared" si="14"/>
        <v>59</v>
      </c>
      <c r="P62" s="33" t="s">
        <v>87</v>
      </c>
      <c r="Q62" s="24" t="s">
        <v>29</v>
      </c>
      <c r="R62" s="28">
        <v>6.5259999999999999E-2</v>
      </c>
      <c r="S62" s="28"/>
      <c r="T62" s="28">
        <f t="shared" si="21"/>
        <v>51</v>
      </c>
      <c r="U62" s="33" t="s">
        <v>94</v>
      </c>
      <c r="V62" s="35" t="s">
        <v>26</v>
      </c>
      <c r="W62" s="28">
        <v>4.7969999999999999E-2</v>
      </c>
      <c r="X62" s="28"/>
      <c r="Y62" s="28">
        <f t="shared" si="4"/>
        <v>69</v>
      </c>
      <c r="Z62" s="33" t="s">
        <v>32</v>
      </c>
      <c r="AA62" s="24" t="s">
        <v>26</v>
      </c>
      <c r="AB62" s="28">
        <v>6.021E-2</v>
      </c>
      <c r="AC62" s="28"/>
      <c r="AD62" s="28">
        <f t="shared" si="22"/>
        <v>38</v>
      </c>
      <c r="AE62" s="33" t="s">
        <v>85</v>
      </c>
      <c r="AF62" s="24" t="s">
        <v>26</v>
      </c>
      <c r="AG62" s="28">
        <v>8.838E-2</v>
      </c>
      <c r="AH62" s="28"/>
      <c r="AI62" s="28">
        <f t="shared" si="17"/>
        <v>57</v>
      </c>
      <c r="AJ62" s="33" t="s">
        <v>84</v>
      </c>
      <c r="AK62" s="24" t="s">
        <v>26</v>
      </c>
      <c r="AL62" s="28">
        <v>8.2549999999999998E-2</v>
      </c>
      <c r="AM62" s="28"/>
      <c r="AN62" s="28">
        <f t="shared" si="18"/>
        <v>47</v>
      </c>
      <c r="AO62" s="33" t="s">
        <v>67</v>
      </c>
      <c r="AP62" s="24" t="s">
        <v>20</v>
      </c>
      <c r="AQ62" s="28">
        <v>2.7040000000000002E-2</v>
      </c>
      <c r="AR62" s="28"/>
      <c r="AS62" s="28">
        <f t="shared" si="8"/>
        <v>45</v>
      </c>
      <c r="AT62" s="33" t="s">
        <v>81</v>
      </c>
      <c r="AU62" s="24" t="s">
        <v>26</v>
      </c>
      <c r="AV62" s="28">
        <v>3.8390000000000001E-2</v>
      </c>
      <c r="AW62" s="28"/>
      <c r="AX62" s="28">
        <f t="shared" si="19"/>
        <v>57</v>
      </c>
      <c r="AY62" s="33" t="s">
        <v>59</v>
      </c>
      <c r="AZ62" s="24" t="s">
        <v>20</v>
      </c>
      <c r="BA62" s="28">
        <v>8.3089999999999997E-2</v>
      </c>
      <c r="BB62" s="28"/>
      <c r="BC62" s="28">
        <f t="shared" si="15"/>
        <v>52</v>
      </c>
      <c r="BD62" s="33" t="s">
        <v>46</v>
      </c>
      <c r="BE62" s="24" t="s">
        <v>20</v>
      </c>
      <c r="BF62" s="28">
        <v>6.0899999999999999E-3</v>
      </c>
      <c r="BG62" s="28"/>
      <c r="BH62" s="28">
        <f t="shared" si="20"/>
        <v>76</v>
      </c>
      <c r="BI62" s="33" t="s">
        <v>99</v>
      </c>
      <c r="BJ62" s="35" t="s">
        <v>19</v>
      </c>
      <c r="BK62" s="28">
        <v>0.12249</v>
      </c>
      <c r="BL62" s="28"/>
      <c r="BM62" s="28">
        <f t="shared" si="12"/>
        <v>60</v>
      </c>
      <c r="BN62" s="33" t="s">
        <v>99</v>
      </c>
      <c r="BO62" s="35" t="s">
        <v>25</v>
      </c>
      <c r="BP62" s="28">
        <v>5.6500000000000002E-2</v>
      </c>
      <c r="BR62" s="28">
        <f t="shared" si="16"/>
        <v>33</v>
      </c>
    </row>
    <row r="63" spans="1:70" ht="17" thickBot="1" x14ac:dyDescent="0.25">
      <c r="A63" s="33" t="s">
        <v>76</v>
      </c>
      <c r="B63" s="24" t="s">
        <v>28</v>
      </c>
      <c r="C63" s="28">
        <v>2.571E-2</v>
      </c>
      <c r="D63" s="28"/>
      <c r="E63" s="28">
        <f t="shared" si="0"/>
        <v>55</v>
      </c>
      <c r="F63" s="33" t="s">
        <v>83</v>
      </c>
      <c r="G63" s="24" t="s">
        <v>29</v>
      </c>
      <c r="H63" s="28">
        <v>5.3659999999999999E-2</v>
      </c>
      <c r="I63" s="28"/>
      <c r="J63" s="28">
        <f t="shared" si="1"/>
        <v>40</v>
      </c>
      <c r="K63" s="33" t="s">
        <v>97</v>
      </c>
      <c r="L63" s="35" t="s">
        <v>19</v>
      </c>
      <c r="M63" s="28">
        <v>0.15789</v>
      </c>
      <c r="N63" s="28"/>
      <c r="O63" s="28">
        <f t="shared" si="14"/>
        <v>58</v>
      </c>
      <c r="P63" s="33" t="s">
        <v>34</v>
      </c>
      <c r="Q63" s="24" t="s">
        <v>19</v>
      </c>
      <c r="R63" s="28">
        <v>6.4210000000000003E-2</v>
      </c>
      <c r="S63" s="28"/>
      <c r="T63" s="28">
        <f t="shared" si="21"/>
        <v>50</v>
      </c>
      <c r="U63" s="33" t="s">
        <v>38</v>
      </c>
      <c r="V63" s="24" t="s">
        <v>26</v>
      </c>
      <c r="W63" s="28">
        <v>4.7419999999999997E-2</v>
      </c>
      <c r="X63" s="28"/>
      <c r="Y63" s="28">
        <f t="shared" si="4"/>
        <v>68</v>
      </c>
      <c r="Z63" s="33" t="s">
        <v>92</v>
      </c>
      <c r="AA63" s="35" t="s">
        <v>28</v>
      </c>
      <c r="AB63" s="28">
        <v>5.7200000000000001E-2</v>
      </c>
      <c r="AC63" s="28"/>
      <c r="AD63" s="28">
        <f t="shared" si="22"/>
        <v>37</v>
      </c>
      <c r="AE63" s="33" t="s">
        <v>76</v>
      </c>
      <c r="AF63" s="24" t="s">
        <v>28</v>
      </c>
      <c r="AG63" s="28">
        <v>8.616E-2</v>
      </c>
      <c r="AH63" s="28"/>
      <c r="AI63" s="28">
        <f t="shared" si="17"/>
        <v>56</v>
      </c>
      <c r="AJ63" s="33" t="s">
        <v>64</v>
      </c>
      <c r="AK63" s="24" t="s">
        <v>19</v>
      </c>
      <c r="AL63" s="28">
        <v>8.1379999999999994E-2</v>
      </c>
      <c r="AM63" s="28"/>
      <c r="AN63" s="28">
        <f t="shared" si="18"/>
        <v>46</v>
      </c>
      <c r="AO63" s="63" t="s">
        <v>49</v>
      </c>
      <c r="AP63" s="65" t="s">
        <v>20</v>
      </c>
      <c r="AQ63" s="30">
        <v>2.613E-2</v>
      </c>
      <c r="AR63" s="30" t="s">
        <v>108</v>
      </c>
      <c r="AS63" s="28">
        <f t="shared" si="8"/>
        <v>44</v>
      </c>
      <c r="AT63" s="33" t="s">
        <v>40</v>
      </c>
      <c r="AU63" s="24" t="s">
        <v>26</v>
      </c>
      <c r="AV63" s="28">
        <v>3.7969999999999997E-2</v>
      </c>
      <c r="AW63" s="28"/>
      <c r="AX63" s="28">
        <f t="shared" si="19"/>
        <v>56</v>
      </c>
      <c r="AY63" s="33" t="s">
        <v>101</v>
      </c>
      <c r="AZ63" s="35" t="s">
        <v>29</v>
      </c>
      <c r="BA63" s="28">
        <v>8.1079999999999999E-2</v>
      </c>
      <c r="BB63" s="28"/>
      <c r="BC63" s="28">
        <f t="shared" si="15"/>
        <v>51</v>
      </c>
      <c r="BD63" s="33" t="s">
        <v>77</v>
      </c>
      <c r="BE63" s="24" t="s">
        <v>29</v>
      </c>
      <c r="BF63" s="28">
        <v>5.8999999999999999E-3</v>
      </c>
      <c r="BG63" s="28"/>
      <c r="BH63" s="28">
        <f t="shared" si="20"/>
        <v>75</v>
      </c>
      <c r="BI63" s="33" t="s">
        <v>73</v>
      </c>
      <c r="BJ63" s="24" t="s">
        <v>29</v>
      </c>
      <c r="BK63" s="28">
        <v>0.12185</v>
      </c>
      <c r="BL63" s="28"/>
      <c r="BM63" s="28">
        <f t="shared" si="12"/>
        <v>59</v>
      </c>
      <c r="BN63" s="33" t="s">
        <v>99</v>
      </c>
      <c r="BO63" s="35" t="s">
        <v>29</v>
      </c>
      <c r="BP63" s="28">
        <v>5.5239999999999997E-2</v>
      </c>
      <c r="BR63" s="28">
        <f t="shared" si="16"/>
        <v>32</v>
      </c>
    </row>
    <row r="64" spans="1:70" ht="17" thickBot="1" x14ac:dyDescent="0.25">
      <c r="A64" s="33" t="s">
        <v>73</v>
      </c>
      <c r="B64" s="24" t="s">
        <v>26</v>
      </c>
      <c r="C64" s="28">
        <v>2.5700000000000001E-2</v>
      </c>
      <c r="D64" s="28"/>
      <c r="E64" s="28">
        <f t="shared" si="0"/>
        <v>54</v>
      </c>
      <c r="F64" s="33" t="s">
        <v>71</v>
      </c>
      <c r="G64" s="24" t="s">
        <v>20</v>
      </c>
      <c r="H64" s="28">
        <v>5.3089999999999998E-2</v>
      </c>
      <c r="I64" s="28"/>
      <c r="J64" s="28">
        <f t="shared" si="1"/>
        <v>39</v>
      </c>
      <c r="K64" s="33" t="s">
        <v>51</v>
      </c>
      <c r="L64" s="24" t="s">
        <v>22</v>
      </c>
      <c r="M64" s="28">
        <v>0.15296000000000001</v>
      </c>
      <c r="N64" s="28"/>
      <c r="O64" s="28">
        <f t="shared" si="14"/>
        <v>57</v>
      </c>
      <c r="P64" s="33" t="s">
        <v>100</v>
      </c>
      <c r="Q64" s="35" t="s">
        <v>20</v>
      </c>
      <c r="R64" s="28">
        <v>6.2059999999999997E-2</v>
      </c>
      <c r="S64" s="28"/>
      <c r="T64" s="28">
        <f t="shared" si="21"/>
        <v>49</v>
      </c>
      <c r="U64" s="33" t="s">
        <v>96</v>
      </c>
      <c r="V64" s="35" t="s">
        <v>19</v>
      </c>
      <c r="W64" s="28">
        <v>4.4900000000000002E-2</v>
      </c>
      <c r="X64" s="28"/>
      <c r="Y64" s="28">
        <f t="shared" si="4"/>
        <v>67</v>
      </c>
      <c r="Z64" s="33" t="s">
        <v>57</v>
      </c>
      <c r="AA64" s="24" t="s">
        <v>26</v>
      </c>
      <c r="AB64" s="28">
        <v>5.475E-2</v>
      </c>
      <c r="AC64" s="28"/>
      <c r="AD64" s="28">
        <f t="shared" si="22"/>
        <v>36</v>
      </c>
      <c r="AE64" s="33" t="s">
        <v>78</v>
      </c>
      <c r="AF64" s="24" t="s">
        <v>28</v>
      </c>
      <c r="AG64" s="28">
        <v>8.4750000000000006E-2</v>
      </c>
      <c r="AH64" s="28"/>
      <c r="AI64" s="28">
        <f t="shared" si="17"/>
        <v>55</v>
      </c>
      <c r="AJ64" s="33" t="s">
        <v>71</v>
      </c>
      <c r="AK64" s="24" t="s">
        <v>20</v>
      </c>
      <c r="AL64" s="28">
        <v>8.0879999999999994E-2</v>
      </c>
      <c r="AM64" s="28"/>
      <c r="AN64" s="28">
        <f t="shared" si="18"/>
        <v>45</v>
      </c>
      <c r="AO64" s="33" t="s">
        <v>105</v>
      </c>
      <c r="AP64" s="35" t="s">
        <v>29</v>
      </c>
      <c r="AQ64" s="28">
        <v>2.445E-2</v>
      </c>
      <c r="AR64" s="28"/>
      <c r="AS64" s="28">
        <f t="shared" si="8"/>
        <v>43</v>
      </c>
      <c r="AT64" s="33" t="s">
        <v>59</v>
      </c>
      <c r="AU64" s="24" t="s">
        <v>25</v>
      </c>
      <c r="AV64" s="30">
        <v>3.7699999999999997E-2</v>
      </c>
      <c r="AW64" s="30" t="s">
        <v>108</v>
      </c>
      <c r="AX64" s="28">
        <f t="shared" si="19"/>
        <v>55</v>
      </c>
      <c r="AY64" s="33" t="s">
        <v>65</v>
      </c>
      <c r="AZ64" s="24" t="s">
        <v>29</v>
      </c>
      <c r="BA64" s="28">
        <v>7.9880000000000007E-2</v>
      </c>
      <c r="BB64" s="28"/>
      <c r="BC64" s="28">
        <f t="shared" si="15"/>
        <v>50</v>
      </c>
      <c r="BD64" s="33" t="s">
        <v>32</v>
      </c>
      <c r="BE64" s="24" t="s">
        <v>20</v>
      </c>
      <c r="BF64" s="28">
        <v>5.8799999999999998E-3</v>
      </c>
      <c r="BG64" s="28"/>
      <c r="BH64" s="28">
        <f t="shared" si="20"/>
        <v>74</v>
      </c>
      <c r="BI64" s="33" t="s">
        <v>99</v>
      </c>
      <c r="BJ64" s="35" t="s">
        <v>25</v>
      </c>
      <c r="BK64" s="28">
        <v>0.11926</v>
      </c>
      <c r="BL64" s="28"/>
      <c r="BM64" s="28">
        <f t="shared" si="12"/>
        <v>58</v>
      </c>
      <c r="BN64" s="23" t="s">
        <v>95</v>
      </c>
      <c r="BO64" s="24" t="s">
        <v>19</v>
      </c>
      <c r="BP64" s="28">
        <v>4.1889999999999997E-2</v>
      </c>
      <c r="BR64" s="28">
        <f t="shared" si="16"/>
        <v>31</v>
      </c>
    </row>
    <row r="65" spans="1:70" ht="17" thickBot="1" x14ac:dyDescent="0.25">
      <c r="A65" s="33" t="s">
        <v>70</v>
      </c>
      <c r="B65" s="24" t="s">
        <v>23</v>
      </c>
      <c r="C65" s="28">
        <v>2.5319999999999999E-2</v>
      </c>
      <c r="D65" s="28"/>
      <c r="E65" s="28">
        <f t="shared" si="0"/>
        <v>53</v>
      </c>
      <c r="F65" s="33" t="s">
        <v>18</v>
      </c>
      <c r="G65" s="24" t="s">
        <v>20</v>
      </c>
      <c r="H65" s="28">
        <v>5.3060000000000003E-2</v>
      </c>
      <c r="I65" s="28"/>
      <c r="J65" s="28">
        <f t="shared" si="1"/>
        <v>38</v>
      </c>
      <c r="K65" s="33" t="s">
        <v>40</v>
      </c>
      <c r="L65" s="24" t="s">
        <v>26</v>
      </c>
      <c r="M65" s="28">
        <v>0.15181</v>
      </c>
      <c r="N65" s="28"/>
      <c r="O65" s="28">
        <f t="shared" si="14"/>
        <v>56</v>
      </c>
      <c r="P65" s="33" t="s">
        <v>64</v>
      </c>
      <c r="Q65" s="24" t="s">
        <v>19</v>
      </c>
      <c r="R65" s="28">
        <v>6.1920000000000003E-2</v>
      </c>
      <c r="S65" s="28"/>
      <c r="T65" s="28">
        <f t="shared" si="21"/>
        <v>48</v>
      </c>
      <c r="U65" s="33" t="s">
        <v>84</v>
      </c>
      <c r="V65" s="24" t="s">
        <v>26</v>
      </c>
      <c r="W65" s="28">
        <v>4.36E-2</v>
      </c>
      <c r="X65" s="28"/>
      <c r="Y65" s="28">
        <f t="shared" si="4"/>
        <v>66</v>
      </c>
      <c r="Z65" s="33" t="s">
        <v>79</v>
      </c>
      <c r="AA65" s="24" t="s">
        <v>22</v>
      </c>
      <c r="AB65" s="28">
        <v>5.1900000000000002E-2</v>
      </c>
      <c r="AC65" s="28"/>
      <c r="AD65" s="28">
        <f t="shared" si="22"/>
        <v>35</v>
      </c>
      <c r="AE65" s="33" t="s">
        <v>75</v>
      </c>
      <c r="AF65" s="24" t="s">
        <v>25</v>
      </c>
      <c r="AG65" s="28">
        <v>7.986E-2</v>
      </c>
      <c r="AH65" s="28"/>
      <c r="AI65" s="28">
        <f t="shared" si="17"/>
        <v>54</v>
      </c>
      <c r="AJ65" s="33" t="s">
        <v>51</v>
      </c>
      <c r="AK65" s="24" t="s">
        <v>28</v>
      </c>
      <c r="AL65" s="30">
        <v>8.0759999999999998E-2</v>
      </c>
      <c r="AM65" s="30" t="s">
        <v>108</v>
      </c>
      <c r="AN65" s="28">
        <f t="shared" si="18"/>
        <v>44</v>
      </c>
      <c r="AO65" s="33" t="s">
        <v>66</v>
      </c>
      <c r="AP65" s="24" t="s">
        <v>20</v>
      </c>
      <c r="AQ65" s="28">
        <v>2.366E-2</v>
      </c>
      <c r="AR65" s="28"/>
      <c r="AS65" s="28">
        <f t="shared" si="8"/>
        <v>42</v>
      </c>
      <c r="AT65" s="33" t="s">
        <v>85</v>
      </c>
      <c r="AU65" s="24" t="s">
        <v>26</v>
      </c>
      <c r="AV65" s="28">
        <v>3.7069999999999999E-2</v>
      </c>
      <c r="AW65" s="28"/>
      <c r="AX65" s="28">
        <f t="shared" si="19"/>
        <v>54</v>
      </c>
      <c r="AY65" s="33" t="s">
        <v>43</v>
      </c>
      <c r="AZ65" s="24" t="s">
        <v>19</v>
      </c>
      <c r="BA65" s="28">
        <v>7.911E-2</v>
      </c>
      <c r="BB65" s="28"/>
      <c r="BC65" s="28">
        <f t="shared" si="15"/>
        <v>49</v>
      </c>
      <c r="BD65" s="33" t="s">
        <v>54</v>
      </c>
      <c r="BE65" s="24" t="s">
        <v>22</v>
      </c>
      <c r="BF65" s="28">
        <v>5.7800000000000004E-3</v>
      </c>
      <c r="BG65" s="28"/>
      <c r="BH65" s="28">
        <f t="shared" si="20"/>
        <v>73</v>
      </c>
      <c r="BI65" s="33" t="s">
        <v>64</v>
      </c>
      <c r="BJ65" s="24" t="s">
        <v>28</v>
      </c>
      <c r="BK65" s="28">
        <v>0.1158</v>
      </c>
      <c r="BL65" s="28"/>
      <c r="BM65" s="28">
        <f t="shared" si="12"/>
        <v>57</v>
      </c>
      <c r="BN65" s="33" t="s">
        <v>99</v>
      </c>
      <c r="BO65" s="35" t="s">
        <v>23</v>
      </c>
      <c r="BP65" s="28">
        <v>4.1209999999999997E-2</v>
      </c>
      <c r="BR65" s="28">
        <f t="shared" si="16"/>
        <v>30</v>
      </c>
    </row>
    <row r="66" spans="1:70" ht="17" thickBot="1" x14ac:dyDescent="0.25">
      <c r="A66" s="33" t="s">
        <v>77</v>
      </c>
      <c r="B66" s="24" t="s">
        <v>29</v>
      </c>
      <c r="C66" s="28">
        <v>2.4719999999999999E-2</v>
      </c>
      <c r="D66" s="28"/>
      <c r="E66" s="28">
        <f t="shared" si="0"/>
        <v>52</v>
      </c>
      <c r="F66" s="33" t="s">
        <v>60</v>
      </c>
      <c r="G66" s="24" t="s">
        <v>19</v>
      </c>
      <c r="H66" s="28">
        <v>5.2699999999999997E-2</v>
      </c>
      <c r="I66" s="28"/>
      <c r="J66" s="28">
        <f t="shared" si="1"/>
        <v>37</v>
      </c>
      <c r="K66" s="33" t="s">
        <v>97</v>
      </c>
      <c r="L66" s="35" t="s">
        <v>29</v>
      </c>
      <c r="M66" s="28">
        <v>0.15012</v>
      </c>
      <c r="N66" s="28"/>
      <c r="O66" s="28">
        <f t="shared" si="14"/>
        <v>55</v>
      </c>
      <c r="P66" s="33" t="s">
        <v>36</v>
      </c>
      <c r="Q66" s="24" t="s">
        <v>26</v>
      </c>
      <c r="R66" s="28">
        <v>6.1670000000000003E-2</v>
      </c>
      <c r="S66" s="28"/>
      <c r="T66" s="28">
        <f t="shared" si="21"/>
        <v>47</v>
      </c>
      <c r="U66" s="33" t="s">
        <v>56</v>
      </c>
      <c r="V66" s="24" t="s">
        <v>25</v>
      </c>
      <c r="W66" s="28">
        <v>4.2880000000000001E-2</v>
      </c>
      <c r="X66" s="28"/>
      <c r="Y66" s="28">
        <f t="shared" si="4"/>
        <v>65</v>
      </c>
      <c r="Z66" s="33" t="s">
        <v>78</v>
      </c>
      <c r="AA66" s="24" t="s">
        <v>26</v>
      </c>
      <c r="AB66" s="28">
        <v>4.8559999999999999E-2</v>
      </c>
      <c r="AC66" s="28"/>
      <c r="AD66" s="28">
        <f t="shared" si="22"/>
        <v>34</v>
      </c>
      <c r="AE66" s="33" t="s">
        <v>99</v>
      </c>
      <c r="AF66" s="35" t="s">
        <v>29</v>
      </c>
      <c r="AG66" s="28">
        <v>7.9070000000000001E-2</v>
      </c>
      <c r="AH66" s="28"/>
      <c r="AI66" s="28">
        <f t="shared" si="17"/>
        <v>53</v>
      </c>
      <c r="AJ66" s="33" t="s">
        <v>77</v>
      </c>
      <c r="AK66" s="24" t="s">
        <v>29</v>
      </c>
      <c r="AL66" s="28">
        <v>7.9839999999999994E-2</v>
      </c>
      <c r="AM66" s="28"/>
      <c r="AN66" s="28">
        <f t="shared" si="18"/>
        <v>43</v>
      </c>
      <c r="AO66" s="33" t="s">
        <v>94</v>
      </c>
      <c r="AP66" s="35" t="s">
        <v>19</v>
      </c>
      <c r="AQ66" s="28">
        <v>2.3449999999999999E-2</v>
      </c>
      <c r="AR66" s="28"/>
      <c r="AS66" s="28">
        <f t="shared" si="8"/>
        <v>41</v>
      </c>
      <c r="AT66" s="33" t="s">
        <v>87</v>
      </c>
      <c r="AU66" s="24" t="s">
        <v>19</v>
      </c>
      <c r="AV66" s="28">
        <v>3.6630000000000003E-2</v>
      </c>
      <c r="AW66" s="28"/>
      <c r="AX66" s="28">
        <f t="shared" si="19"/>
        <v>53</v>
      </c>
      <c r="AY66" s="33" t="s">
        <v>99</v>
      </c>
      <c r="AZ66" s="35" t="s">
        <v>23</v>
      </c>
      <c r="BA66" s="28">
        <v>7.6200000000000004E-2</v>
      </c>
      <c r="BB66" s="28"/>
      <c r="BC66" s="28">
        <f t="shared" si="15"/>
        <v>48</v>
      </c>
      <c r="BD66" s="33" t="s">
        <v>94</v>
      </c>
      <c r="BE66" s="35" t="s">
        <v>19</v>
      </c>
      <c r="BF66" s="28">
        <v>5.6899999999999997E-3</v>
      </c>
      <c r="BG66" s="28"/>
      <c r="BH66" s="28">
        <f t="shared" si="20"/>
        <v>72</v>
      </c>
      <c r="BI66" s="33" t="s">
        <v>68</v>
      </c>
      <c r="BJ66" s="24" t="s">
        <v>29</v>
      </c>
      <c r="BK66" s="28">
        <v>0.11555</v>
      </c>
      <c r="BL66" s="28"/>
      <c r="BM66" s="28">
        <f t="shared" si="12"/>
        <v>56</v>
      </c>
      <c r="BN66" s="33" t="s">
        <v>86</v>
      </c>
      <c r="BO66" s="24" t="s">
        <v>28</v>
      </c>
      <c r="BP66" s="28">
        <v>3.916E-2</v>
      </c>
      <c r="BR66" s="28">
        <f t="shared" si="16"/>
        <v>29</v>
      </c>
    </row>
    <row r="67" spans="1:70" ht="17" thickBot="1" x14ac:dyDescent="0.25">
      <c r="A67" s="33" t="s">
        <v>105</v>
      </c>
      <c r="B67" s="35" t="s">
        <v>22</v>
      </c>
      <c r="C67" s="28">
        <v>2.462E-2</v>
      </c>
      <c r="D67" s="28"/>
      <c r="E67" s="28">
        <f t="shared" ref="E67:E115" si="23">IF(C67&gt;C68,E68+1,E68)</f>
        <v>51</v>
      </c>
      <c r="F67" s="33" t="s">
        <v>68</v>
      </c>
      <c r="G67" s="24" t="s">
        <v>19</v>
      </c>
      <c r="H67" s="28">
        <v>5.0770000000000003E-2</v>
      </c>
      <c r="I67" s="28"/>
      <c r="J67" s="28">
        <f t="shared" si="1"/>
        <v>36</v>
      </c>
      <c r="K67" s="33" t="s">
        <v>79</v>
      </c>
      <c r="L67" s="24" t="s">
        <v>22</v>
      </c>
      <c r="M67" s="28">
        <v>0.14687</v>
      </c>
      <c r="N67" s="28"/>
      <c r="O67" s="28">
        <f t="shared" si="14"/>
        <v>54</v>
      </c>
      <c r="P67" s="33" t="s">
        <v>73</v>
      </c>
      <c r="Q67" s="24" t="s">
        <v>23</v>
      </c>
      <c r="R67" s="28">
        <v>6.1249999999999999E-2</v>
      </c>
      <c r="S67" s="28"/>
      <c r="T67" s="28">
        <f t="shared" si="21"/>
        <v>46</v>
      </c>
      <c r="U67" s="33" t="s">
        <v>51</v>
      </c>
      <c r="V67" s="24" t="s">
        <v>28</v>
      </c>
      <c r="W67" s="28">
        <v>4.1840000000000002E-2</v>
      </c>
      <c r="X67" s="28"/>
      <c r="Y67" s="28">
        <f t="shared" ref="Y67:Y129" si="24">IF(W67&gt;W68,Y68+1,Y68)</f>
        <v>64</v>
      </c>
      <c r="Z67" s="33" t="s">
        <v>103</v>
      </c>
      <c r="AA67" s="35" t="s">
        <v>22</v>
      </c>
      <c r="AB67" s="28">
        <v>4.7660000000000001E-2</v>
      </c>
      <c r="AC67" s="28"/>
      <c r="AD67" s="28">
        <f t="shared" si="22"/>
        <v>33</v>
      </c>
      <c r="AE67" s="33" t="s">
        <v>60</v>
      </c>
      <c r="AF67" s="24" t="s">
        <v>19</v>
      </c>
      <c r="AG67" s="28">
        <v>7.4359999999999996E-2</v>
      </c>
      <c r="AH67" s="28"/>
      <c r="AI67" s="28">
        <f t="shared" si="17"/>
        <v>52</v>
      </c>
      <c r="AJ67" s="33" t="s">
        <v>60</v>
      </c>
      <c r="AK67" s="24" t="s">
        <v>19</v>
      </c>
      <c r="AL67" s="28">
        <v>7.7810000000000004E-2</v>
      </c>
      <c r="AM67" s="28"/>
      <c r="AN67" s="28">
        <f t="shared" si="18"/>
        <v>42</v>
      </c>
      <c r="AO67" s="33" t="s">
        <v>85</v>
      </c>
      <c r="AP67" s="24" t="s">
        <v>19</v>
      </c>
      <c r="AQ67" s="28">
        <v>2.3400000000000001E-2</v>
      </c>
      <c r="AR67" s="28"/>
      <c r="AS67" s="28">
        <f t="shared" ref="AS67:AS105" si="25">IF(AQ67&gt;AQ68,AS68+1,AS68)</f>
        <v>40</v>
      </c>
      <c r="AT67" s="33" t="s">
        <v>101</v>
      </c>
      <c r="AU67" s="35" t="s">
        <v>22</v>
      </c>
      <c r="AV67" s="28">
        <v>3.6240000000000001E-2</v>
      </c>
      <c r="AW67" s="28"/>
      <c r="AX67" s="28">
        <f t="shared" si="19"/>
        <v>52</v>
      </c>
      <c r="AY67" s="33" t="s">
        <v>59</v>
      </c>
      <c r="AZ67" s="24" t="s">
        <v>25</v>
      </c>
      <c r="BA67" s="28">
        <v>7.1129999999999999E-2</v>
      </c>
      <c r="BB67" s="28"/>
      <c r="BC67" s="28">
        <f t="shared" si="15"/>
        <v>47</v>
      </c>
      <c r="BD67" s="33" t="s">
        <v>54</v>
      </c>
      <c r="BE67" s="24" t="s">
        <v>29</v>
      </c>
      <c r="BF67" s="28">
        <v>5.4799999999999996E-3</v>
      </c>
      <c r="BG67" s="28"/>
      <c r="BH67" s="28">
        <f t="shared" si="20"/>
        <v>71</v>
      </c>
      <c r="BI67" s="33" t="s">
        <v>61</v>
      </c>
      <c r="BJ67" s="24" t="s">
        <v>19</v>
      </c>
      <c r="BK67" s="28">
        <v>0.11496000000000001</v>
      </c>
      <c r="BL67" s="28"/>
      <c r="BM67" s="28">
        <f t="shared" ref="BM67:BM119" si="26">IF(BK67&gt;BK68,BM68+1,BM68)</f>
        <v>55</v>
      </c>
      <c r="BN67" s="33" t="s">
        <v>61</v>
      </c>
      <c r="BO67" s="24" t="s">
        <v>19</v>
      </c>
      <c r="BP67" s="28">
        <v>3.6670000000000001E-2</v>
      </c>
      <c r="BR67" s="28">
        <f t="shared" si="16"/>
        <v>28</v>
      </c>
    </row>
    <row r="68" spans="1:70" ht="17" thickBot="1" x14ac:dyDescent="0.25">
      <c r="A68" s="33" t="s">
        <v>61</v>
      </c>
      <c r="B68" s="24" t="s">
        <v>26</v>
      </c>
      <c r="C68" s="28">
        <v>2.453E-2</v>
      </c>
      <c r="D68" s="28"/>
      <c r="E68" s="28">
        <f t="shared" si="23"/>
        <v>50</v>
      </c>
      <c r="F68" s="33" t="s">
        <v>34</v>
      </c>
      <c r="G68" s="24" t="s">
        <v>19</v>
      </c>
      <c r="H68" s="28">
        <v>5.0279999999999998E-2</v>
      </c>
      <c r="I68" s="28"/>
      <c r="J68" s="28">
        <f t="shared" si="1"/>
        <v>35</v>
      </c>
      <c r="K68" s="33" t="s">
        <v>77</v>
      </c>
      <c r="L68" s="24" t="s">
        <v>29</v>
      </c>
      <c r="M68" s="28">
        <v>0.14212</v>
      </c>
      <c r="N68" s="28"/>
      <c r="O68" s="28">
        <f t="shared" si="14"/>
        <v>53</v>
      </c>
      <c r="P68" s="33" t="s">
        <v>27</v>
      </c>
      <c r="Q68" s="24" t="s">
        <v>28</v>
      </c>
      <c r="R68" s="28">
        <v>6.0690000000000001E-2</v>
      </c>
      <c r="S68" s="28"/>
      <c r="T68" s="28">
        <f t="shared" si="21"/>
        <v>45</v>
      </c>
      <c r="U68" s="33" t="s">
        <v>63</v>
      </c>
      <c r="V68" s="24" t="s">
        <v>26</v>
      </c>
      <c r="W68" s="28">
        <v>4.1480000000000003E-2</v>
      </c>
      <c r="X68" s="28"/>
      <c r="Y68" s="28">
        <f t="shared" si="24"/>
        <v>63</v>
      </c>
      <c r="Z68" s="33" t="s">
        <v>44</v>
      </c>
      <c r="AA68" s="24" t="s">
        <v>20</v>
      </c>
      <c r="AB68" s="28">
        <v>4.376E-2</v>
      </c>
      <c r="AC68" s="28"/>
      <c r="AD68" s="28">
        <f t="shared" si="22"/>
        <v>32</v>
      </c>
      <c r="AE68" s="33" t="s">
        <v>103</v>
      </c>
      <c r="AF68" s="35" t="s">
        <v>26</v>
      </c>
      <c r="AG68" s="28">
        <v>6.8890000000000007E-2</v>
      </c>
      <c r="AH68" s="28"/>
      <c r="AI68" s="28">
        <f t="shared" si="17"/>
        <v>51</v>
      </c>
      <c r="AJ68" s="33" t="s">
        <v>77</v>
      </c>
      <c r="AK68" s="24" t="s">
        <v>22</v>
      </c>
      <c r="AL68" s="28">
        <v>7.6719999999999997E-2</v>
      </c>
      <c r="AM68" s="28"/>
      <c r="AN68" s="28">
        <f t="shared" si="18"/>
        <v>41</v>
      </c>
      <c r="AO68" s="33" t="s">
        <v>44</v>
      </c>
      <c r="AP68" s="24" t="s">
        <v>20</v>
      </c>
      <c r="AQ68" s="28">
        <v>2.3269999999999999E-2</v>
      </c>
      <c r="AR68" s="28"/>
      <c r="AS68" s="28">
        <f t="shared" si="25"/>
        <v>39</v>
      </c>
      <c r="AT68" s="33" t="s">
        <v>94</v>
      </c>
      <c r="AU68" s="35" t="s">
        <v>19</v>
      </c>
      <c r="AV68" s="28">
        <v>3.5200000000000002E-2</v>
      </c>
      <c r="AW68" s="28"/>
      <c r="AX68" s="28">
        <f t="shared" si="19"/>
        <v>51</v>
      </c>
      <c r="AY68" s="33" t="s">
        <v>94</v>
      </c>
      <c r="AZ68" s="35" t="s">
        <v>19</v>
      </c>
      <c r="BA68" s="28">
        <v>6.8650000000000003E-2</v>
      </c>
      <c r="BB68" s="28"/>
      <c r="BC68" s="28">
        <f t="shared" si="15"/>
        <v>46</v>
      </c>
      <c r="BD68" s="33" t="s">
        <v>99</v>
      </c>
      <c r="BE68" s="35" t="s">
        <v>29</v>
      </c>
      <c r="BF68" s="28">
        <v>5.4599999999999996E-3</v>
      </c>
      <c r="BG68" s="28"/>
      <c r="BH68" s="28">
        <f t="shared" si="20"/>
        <v>70</v>
      </c>
      <c r="BI68" s="33" t="s">
        <v>73</v>
      </c>
      <c r="BJ68" s="24" t="s">
        <v>23</v>
      </c>
      <c r="BK68" s="28">
        <v>0.11405999999999999</v>
      </c>
      <c r="BL68" s="28"/>
      <c r="BM68" s="28">
        <f t="shared" si="26"/>
        <v>54</v>
      </c>
      <c r="BN68" s="33" t="s">
        <v>78</v>
      </c>
      <c r="BO68" s="24" t="s">
        <v>26</v>
      </c>
      <c r="BP68" s="28">
        <v>3.6450000000000003E-2</v>
      </c>
      <c r="BR68" s="28">
        <f t="shared" si="16"/>
        <v>27</v>
      </c>
    </row>
    <row r="69" spans="1:70" ht="17" thickBot="1" x14ac:dyDescent="0.25">
      <c r="A69" s="33" t="s">
        <v>49</v>
      </c>
      <c r="B69" s="24" t="s">
        <v>28</v>
      </c>
      <c r="C69" s="28">
        <v>2.3800000000000002E-2</v>
      </c>
      <c r="D69" s="28"/>
      <c r="E69" s="28">
        <f t="shared" si="23"/>
        <v>49</v>
      </c>
      <c r="F69" s="33" t="s">
        <v>33</v>
      </c>
      <c r="G69" s="24" t="s">
        <v>20</v>
      </c>
      <c r="H69" s="28">
        <v>4.9680000000000002E-2</v>
      </c>
      <c r="I69" s="28"/>
      <c r="J69" s="28">
        <f t="shared" ref="J69:J101" si="27">IF(H69&gt;H70,J70+1,J70)</f>
        <v>34</v>
      </c>
      <c r="K69" s="33" t="s">
        <v>73</v>
      </c>
      <c r="L69" s="24" t="s">
        <v>26</v>
      </c>
      <c r="M69" s="28">
        <v>0.13982</v>
      </c>
      <c r="N69" s="28"/>
      <c r="O69" s="28">
        <f t="shared" si="14"/>
        <v>52</v>
      </c>
      <c r="P69" s="33" t="s">
        <v>94</v>
      </c>
      <c r="Q69" s="35" t="s">
        <v>19</v>
      </c>
      <c r="R69" s="28">
        <v>6.0159999999999998E-2</v>
      </c>
      <c r="S69" s="28"/>
      <c r="T69" s="28">
        <f t="shared" si="21"/>
        <v>44</v>
      </c>
      <c r="U69" s="33" t="s">
        <v>96</v>
      </c>
      <c r="V69" s="35" t="s">
        <v>26</v>
      </c>
      <c r="W69" s="28">
        <v>4.1140000000000003E-2</v>
      </c>
      <c r="X69" s="28"/>
      <c r="Y69" s="28">
        <f t="shared" si="24"/>
        <v>62</v>
      </c>
      <c r="Z69" s="33" t="s">
        <v>103</v>
      </c>
      <c r="AA69" s="35" t="s">
        <v>26</v>
      </c>
      <c r="AB69" s="28">
        <v>4.3249999999999997E-2</v>
      </c>
      <c r="AC69" s="28"/>
      <c r="AD69" s="28">
        <f t="shared" si="22"/>
        <v>31</v>
      </c>
      <c r="AE69" s="33" t="s">
        <v>37</v>
      </c>
      <c r="AF69" s="24" t="s">
        <v>25</v>
      </c>
      <c r="AG69" s="28">
        <v>6.8239999999999995E-2</v>
      </c>
      <c r="AH69" s="28"/>
      <c r="AI69" s="28">
        <f t="shared" si="17"/>
        <v>50</v>
      </c>
      <c r="AJ69" s="33" t="s">
        <v>66</v>
      </c>
      <c r="AK69" s="24" t="s">
        <v>22</v>
      </c>
      <c r="AL69" s="28">
        <v>7.3359999999999995E-2</v>
      </c>
      <c r="AM69" s="28"/>
      <c r="AN69" s="28">
        <f t="shared" si="18"/>
        <v>40</v>
      </c>
      <c r="AO69" s="33" t="s">
        <v>60</v>
      </c>
      <c r="AP69" s="24" t="s">
        <v>26</v>
      </c>
      <c r="AQ69" s="28">
        <v>2.2849999999999999E-2</v>
      </c>
      <c r="AR69" s="28"/>
      <c r="AS69" s="28">
        <f t="shared" si="25"/>
        <v>38</v>
      </c>
      <c r="AT69" s="33" t="s">
        <v>90</v>
      </c>
      <c r="AU69" s="35" t="s">
        <v>23</v>
      </c>
      <c r="AV69" s="28">
        <v>3.4599999999999999E-2</v>
      </c>
      <c r="AW69" s="28"/>
      <c r="AX69" s="28">
        <f t="shared" si="19"/>
        <v>50</v>
      </c>
      <c r="AY69" s="33" t="s">
        <v>69</v>
      </c>
      <c r="AZ69" s="24" t="s">
        <v>23</v>
      </c>
      <c r="BA69" s="28">
        <v>6.7820000000000005E-2</v>
      </c>
      <c r="BB69" s="28"/>
      <c r="BC69" s="28">
        <f t="shared" si="15"/>
        <v>45</v>
      </c>
      <c r="BD69" s="33" t="s">
        <v>24</v>
      </c>
      <c r="BE69" s="24" t="s">
        <v>25</v>
      </c>
      <c r="BF69" s="28">
        <v>5.3800000000000002E-3</v>
      </c>
      <c r="BG69" s="28"/>
      <c r="BH69" s="28">
        <f t="shared" si="20"/>
        <v>69</v>
      </c>
      <c r="BI69" s="33" t="s">
        <v>85</v>
      </c>
      <c r="BJ69" s="24" t="s">
        <v>26</v>
      </c>
      <c r="BK69" s="28">
        <v>0.11364</v>
      </c>
      <c r="BL69" s="28"/>
      <c r="BM69" s="28">
        <f t="shared" si="26"/>
        <v>53</v>
      </c>
      <c r="BN69" s="33" t="s">
        <v>34</v>
      </c>
      <c r="BO69" s="24" t="s">
        <v>26</v>
      </c>
      <c r="BP69" s="28">
        <v>3.5450000000000002E-2</v>
      </c>
      <c r="BR69" s="28">
        <f t="shared" si="16"/>
        <v>26</v>
      </c>
    </row>
    <row r="70" spans="1:70" ht="17" thickBot="1" x14ac:dyDescent="0.25">
      <c r="A70" s="33" t="s">
        <v>57</v>
      </c>
      <c r="B70" s="24" t="s">
        <v>23</v>
      </c>
      <c r="C70" s="28">
        <v>2.3109999999999999E-2</v>
      </c>
      <c r="D70" s="28"/>
      <c r="E70" s="28">
        <f t="shared" si="23"/>
        <v>48</v>
      </c>
      <c r="F70" s="33" t="s">
        <v>61</v>
      </c>
      <c r="G70" s="24" t="s">
        <v>19</v>
      </c>
      <c r="H70" s="28">
        <v>4.8520000000000001E-2</v>
      </c>
      <c r="I70" s="28"/>
      <c r="J70" s="28">
        <f t="shared" si="27"/>
        <v>33</v>
      </c>
      <c r="K70" s="33" t="s">
        <v>91</v>
      </c>
      <c r="L70" s="35" t="s">
        <v>22</v>
      </c>
      <c r="M70" s="30">
        <v>0.1368</v>
      </c>
      <c r="N70" s="30" t="s">
        <v>108</v>
      </c>
      <c r="O70" s="28">
        <f t="shared" ref="O70:O118" si="28">IF(M70&gt;M71,O71+1,O71)</f>
        <v>51</v>
      </c>
      <c r="P70" s="33" t="s">
        <v>104</v>
      </c>
      <c r="Q70" s="35" t="s">
        <v>28</v>
      </c>
      <c r="R70" s="28">
        <v>5.8970000000000002E-2</v>
      </c>
      <c r="S70" s="28"/>
      <c r="T70" s="28">
        <f t="shared" si="21"/>
        <v>43</v>
      </c>
      <c r="U70" s="33" t="s">
        <v>61</v>
      </c>
      <c r="V70" s="24" t="s">
        <v>26</v>
      </c>
      <c r="W70" s="28">
        <v>4.0099999999999997E-2</v>
      </c>
      <c r="X70" s="28"/>
      <c r="Y70" s="28">
        <f t="shared" si="24"/>
        <v>61</v>
      </c>
      <c r="Z70" s="33" t="s">
        <v>21</v>
      </c>
      <c r="AA70" s="24" t="s">
        <v>22</v>
      </c>
      <c r="AB70" s="28">
        <v>4.2250000000000003E-2</v>
      </c>
      <c r="AC70" s="28"/>
      <c r="AD70" s="28">
        <f t="shared" si="22"/>
        <v>30</v>
      </c>
      <c r="AE70" s="33" t="s">
        <v>61</v>
      </c>
      <c r="AF70" s="24" t="s">
        <v>26</v>
      </c>
      <c r="AG70" s="28">
        <v>6.8220000000000003E-2</v>
      </c>
      <c r="AH70" s="28"/>
      <c r="AI70" s="28">
        <f t="shared" si="17"/>
        <v>49</v>
      </c>
      <c r="AJ70" s="33" t="s">
        <v>67</v>
      </c>
      <c r="AK70" s="24" t="s">
        <v>20</v>
      </c>
      <c r="AL70" s="28">
        <v>7.1199999999999999E-2</v>
      </c>
      <c r="AM70" s="28"/>
      <c r="AN70" s="28">
        <f t="shared" si="18"/>
        <v>39</v>
      </c>
      <c r="AO70" s="33" t="s">
        <v>79</v>
      </c>
      <c r="AP70" s="24" t="s">
        <v>25</v>
      </c>
      <c r="AQ70" s="28">
        <v>2.1850000000000001E-2</v>
      </c>
      <c r="AR70" s="28"/>
      <c r="AS70" s="28">
        <f t="shared" si="25"/>
        <v>37</v>
      </c>
      <c r="AT70" s="33" t="s">
        <v>101</v>
      </c>
      <c r="AU70" s="35" t="s">
        <v>29</v>
      </c>
      <c r="AV70" s="28">
        <v>3.3349999999999998E-2</v>
      </c>
      <c r="AW70" s="28"/>
      <c r="AX70" s="28">
        <f t="shared" si="19"/>
        <v>49</v>
      </c>
      <c r="AY70" s="33" t="s">
        <v>78</v>
      </c>
      <c r="AZ70" s="24" t="s">
        <v>26</v>
      </c>
      <c r="BA70" s="28">
        <v>6.6860000000000003E-2</v>
      </c>
      <c r="BB70" s="28"/>
      <c r="BC70" s="28">
        <f t="shared" ref="BC70:BC111" si="29">IF(BA70&gt;BA71,BC71+1,BC71)</f>
        <v>44</v>
      </c>
      <c r="BD70" s="33" t="s">
        <v>75</v>
      </c>
      <c r="BE70" s="24" t="s">
        <v>29</v>
      </c>
      <c r="BF70" s="28">
        <v>5.3E-3</v>
      </c>
      <c r="BG70" s="28"/>
      <c r="BH70" s="28">
        <f t="shared" si="20"/>
        <v>68</v>
      </c>
      <c r="BI70" s="33" t="s">
        <v>89</v>
      </c>
      <c r="BJ70" s="35" t="s">
        <v>25</v>
      </c>
      <c r="BK70" s="28">
        <v>0.11334</v>
      </c>
      <c r="BL70" s="28"/>
      <c r="BM70" s="28">
        <f t="shared" si="26"/>
        <v>52</v>
      </c>
      <c r="BN70" s="33" t="s">
        <v>69</v>
      </c>
      <c r="BO70" s="24" t="s">
        <v>23</v>
      </c>
      <c r="BP70" s="28">
        <v>3.5189999999999999E-2</v>
      </c>
      <c r="BR70" s="28">
        <f t="shared" si="16"/>
        <v>25</v>
      </c>
    </row>
    <row r="71" spans="1:70" ht="17" thickBot="1" x14ac:dyDescent="0.25">
      <c r="A71" s="33" t="s">
        <v>64</v>
      </c>
      <c r="B71" s="24" t="s">
        <v>28</v>
      </c>
      <c r="C71" s="28">
        <v>2.2270000000000002E-2</v>
      </c>
      <c r="D71" s="28"/>
      <c r="E71" s="28">
        <f t="shared" si="23"/>
        <v>47</v>
      </c>
      <c r="F71" s="33" t="s">
        <v>92</v>
      </c>
      <c r="G71" s="35" t="s">
        <v>25</v>
      </c>
      <c r="H71" s="28">
        <v>4.7219999999999998E-2</v>
      </c>
      <c r="I71" s="28"/>
      <c r="J71" s="28">
        <f t="shared" si="27"/>
        <v>32</v>
      </c>
      <c r="K71" s="33" t="s">
        <v>96</v>
      </c>
      <c r="L71" s="35" t="s">
        <v>29</v>
      </c>
      <c r="M71" s="28">
        <v>0.12917999999999999</v>
      </c>
      <c r="N71" s="28"/>
      <c r="O71" s="28">
        <f t="shared" si="28"/>
        <v>50</v>
      </c>
      <c r="P71" s="33" t="s">
        <v>101</v>
      </c>
      <c r="Q71" s="35" t="s">
        <v>26</v>
      </c>
      <c r="R71" s="28">
        <v>5.6980000000000003E-2</v>
      </c>
      <c r="S71" s="28"/>
      <c r="T71" s="28">
        <f t="shared" si="21"/>
        <v>42</v>
      </c>
      <c r="U71" s="33" t="s">
        <v>104</v>
      </c>
      <c r="V71" s="35" t="s">
        <v>26</v>
      </c>
      <c r="W71" s="28">
        <v>3.9230000000000001E-2</v>
      </c>
      <c r="X71" s="28"/>
      <c r="Y71" s="28">
        <f t="shared" si="24"/>
        <v>60</v>
      </c>
      <c r="Z71" s="33" t="s">
        <v>40</v>
      </c>
      <c r="AA71" s="24" t="s">
        <v>26</v>
      </c>
      <c r="AB71" s="28">
        <v>4.1980000000000003E-2</v>
      </c>
      <c r="AC71" s="28"/>
      <c r="AD71" s="28">
        <f t="shared" si="22"/>
        <v>29</v>
      </c>
      <c r="AE71" s="33" t="s">
        <v>64</v>
      </c>
      <c r="AF71" s="24" t="s">
        <v>28</v>
      </c>
      <c r="AG71" s="28">
        <v>6.6049999999999998E-2</v>
      </c>
      <c r="AH71" s="28"/>
      <c r="AI71" s="28">
        <f t="shared" si="17"/>
        <v>48</v>
      </c>
      <c r="AJ71" s="33" t="s">
        <v>89</v>
      </c>
      <c r="AK71" s="35" t="s">
        <v>19</v>
      </c>
      <c r="AL71" s="28">
        <v>7.0330000000000004E-2</v>
      </c>
      <c r="AM71" s="28"/>
      <c r="AN71" s="28">
        <f t="shared" si="18"/>
        <v>38</v>
      </c>
      <c r="AO71" s="33" t="s">
        <v>94</v>
      </c>
      <c r="AP71" s="35" t="s">
        <v>26</v>
      </c>
      <c r="AQ71" s="28">
        <v>2.102E-2</v>
      </c>
      <c r="AR71" s="28"/>
      <c r="AS71" s="28">
        <f t="shared" si="25"/>
        <v>36</v>
      </c>
      <c r="AT71" s="33" t="s">
        <v>48</v>
      </c>
      <c r="AU71" s="24" t="s">
        <v>29</v>
      </c>
      <c r="AV71" s="28">
        <v>3.2800000000000003E-2</v>
      </c>
      <c r="AW71" s="28"/>
      <c r="AX71" s="28">
        <f t="shared" si="19"/>
        <v>48</v>
      </c>
      <c r="AY71" s="33" t="s">
        <v>101</v>
      </c>
      <c r="AZ71" s="35" t="s">
        <v>26</v>
      </c>
      <c r="BA71" s="28">
        <v>6.5089999999999995E-2</v>
      </c>
      <c r="BB71" s="28"/>
      <c r="BC71" s="28">
        <f t="shared" si="29"/>
        <v>43</v>
      </c>
      <c r="BD71" s="33" t="s">
        <v>31</v>
      </c>
      <c r="BE71" s="24" t="s">
        <v>19</v>
      </c>
      <c r="BF71" s="28">
        <v>5.2700000000000004E-3</v>
      </c>
      <c r="BG71" s="28"/>
      <c r="BH71" s="28">
        <f t="shared" si="20"/>
        <v>67</v>
      </c>
      <c r="BI71" s="33" t="s">
        <v>41</v>
      </c>
      <c r="BJ71" s="24" t="s">
        <v>25</v>
      </c>
      <c r="BK71" s="28">
        <v>0.11254</v>
      </c>
      <c r="BL71" s="28"/>
      <c r="BM71" s="28">
        <f t="shared" si="26"/>
        <v>51</v>
      </c>
      <c r="BN71" s="33" t="s">
        <v>68</v>
      </c>
      <c r="BO71" s="24" t="s">
        <v>22</v>
      </c>
      <c r="BP71" s="28">
        <v>3.3369999999999997E-2</v>
      </c>
      <c r="BR71" s="28">
        <f t="shared" ref="BR71:BR92" si="30">IF(BP71&gt;BP72,BR72+1,BR72)</f>
        <v>24</v>
      </c>
    </row>
    <row r="72" spans="1:70" ht="17" thickBot="1" x14ac:dyDescent="0.25">
      <c r="A72" s="33" t="s">
        <v>83</v>
      </c>
      <c r="B72" s="24" t="s">
        <v>29</v>
      </c>
      <c r="C72" s="28">
        <v>2.213E-2</v>
      </c>
      <c r="D72" s="28"/>
      <c r="E72" s="28">
        <f t="shared" si="23"/>
        <v>46</v>
      </c>
      <c r="F72" s="33" t="s">
        <v>87</v>
      </c>
      <c r="G72" s="24" t="s">
        <v>25</v>
      </c>
      <c r="H72" s="28">
        <v>4.6760000000000003E-2</v>
      </c>
      <c r="I72" s="28"/>
      <c r="J72" s="28">
        <f t="shared" si="27"/>
        <v>31</v>
      </c>
      <c r="K72" s="33" t="s">
        <v>34</v>
      </c>
      <c r="L72" s="24" t="s">
        <v>19</v>
      </c>
      <c r="M72" s="28">
        <v>0.12425</v>
      </c>
      <c r="N72" s="28"/>
      <c r="O72" s="28">
        <f t="shared" si="28"/>
        <v>49</v>
      </c>
      <c r="P72" s="33" t="s">
        <v>104</v>
      </c>
      <c r="Q72" s="35" t="s">
        <v>26</v>
      </c>
      <c r="R72" s="28">
        <v>5.645E-2</v>
      </c>
      <c r="S72" s="28"/>
      <c r="T72" s="28">
        <f t="shared" si="21"/>
        <v>41</v>
      </c>
      <c r="U72" s="33" t="s">
        <v>85</v>
      </c>
      <c r="V72" s="24" t="s">
        <v>19</v>
      </c>
      <c r="W72" s="28">
        <v>3.884E-2</v>
      </c>
      <c r="X72" s="28"/>
      <c r="Y72" s="28">
        <f t="shared" si="24"/>
        <v>59</v>
      </c>
      <c r="Z72" s="33" t="s">
        <v>97</v>
      </c>
      <c r="AA72" s="35" t="s">
        <v>25</v>
      </c>
      <c r="AB72" s="28">
        <v>3.7839999999999999E-2</v>
      </c>
      <c r="AC72" s="28"/>
      <c r="AD72" s="28">
        <f t="shared" si="22"/>
        <v>28</v>
      </c>
      <c r="AE72" s="33" t="s">
        <v>78</v>
      </c>
      <c r="AF72" s="24" t="s">
        <v>23</v>
      </c>
      <c r="AG72" s="28">
        <v>6.293E-2</v>
      </c>
      <c r="AH72" s="28"/>
      <c r="AI72" s="28">
        <f t="shared" si="17"/>
        <v>47</v>
      </c>
      <c r="AJ72" s="33" t="s">
        <v>36</v>
      </c>
      <c r="AK72" s="24" t="s">
        <v>26</v>
      </c>
      <c r="AL72" s="28">
        <v>7.0279999999999995E-2</v>
      </c>
      <c r="AM72" s="28"/>
      <c r="AN72" s="28">
        <f t="shared" si="18"/>
        <v>37</v>
      </c>
      <c r="AO72" s="33" t="s">
        <v>60</v>
      </c>
      <c r="AP72" s="24" t="s">
        <v>19</v>
      </c>
      <c r="AQ72" s="28">
        <v>2.0750000000000001E-2</v>
      </c>
      <c r="AR72" s="28"/>
      <c r="AS72" s="28">
        <f t="shared" si="25"/>
        <v>35</v>
      </c>
      <c r="AT72" s="33" t="s">
        <v>83</v>
      </c>
      <c r="AU72" s="24" t="s">
        <v>25</v>
      </c>
      <c r="AV72" s="28">
        <v>3.2750000000000001E-2</v>
      </c>
      <c r="AW72" s="28"/>
      <c r="AX72" s="28">
        <f t="shared" si="19"/>
        <v>47</v>
      </c>
      <c r="AY72" s="33" t="s">
        <v>78</v>
      </c>
      <c r="AZ72" s="24" t="s">
        <v>23</v>
      </c>
      <c r="BA72" s="28">
        <v>6.1969999999999997E-2</v>
      </c>
      <c r="BB72" s="28"/>
      <c r="BC72" s="28">
        <f t="shared" si="29"/>
        <v>42</v>
      </c>
      <c r="BD72" s="33" t="s">
        <v>87</v>
      </c>
      <c r="BE72" s="24" t="s">
        <v>25</v>
      </c>
      <c r="BF72" s="28">
        <v>5.2700000000000004E-3</v>
      </c>
      <c r="BG72" s="28"/>
      <c r="BH72" s="28">
        <f t="shared" si="20"/>
        <v>67</v>
      </c>
      <c r="BI72" s="33" t="s">
        <v>37</v>
      </c>
      <c r="BJ72" s="24" t="s">
        <v>25</v>
      </c>
      <c r="BK72" s="28">
        <v>0.11196</v>
      </c>
      <c r="BL72" s="28"/>
      <c r="BM72" s="28">
        <f t="shared" si="26"/>
        <v>50</v>
      </c>
      <c r="BN72" s="33" t="s">
        <v>52</v>
      </c>
      <c r="BO72" s="24" t="s">
        <v>29</v>
      </c>
      <c r="BP72" s="28">
        <v>3.2969999999999999E-2</v>
      </c>
      <c r="BR72" s="28">
        <f t="shared" si="30"/>
        <v>23</v>
      </c>
    </row>
    <row r="73" spans="1:70" ht="17" thickBot="1" x14ac:dyDescent="0.25">
      <c r="A73" s="33" t="s">
        <v>32</v>
      </c>
      <c r="B73" s="24" t="s">
        <v>20</v>
      </c>
      <c r="C73" s="28">
        <v>2.1420000000000002E-2</v>
      </c>
      <c r="D73" s="28"/>
      <c r="E73" s="28">
        <f t="shared" si="23"/>
        <v>45</v>
      </c>
      <c r="F73" s="33" t="s">
        <v>78</v>
      </c>
      <c r="G73" s="24" t="s">
        <v>26</v>
      </c>
      <c r="H73" s="28">
        <v>4.4330000000000001E-2</v>
      </c>
      <c r="I73" s="28"/>
      <c r="J73" s="28">
        <f t="shared" si="27"/>
        <v>30</v>
      </c>
      <c r="K73" s="33" t="s">
        <v>36</v>
      </c>
      <c r="L73" s="24" t="s">
        <v>26</v>
      </c>
      <c r="M73" s="28">
        <v>0.12214</v>
      </c>
      <c r="N73" s="28"/>
      <c r="O73" s="28">
        <f t="shared" si="28"/>
        <v>48</v>
      </c>
      <c r="P73" s="33" t="s">
        <v>57</v>
      </c>
      <c r="Q73" s="24" t="s">
        <v>26</v>
      </c>
      <c r="R73" s="28">
        <v>5.5210000000000002E-2</v>
      </c>
      <c r="S73" s="28"/>
      <c r="T73" s="28">
        <f t="shared" si="21"/>
        <v>40</v>
      </c>
      <c r="U73" s="33" t="s">
        <v>69</v>
      </c>
      <c r="V73" s="24" t="s">
        <v>29</v>
      </c>
      <c r="W73" s="28">
        <v>3.8760000000000003E-2</v>
      </c>
      <c r="X73" s="28"/>
      <c r="Y73" s="28">
        <f t="shared" si="24"/>
        <v>58</v>
      </c>
      <c r="Z73" s="33" t="s">
        <v>66</v>
      </c>
      <c r="AA73" s="24" t="s">
        <v>28</v>
      </c>
      <c r="AB73" s="28">
        <v>3.7240000000000002E-2</v>
      </c>
      <c r="AC73" s="28"/>
      <c r="AD73" s="28">
        <f t="shared" si="22"/>
        <v>27</v>
      </c>
      <c r="AE73" s="33" t="s">
        <v>39</v>
      </c>
      <c r="AF73" s="24" t="s">
        <v>28</v>
      </c>
      <c r="AG73" s="28">
        <v>6.0290000000000003E-2</v>
      </c>
      <c r="AH73" s="28"/>
      <c r="AI73" s="28">
        <f t="shared" si="17"/>
        <v>46</v>
      </c>
      <c r="AJ73" s="33" t="s">
        <v>101</v>
      </c>
      <c r="AK73" s="35" t="s">
        <v>26</v>
      </c>
      <c r="AL73" s="28">
        <v>6.9190000000000002E-2</v>
      </c>
      <c r="AM73" s="28"/>
      <c r="AN73" s="28">
        <f t="shared" si="18"/>
        <v>36</v>
      </c>
      <c r="AO73" s="33" t="s">
        <v>90</v>
      </c>
      <c r="AP73" s="35" t="s">
        <v>23</v>
      </c>
      <c r="AQ73" s="28">
        <v>2.0670000000000001E-2</v>
      </c>
      <c r="AR73" s="28"/>
      <c r="AS73" s="28">
        <f t="shared" si="25"/>
        <v>34</v>
      </c>
      <c r="AT73" s="33" t="s">
        <v>24</v>
      </c>
      <c r="AU73" s="24" t="s">
        <v>26</v>
      </c>
      <c r="AV73" s="28">
        <v>3.117E-2</v>
      </c>
      <c r="AW73" s="28"/>
      <c r="AX73" s="28">
        <f t="shared" si="19"/>
        <v>46</v>
      </c>
      <c r="AY73" s="33" t="s">
        <v>40</v>
      </c>
      <c r="AZ73" s="24" t="s">
        <v>26</v>
      </c>
      <c r="BA73" s="28">
        <v>6.1859999999999998E-2</v>
      </c>
      <c r="BB73" s="28"/>
      <c r="BC73" s="28">
        <f t="shared" si="29"/>
        <v>41</v>
      </c>
      <c r="BD73" s="33" t="s">
        <v>97</v>
      </c>
      <c r="BE73" s="35" t="s">
        <v>25</v>
      </c>
      <c r="BF73" s="28">
        <v>5.2399999999999999E-3</v>
      </c>
      <c r="BG73" s="28"/>
      <c r="BH73" s="28">
        <f t="shared" si="20"/>
        <v>66</v>
      </c>
      <c r="BI73" s="33" t="s">
        <v>94</v>
      </c>
      <c r="BJ73" s="35" t="s">
        <v>26</v>
      </c>
      <c r="BK73" s="28">
        <v>0.11068</v>
      </c>
      <c r="BL73" s="28"/>
      <c r="BM73" s="28">
        <f t="shared" si="26"/>
        <v>49</v>
      </c>
      <c r="BN73" s="33" t="s">
        <v>104</v>
      </c>
      <c r="BO73" s="35" t="s">
        <v>26</v>
      </c>
      <c r="BP73" s="28">
        <v>3.0589999999999999E-2</v>
      </c>
      <c r="BR73" s="28">
        <f t="shared" si="30"/>
        <v>22</v>
      </c>
    </row>
    <row r="74" spans="1:70" ht="17" thickBot="1" x14ac:dyDescent="0.25">
      <c r="A74" s="33" t="s">
        <v>84</v>
      </c>
      <c r="B74" s="24" t="s">
        <v>19</v>
      </c>
      <c r="C74" s="28">
        <v>2.0379999999999999E-2</v>
      </c>
      <c r="D74" s="28"/>
      <c r="E74" s="28">
        <f t="shared" si="23"/>
        <v>44</v>
      </c>
      <c r="F74" s="33" t="s">
        <v>83</v>
      </c>
      <c r="G74" s="24" t="s">
        <v>25</v>
      </c>
      <c r="H74" s="28">
        <v>4.3979999999999998E-2</v>
      </c>
      <c r="I74" s="28"/>
      <c r="J74" s="28">
        <f t="shared" si="27"/>
        <v>29</v>
      </c>
      <c r="K74" s="33" t="s">
        <v>91</v>
      </c>
      <c r="L74" s="35" t="s">
        <v>25</v>
      </c>
      <c r="M74" s="30">
        <v>0.12164999999999999</v>
      </c>
      <c r="N74" s="30" t="s">
        <v>108</v>
      </c>
      <c r="O74" s="28">
        <f t="shared" si="28"/>
        <v>47</v>
      </c>
      <c r="P74" s="33" t="s">
        <v>65</v>
      </c>
      <c r="Q74" s="24" t="s">
        <v>29</v>
      </c>
      <c r="R74" s="28">
        <v>5.364E-2</v>
      </c>
      <c r="S74" s="28"/>
      <c r="T74" s="28">
        <f t="shared" si="21"/>
        <v>39</v>
      </c>
      <c r="U74" s="23" t="s">
        <v>95</v>
      </c>
      <c r="V74" s="24" t="s">
        <v>22</v>
      </c>
      <c r="W74" s="28">
        <v>3.7539999999999997E-2</v>
      </c>
      <c r="X74" s="28"/>
      <c r="Y74" s="28">
        <f t="shared" si="24"/>
        <v>57</v>
      </c>
      <c r="Z74" s="33" t="s">
        <v>87</v>
      </c>
      <c r="AA74" s="24" t="s">
        <v>25</v>
      </c>
      <c r="AB74" s="28">
        <v>3.0769999999999999E-2</v>
      </c>
      <c r="AC74" s="28"/>
      <c r="AD74" s="28">
        <f t="shared" si="22"/>
        <v>26</v>
      </c>
      <c r="AE74" s="33" t="s">
        <v>41</v>
      </c>
      <c r="AF74" s="24" t="s">
        <v>29</v>
      </c>
      <c r="AG74" s="28">
        <v>6.0150000000000002E-2</v>
      </c>
      <c r="AH74" s="28"/>
      <c r="AI74" s="28">
        <f t="shared" si="17"/>
        <v>45</v>
      </c>
      <c r="AJ74" s="33" t="s">
        <v>90</v>
      </c>
      <c r="AK74" s="35" t="s">
        <v>23</v>
      </c>
      <c r="AL74" s="28">
        <v>6.8879999999999997E-2</v>
      </c>
      <c r="AM74" s="28"/>
      <c r="AN74" s="28">
        <f t="shared" si="18"/>
        <v>35</v>
      </c>
      <c r="AO74" s="33" t="s">
        <v>65</v>
      </c>
      <c r="AP74" s="24" t="s">
        <v>23</v>
      </c>
      <c r="AQ74" s="28">
        <v>2.0639999999999999E-2</v>
      </c>
      <c r="AR74" s="28"/>
      <c r="AS74" s="28">
        <f t="shared" si="25"/>
        <v>33</v>
      </c>
      <c r="AT74" s="33" t="s">
        <v>66</v>
      </c>
      <c r="AU74" s="24" t="s">
        <v>28</v>
      </c>
      <c r="AV74" s="28">
        <v>3.09E-2</v>
      </c>
      <c r="AW74" s="28"/>
      <c r="AX74" s="28">
        <f t="shared" si="19"/>
        <v>45</v>
      </c>
      <c r="AY74" s="33" t="s">
        <v>68</v>
      </c>
      <c r="AZ74" s="24" t="s">
        <v>29</v>
      </c>
      <c r="BA74" s="28">
        <v>6.1670000000000003E-2</v>
      </c>
      <c r="BB74" s="28"/>
      <c r="BC74" s="28">
        <f t="shared" si="29"/>
        <v>40</v>
      </c>
      <c r="BD74" s="33" t="s">
        <v>38</v>
      </c>
      <c r="BE74" s="24" t="s">
        <v>22</v>
      </c>
      <c r="BF74" s="28">
        <v>5.1599999999999997E-3</v>
      </c>
      <c r="BG74" s="28"/>
      <c r="BH74" s="28">
        <f t="shared" si="20"/>
        <v>65</v>
      </c>
      <c r="BI74" s="33" t="s">
        <v>61</v>
      </c>
      <c r="BJ74" s="24" t="s">
        <v>26</v>
      </c>
      <c r="BK74" s="28">
        <v>0.11049</v>
      </c>
      <c r="BL74" s="28"/>
      <c r="BM74" s="28">
        <f t="shared" si="26"/>
        <v>48</v>
      </c>
      <c r="BN74" s="23" t="s">
        <v>95</v>
      </c>
      <c r="BO74" s="24" t="s">
        <v>29</v>
      </c>
      <c r="BP74" s="28">
        <v>2.8070000000000001E-2</v>
      </c>
      <c r="BR74" s="28">
        <f t="shared" si="30"/>
        <v>21</v>
      </c>
    </row>
    <row r="75" spans="1:70" ht="17" thickBot="1" x14ac:dyDescent="0.25">
      <c r="A75" s="33" t="s">
        <v>66</v>
      </c>
      <c r="B75" s="24" t="s">
        <v>22</v>
      </c>
      <c r="C75" s="28">
        <v>1.992E-2</v>
      </c>
      <c r="D75" s="28"/>
      <c r="E75" s="28">
        <f t="shared" si="23"/>
        <v>43</v>
      </c>
      <c r="F75" s="33" t="s">
        <v>100</v>
      </c>
      <c r="G75" s="35" t="s">
        <v>23</v>
      </c>
      <c r="H75" s="28">
        <v>4.3959999999999999E-2</v>
      </c>
      <c r="I75" s="28"/>
      <c r="J75" s="28">
        <f t="shared" si="27"/>
        <v>28</v>
      </c>
      <c r="K75" s="33" t="s">
        <v>79</v>
      </c>
      <c r="L75" s="24" t="s">
        <v>25</v>
      </c>
      <c r="M75" s="28">
        <v>0.1133</v>
      </c>
      <c r="N75" s="28"/>
      <c r="O75" s="28">
        <f t="shared" si="28"/>
        <v>46</v>
      </c>
      <c r="P75" s="33" t="s">
        <v>84</v>
      </c>
      <c r="Q75" s="24" t="s">
        <v>19</v>
      </c>
      <c r="R75" s="28">
        <v>5.1339999999999997E-2</v>
      </c>
      <c r="S75" s="28"/>
      <c r="T75" s="28">
        <f t="shared" si="21"/>
        <v>38</v>
      </c>
      <c r="U75" s="33" t="s">
        <v>97</v>
      </c>
      <c r="V75" s="35" t="s">
        <v>25</v>
      </c>
      <c r="W75" s="28">
        <v>3.7339999999999998E-2</v>
      </c>
      <c r="X75" s="28"/>
      <c r="Y75" s="28">
        <f t="shared" si="24"/>
        <v>56</v>
      </c>
      <c r="Z75" s="33" t="s">
        <v>60</v>
      </c>
      <c r="AA75" s="24" t="s">
        <v>22</v>
      </c>
      <c r="AB75" s="28">
        <v>3.075E-2</v>
      </c>
      <c r="AC75" s="28"/>
      <c r="AD75" s="28">
        <f t="shared" si="22"/>
        <v>25</v>
      </c>
      <c r="AE75" s="33" t="s">
        <v>76</v>
      </c>
      <c r="AF75" s="24" t="s">
        <v>22</v>
      </c>
      <c r="AG75" s="28">
        <v>5.9429999999999997E-2</v>
      </c>
      <c r="AH75" s="28"/>
      <c r="AI75" s="28">
        <f t="shared" si="17"/>
        <v>44</v>
      </c>
      <c r="AJ75" s="33" t="s">
        <v>18</v>
      </c>
      <c r="AK75" s="24" t="s">
        <v>20</v>
      </c>
      <c r="AL75" s="28">
        <v>6.7559999999999995E-2</v>
      </c>
      <c r="AM75" s="28"/>
      <c r="AN75" s="28">
        <f t="shared" si="18"/>
        <v>34</v>
      </c>
      <c r="AO75" s="33" t="s">
        <v>93</v>
      </c>
      <c r="AP75" s="35" t="s">
        <v>23</v>
      </c>
      <c r="AQ75" s="28">
        <v>2.0590000000000001E-2</v>
      </c>
      <c r="AR75" s="28"/>
      <c r="AS75" s="28">
        <f t="shared" si="25"/>
        <v>32</v>
      </c>
      <c r="AT75" s="33" t="s">
        <v>85</v>
      </c>
      <c r="AU75" s="24" t="s">
        <v>19</v>
      </c>
      <c r="AV75" s="28">
        <v>3.0710000000000001E-2</v>
      </c>
      <c r="AW75" s="28"/>
      <c r="AX75" s="28">
        <f t="shared" si="19"/>
        <v>44</v>
      </c>
      <c r="AY75" s="33" t="s">
        <v>54</v>
      </c>
      <c r="AZ75" s="24" t="s">
        <v>22</v>
      </c>
      <c r="BA75" s="28">
        <v>6.0150000000000002E-2</v>
      </c>
      <c r="BB75" s="28"/>
      <c r="BC75" s="28">
        <f t="shared" si="29"/>
        <v>39</v>
      </c>
      <c r="BD75" s="33" t="s">
        <v>98</v>
      </c>
      <c r="BE75" s="35" t="s">
        <v>23</v>
      </c>
      <c r="BF75" s="28">
        <v>4.9899999999999996E-3</v>
      </c>
      <c r="BG75" s="28"/>
      <c r="BH75" s="28">
        <f t="shared" si="20"/>
        <v>64</v>
      </c>
      <c r="BI75" s="33" t="s">
        <v>91</v>
      </c>
      <c r="BJ75" s="35" t="s">
        <v>28</v>
      </c>
      <c r="BK75" s="28">
        <v>0.10907</v>
      </c>
      <c r="BL75" s="28"/>
      <c r="BM75" s="28">
        <f t="shared" si="26"/>
        <v>47</v>
      </c>
      <c r="BN75" s="33" t="s">
        <v>53</v>
      </c>
      <c r="BO75" s="24" t="s">
        <v>23</v>
      </c>
      <c r="BP75" s="28">
        <v>2.4930000000000001E-2</v>
      </c>
      <c r="BR75" s="28">
        <f t="shared" si="30"/>
        <v>20</v>
      </c>
    </row>
    <row r="76" spans="1:70" ht="17" thickBot="1" x14ac:dyDescent="0.25">
      <c r="A76" s="33" t="s">
        <v>91</v>
      </c>
      <c r="B76" s="35" t="s">
        <v>28</v>
      </c>
      <c r="C76" s="28">
        <v>1.9310000000000001E-2</v>
      </c>
      <c r="D76" s="28"/>
      <c r="E76" s="28">
        <f t="shared" si="23"/>
        <v>42</v>
      </c>
      <c r="F76" s="33" t="s">
        <v>101</v>
      </c>
      <c r="G76" s="35" t="s">
        <v>102</v>
      </c>
      <c r="H76" s="28">
        <v>4.3959999999999999E-2</v>
      </c>
      <c r="I76" s="28"/>
      <c r="J76" s="28">
        <f t="shared" si="27"/>
        <v>28</v>
      </c>
      <c r="K76" s="33" t="s">
        <v>81</v>
      </c>
      <c r="L76" s="24" t="s">
        <v>26</v>
      </c>
      <c r="M76" s="28">
        <v>0.11216</v>
      </c>
      <c r="N76" s="28"/>
      <c r="O76" s="28">
        <f t="shared" si="28"/>
        <v>45</v>
      </c>
      <c r="P76" s="33" t="s">
        <v>85</v>
      </c>
      <c r="Q76" s="24" t="s">
        <v>26</v>
      </c>
      <c r="R76" s="28">
        <v>5.0650000000000001E-2</v>
      </c>
      <c r="S76" s="28"/>
      <c r="T76" s="28">
        <f t="shared" si="21"/>
        <v>37</v>
      </c>
      <c r="U76" s="33" t="s">
        <v>56</v>
      </c>
      <c r="V76" s="24" t="s">
        <v>22</v>
      </c>
      <c r="W76" s="28">
        <v>3.6339999999999997E-2</v>
      </c>
      <c r="X76" s="28"/>
      <c r="Y76" s="28">
        <f t="shared" si="24"/>
        <v>55</v>
      </c>
      <c r="Z76" s="33" t="s">
        <v>76</v>
      </c>
      <c r="AA76" s="24" t="s">
        <v>22</v>
      </c>
      <c r="AB76" s="28">
        <v>3.058E-2</v>
      </c>
      <c r="AC76" s="28"/>
      <c r="AD76" s="28">
        <f t="shared" si="22"/>
        <v>24</v>
      </c>
      <c r="AE76" s="33" t="s">
        <v>104</v>
      </c>
      <c r="AF76" s="35" t="s">
        <v>23</v>
      </c>
      <c r="AG76" s="28">
        <v>5.9339999999999997E-2</v>
      </c>
      <c r="AH76" s="28"/>
      <c r="AI76" s="28">
        <f t="shared" si="17"/>
        <v>43</v>
      </c>
      <c r="AJ76" s="33" t="s">
        <v>90</v>
      </c>
      <c r="AK76" s="35" t="s">
        <v>20</v>
      </c>
      <c r="AL76" s="28">
        <v>6.5659999999999996E-2</v>
      </c>
      <c r="AM76" s="28"/>
      <c r="AN76" s="28">
        <f t="shared" si="18"/>
        <v>33</v>
      </c>
      <c r="AO76" s="33" t="s">
        <v>103</v>
      </c>
      <c r="AP76" s="35" t="s">
        <v>22</v>
      </c>
      <c r="AQ76" s="28">
        <v>1.9369999999999998E-2</v>
      </c>
      <c r="AR76" s="28"/>
      <c r="AS76" s="28">
        <f t="shared" si="25"/>
        <v>31</v>
      </c>
      <c r="AT76" s="33" t="s">
        <v>65</v>
      </c>
      <c r="AU76" s="24" t="s">
        <v>20</v>
      </c>
      <c r="AV76" s="28">
        <v>2.878E-2</v>
      </c>
      <c r="AW76" s="28"/>
      <c r="AX76" s="28">
        <f t="shared" si="19"/>
        <v>43</v>
      </c>
      <c r="AY76" s="33" t="s">
        <v>59</v>
      </c>
      <c r="AZ76" s="24" t="s">
        <v>23</v>
      </c>
      <c r="BA76" s="28">
        <v>5.8630000000000002E-2</v>
      </c>
      <c r="BB76" s="28"/>
      <c r="BC76" s="28">
        <f t="shared" si="29"/>
        <v>38</v>
      </c>
      <c r="BD76" s="33" t="s">
        <v>52</v>
      </c>
      <c r="BE76" s="24" t="s">
        <v>23</v>
      </c>
      <c r="BF76" s="28">
        <v>4.8199999999999996E-3</v>
      </c>
      <c r="BG76" s="28"/>
      <c r="BH76" s="28">
        <f t="shared" si="20"/>
        <v>63</v>
      </c>
      <c r="BI76" s="33" t="s">
        <v>68</v>
      </c>
      <c r="BJ76" s="24" t="s">
        <v>22</v>
      </c>
      <c r="BK76" s="28">
        <v>0.1087</v>
      </c>
      <c r="BL76" s="28"/>
      <c r="BM76" s="28">
        <f t="shared" si="26"/>
        <v>46</v>
      </c>
      <c r="BN76" s="33" t="s">
        <v>68</v>
      </c>
      <c r="BO76" s="24" t="s">
        <v>29</v>
      </c>
      <c r="BP76" s="28">
        <v>2.2610000000000002E-2</v>
      </c>
      <c r="BR76" s="28">
        <f t="shared" si="30"/>
        <v>19</v>
      </c>
    </row>
    <row r="77" spans="1:70" ht="17" thickBot="1" x14ac:dyDescent="0.25">
      <c r="A77" s="33" t="s">
        <v>105</v>
      </c>
      <c r="B77" s="35" t="s">
        <v>25</v>
      </c>
      <c r="C77" s="28">
        <v>1.8890000000000001E-2</v>
      </c>
      <c r="D77" s="28"/>
      <c r="E77" s="28">
        <f t="shared" si="23"/>
        <v>41</v>
      </c>
      <c r="F77" s="33" t="s">
        <v>43</v>
      </c>
      <c r="G77" s="24" t="s">
        <v>22</v>
      </c>
      <c r="H77" s="28">
        <v>4.3709999999999999E-2</v>
      </c>
      <c r="I77" s="28"/>
      <c r="J77" s="28">
        <f t="shared" si="27"/>
        <v>27</v>
      </c>
      <c r="K77" s="33" t="s">
        <v>36</v>
      </c>
      <c r="L77" s="24" t="s">
        <v>23</v>
      </c>
      <c r="M77" s="28">
        <v>0.11182</v>
      </c>
      <c r="N77" s="28"/>
      <c r="O77" s="28">
        <f t="shared" si="28"/>
        <v>44</v>
      </c>
      <c r="P77" s="33" t="s">
        <v>101</v>
      </c>
      <c r="Q77" s="35" t="s">
        <v>29</v>
      </c>
      <c r="R77" s="28">
        <v>4.9599999999999998E-2</v>
      </c>
      <c r="S77" s="28"/>
      <c r="T77" s="28">
        <f t="shared" si="21"/>
        <v>36</v>
      </c>
      <c r="U77" s="33" t="s">
        <v>35</v>
      </c>
      <c r="V77" s="24" t="s">
        <v>25</v>
      </c>
      <c r="W77" s="28">
        <v>3.6290000000000003E-2</v>
      </c>
      <c r="X77" s="28"/>
      <c r="Y77" s="28">
        <f t="shared" si="24"/>
        <v>54</v>
      </c>
      <c r="Z77" s="33" t="s">
        <v>71</v>
      </c>
      <c r="AA77" s="24" t="s">
        <v>29</v>
      </c>
      <c r="AB77" s="28">
        <v>2.606E-2</v>
      </c>
      <c r="AC77" s="28"/>
      <c r="AD77" s="28">
        <f t="shared" si="22"/>
        <v>23</v>
      </c>
      <c r="AE77" s="23" t="s">
        <v>95</v>
      </c>
      <c r="AF77" s="24" t="s">
        <v>22</v>
      </c>
      <c r="AG77" s="28">
        <v>5.8779999999999999E-2</v>
      </c>
      <c r="AH77" s="28"/>
      <c r="AI77" s="28">
        <f t="shared" si="17"/>
        <v>42</v>
      </c>
      <c r="AJ77" s="33" t="s">
        <v>44</v>
      </c>
      <c r="AK77" s="24" t="s">
        <v>23</v>
      </c>
      <c r="AL77" s="28">
        <v>6.4729999999999996E-2</v>
      </c>
      <c r="AM77" s="28"/>
      <c r="AN77" s="28">
        <f t="shared" si="18"/>
        <v>32</v>
      </c>
      <c r="AO77" s="33" t="s">
        <v>73</v>
      </c>
      <c r="AP77" s="24" t="s">
        <v>23</v>
      </c>
      <c r="AQ77" s="28">
        <v>1.932E-2</v>
      </c>
      <c r="AR77" s="28"/>
      <c r="AS77" s="28">
        <f t="shared" si="25"/>
        <v>30</v>
      </c>
      <c r="AT77" s="33" t="s">
        <v>42</v>
      </c>
      <c r="AU77" s="24" t="s">
        <v>26</v>
      </c>
      <c r="AV77" s="28">
        <v>2.724E-2</v>
      </c>
      <c r="AW77" s="28"/>
      <c r="AX77" s="28">
        <f t="shared" si="19"/>
        <v>42</v>
      </c>
      <c r="AY77" s="33" t="s">
        <v>83</v>
      </c>
      <c r="AZ77" s="24" t="s">
        <v>25</v>
      </c>
      <c r="BA77" s="28">
        <v>5.7329999999999999E-2</v>
      </c>
      <c r="BB77" s="28"/>
      <c r="BC77" s="28">
        <f t="shared" si="29"/>
        <v>37</v>
      </c>
      <c r="BD77" s="33" t="s">
        <v>93</v>
      </c>
      <c r="BE77" s="35" t="s">
        <v>29</v>
      </c>
      <c r="BF77" s="28">
        <v>4.8199999999999996E-3</v>
      </c>
      <c r="BG77" s="28"/>
      <c r="BH77" s="28">
        <f t="shared" si="20"/>
        <v>63</v>
      </c>
      <c r="BI77" s="33" t="s">
        <v>85</v>
      </c>
      <c r="BJ77" s="24" t="s">
        <v>29</v>
      </c>
      <c r="BK77" s="28">
        <v>0.10827000000000001</v>
      </c>
      <c r="BL77" s="28"/>
      <c r="BM77" s="28">
        <f t="shared" si="26"/>
        <v>45</v>
      </c>
      <c r="BN77" s="33" t="s">
        <v>96</v>
      </c>
      <c r="BO77" s="35" t="s">
        <v>23</v>
      </c>
      <c r="BP77" s="28">
        <v>2.0740000000000001E-2</v>
      </c>
      <c r="BR77" s="28">
        <f t="shared" si="30"/>
        <v>18</v>
      </c>
    </row>
    <row r="78" spans="1:70" ht="17" thickBot="1" x14ac:dyDescent="0.25">
      <c r="A78" s="33" t="s">
        <v>46</v>
      </c>
      <c r="B78" s="24" t="s">
        <v>22</v>
      </c>
      <c r="C78" s="28">
        <v>1.857E-2</v>
      </c>
      <c r="D78" s="28"/>
      <c r="E78" s="28">
        <f t="shared" si="23"/>
        <v>40</v>
      </c>
      <c r="F78" s="33" t="s">
        <v>93</v>
      </c>
      <c r="G78" s="35" t="s">
        <v>29</v>
      </c>
      <c r="H78" s="28">
        <v>4.274E-2</v>
      </c>
      <c r="I78" s="28"/>
      <c r="J78" s="28">
        <f t="shared" si="27"/>
        <v>26</v>
      </c>
      <c r="K78" s="33" t="s">
        <v>100</v>
      </c>
      <c r="L78" s="35" t="s">
        <v>23</v>
      </c>
      <c r="M78" s="28">
        <v>0.11032</v>
      </c>
      <c r="N78" s="28"/>
      <c r="O78" s="28">
        <f t="shared" si="28"/>
        <v>43</v>
      </c>
      <c r="P78" s="33" t="s">
        <v>101</v>
      </c>
      <c r="Q78" s="35" t="s">
        <v>22</v>
      </c>
      <c r="R78" s="28">
        <v>4.6870000000000002E-2</v>
      </c>
      <c r="S78" s="28"/>
      <c r="T78" s="28">
        <f t="shared" si="21"/>
        <v>35</v>
      </c>
      <c r="U78" s="33" t="s">
        <v>104</v>
      </c>
      <c r="V78" s="35" t="s">
        <v>23</v>
      </c>
      <c r="W78" s="28">
        <v>3.6040000000000003E-2</v>
      </c>
      <c r="X78" s="28"/>
      <c r="Y78" s="28">
        <f t="shared" si="24"/>
        <v>53</v>
      </c>
      <c r="Z78" s="33" t="s">
        <v>56</v>
      </c>
      <c r="AA78" s="24" t="s">
        <v>25</v>
      </c>
      <c r="AB78" s="28">
        <v>2.547E-2</v>
      </c>
      <c r="AC78" s="28"/>
      <c r="AD78" s="28">
        <f t="shared" si="22"/>
        <v>22</v>
      </c>
      <c r="AE78" s="33" t="s">
        <v>64</v>
      </c>
      <c r="AF78" s="24" t="s">
        <v>19</v>
      </c>
      <c r="AG78" s="28">
        <v>5.8270000000000002E-2</v>
      </c>
      <c r="AH78" s="28"/>
      <c r="AI78" s="28">
        <f t="shared" si="17"/>
        <v>41</v>
      </c>
      <c r="AJ78" s="33" t="s">
        <v>96</v>
      </c>
      <c r="AK78" s="35" t="s">
        <v>26</v>
      </c>
      <c r="AL78" s="28">
        <v>6.1030000000000001E-2</v>
      </c>
      <c r="AM78" s="28"/>
      <c r="AN78" s="28">
        <f t="shared" si="18"/>
        <v>31</v>
      </c>
      <c r="AO78" s="33" t="s">
        <v>34</v>
      </c>
      <c r="AP78" s="24" t="s">
        <v>26</v>
      </c>
      <c r="AQ78" s="28">
        <v>1.8589999999999999E-2</v>
      </c>
      <c r="AR78" s="28"/>
      <c r="AS78" s="28">
        <f t="shared" si="25"/>
        <v>29</v>
      </c>
      <c r="AT78" s="33" t="s">
        <v>90</v>
      </c>
      <c r="AU78" s="35" t="s">
        <v>26</v>
      </c>
      <c r="AV78" s="28">
        <v>2.708E-2</v>
      </c>
      <c r="AW78" s="28"/>
      <c r="AX78" s="28">
        <f t="shared" si="19"/>
        <v>41</v>
      </c>
      <c r="AY78" s="33" t="s">
        <v>35</v>
      </c>
      <c r="AZ78" s="24" t="s">
        <v>25</v>
      </c>
      <c r="BA78" s="28">
        <v>5.4780000000000002E-2</v>
      </c>
      <c r="BB78" s="28"/>
      <c r="BC78" s="28">
        <f t="shared" si="29"/>
        <v>36</v>
      </c>
      <c r="BD78" s="33" t="s">
        <v>21</v>
      </c>
      <c r="BE78" s="24" t="s">
        <v>22</v>
      </c>
      <c r="BF78" s="28">
        <v>4.7099999999999998E-3</v>
      </c>
      <c r="BG78" s="28"/>
      <c r="BH78" s="28">
        <f t="shared" si="20"/>
        <v>62</v>
      </c>
      <c r="BI78" s="33" t="s">
        <v>104</v>
      </c>
      <c r="BJ78" s="35" t="s">
        <v>23</v>
      </c>
      <c r="BK78" s="28">
        <v>0.1069</v>
      </c>
      <c r="BL78" s="28"/>
      <c r="BM78" s="28">
        <f t="shared" si="26"/>
        <v>44</v>
      </c>
      <c r="BN78" s="33" t="s">
        <v>43</v>
      </c>
      <c r="BO78" s="24" t="s">
        <v>22</v>
      </c>
      <c r="BP78" s="28">
        <v>1.9890000000000001E-2</v>
      </c>
      <c r="BR78" s="28">
        <f t="shared" si="30"/>
        <v>17</v>
      </c>
    </row>
    <row r="79" spans="1:70" ht="17" thickBot="1" x14ac:dyDescent="0.25">
      <c r="A79" s="33" t="s">
        <v>71</v>
      </c>
      <c r="B79" s="24" t="s">
        <v>22</v>
      </c>
      <c r="C79" s="28">
        <v>1.7520000000000001E-2</v>
      </c>
      <c r="D79" s="28"/>
      <c r="E79" s="28">
        <f t="shared" si="23"/>
        <v>39</v>
      </c>
      <c r="F79" s="33" t="s">
        <v>74</v>
      </c>
      <c r="G79" s="24" t="s">
        <v>23</v>
      </c>
      <c r="H79" s="28">
        <v>4.1020000000000001E-2</v>
      </c>
      <c r="I79" s="28"/>
      <c r="J79" s="28">
        <f t="shared" si="27"/>
        <v>25</v>
      </c>
      <c r="K79" s="33" t="s">
        <v>56</v>
      </c>
      <c r="L79" s="24" t="s">
        <v>19</v>
      </c>
      <c r="M79" s="28">
        <v>0.10707999999999999</v>
      </c>
      <c r="N79" s="28"/>
      <c r="O79" s="28">
        <f t="shared" si="28"/>
        <v>42</v>
      </c>
      <c r="P79" s="33" t="s">
        <v>65</v>
      </c>
      <c r="Q79" s="24" t="s">
        <v>23</v>
      </c>
      <c r="R79" s="28">
        <v>4.5670000000000002E-2</v>
      </c>
      <c r="S79" s="28"/>
      <c r="T79" s="28">
        <f t="shared" si="21"/>
        <v>34</v>
      </c>
      <c r="U79" s="33" t="s">
        <v>27</v>
      </c>
      <c r="V79" s="24" t="s">
        <v>28</v>
      </c>
      <c r="W79" s="28">
        <v>3.5709999999999999E-2</v>
      </c>
      <c r="X79" s="28"/>
      <c r="Y79" s="28">
        <f t="shared" si="24"/>
        <v>52</v>
      </c>
      <c r="Z79" s="33" t="s">
        <v>100</v>
      </c>
      <c r="AA79" s="35" t="s">
        <v>26</v>
      </c>
      <c r="AB79" s="28">
        <v>2.5219999999999999E-2</v>
      </c>
      <c r="AC79" s="28"/>
      <c r="AD79" s="28">
        <f t="shared" si="22"/>
        <v>21</v>
      </c>
      <c r="AE79" s="33" t="s">
        <v>74</v>
      </c>
      <c r="AF79" s="24" t="s">
        <v>25</v>
      </c>
      <c r="AG79" s="28">
        <v>5.7919999999999999E-2</v>
      </c>
      <c r="AH79" s="28"/>
      <c r="AI79" s="28">
        <f t="shared" ref="AI79:AI117" si="31">IF(AG79&gt;AG80,AI80+1,AI80)</f>
        <v>40</v>
      </c>
      <c r="AJ79" s="33" t="s">
        <v>79</v>
      </c>
      <c r="AK79" s="24" t="s">
        <v>25</v>
      </c>
      <c r="AL79" s="28">
        <v>6.053E-2</v>
      </c>
      <c r="AM79" s="28"/>
      <c r="AN79" s="28">
        <f t="shared" ref="AN79:AN106" si="32">IF(AL79&gt;AL80,AN80+1,AN80)</f>
        <v>30</v>
      </c>
      <c r="AO79" s="33" t="s">
        <v>46</v>
      </c>
      <c r="AP79" s="24" t="s">
        <v>22</v>
      </c>
      <c r="AQ79" s="28">
        <v>1.8159999999999999E-2</v>
      </c>
      <c r="AR79" s="28"/>
      <c r="AS79" s="28">
        <f t="shared" si="25"/>
        <v>28</v>
      </c>
      <c r="AT79" s="33" t="s">
        <v>50</v>
      </c>
      <c r="AU79" s="24" t="s">
        <v>29</v>
      </c>
      <c r="AV79" s="28">
        <v>2.69E-2</v>
      </c>
      <c r="AW79" s="28"/>
      <c r="AX79" s="28">
        <f t="shared" ref="AX79:AX117" si="33">IF(AV79&gt;AV80,AX80+1,AX80)</f>
        <v>40</v>
      </c>
      <c r="AY79" s="33" t="s">
        <v>64</v>
      </c>
      <c r="AZ79" s="24" t="s">
        <v>22</v>
      </c>
      <c r="BA79" s="28">
        <v>5.1490000000000001E-2</v>
      </c>
      <c r="BB79" s="28"/>
      <c r="BC79" s="28">
        <f t="shared" si="29"/>
        <v>35</v>
      </c>
      <c r="BD79" s="33" t="s">
        <v>93</v>
      </c>
      <c r="BE79" s="35" t="s">
        <v>25</v>
      </c>
      <c r="BF79" s="28">
        <v>4.62E-3</v>
      </c>
      <c r="BG79" s="28"/>
      <c r="BH79" s="28">
        <f t="shared" ref="BH79:BH139" si="34">IF(BF79&gt;BF80,BH80+1,BH80)</f>
        <v>61</v>
      </c>
      <c r="BI79" s="33" t="s">
        <v>35</v>
      </c>
      <c r="BJ79" s="24" t="s">
        <v>22</v>
      </c>
      <c r="BK79" s="28">
        <v>0.10675</v>
      </c>
      <c r="BL79" s="28"/>
      <c r="BM79" s="28">
        <f t="shared" si="26"/>
        <v>43</v>
      </c>
      <c r="BN79" s="33" t="s">
        <v>72</v>
      </c>
      <c r="BO79" s="24" t="s">
        <v>28</v>
      </c>
      <c r="BP79" s="28">
        <v>1.9529999999999999E-2</v>
      </c>
      <c r="BR79" s="28">
        <f t="shared" si="30"/>
        <v>16</v>
      </c>
    </row>
    <row r="80" spans="1:70" ht="17" thickBot="1" x14ac:dyDescent="0.25">
      <c r="A80" s="33" t="s">
        <v>51</v>
      </c>
      <c r="B80" s="24" t="s">
        <v>28</v>
      </c>
      <c r="C80" s="28">
        <v>1.7420000000000001E-2</v>
      </c>
      <c r="D80" s="28"/>
      <c r="E80" s="28">
        <f t="shared" si="23"/>
        <v>38</v>
      </c>
      <c r="F80" s="33" t="s">
        <v>54</v>
      </c>
      <c r="G80" s="24" t="s">
        <v>29</v>
      </c>
      <c r="H80" s="28">
        <v>3.9690000000000003E-2</v>
      </c>
      <c r="I80" s="28"/>
      <c r="J80" s="28">
        <f t="shared" si="27"/>
        <v>24</v>
      </c>
      <c r="K80" s="33" t="s">
        <v>85</v>
      </c>
      <c r="L80" s="24" t="s">
        <v>29</v>
      </c>
      <c r="M80" s="28">
        <v>9.8309999999999995E-2</v>
      </c>
      <c r="N80" s="28"/>
      <c r="O80" s="28">
        <f t="shared" si="28"/>
        <v>41</v>
      </c>
      <c r="P80" s="33" t="s">
        <v>66</v>
      </c>
      <c r="Q80" s="24" t="s">
        <v>22</v>
      </c>
      <c r="R80" s="28">
        <v>4.5220000000000003E-2</v>
      </c>
      <c r="S80" s="28"/>
      <c r="T80" s="28">
        <f t="shared" ref="T80:T110" si="35">IF(R80&gt;R81,T81+1,T81)</f>
        <v>33</v>
      </c>
      <c r="U80" s="33" t="s">
        <v>79</v>
      </c>
      <c r="V80" s="24" t="s">
        <v>29</v>
      </c>
      <c r="W80" s="28">
        <v>3.3390000000000003E-2</v>
      </c>
      <c r="X80" s="28"/>
      <c r="Y80" s="28">
        <f t="shared" si="24"/>
        <v>51</v>
      </c>
      <c r="Z80" s="33" t="s">
        <v>57</v>
      </c>
      <c r="AA80" s="24" t="s">
        <v>20</v>
      </c>
      <c r="AB80" s="28">
        <v>2.4119999999999999E-2</v>
      </c>
      <c r="AC80" s="28"/>
      <c r="AD80" s="28">
        <f t="shared" si="22"/>
        <v>20</v>
      </c>
      <c r="AE80" s="33" t="s">
        <v>34</v>
      </c>
      <c r="AF80" s="24" t="s">
        <v>19</v>
      </c>
      <c r="AG80" s="28">
        <v>5.7779999999999998E-2</v>
      </c>
      <c r="AH80" s="28"/>
      <c r="AI80" s="28">
        <f t="shared" si="31"/>
        <v>39</v>
      </c>
      <c r="AJ80" s="33" t="s">
        <v>82</v>
      </c>
      <c r="AK80" s="24" t="s">
        <v>25</v>
      </c>
      <c r="AL80" s="28">
        <v>5.9249999999999997E-2</v>
      </c>
      <c r="AM80" s="28"/>
      <c r="AN80" s="28">
        <f t="shared" si="32"/>
        <v>29</v>
      </c>
      <c r="AO80" s="33" t="s">
        <v>96</v>
      </c>
      <c r="AP80" s="35" t="s">
        <v>23</v>
      </c>
      <c r="AQ80" s="28">
        <v>1.7430000000000001E-2</v>
      </c>
      <c r="AR80" s="28"/>
      <c r="AS80" s="28">
        <f t="shared" si="25"/>
        <v>27</v>
      </c>
      <c r="AT80" s="33" t="s">
        <v>27</v>
      </c>
      <c r="AU80" s="24" t="s">
        <v>29</v>
      </c>
      <c r="AV80" s="28">
        <v>2.682E-2</v>
      </c>
      <c r="AW80" s="28"/>
      <c r="AX80" s="28">
        <f t="shared" si="33"/>
        <v>39</v>
      </c>
      <c r="AY80" s="33" t="s">
        <v>60</v>
      </c>
      <c r="AZ80" s="24" t="s">
        <v>22</v>
      </c>
      <c r="BA80" s="28">
        <v>5.0909999999999997E-2</v>
      </c>
      <c r="BB80" s="28"/>
      <c r="BC80" s="28">
        <f t="shared" si="29"/>
        <v>34</v>
      </c>
      <c r="BD80" s="33" t="s">
        <v>57</v>
      </c>
      <c r="BE80" s="24" t="s">
        <v>20</v>
      </c>
      <c r="BF80" s="28">
        <v>4.5199999999999997E-3</v>
      </c>
      <c r="BG80" s="28"/>
      <c r="BH80" s="28">
        <f t="shared" si="34"/>
        <v>60</v>
      </c>
      <c r="BI80" s="33" t="s">
        <v>104</v>
      </c>
      <c r="BJ80" s="35" t="s">
        <v>19</v>
      </c>
      <c r="BK80" s="28">
        <v>0.10176</v>
      </c>
      <c r="BL80" s="28"/>
      <c r="BM80" s="28">
        <f t="shared" si="26"/>
        <v>42</v>
      </c>
      <c r="BN80" s="33" t="s">
        <v>53</v>
      </c>
      <c r="BO80" s="24" t="s">
        <v>28</v>
      </c>
      <c r="BP80" s="28">
        <v>1.8259999999999998E-2</v>
      </c>
      <c r="BR80" s="28">
        <f t="shared" si="30"/>
        <v>15</v>
      </c>
    </row>
    <row r="81" spans="1:70" ht="17" thickBot="1" x14ac:dyDescent="0.25">
      <c r="A81" s="33" t="s">
        <v>105</v>
      </c>
      <c r="B81" s="35" t="s">
        <v>20</v>
      </c>
      <c r="C81" s="28">
        <v>1.643E-2</v>
      </c>
      <c r="D81" s="28"/>
      <c r="E81" s="28">
        <f t="shared" si="23"/>
        <v>37</v>
      </c>
      <c r="F81" s="33" t="s">
        <v>73</v>
      </c>
      <c r="G81" s="24" t="s">
        <v>23</v>
      </c>
      <c r="H81" s="28">
        <v>3.5220000000000001E-2</v>
      </c>
      <c r="I81" s="28"/>
      <c r="J81" s="28">
        <f t="shared" si="27"/>
        <v>23</v>
      </c>
      <c r="K81" s="33" t="s">
        <v>94</v>
      </c>
      <c r="L81" s="35" t="s">
        <v>22</v>
      </c>
      <c r="M81" s="28">
        <v>9.7890000000000005E-2</v>
      </c>
      <c r="N81" s="28"/>
      <c r="O81" s="28">
        <f t="shared" si="28"/>
        <v>40</v>
      </c>
      <c r="P81" s="33" t="s">
        <v>79</v>
      </c>
      <c r="Q81" s="24" t="s">
        <v>25</v>
      </c>
      <c r="R81" s="28">
        <v>4.4970000000000003E-2</v>
      </c>
      <c r="S81" s="28"/>
      <c r="T81" s="28">
        <f t="shared" si="35"/>
        <v>32</v>
      </c>
      <c r="U81" s="33" t="s">
        <v>53</v>
      </c>
      <c r="V81" s="24" t="s">
        <v>28</v>
      </c>
      <c r="W81" s="28">
        <v>3.3079999999999998E-2</v>
      </c>
      <c r="X81" s="28"/>
      <c r="Y81" s="28">
        <f t="shared" si="24"/>
        <v>50</v>
      </c>
      <c r="Z81" s="33" t="s">
        <v>86</v>
      </c>
      <c r="AA81" s="24" t="s">
        <v>26</v>
      </c>
      <c r="AB81" s="28">
        <v>2.188E-2</v>
      </c>
      <c r="AC81" s="28"/>
      <c r="AD81" s="28">
        <f t="shared" ref="AD81:AD97" si="36">IF(AB81&gt;AB82,AD82+1,AD82)</f>
        <v>19</v>
      </c>
      <c r="AE81" s="33" t="s">
        <v>27</v>
      </c>
      <c r="AF81" s="24" t="s">
        <v>29</v>
      </c>
      <c r="AG81" s="28">
        <v>5.2179999999999997E-2</v>
      </c>
      <c r="AH81" s="28"/>
      <c r="AI81" s="28">
        <f t="shared" si="31"/>
        <v>38</v>
      </c>
      <c r="AJ81" s="23" t="s">
        <v>95</v>
      </c>
      <c r="AK81" s="24" t="s">
        <v>19</v>
      </c>
      <c r="AL81" s="28">
        <v>5.6009999999999997E-2</v>
      </c>
      <c r="AM81" s="28"/>
      <c r="AN81" s="28">
        <f t="shared" si="32"/>
        <v>28</v>
      </c>
      <c r="AO81" s="33" t="s">
        <v>58</v>
      </c>
      <c r="AP81" s="24" t="s">
        <v>25</v>
      </c>
      <c r="AQ81" s="28">
        <v>1.6400000000000001E-2</v>
      </c>
      <c r="AR81" s="28"/>
      <c r="AS81" s="28">
        <f t="shared" si="25"/>
        <v>26</v>
      </c>
      <c r="AT81" s="33" t="s">
        <v>46</v>
      </c>
      <c r="AU81" s="24" t="s">
        <v>22</v>
      </c>
      <c r="AV81" s="28">
        <v>2.5229999999999999E-2</v>
      </c>
      <c r="AW81" s="28"/>
      <c r="AX81" s="28">
        <f t="shared" si="33"/>
        <v>38</v>
      </c>
      <c r="AY81" s="33" t="s">
        <v>77</v>
      </c>
      <c r="AZ81" s="24" t="s">
        <v>29</v>
      </c>
      <c r="BA81" s="28">
        <v>5.0810000000000001E-2</v>
      </c>
      <c r="BB81" s="28"/>
      <c r="BC81" s="28">
        <f t="shared" si="29"/>
        <v>33</v>
      </c>
      <c r="BD81" s="33" t="s">
        <v>64</v>
      </c>
      <c r="BE81" s="24" t="s">
        <v>19</v>
      </c>
      <c r="BF81" s="28">
        <v>4.4799999999999996E-3</v>
      </c>
      <c r="BG81" s="28"/>
      <c r="BH81" s="28">
        <f t="shared" si="34"/>
        <v>59</v>
      </c>
      <c r="BI81" s="33" t="s">
        <v>90</v>
      </c>
      <c r="BJ81" s="35" t="s">
        <v>29</v>
      </c>
      <c r="BK81" s="28">
        <v>0.10098</v>
      </c>
      <c r="BL81" s="28"/>
      <c r="BM81" s="28">
        <f t="shared" si="26"/>
        <v>41</v>
      </c>
      <c r="BN81" s="33" t="s">
        <v>91</v>
      </c>
      <c r="BO81" s="35" t="s">
        <v>25</v>
      </c>
      <c r="BP81" s="28">
        <v>1.6230000000000001E-2</v>
      </c>
      <c r="BR81" s="28">
        <f t="shared" si="30"/>
        <v>14</v>
      </c>
    </row>
    <row r="82" spans="1:70" ht="17" thickBot="1" x14ac:dyDescent="0.25">
      <c r="A82" s="33" t="s">
        <v>58</v>
      </c>
      <c r="B82" s="24" t="s">
        <v>20</v>
      </c>
      <c r="C82" s="28">
        <v>1.5270000000000001E-2</v>
      </c>
      <c r="D82" s="28"/>
      <c r="E82" s="28">
        <f t="shared" si="23"/>
        <v>36</v>
      </c>
      <c r="F82" s="33" t="s">
        <v>66</v>
      </c>
      <c r="G82" s="24" t="s">
        <v>28</v>
      </c>
      <c r="H82" s="28">
        <v>3.3910000000000003E-2</v>
      </c>
      <c r="I82" s="28"/>
      <c r="J82" s="28">
        <f t="shared" si="27"/>
        <v>22</v>
      </c>
      <c r="K82" s="33" t="s">
        <v>79</v>
      </c>
      <c r="L82" s="24" t="s">
        <v>29</v>
      </c>
      <c r="M82" s="28">
        <v>9.5439999999999997E-2</v>
      </c>
      <c r="N82" s="28"/>
      <c r="O82" s="28">
        <f t="shared" si="28"/>
        <v>39</v>
      </c>
      <c r="P82" s="33" t="s">
        <v>100</v>
      </c>
      <c r="Q82" s="35" t="s">
        <v>23</v>
      </c>
      <c r="R82" s="28">
        <v>4.453E-2</v>
      </c>
      <c r="S82" s="28"/>
      <c r="T82" s="28">
        <f t="shared" si="35"/>
        <v>31</v>
      </c>
      <c r="U82" s="33" t="s">
        <v>43</v>
      </c>
      <c r="V82" s="24" t="s">
        <v>19</v>
      </c>
      <c r="W82" s="28">
        <v>3.2919999999999998E-2</v>
      </c>
      <c r="X82" s="28"/>
      <c r="Y82" s="28">
        <f t="shared" si="24"/>
        <v>49</v>
      </c>
      <c r="Z82" s="33" t="s">
        <v>53</v>
      </c>
      <c r="AA82" s="24" t="s">
        <v>23</v>
      </c>
      <c r="AB82" s="28">
        <v>2.1420000000000002E-2</v>
      </c>
      <c r="AC82" s="28"/>
      <c r="AD82" s="28">
        <f t="shared" si="36"/>
        <v>18</v>
      </c>
      <c r="AE82" s="33" t="s">
        <v>62</v>
      </c>
      <c r="AF82" s="24" t="s">
        <v>23</v>
      </c>
      <c r="AG82" s="28">
        <v>4.8129999999999999E-2</v>
      </c>
      <c r="AH82" s="28"/>
      <c r="AI82" s="28">
        <f t="shared" si="31"/>
        <v>37</v>
      </c>
      <c r="AJ82" s="33" t="s">
        <v>66</v>
      </c>
      <c r="AK82" s="24" t="s">
        <v>28</v>
      </c>
      <c r="AL82" s="28">
        <v>5.423E-2</v>
      </c>
      <c r="AM82" s="28"/>
      <c r="AN82" s="28">
        <f t="shared" si="32"/>
        <v>27</v>
      </c>
      <c r="AO82" s="33" t="s">
        <v>54</v>
      </c>
      <c r="AP82" s="24" t="s">
        <v>22</v>
      </c>
      <c r="AQ82" s="28">
        <v>1.5959999999999998E-2</v>
      </c>
      <c r="AR82" s="28"/>
      <c r="AS82" s="28">
        <f t="shared" si="25"/>
        <v>25</v>
      </c>
      <c r="AT82" s="33" t="s">
        <v>74</v>
      </c>
      <c r="AU82" s="24" t="s">
        <v>23</v>
      </c>
      <c r="AV82" s="28">
        <v>2.503E-2</v>
      </c>
      <c r="AW82" s="28"/>
      <c r="AX82" s="28">
        <f t="shared" si="33"/>
        <v>37</v>
      </c>
      <c r="AY82" s="33" t="s">
        <v>68</v>
      </c>
      <c r="AZ82" s="24" t="s">
        <v>19</v>
      </c>
      <c r="BA82" s="28">
        <v>4.8759999999999998E-2</v>
      </c>
      <c r="BB82" s="28"/>
      <c r="BC82" s="28">
        <f t="shared" si="29"/>
        <v>32</v>
      </c>
      <c r="BD82" s="33" t="s">
        <v>84</v>
      </c>
      <c r="BE82" s="24" t="s">
        <v>19</v>
      </c>
      <c r="BF82" s="28">
        <v>4.4799999999999996E-3</v>
      </c>
      <c r="BG82" s="28"/>
      <c r="BH82" s="28">
        <f t="shared" si="34"/>
        <v>59</v>
      </c>
      <c r="BI82" s="33" t="s">
        <v>34</v>
      </c>
      <c r="BJ82" s="24" t="s">
        <v>26</v>
      </c>
      <c r="BK82" s="28">
        <v>0.10012</v>
      </c>
      <c r="BL82" s="28"/>
      <c r="BM82" s="28">
        <f t="shared" si="26"/>
        <v>40</v>
      </c>
      <c r="BN82" s="33" t="s">
        <v>41</v>
      </c>
      <c r="BO82" s="24" t="s">
        <v>25</v>
      </c>
      <c r="BP82" s="28">
        <v>1.5900000000000001E-2</v>
      </c>
      <c r="BR82" s="28">
        <f t="shared" si="30"/>
        <v>13</v>
      </c>
    </row>
    <row r="83" spans="1:70" ht="17" thickBot="1" x14ac:dyDescent="0.25">
      <c r="A83" s="33" t="s">
        <v>44</v>
      </c>
      <c r="B83" s="24" t="s">
        <v>20</v>
      </c>
      <c r="C83" s="28">
        <v>1.4800000000000001E-2</v>
      </c>
      <c r="D83" s="28"/>
      <c r="E83" s="28">
        <f t="shared" si="23"/>
        <v>35</v>
      </c>
      <c r="F83" s="33" t="s">
        <v>42</v>
      </c>
      <c r="G83" s="24" t="s">
        <v>28</v>
      </c>
      <c r="H83" s="28">
        <v>3.0290000000000001E-2</v>
      </c>
      <c r="I83" s="28"/>
      <c r="J83" s="28">
        <f t="shared" si="27"/>
        <v>21</v>
      </c>
      <c r="K83" s="23" t="s">
        <v>95</v>
      </c>
      <c r="L83" s="24" t="s">
        <v>26</v>
      </c>
      <c r="M83" s="28">
        <v>8.7069999999999995E-2</v>
      </c>
      <c r="N83" s="28"/>
      <c r="O83" s="28">
        <f t="shared" si="28"/>
        <v>38</v>
      </c>
      <c r="P83" s="33" t="s">
        <v>81</v>
      </c>
      <c r="Q83" s="24" t="s">
        <v>20</v>
      </c>
      <c r="R83" s="28">
        <v>4.3060000000000001E-2</v>
      </c>
      <c r="S83" s="28"/>
      <c r="T83" s="28">
        <f t="shared" si="35"/>
        <v>30</v>
      </c>
      <c r="U83" s="33" t="s">
        <v>74</v>
      </c>
      <c r="V83" s="24" t="s">
        <v>28</v>
      </c>
      <c r="W83" s="28">
        <v>3.2660000000000002E-2</v>
      </c>
      <c r="X83" s="28"/>
      <c r="Y83" s="28">
        <f t="shared" si="24"/>
        <v>48</v>
      </c>
      <c r="Z83" s="33" t="s">
        <v>24</v>
      </c>
      <c r="AA83" s="24" t="s">
        <v>26</v>
      </c>
      <c r="AB83" s="28">
        <v>1.9259999999999999E-2</v>
      </c>
      <c r="AC83" s="28"/>
      <c r="AD83" s="28">
        <f t="shared" si="36"/>
        <v>17</v>
      </c>
      <c r="AE83" s="33" t="s">
        <v>64</v>
      </c>
      <c r="AF83" s="24" t="s">
        <v>22</v>
      </c>
      <c r="AG83" s="28">
        <v>4.7710000000000002E-2</v>
      </c>
      <c r="AH83" s="28"/>
      <c r="AI83" s="28">
        <f t="shared" si="31"/>
        <v>36</v>
      </c>
      <c r="AJ83" s="33" t="s">
        <v>89</v>
      </c>
      <c r="AK83" s="35" t="s">
        <v>25</v>
      </c>
      <c r="AL83" s="28">
        <v>5.0160000000000003E-2</v>
      </c>
      <c r="AM83" s="28"/>
      <c r="AN83" s="28">
        <f t="shared" si="32"/>
        <v>26</v>
      </c>
      <c r="AO83" s="33" t="s">
        <v>64</v>
      </c>
      <c r="AP83" s="24" t="s">
        <v>28</v>
      </c>
      <c r="AQ83" s="28">
        <v>1.5939999999999999E-2</v>
      </c>
      <c r="AR83" s="28"/>
      <c r="AS83" s="28">
        <f t="shared" si="25"/>
        <v>24</v>
      </c>
      <c r="AT83" s="33" t="s">
        <v>93</v>
      </c>
      <c r="AU83" s="35" t="s">
        <v>29</v>
      </c>
      <c r="AV83" s="28">
        <v>2.4209999999999999E-2</v>
      </c>
      <c r="AW83" s="28"/>
      <c r="AX83" s="28">
        <f t="shared" si="33"/>
        <v>36</v>
      </c>
      <c r="AY83" s="33" t="s">
        <v>101</v>
      </c>
      <c r="AZ83" s="35" t="s">
        <v>22</v>
      </c>
      <c r="BA83" s="28">
        <v>4.8460000000000003E-2</v>
      </c>
      <c r="BB83" s="28"/>
      <c r="BC83" s="28">
        <f t="shared" si="29"/>
        <v>31</v>
      </c>
      <c r="BD83" s="33" t="s">
        <v>100</v>
      </c>
      <c r="BE83" s="35" t="s">
        <v>23</v>
      </c>
      <c r="BF83" s="28">
        <v>4.4299999999999999E-3</v>
      </c>
      <c r="BG83" s="28"/>
      <c r="BH83" s="28">
        <f t="shared" si="34"/>
        <v>58</v>
      </c>
      <c r="BI83" s="33" t="s">
        <v>94</v>
      </c>
      <c r="BJ83" s="35" t="s">
        <v>28</v>
      </c>
      <c r="BK83" s="28">
        <v>9.3630000000000005E-2</v>
      </c>
      <c r="BL83" s="28"/>
      <c r="BM83" s="28">
        <f t="shared" si="26"/>
        <v>39</v>
      </c>
      <c r="BN83" s="33" t="s">
        <v>34</v>
      </c>
      <c r="BO83" s="24" t="s">
        <v>19</v>
      </c>
      <c r="BP83" s="28">
        <v>1.477E-2</v>
      </c>
      <c r="BR83" s="28">
        <f t="shared" si="30"/>
        <v>12</v>
      </c>
    </row>
    <row r="84" spans="1:70" ht="17" thickBot="1" x14ac:dyDescent="0.25">
      <c r="A84" s="33" t="s">
        <v>100</v>
      </c>
      <c r="B84" s="35" t="s">
        <v>20</v>
      </c>
      <c r="C84" s="28">
        <v>1.464E-2</v>
      </c>
      <c r="D84" s="28"/>
      <c r="E84" s="28">
        <f t="shared" si="23"/>
        <v>34</v>
      </c>
      <c r="F84" s="33" t="s">
        <v>69</v>
      </c>
      <c r="G84" s="24" t="s">
        <v>23</v>
      </c>
      <c r="H84" s="28">
        <v>2.8340000000000001E-2</v>
      </c>
      <c r="I84" s="28"/>
      <c r="J84" s="28">
        <f t="shared" si="27"/>
        <v>20</v>
      </c>
      <c r="K84" s="33" t="s">
        <v>53</v>
      </c>
      <c r="L84" s="24" t="s">
        <v>23</v>
      </c>
      <c r="M84" s="28">
        <v>8.5430000000000006E-2</v>
      </c>
      <c r="N84" s="28"/>
      <c r="O84" s="28">
        <f t="shared" si="28"/>
        <v>37</v>
      </c>
      <c r="P84" s="33" t="s">
        <v>104</v>
      </c>
      <c r="Q84" s="35" t="s">
        <v>19</v>
      </c>
      <c r="R84" s="28">
        <v>4.2520000000000002E-2</v>
      </c>
      <c r="S84" s="28"/>
      <c r="T84" s="28">
        <f t="shared" si="35"/>
        <v>29</v>
      </c>
      <c r="U84" s="33" t="s">
        <v>90</v>
      </c>
      <c r="V84" s="35" t="s">
        <v>23</v>
      </c>
      <c r="W84" s="28">
        <v>3.2000000000000001E-2</v>
      </c>
      <c r="X84" s="28"/>
      <c r="Y84" s="28">
        <f t="shared" si="24"/>
        <v>47</v>
      </c>
      <c r="Z84" s="33" t="s">
        <v>98</v>
      </c>
      <c r="AA84" s="35" t="s">
        <v>25</v>
      </c>
      <c r="AB84" s="28">
        <v>1.83E-2</v>
      </c>
      <c r="AC84" s="28"/>
      <c r="AD84" s="28">
        <f t="shared" si="36"/>
        <v>16</v>
      </c>
      <c r="AE84" s="33" t="s">
        <v>41</v>
      </c>
      <c r="AF84" s="24" t="s">
        <v>25</v>
      </c>
      <c r="AG84" s="28">
        <v>4.727E-2</v>
      </c>
      <c r="AH84" s="28"/>
      <c r="AI84" s="28">
        <f t="shared" si="31"/>
        <v>35</v>
      </c>
      <c r="AJ84" s="33" t="s">
        <v>71</v>
      </c>
      <c r="AK84" s="24" t="s">
        <v>29</v>
      </c>
      <c r="AL84" s="28">
        <v>4.99E-2</v>
      </c>
      <c r="AM84" s="28"/>
      <c r="AN84" s="28">
        <f t="shared" si="32"/>
        <v>25</v>
      </c>
      <c r="AO84" s="33" t="s">
        <v>61</v>
      </c>
      <c r="AP84" s="24" t="s">
        <v>26</v>
      </c>
      <c r="AQ84" s="28">
        <v>1.549E-2</v>
      </c>
      <c r="AR84" s="28"/>
      <c r="AS84" s="28">
        <f t="shared" si="25"/>
        <v>23</v>
      </c>
      <c r="AT84" s="33" t="s">
        <v>67</v>
      </c>
      <c r="AU84" s="24" t="s">
        <v>23</v>
      </c>
      <c r="AV84" s="28">
        <v>2.215E-2</v>
      </c>
      <c r="AW84" s="28"/>
      <c r="AX84" s="28">
        <f t="shared" si="33"/>
        <v>35</v>
      </c>
      <c r="AY84" s="33" t="s">
        <v>96</v>
      </c>
      <c r="AZ84" s="35" t="s">
        <v>23</v>
      </c>
      <c r="BA84" s="28">
        <v>4.7710000000000002E-2</v>
      </c>
      <c r="BB84" s="28"/>
      <c r="BC84" s="28">
        <f t="shared" si="29"/>
        <v>30</v>
      </c>
      <c r="BD84" s="33" t="s">
        <v>35</v>
      </c>
      <c r="BE84" s="24" t="s">
        <v>22</v>
      </c>
      <c r="BF84" s="28">
        <v>4.3099999999999996E-3</v>
      </c>
      <c r="BG84" s="28"/>
      <c r="BH84" s="28">
        <f t="shared" si="34"/>
        <v>57</v>
      </c>
      <c r="BI84" s="33" t="s">
        <v>85</v>
      </c>
      <c r="BJ84" s="24" t="s">
        <v>19</v>
      </c>
      <c r="BK84" s="28">
        <v>9.357E-2</v>
      </c>
      <c r="BL84" s="28"/>
      <c r="BM84" s="28">
        <f t="shared" si="26"/>
        <v>38</v>
      </c>
      <c r="BN84" s="33" t="s">
        <v>89</v>
      </c>
      <c r="BO84" s="35" t="s">
        <v>19</v>
      </c>
      <c r="BP84" s="28">
        <v>1.248E-2</v>
      </c>
      <c r="BR84" s="28">
        <f t="shared" si="30"/>
        <v>11</v>
      </c>
    </row>
    <row r="85" spans="1:70" ht="17" thickBot="1" x14ac:dyDescent="0.25">
      <c r="A85" s="33" t="s">
        <v>66</v>
      </c>
      <c r="B85" s="24" t="s">
        <v>28</v>
      </c>
      <c r="C85" s="28">
        <v>1.354E-2</v>
      </c>
      <c r="D85" s="28"/>
      <c r="E85" s="28">
        <f t="shared" si="23"/>
        <v>33</v>
      </c>
      <c r="F85" s="33" t="s">
        <v>35</v>
      </c>
      <c r="G85" s="24" t="s">
        <v>25</v>
      </c>
      <c r="H85" s="28">
        <v>2.5610000000000001E-2</v>
      </c>
      <c r="I85" s="28"/>
      <c r="J85" s="28">
        <f t="shared" si="27"/>
        <v>19</v>
      </c>
      <c r="K85" s="33" t="s">
        <v>97</v>
      </c>
      <c r="L85" s="35" t="s">
        <v>25</v>
      </c>
      <c r="M85" s="28">
        <v>7.8009999999999996E-2</v>
      </c>
      <c r="N85" s="28"/>
      <c r="O85" s="28">
        <f t="shared" si="28"/>
        <v>36</v>
      </c>
      <c r="P85" s="33" t="s">
        <v>72</v>
      </c>
      <c r="Q85" s="24" t="s">
        <v>28</v>
      </c>
      <c r="R85" s="28">
        <v>4.2209999999999998E-2</v>
      </c>
      <c r="S85" s="28"/>
      <c r="T85" s="28">
        <f t="shared" si="35"/>
        <v>28</v>
      </c>
      <c r="U85" s="33" t="s">
        <v>94</v>
      </c>
      <c r="V85" s="35" t="s">
        <v>28</v>
      </c>
      <c r="W85" s="28">
        <v>3.092E-2</v>
      </c>
      <c r="X85" s="28"/>
      <c r="Y85" s="28">
        <f t="shared" si="24"/>
        <v>46</v>
      </c>
      <c r="Z85" s="33" t="s">
        <v>50</v>
      </c>
      <c r="AA85" s="24" t="s">
        <v>29</v>
      </c>
      <c r="AB85" s="28">
        <v>1.7430000000000001E-2</v>
      </c>
      <c r="AC85" s="28"/>
      <c r="AD85" s="28">
        <f t="shared" si="36"/>
        <v>15</v>
      </c>
      <c r="AE85" s="33" t="s">
        <v>54</v>
      </c>
      <c r="AF85" s="24" t="s">
        <v>22</v>
      </c>
      <c r="AG85" s="28">
        <v>4.6820000000000001E-2</v>
      </c>
      <c r="AH85" s="28"/>
      <c r="AI85" s="28">
        <f t="shared" si="31"/>
        <v>34</v>
      </c>
      <c r="AJ85" s="33" t="s">
        <v>53</v>
      </c>
      <c r="AK85" s="24" t="s">
        <v>23</v>
      </c>
      <c r="AL85" s="28">
        <v>4.8430000000000001E-2</v>
      </c>
      <c r="AM85" s="28"/>
      <c r="AN85" s="28">
        <f t="shared" si="32"/>
        <v>24</v>
      </c>
      <c r="AO85" s="33" t="s">
        <v>48</v>
      </c>
      <c r="AP85" s="24" t="s">
        <v>29</v>
      </c>
      <c r="AQ85" s="28">
        <v>1.4800000000000001E-2</v>
      </c>
      <c r="AR85" s="28"/>
      <c r="AS85" s="28">
        <f t="shared" si="25"/>
        <v>22</v>
      </c>
      <c r="AT85" s="33" t="s">
        <v>82</v>
      </c>
      <c r="AU85" s="24" t="s">
        <v>28</v>
      </c>
      <c r="AV85" s="28">
        <v>2.188E-2</v>
      </c>
      <c r="AW85" s="28"/>
      <c r="AX85" s="28">
        <f t="shared" si="33"/>
        <v>34</v>
      </c>
      <c r="AY85" s="33" t="s">
        <v>74</v>
      </c>
      <c r="AZ85" s="24" t="s">
        <v>23</v>
      </c>
      <c r="BA85" s="28">
        <v>4.7359999999999999E-2</v>
      </c>
      <c r="BB85" s="28"/>
      <c r="BC85" s="28">
        <f t="shared" si="29"/>
        <v>29</v>
      </c>
      <c r="BD85" s="33" t="s">
        <v>37</v>
      </c>
      <c r="BE85" s="24" t="s">
        <v>25</v>
      </c>
      <c r="BF85" s="28">
        <v>4.2700000000000004E-3</v>
      </c>
      <c r="BG85" s="28"/>
      <c r="BH85" s="28">
        <f t="shared" si="34"/>
        <v>56</v>
      </c>
      <c r="BI85" s="33" t="s">
        <v>84</v>
      </c>
      <c r="BJ85" s="24" t="s">
        <v>26</v>
      </c>
      <c r="BK85" s="28">
        <v>9.2240000000000003E-2</v>
      </c>
      <c r="BL85" s="28"/>
      <c r="BM85" s="28">
        <f t="shared" si="26"/>
        <v>37</v>
      </c>
      <c r="BN85" s="33" t="s">
        <v>75</v>
      </c>
      <c r="BO85" s="24" t="s">
        <v>29</v>
      </c>
      <c r="BP85" s="28">
        <v>1.2189999999999999E-2</v>
      </c>
      <c r="BR85" s="28">
        <f t="shared" si="30"/>
        <v>10</v>
      </c>
    </row>
    <row r="86" spans="1:70" ht="17" thickBot="1" x14ac:dyDescent="0.25">
      <c r="A86" s="33" t="s">
        <v>101</v>
      </c>
      <c r="B86" s="35" t="s">
        <v>22</v>
      </c>
      <c r="C86" s="28">
        <v>1.3089999999999999E-2</v>
      </c>
      <c r="D86" s="28"/>
      <c r="E86" s="28">
        <f t="shared" si="23"/>
        <v>32</v>
      </c>
      <c r="F86" s="33" t="s">
        <v>38</v>
      </c>
      <c r="G86" s="24" t="s">
        <v>22</v>
      </c>
      <c r="H86" s="28">
        <v>2.5569999999999999E-2</v>
      </c>
      <c r="I86" s="28"/>
      <c r="J86" s="28">
        <f t="shared" si="27"/>
        <v>18</v>
      </c>
      <c r="K86" s="33" t="s">
        <v>71</v>
      </c>
      <c r="L86" s="24" t="s">
        <v>22</v>
      </c>
      <c r="M86" s="28">
        <v>7.7960000000000002E-2</v>
      </c>
      <c r="N86" s="28"/>
      <c r="O86" s="28">
        <f t="shared" si="28"/>
        <v>35</v>
      </c>
      <c r="P86" s="33" t="s">
        <v>44</v>
      </c>
      <c r="Q86" s="24" t="s">
        <v>23</v>
      </c>
      <c r="R86" s="28">
        <v>4.2160000000000003E-2</v>
      </c>
      <c r="S86" s="28"/>
      <c r="T86" s="28">
        <f t="shared" si="35"/>
        <v>27</v>
      </c>
      <c r="U86" s="33" t="s">
        <v>68</v>
      </c>
      <c r="V86" s="24" t="s">
        <v>19</v>
      </c>
      <c r="W86" s="28">
        <v>3.057E-2</v>
      </c>
      <c r="X86" s="28"/>
      <c r="Y86" s="28">
        <f t="shared" si="24"/>
        <v>45</v>
      </c>
      <c r="Z86" s="33" t="s">
        <v>94</v>
      </c>
      <c r="AA86" s="35" t="s">
        <v>28</v>
      </c>
      <c r="AB86" s="28">
        <v>1.417E-2</v>
      </c>
      <c r="AC86" s="28"/>
      <c r="AD86" s="28">
        <f t="shared" si="36"/>
        <v>14</v>
      </c>
      <c r="AE86" s="33" t="s">
        <v>61</v>
      </c>
      <c r="AF86" s="24" t="s">
        <v>19</v>
      </c>
      <c r="AG86" s="28">
        <v>4.5719999999999997E-2</v>
      </c>
      <c r="AH86" s="28"/>
      <c r="AI86" s="28">
        <f t="shared" si="31"/>
        <v>33</v>
      </c>
      <c r="AJ86" s="33" t="s">
        <v>40</v>
      </c>
      <c r="AK86" s="24" t="s">
        <v>29</v>
      </c>
      <c r="AL86" s="28">
        <v>4.3049999999999998E-2</v>
      </c>
      <c r="AM86" s="28"/>
      <c r="AN86" s="28">
        <f t="shared" si="32"/>
        <v>23</v>
      </c>
      <c r="AO86" s="33" t="s">
        <v>65</v>
      </c>
      <c r="AP86" s="24" t="s">
        <v>20</v>
      </c>
      <c r="AQ86" s="28">
        <v>1.401E-2</v>
      </c>
      <c r="AR86" s="28"/>
      <c r="AS86" s="28">
        <f t="shared" si="25"/>
        <v>21</v>
      </c>
      <c r="AT86" s="33" t="s">
        <v>32</v>
      </c>
      <c r="AU86" s="24" t="s">
        <v>26</v>
      </c>
      <c r="AV86" s="28">
        <v>2.1680000000000001E-2</v>
      </c>
      <c r="AW86" s="28"/>
      <c r="AX86" s="28">
        <f t="shared" si="33"/>
        <v>33</v>
      </c>
      <c r="AY86" s="33" t="s">
        <v>46</v>
      </c>
      <c r="AZ86" s="24" t="s">
        <v>20</v>
      </c>
      <c r="BA86" s="28">
        <v>4.5960000000000001E-2</v>
      </c>
      <c r="BB86" s="28"/>
      <c r="BC86" s="28">
        <f t="shared" si="29"/>
        <v>28</v>
      </c>
      <c r="BD86" s="33" t="s">
        <v>56</v>
      </c>
      <c r="BE86" s="24" t="s">
        <v>25</v>
      </c>
      <c r="BF86" s="28">
        <v>4.1599999999999996E-3</v>
      </c>
      <c r="BG86" s="28"/>
      <c r="BH86" s="28">
        <f t="shared" si="34"/>
        <v>55</v>
      </c>
      <c r="BI86" s="33" t="s">
        <v>82</v>
      </c>
      <c r="BJ86" s="24" t="s">
        <v>25</v>
      </c>
      <c r="BK86" s="28">
        <v>9.1550000000000006E-2</v>
      </c>
      <c r="BL86" s="28"/>
      <c r="BM86" s="28">
        <f t="shared" si="26"/>
        <v>36</v>
      </c>
      <c r="BN86" s="33" t="s">
        <v>72</v>
      </c>
      <c r="BO86" s="24" t="s">
        <v>25</v>
      </c>
      <c r="BP86" s="28">
        <v>8.2799999999999992E-3</v>
      </c>
      <c r="BR86" s="28">
        <f t="shared" si="30"/>
        <v>9</v>
      </c>
    </row>
    <row r="87" spans="1:70" ht="17" thickBot="1" x14ac:dyDescent="0.25">
      <c r="A87" s="33" t="s">
        <v>91</v>
      </c>
      <c r="B87" s="35" t="s">
        <v>20</v>
      </c>
      <c r="C87" s="28">
        <v>1.2370000000000001E-2</v>
      </c>
      <c r="D87" s="28"/>
      <c r="E87" s="28">
        <f t="shared" si="23"/>
        <v>31</v>
      </c>
      <c r="F87" s="33" t="s">
        <v>100</v>
      </c>
      <c r="G87" s="35" t="s">
        <v>20</v>
      </c>
      <c r="H87" s="28">
        <v>2.3349999999999999E-2</v>
      </c>
      <c r="I87" s="28"/>
      <c r="J87" s="28">
        <f t="shared" si="27"/>
        <v>17</v>
      </c>
      <c r="K87" s="33" t="s">
        <v>99</v>
      </c>
      <c r="L87" s="35" t="s">
        <v>23</v>
      </c>
      <c r="M87" s="28">
        <v>7.7100000000000002E-2</v>
      </c>
      <c r="N87" s="28"/>
      <c r="O87" s="28">
        <f t="shared" si="28"/>
        <v>34</v>
      </c>
      <c r="P87" s="33" t="s">
        <v>65</v>
      </c>
      <c r="Q87" s="24" t="s">
        <v>20</v>
      </c>
      <c r="R87" s="28">
        <v>4.1450000000000001E-2</v>
      </c>
      <c r="S87" s="28"/>
      <c r="T87" s="28">
        <f t="shared" si="35"/>
        <v>26</v>
      </c>
      <c r="U87" s="33" t="s">
        <v>99</v>
      </c>
      <c r="V87" s="35" t="s">
        <v>29</v>
      </c>
      <c r="W87" s="28">
        <v>2.9760000000000002E-2</v>
      </c>
      <c r="X87" s="28"/>
      <c r="Y87" s="28">
        <f t="shared" si="24"/>
        <v>44</v>
      </c>
      <c r="Z87" s="33" t="s">
        <v>41</v>
      </c>
      <c r="AA87" s="24" t="s">
        <v>29</v>
      </c>
      <c r="AB87" s="28">
        <v>1.2290000000000001E-2</v>
      </c>
      <c r="AC87" s="28"/>
      <c r="AD87" s="28">
        <f t="shared" si="36"/>
        <v>13</v>
      </c>
      <c r="AE87" s="33" t="s">
        <v>51</v>
      </c>
      <c r="AF87" s="24" t="s">
        <v>28</v>
      </c>
      <c r="AG87" s="28">
        <v>4.4549999999999999E-2</v>
      </c>
      <c r="AH87" s="28"/>
      <c r="AI87" s="28">
        <f t="shared" si="31"/>
        <v>32</v>
      </c>
      <c r="AJ87" s="23" t="s">
        <v>95</v>
      </c>
      <c r="AK87" s="24" t="s">
        <v>29</v>
      </c>
      <c r="AL87" s="28">
        <v>4.0939999999999997E-2</v>
      </c>
      <c r="AM87" s="28"/>
      <c r="AN87" s="28">
        <f t="shared" si="32"/>
        <v>22</v>
      </c>
      <c r="AO87" s="33" t="s">
        <v>69</v>
      </c>
      <c r="AP87" s="24" t="s">
        <v>29</v>
      </c>
      <c r="AQ87" s="28">
        <v>1.3809999999999999E-2</v>
      </c>
      <c r="AR87" s="28"/>
      <c r="AS87" s="28">
        <f t="shared" si="25"/>
        <v>20</v>
      </c>
      <c r="AT87" s="33" t="s">
        <v>77</v>
      </c>
      <c r="AU87" s="24" t="s">
        <v>29</v>
      </c>
      <c r="AV87" s="28">
        <v>2.0899999999999998E-2</v>
      </c>
      <c r="AW87" s="28"/>
      <c r="AX87" s="28">
        <f t="shared" si="33"/>
        <v>32</v>
      </c>
      <c r="AY87" s="33" t="s">
        <v>40</v>
      </c>
      <c r="AZ87" s="24" t="s">
        <v>29</v>
      </c>
      <c r="BA87" s="28">
        <v>4.4429999999999997E-2</v>
      </c>
      <c r="BB87" s="28"/>
      <c r="BC87" s="28">
        <f t="shared" si="29"/>
        <v>27</v>
      </c>
      <c r="BD87" s="33" t="s">
        <v>97</v>
      </c>
      <c r="BE87" s="35" t="s">
        <v>19</v>
      </c>
      <c r="BF87" s="28">
        <v>3.8899999999999998E-3</v>
      </c>
      <c r="BG87" s="28"/>
      <c r="BH87" s="28">
        <f t="shared" si="34"/>
        <v>54</v>
      </c>
      <c r="BI87" s="33" t="s">
        <v>60</v>
      </c>
      <c r="BJ87" s="24" t="s">
        <v>26</v>
      </c>
      <c r="BK87" s="28">
        <v>8.5860000000000006E-2</v>
      </c>
      <c r="BL87" s="28"/>
      <c r="BM87" s="28">
        <f t="shared" si="26"/>
        <v>35</v>
      </c>
      <c r="BN87" s="33" t="s">
        <v>27</v>
      </c>
      <c r="BO87" s="24" t="s">
        <v>28</v>
      </c>
      <c r="BP87" s="28">
        <v>7.7299999999999999E-3</v>
      </c>
      <c r="BR87" s="28">
        <f t="shared" si="30"/>
        <v>8</v>
      </c>
    </row>
    <row r="88" spans="1:70" ht="17" thickBot="1" x14ac:dyDescent="0.25">
      <c r="A88" s="33" t="s">
        <v>63</v>
      </c>
      <c r="B88" s="24" t="s">
        <v>22</v>
      </c>
      <c r="C88" s="28">
        <v>1.2239999999999999E-2</v>
      </c>
      <c r="D88" s="28"/>
      <c r="E88" s="28">
        <f t="shared" si="23"/>
        <v>30</v>
      </c>
      <c r="F88" s="33" t="s">
        <v>71</v>
      </c>
      <c r="G88" s="24" t="s">
        <v>29</v>
      </c>
      <c r="H88" s="28">
        <v>2.18E-2</v>
      </c>
      <c r="I88" s="28"/>
      <c r="J88" s="28">
        <f t="shared" si="27"/>
        <v>16</v>
      </c>
      <c r="K88" s="33" t="s">
        <v>60</v>
      </c>
      <c r="L88" s="24" t="s">
        <v>22</v>
      </c>
      <c r="M88" s="28">
        <v>7.5740000000000002E-2</v>
      </c>
      <c r="N88" s="28"/>
      <c r="O88" s="28">
        <f t="shared" si="28"/>
        <v>33</v>
      </c>
      <c r="P88" s="33" t="s">
        <v>60</v>
      </c>
      <c r="Q88" s="24" t="s">
        <v>19</v>
      </c>
      <c r="R88" s="28">
        <v>4.1239999999999999E-2</v>
      </c>
      <c r="S88" s="28"/>
      <c r="T88" s="28">
        <f t="shared" si="35"/>
        <v>25</v>
      </c>
      <c r="U88" s="33" t="s">
        <v>86</v>
      </c>
      <c r="V88" s="24" t="s">
        <v>26</v>
      </c>
      <c r="W88" s="28">
        <v>2.9510000000000002E-2</v>
      </c>
      <c r="X88" s="28"/>
      <c r="Y88" s="28">
        <f t="shared" si="24"/>
        <v>43</v>
      </c>
      <c r="Z88" s="33" t="s">
        <v>97</v>
      </c>
      <c r="AA88" s="35" t="s">
        <v>19</v>
      </c>
      <c r="AB88" s="28">
        <v>1.043E-2</v>
      </c>
      <c r="AC88" s="28"/>
      <c r="AD88" s="28">
        <f t="shared" si="36"/>
        <v>12</v>
      </c>
      <c r="AE88" s="33" t="s">
        <v>24</v>
      </c>
      <c r="AF88" s="24" t="s">
        <v>25</v>
      </c>
      <c r="AG88" s="28">
        <v>4.2720000000000001E-2</v>
      </c>
      <c r="AH88" s="28"/>
      <c r="AI88" s="28">
        <f t="shared" si="31"/>
        <v>31</v>
      </c>
      <c r="AJ88" s="33" t="s">
        <v>58</v>
      </c>
      <c r="AK88" s="24" t="s">
        <v>25</v>
      </c>
      <c r="AL88" s="28">
        <v>3.968E-2</v>
      </c>
      <c r="AM88" s="28"/>
      <c r="AN88" s="28">
        <f t="shared" si="32"/>
        <v>21</v>
      </c>
      <c r="AO88" s="33" t="s">
        <v>76</v>
      </c>
      <c r="AP88" s="24" t="s">
        <v>28</v>
      </c>
      <c r="AQ88" s="28">
        <v>1.3809999999999999E-2</v>
      </c>
      <c r="AR88" s="28"/>
      <c r="AS88" s="28">
        <f t="shared" si="25"/>
        <v>20</v>
      </c>
      <c r="AT88" s="33" t="s">
        <v>44</v>
      </c>
      <c r="AU88" s="24" t="s">
        <v>20</v>
      </c>
      <c r="AV88" s="28">
        <v>2.0219999999999998E-2</v>
      </c>
      <c r="AW88" s="28"/>
      <c r="AX88" s="28">
        <f t="shared" si="33"/>
        <v>31</v>
      </c>
      <c r="AY88" s="33" t="s">
        <v>86</v>
      </c>
      <c r="AZ88" s="24" t="s">
        <v>20</v>
      </c>
      <c r="BA88" s="28">
        <v>4.3900000000000002E-2</v>
      </c>
      <c r="BB88" s="28"/>
      <c r="BC88" s="28">
        <f t="shared" si="29"/>
        <v>26</v>
      </c>
      <c r="BD88" s="33" t="s">
        <v>51</v>
      </c>
      <c r="BE88" s="24" t="s">
        <v>22</v>
      </c>
      <c r="BF88" s="28">
        <v>3.8800000000000002E-3</v>
      </c>
      <c r="BG88" s="28"/>
      <c r="BH88" s="28">
        <f t="shared" si="34"/>
        <v>53</v>
      </c>
      <c r="BI88" s="33" t="s">
        <v>43</v>
      </c>
      <c r="BJ88" s="24" t="s">
        <v>22</v>
      </c>
      <c r="BK88" s="28">
        <v>7.7109999999999998E-2</v>
      </c>
      <c r="BL88" s="28"/>
      <c r="BM88" s="28">
        <f t="shared" si="26"/>
        <v>34</v>
      </c>
      <c r="BN88" s="33" t="s">
        <v>59</v>
      </c>
      <c r="BO88" s="24" t="s">
        <v>25</v>
      </c>
      <c r="BP88" s="28">
        <v>7.4599999999999996E-3</v>
      </c>
      <c r="BR88" s="28">
        <f t="shared" si="30"/>
        <v>7</v>
      </c>
    </row>
    <row r="89" spans="1:70" ht="17" thickBot="1" x14ac:dyDescent="0.25">
      <c r="A89" s="33" t="s">
        <v>18</v>
      </c>
      <c r="B89" s="24" t="s">
        <v>20</v>
      </c>
      <c r="C89" s="28">
        <v>1.2189999999999999E-2</v>
      </c>
      <c r="D89" s="28"/>
      <c r="E89" s="28">
        <f t="shared" si="23"/>
        <v>29</v>
      </c>
      <c r="F89" s="33" t="s">
        <v>78</v>
      </c>
      <c r="G89" s="24" t="s">
        <v>28</v>
      </c>
      <c r="H89" s="28">
        <v>1.7930000000000001E-2</v>
      </c>
      <c r="I89" s="28"/>
      <c r="J89" s="28">
        <f t="shared" si="27"/>
        <v>15</v>
      </c>
      <c r="K89" s="33" t="s">
        <v>100</v>
      </c>
      <c r="L89" s="35" t="s">
        <v>26</v>
      </c>
      <c r="M89" s="28">
        <v>7.4639999999999998E-2</v>
      </c>
      <c r="N89" s="28"/>
      <c r="O89" s="28">
        <f t="shared" si="28"/>
        <v>32</v>
      </c>
      <c r="P89" s="33" t="s">
        <v>100</v>
      </c>
      <c r="Q89" s="35" t="s">
        <v>26</v>
      </c>
      <c r="R89" s="28">
        <v>4.1149999999999999E-2</v>
      </c>
      <c r="S89" s="28"/>
      <c r="T89" s="28">
        <f t="shared" si="35"/>
        <v>24</v>
      </c>
      <c r="U89" s="33" t="s">
        <v>52</v>
      </c>
      <c r="V89" s="24" t="s">
        <v>29</v>
      </c>
      <c r="W89" s="28">
        <v>2.9170000000000001E-2</v>
      </c>
      <c r="X89" s="28"/>
      <c r="Y89" s="28">
        <f t="shared" si="24"/>
        <v>42</v>
      </c>
      <c r="Z89" s="33" t="s">
        <v>71</v>
      </c>
      <c r="AA89" s="24" t="s">
        <v>22</v>
      </c>
      <c r="AB89" s="28">
        <v>9.92E-3</v>
      </c>
      <c r="AC89" s="28"/>
      <c r="AD89" s="28">
        <f t="shared" si="36"/>
        <v>11</v>
      </c>
      <c r="AE89" s="33" t="s">
        <v>27</v>
      </c>
      <c r="AF89" s="24" t="s">
        <v>28</v>
      </c>
      <c r="AG89" s="28">
        <v>4.2689999999999999E-2</v>
      </c>
      <c r="AH89" s="28"/>
      <c r="AI89" s="28">
        <f t="shared" si="31"/>
        <v>30</v>
      </c>
      <c r="AJ89" s="33" t="s">
        <v>46</v>
      </c>
      <c r="AK89" s="24" t="s">
        <v>22</v>
      </c>
      <c r="AL89" s="28">
        <v>3.9510000000000003E-2</v>
      </c>
      <c r="AM89" s="28"/>
      <c r="AN89" s="28">
        <f t="shared" si="32"/>
        <v>20</v>
      </c>
      <c r="AO89" s="33" t="s">
        <v>51</v>
      </c>
      <c r="AP89" s="24" t="s">
        <v>22</v>
      </c>
      <c r="AQ89" s="28">
        <v>1.3520000000000001E-2</v>
      </c>
      <c r="AR89" s="28"/>
      <c r="AS89" s="28">
        <f t="shared" si="25"/>
        <v>19</v>
      </c>
      <c r="AT89" s="33" t="s">
        <v>51</v>
      </c>
      <c r="AU89" s="24" t="s">
        <v>22</v>
      </c>
      <c r="AV89" s="28">
        <v>2.0219999999999998E-2</v>
      </c>
      <c r="AW89" s="28"/>
      <c r="AX89" s="28">
        <f t="shared" si="33"/>
        <v>31</v>
      </c>
      <c r="AY89" s="33" t="s">
        <v>37</v>
      </c>
      <c r="AZ89" s="24" t="s">
        <v>23</v>
      </c>
      <c r="BA89" s="28">
        <v>4.3369999999999999E-2</v>
      </c>
      <c r="BB89" s="28"/>
      <c r="BC89" s="28">
        <f t="shared" si="29"/>
        <v>25</v>
      </c>
      <c r="BD89" s="33" t="s">
        <v>60</v>
      </c>
      <c r="BE89" s="24" t="s">
        <v>19</v>
      </c>
      <c r="BF89" s="28">
        <v>3.81E-3</v>
      </c>
      <c r="BG89" s="28"/>
      <c r="BH89" s="28">
        <f t="shared" si="34"/>
        <v>52</v>
      </c>
      <c r="BI89" s="33" t="s">
        <v>104</v>
      </c>
      <c r="BJ89" s="35" t="s">
        <v>26</v>
      </c>
      <c r="BK89" s="28">
        <v>7.3800000000000004E-2</v>
      </c>
      <c r="BL89" s="28"/>
      <c r="BM89" s="28">
        <f t="shared" si="26"/>
        <v>33</v>
      </c>
      <c r="BN89" s="33" t="s">
        <v>104</v>
      </c>
      <c r="BO89" s="35" t="s">
        <v>28</v>
      </c>
      <c r="BP89" s="28">
        <v>4.4799999999999996E-3</v>
      </c>
      <c r="BR89" s="28">
        <f t="shared" si="30"/>
        <v>6</v>
      </c>
    </row>
    <row r="90" spans="1:70" ht="17" thickBot="1" x14ac:dyDescent="0.25">
      <c r="A90" s="33" t="s">
        <v>103</v>
      </c>
      <c r="B90" s="35" t="s">
        <v>28</v>
      </c>
      <c r="C90" s="28">
        <v>1.21E-2</v>
      </c>
      <c r="D90" s="28"/>
      <c r="E90" s="28">
        <f t="shared" si="23"/>
        <v>28</v>
      </c>
      <c r="F90" s="33" t="s">
        <v>82</v>
      </c>
      <c r="G90" s="24" t="s">
        <v>28</v>
      </c>
      <c r="H90" s="28">
        <v>1.634E-2</v>
      </c>
      <c r="I90" s="28"/>
      <c r="J90" s="28">
        <f t="shared" si="27"/>
        <v>14</v>
      </c>
      <c r="K90" s="33" t="s">
        <v>43</v>
      </c>
      <c r="L90" s="24" t="s">
        <v>19</v>
      </c>
      <c r="M90" s="28">
        <v>7.0870000000000002E-2</v>
      </c>
      <c r="N90" s="28"/>
      <c r="O90" s="28">
        <f t="shared" si="28"/>
        <v>31</v>
      </c>
      <c r="P90" s="33" t="s">
        <v>67</v>
      </c>
      <c r="Q90" s="24" t="s">
        <v>23</v>
      </c>
      <c r="R90" s="28">
        <v>4.0730000000000002E-2</v>
      </c>
      <c r="S90" s="28"/>
      <c r="T90" s="28">
        <f t="shared" si="35"/>
        <v>23</v>
      </c>
      <c r="U90" s="33" t="s">
        <v>42</v>
      </c>
      <c r="V90" s="24" t="s">
        <v>28</v>
      </c>
      <c r="W90" s="28">
        <v>2.7980000000000001E-2</v>
      </c>
      <c r="X90" s="28"/>
      <c r="Y90" s="28">
        <f t="shared" si="24"/>
        <v>41</v>
      </c>
      <c r="Z90" s="33" t="s">
        <v>51</v>
      </c>
      <c r="AA90" s="24" t="s">
        <v>28</v>
      </c>
      <c r="AB90" s="28">
        <v>8.6E-3</v>
      </c>
      <c r="AC90" s="28"/>
      <c r="AD90" s="28">
        <f t="shared" si="36"/>
        <v>10</v>
      </c>
      <c r="AE90" s="33" t="s">
        <v>53</v>
      </c>
      <c r="AF90" s="24" t="s">
        <v>28</v>
      </c>
      <c r="AG90" s="28">
        <v>4.19E-2</v>
      </c>
      <c r="AH90" s="28"/>
      <c r="AI90" s="28">
        <f t="shared" si="31"/>
        <v>29</v>
      </c>
      <c r="AJ90" s="33" t="s">
        <v>44</v>
      </c>
      <c r="AK90" s="24" t="s">
        <v>20</v>
      </c>
      <c r="AL90" s="28">
        <v>3.8629999999999998E-2</v>
      </c>
      <c r="AM90" s="28"/>
      <c r="AN90" s="28">
        <f t="shared" si="32"/>
        <v>19</v>
      </c>
      <c r="AO90" s="33" t="s">
        <v>21</v>
      </c>
      <c r="AP90" s="24" t="s">
        <v>22</v>
      </c>
      <c r="AQ90" s="28">
        <v>1.3390000000000001E-2</v>
      </c>
      <c r="AR90" s="28"/>
      <c r="AS90" s="28">
        <f t="shared" si="25"/>
        <v>18</v>
      </c>
      <c r="AT90" s="33" t="s">
        <v>44</v>
      </c>
      <c r="AU90" s="24" t="s">
        <v>23</v>
      </c>
      <c r="AV90" s="28">
        <v>1.9689999999999999E-2</v>
      </c>
      <c r="AW90" s="28"/>
      <c r="AX90" s="28">
        <f t="shared" si="33"/>
        <v>30</v>
      </c>
      <c r="AY90" s="33" t="s">
        <v>33</v>
      </c>
      <c r="AZ90" s="24" t="s">
        <v>25</v>
      </c>
      <c r="BA90" s="28">
        <v>4.2270000000000002E-2</v>
      </c>
      <c r="BB90" s="28"/>
      <c r="BC90" s="28">
        <f t="shared" si="29"/>
        <v>24</v>
      </c>
      <c r="BD90" s="33" t="s">
        <v>77</v>
      </c>
      <c r="BE90" s="24" t="s">
        <v>22</v>
      </c>
      <c r="BF90" s="28">
        <v>3.7200000000000002E-3</v>
      </c>
      <c r="BG90" s="28"/>
      <c r="BH90" s="28">
        <f t="shared" si="34"/>
        <v>51</v>
      </c>
      <c r="BI90" s="33" t="s">
        <v>58</v>
      </c>
      <c r="BJ90" s="24" t="s">
        <v>22</v>
      </c>
      <c r="BK90" s="28">
        <v>7.3190000000000005E-2</v>
      </c>
      <c r="BL90" s="28"/>
      <c r="BM90" s="28">
        <f t="shared" si="26"/>
        <v>32</v>
      </c>
      <c r="BN90" s="33" t="s">
        <v>27</v>
      </c>
      <c r="BO90" s="24" t="s">
        <v>29</v>
      </c>
      <c r="BP90" s="28">
        <v>3.49E-3</v>
      </c>
      <c r="BR90" s="28">
        <f t="shared" si="30"/>
        <v>5</v>
      </c>
    </row>
    <row r="91" spans="1:70" ht="17" thickBot="1" x14ac:dyDescent="0.25">
      <c r="A91" s="33" t="s">
        <v>103</v>
      </c>
      <c r="B91" s="35" t="s">
        <v>22</v>
      </c>
      <c r="C91" s="28">
        <v>1.14E-2</v>
      </c>
      <c r="D91" s="28"/>
      <c r="E91" s="28">
        <f t="shared" si="23"/>
        <v>27</v>
      </c>
      <c r="F91" s="33" t="s">
        <v>89</v>
      </c>
      <c r="G91" s="35" t="s">
        <v>25</v>
      </c>
      <c r="H91" s="28">
        <v>1.4829999999999999E-2</v>
      </c>
      <c r="I91" s="28"/>
      <c r="J91" s="28">
        <f t="shared" si="27"/>
        <v>13</v>
      </c>
      <c r="K91" s="33" t="s">
        <v>27</v>
      </c>
      <c r="L91" s="24" t="s">
        <v>28</v>
      </c>
      <c r="M91" s="28">
        <v>7.0220000000000005E-2</v>
      </c>
      <c r="N91" s="28"/>
      <c r="O91" s="28">
        <f t="shared" si="28"/>
        <v>30</v>
      </c>
      <c r="P91" s="33" t="s">
        <v>44</v>
      </c>
      <c r="Q91" s="24" t="s">
        <v>20</v>
      </c>
      <c r="R91" s="28">
        <v>3.9940000000000003E-2</v>
      </c>
      <c r="S91" s="28"/>
      <c r="T91" s="28">
        <f t="shared" si="35"/>
        <v>22</v>
      </c>
      <c r="U91" s="33" t="s">
        <v>97</v>
      </c>
      <c r="V91" s="35" t="s">
        <v>29</v>
      </c>
      <c r="W91" s="28">
        <v>2.673E-2</v>
      </c>
      <c r="X91" s="28"/>
      <c r="Y91" s="28">
        <f t="shared" si="24"/>
        <v>40</v>
      </c>
      <c r="Z91" s="33" t="s">
        <v>94</v>
      </c>
      <c r="AA91" s="35" t="s">
        <v>22</v>
      </c>
      <c r="AB91" s="28">
        <v>7.79E-3</v>
      </c>
      <c r="AC91" s="28"/>
      <c r="AD91" s="28">
        <f t="shared" si="36"/>
        <v>9</v>
      </c>
      <c r="AE91" s="33" t="s">
        <v>35</v>
      </c>
      <c r="AF91" s="24" t="s">
        <v>22</v>
      </c>
      <c r="AG91" s="28">
        <v>3.6790000000000003E-2</v>
      </c>
      <c r="AH91" s="28"/>
      <c r="AI91" s="28">
        <f t="shared" si="31"/>
        <v>28</v>
      </c>
      <c r="AJ91" s="33" t="s">
        <v>61</v>
      </c>
      <c r="AK91" s="24" t="s">
        <v>23</v>
      </c>
      <c r="AL91" s="28">
        <v>3.6319999999999998E-2</v>
      </c>
      <c r="AM91" s="28"/>
      <c r="AN91" s="28">
        <f t="shared" si="32"/>
        <v>18</v>
      </c>
      <c r="AO91" s="23" t="s">
        <v>95</v>
      </c>
      <c r="AP91" s="24" t="s">
        <v>19</v>
      </c>
      <c r="AQ91" s="28">
        <v>1.265E-2</v>
      </c>
      <c r="AR91" s="28"/>
      <c r="AS91" s="28">
        <f t="shared" si="25"/>
        <v>17</v>
      </c>
      <c r="AT91" s="33" t="s">
        <v>78</v>
      </c>
      <c r="AU91" s="24" t="s">
        <v>23</v>
      </c>
      <c r="AV91" s="28">
        <v>1.8720000000000001E-2</v>
      </c>
      <c r="AW91" s="28"/>
      <c r="AX91" s="28">
        <f t="shared" si="33"/>
        <v>29</v>
      </c>
      <c r="AY91" s="33" t="s">
        <v>73</v>
      </c>
      <c r="AZ91" s="24" t="s">
        <v>29</v>
      </c>
      <c r="BA91" s="28">
        <v>3.9109999999999999E-2</v>
      </c>
      <c r="BB91" s="28"/>
      <c r="BC91" s="28">
        <f t="shared" si="29"/>
        <v>23</v>
      </c>
      <c r="BD91" s="33" t="s">
        <v>32</v>
      </c>
      <c r="BE91" s="24" t="s">
        <v>26</v>
      </c>
      <c r="BF91" s="28">
        <v>3.7000000000000002E-3</v>
      </c>
      <c r="BG91" s="28"/>
      <c r="BH91" s="28">
        <f t="shared" si="34"/>
        <v>50</v>
      </c>
      <c r="BI91" s="33" t="s">
        <v>52</v>
      </c>
      <c r="BJ91" s="24" t="s">
        <v>29</v>
      </c>
      <c r="BK91" s="28">
        <v>7.2489999999999999E-2</v>
      </c>
      <c r="BL91" s="28"/>
      <c r="BM91" s="28">
        <f t="shared" si="26"/>
        <v>31</v>
      </c>
      <c r="BN91" s="33" t="s">
        <v>72</v>
      </c>
      <c r="BO91" s="24" t="s">
        <v>22</v>
      </c>
      <c r="BP91" s="28">
        <v>2.5400000000000002E-3</v>
      </c>
      <c r="BR91" s="28">
        <f t="shared" si="30"/>
        <v>4</v>
      </c>
    </row>
    <row r="92" spans="1:70" ht="17" thickBot="1" x14ac:dyDescent="0.25">
      <c r="A92" s="33" t="s">
        <v>77</v>
      </c>
      <c r="B92" s="24" t="s">
        <v>22</v>
      </c>
      <c r="C92" s="28">
        <v>1.116E-2</v>
      </c>
      <c r="D92" s="28"/>
      <c r="E92" s="28">
        <f t="shared" si="23"/>
        <v>26</v>
      </c>
      <c r="F92" s="33" t="s">
        <v>44</v>
      </c>
      <c r="G92" s="24" t="s">
        <v>23</v>
      </c>
      <c r="H92" s="28">
        <v>1.4250000000000001E-2</v>
      </c>
      <c r="I92" s="28"/>
      <c r="J92" s="28">
        <f t="shared" si="27"/>
        <v>12</v>
      </c>
      <c r="K92" s="33" t="s">
        <v>57</v>
      </c>
      <c r="L92" s="24" t="s">
        <v>26</v>
      </c>
      <c r="M92" s="28">
        <v>6.1519999999999998E-2</v>
      </c>
      <c r="N92" s="28"/>
      <c r="O92" s="28">
        <f t="shared" si="28"/>
        <v>29</v>
      </c>
      <c r="P92" s="33" t="s">
        <v>67</v>
      </c>
      <c r="Q92" s="24" t="s">
        <v>20</v>
      </c>
      <c r="R92" s="28">
        <v>3.9320000000000001E-2</v>
      </c>
      <c r="S92" s="28"/>
      <c r="T92" s="28">
        <f t="shared" si="35"/>
        <v>21</v>
      </c>
      <c r="U92" s="33" t="s">
        <v>39</v>
      </c>
      <c r="V92" s="24" t="s">
        <v>25</v>
      </c>
      <c r="W92" s="28">
        <v>2.4070000000000001E-2</v>
      </c>
      <c r="X92" s="28"/>
      <c r="Y92" s="28">
        <f t="shared" si="24"/>
        <v>39</v>
      </c>
      <c r="Z92" s="33" t="s">
        <v>82</v>
      </c>
      <c r="AA92" s="24" t="s">
        <v>28</v>
      </c>
      <c r="AB92" s="28">
        <v>6.2300000000000003E-3</v>
      </c>
      <c r="AC92" s="28"/>
      <c r="AD92" s="28">
        <f t="shared" si="36"/>
        <v>8</v>
      </c>
      <c r="AE92" s="33" t="s">
        <v>75</v>
      </c>
      <c r="AF92" s="24" t="s">
        <v>29</v>
      </c>
      <c r="AG92" s="28">
        <v>3.5549999999999998E-2</v>
      </c>
      <c r="AH92" s="28"/>
      <c r="AI92" s="28">
        <f t="shared" si="31"/>
        <v>27</v>
      </c>
      <c r="AJ92" s="33" t="s">
        <v>72</v>
      </c>
      <c r="AK92" s="24" t="s">
        <v>28</v>
      </c>
      <c r="AL92" s="28">
        <v>2.7089999999999999E-2</v>
      </c>
      <c r="AM92" s="28"/>
      <c r="AN92" s="28">
        <f t="shared" si="32"/>
        <v>17</v>
      </c>
      <c r="AO92" s="33" t="s">
        <v>64</v>
      </c>
      <c r="AP92" s="24" t="s">
        <v>19</v>
      </c>
      <c r="AQ92" s="28">
        <v>1.1429999999999999E-2</v>
      </c>
      <c r="AR92" s="28"/>
      <c r="AS92" s="28">
        <f t="shared" si="25"/>
        <v>16</v>
      </c>
      <c r="AT92" s="33" t="s">
        <v>64</v>
      </c>
      <c r="AU92" s="24" t="s">
        <v>19</v>
      </c>
      <c r="AV92" s="28">
        <v>1.864E-2</v>
      </c>
      <c r="AW92" s="28"/>
      <c r="AX92" s="28">
        <f t="shared" si="33"/>
        <v>28</v>
      </c>
      <c r="AY92" s="33" t="s">
        <v>75</v>
      </c>
      <c r="AZ92" s="24" t="s">
        <v>23</v>
      </c>
      <c r="BA92" s="28">
        <v>3.8890000000000001E-2</v>
      </c>
      <c r="BB92" s="28"/>
      <c r="BC92" s="28">
        <f t="shared" si="29"/>
        <v>22</v>
      </c>
      <c r="BD92" s="33" t="s">
        <v>79</v>
      </c>
      <c r="BE92" s="24" t="s">
        <v>22</v>
      </c>
      <c r="BF92" s="28">
        <v>3.6800000000000001E-3</v>
      </c>
      <c r="BG92" s="28"/>
      <c r="BH92" s="28">
        <f t="shared" si="34"/>
        <v>49</v>
      </c>
      <c r="BI92" s="33" t="s">
        <v>58</v>
      </c>
      <c r="BJ92" s="24" t="s">
        <v>25</v>
      </c>
      <c r="BK92" s="28">
        <v>6.8559999999999996E-2</v>
      </c>
      <c r="BL92" s="28"/>
      <c r="BM92" s="28">
        <f t="shared" si="26"/>
        <v>30</v>
      </c>
      <c r="BN92" s="33" t="s">
        <v>21</v>
      </c>
      <c r="BO92" s="24" t="s">
        <v>23</v>
      </c>
      <c r="BP92" s="28">
        <v>2.1700000000000001E-3</v>
      </c>
      <c r="BR92" s="28">
        <f t="shared" si="30"/>
        <v>3</v>
      </c>
    </row>
    <row r="93" spans="1:70" ht="17" thickBot="1" x14ac:dyDescent="0.25">
      <c r="A93" s="33" t="s">
        <v>72</v>
      </c>
      <c r="B93" s="24" t="s">
        <v>22</v>
      </c>
      <c r="C93" s="28">
        <v>1.005E-2</v>
      </c>
      <c r="D93" s="28"/>
      <c r="E93" s="28">
        <f t="shared" si="23"/>
        <v>25</v>
      </c>
      <c r="F93" s="33" t="s">
        <v>53</v>
      </c>
      <c r="G93" s="24" t="s">
        <v>23</v>
      </c>
      <c r="H93" s="28">
        <v>1.413E-2</v>
      </c>
      <c r="I93" s="28"/>
      <c r="J93" s="28">
        <f t="shared" si="27"/>
        <v>11</v>
      </c>
      <c r="K93" s="33" t="s">
        <v>40</v>
      </c>
      <c r="L93" s="24" t="s">
        <v>29</v>
      </c>
      <c r="M93" s="28">
        <v>5.987E-2</v>
      </c>
      <c r="N93" s="28"/>
      <c r="O93" s="28">
        <f t="shared" si="28"/>
        <v>28</v>
      </c>
      <c r="P93" s="33" t="s">
        <v>49</v>
      </c>
      <c r="Q93" s="24" t="s">
        <v>28</v>
      </c>
      <c r="R93" s="28">
        <v>3.7940000000000002E-2</v>
      </c>
      <c r="S93" s="28"/>
      <c r="T93" s="28">
        <f t="shared" si="35"/>
        <v>20</v>
      </c>
      <c r="U93" s="33" t="s">
        <v>58</v>
      </c>
      <c r="V93" s="24" t="s">
        <v>25</v>
      </c>
      <c r="W93" s="28">
        <v>2.4049999999999998E-2</v>
      </c>
      <c r="X93" s="28"/>
      <c r="Y93" s="28">
        <f t="shared" si="24"/>
        <v>38</v>
      </c>
      <c r="Z93" s="33" t="s">
        <v>42</v>
      </c>
      <c r="AA93" s="24" t="s">
        <v>26</v>
      </c>
      <c r="AB93" s="28">
        <v>6.11E-3</v>
      </c>
      <c r="AC93" s="28"/>
      <c r="AD93" s="28">
        <f t="shared" si="36"/>
        <v>7</v>
      </c>
      <c r="AE93" s="33" t="s">
        <v>42</v>
      </c>
      <c r="AF93" s="24" t="s">
        <v>28</v>
      </c>
      <c r="AG93" s="28">
        <v>3.2500000000000001E-2</v>
      </c>
      <c r="AH93" s="28"/>
      <c r="AI93" s="28">
        <f t="shared" si="31"/>
        <v>26</v>
      </c>
      <c r="AJ93" s="33" t="s">
        <v>92</v>
      </c>
      <c r="AK93" s="35" t="s">
        <v>25</v>
      </c>
      <c r="AL93" s="28">
        <v>2.6370000000000001E-2</v>
      </c>
      <c r="AM93" s="28"/>
      <c r="AN93" s="28">
        <f t="shared" si="32"/>
        <v>16</v>
      </c>
      <c r="AO93" s="33" t="s">
        <v>54</v>
      </c>
      <c r="AP93" s="24" t="s">
        <v>29</v>
      </c>
      <c r="AQ93" s="28">
        <v>1.133E-2</v>
      </c>
      <c r="AR93" s="28"/>
      <c r="AS93" s="28">
        <f t="shared" si="25"/>
        <v>15</v>
      </c>
      <c r="AT93" s="33" t="s">
        <v>61</v>
      </c>
      <c r="AU93" s="24" t="s">
        <v>26</v>
      </c>
      <c r="AV93" s="28">
        <v>1.8100000000000002E-2</v>
      </c>
      <c r="AW93" s="28"/>
      <c r="AX93" s="28">
        <f t="shared" si="33"/>
        <v>27</v>
      </c>
      <c r="AY93" s="33" t="s">
        <v>82</v>
      </c>
      <c r="AZ93" s="24" t="s">
        <v>28</v>
      </c>
      <c r="BA93" s="28">
        <v>3.6269999999999997E-2</v>
      </c>
      <c r="BB93" s="28"/>
      <c r="BC93" s="28">
        <f t="shared" si="29"/>
        <v>21</v>
      </c>
      <c r="BD93" s="33" t="s">
        <v>70</v>
      </c>
      <c r="BE93" s="24" t="s">
        <v>23</v>
      </c>
      <c r="BF93" s="28">
        <v>3.5699999999999998E-3</v>
      </c>
      <c r="BG93" s="28"/>
      <c r="BH93" s="28">
        <f t="shared" si="34"/>
        <v>48</v>
      </c>
      <c r="BI93" s="33" t="s">
        <v>53</v>
      </c>
      <c r="BJ93" s="24" t="s">
        <v>28</v>
      </c>
      <c r="BK93" s="28">
        <v>6.7049999999999998E-2</v>
      </c>
      <c r="BL93" s="28"/>
      <c r="BM93" s="28">
        <f t="shared" si="26"/>
        <v>29</v>
      </c>
      <c r="BN93" s="33" t="s">
        <v>92</v>
      </c>
      <c r="BO93" s="35" t="s">
        <v>28</v>
      </c>
      <c r="BP93" s="28">
        <v>9.6000000000000002E-4</v>
      </c>
      <c r="BR93" s="28">
        <f>IF(BP93&gt;BP94,BR94+1,BR94)</f>
        <v>2</v>
      </c>
    </row>
    <row r="94" spans="1:70" ht="17" thickBot="1" x14ac:dyDescent="0.25">
      <c r="A94" s="33" t="s">
        <v>38</v>
      </c>
      <c r="B94" s="24" t="s">
        <v>22</v>
      </c>
      <c r="C94" s="28">
        <v>9.9799999999999993E-3</v>
      </c>
      <c r="D94" s="28"/>
      <c r="E94" s="28">
        <f t="shared" si="23"/>
        <v>24</v>
      </c>
      <c r="F94" s="33" t="s">
        <v>44</v>
      </c>
      <c r="G94" s="24" t="s">
        <v>20</v>
      </c>
      <c r="H94" s="28">
        <v>1.4030000000000001E-2</v>
      </c>
      <c r="I94" s="28"/>
      <c r="J94" s="28">
        <f t="shared" si="27"/>
        <v>10</v>
      </c>
      <c r="K94" s="33" t="s">
        <v>21</v>
      </c>
      <c r="L94" s="24" t="s">
        <v>22</v>
      </c>
      <c r="M94" s="28">
        <v>5.5989999999999998E-2</v>
      </c>
      <c r="N94" s="28"/>
      <c r="O94" s="28">
        <f t="shared" si="28"/>
        <v>27</v>
      </c>
      <c r="P94" s="33" t="s">
        <v>77</v>
      </c>
      <c r="Q94" s="24" t="s">
        <v>29</v>
      </c>
      <c r="R94" s="28">
        <v>3.6859999999999997E-2</v>
      </c>
      <c r="S94" s="28"/>
      <c r="T94" s="28">
        <f t="shared" si="35"/>
        <v>19</v>
      </c>
      <c r="U94" s="33" t="s">
        <v>34</v>
      </c>
      <c r="V94" s="24" t="s">
        <v>19</v>
      </c>
      <c r="W94" s="28">
        <v>2.375E-2</v>
      </c>
      <c r="X94" s="28"/>
      <c r="Y94" s="28">
        <f t="shared" si="24"/>
        <v>37</v>
      </c>
      <c r="Z94" s="23" t="s">
        <v>95</v>
      </c>
      <c r="AA94" s="24" t="s">
        <v>29</v>
      </c>
      <c r="AB94" s="28">
        <v>5.4200000000000003E-3</v>
      </c>
      <c r="AC94" s="28"/>
      <c r="AD94" s="28">
        <f t="shared" si="36"/>
        <v>6</v>
      </c>
      <c r="AE94" s="33" t="s">
        <v>21</v>
      </c>
      <c r="AF94" s="24" t="s">
        <v>22</v>
      </c>
      <c r="AG94" s="28">
        <v>3.1559999999999998E-2</v>
      </c>
      <c r="AH94" s="28"/>
      <c r="AI94" s="28">
        <f t="shared" si="31"/>
        <v>25</v>
      </c>
      <c r="AJ94" s="33" t="s">
        <v>48</v>
      </c>
      <c r="AK94" s="24" t="s">
        <v>20</v>
      </c>
      <c r="AL94" s="28">
        <v>2.4879999999999999E-2</v>
      </c>
      <c r="AM94" s="28"/>
      <c r="AN94" s="28">
        <f t="shared" si="32"/>
        <v>15</v>
      </c>
      <c r="AO94" s="33" t="s">
        <v>105</v>
      </c>
      <c r="AP94" s="35" t="s">
        <v>25</v>
      </c>
      <c r="AQ94" s="28">
        <v>1.0120000000000001E-2</v>
      </c>
      <c r="AR94" s="28"/>
      <c r="AS94" s="28">
        <f t="shared" si="25"/>
        <v>14</v>
      </c>
      <c r="AT94" s="33" t="s">
        <v>60</v>
      </c>
      <c r="AU94" s="24" t="s">
        <v>19</v>
      </c>
      <c r="AV94" s="28">
        <v>1.7940000000000001E-2</v>
      </c>
      <c r="AW94" s="28"/>
      <c r="AX94" s="28">
        <f t="shared" si="33"/>
        <v>26</v>
      </c>
      <c r="AY94" s="33" t="s">
        <v>62</v>
      </c>
      <c r="AZ94" s="24" t="s">
        <v>23</v>
      </c>
      <c r="BA94" s="28">
        <v>3.3930000000000002E-2</v>
      </c>
      <c r="BB94" s="28"/>
      <c r="BC94" s="28">
        <f t="shared" si="29"/>
        <v>20</v>
      </c>
      <c r="BD94" s="33" t="s">
        <v>101</v>
      </c>
      <c r="BE94" s="35" t="s">
        <v>26</v>
      </c>
      <c r="BF94" s="28">
        <v>3.5599999999999998E-3</v>
      </c>
      <c r="BG94" s="28"/>
      <c r="BH94" s="28">
        <f t="shared" si="34"/>
        <v>47</v>
      </c>
      <c r="BI94" s="33" t="s">
        <v>91</v>
      </c>
      <c r="BJ94" s="35" t="s">
        <v>20</v>
      </c>
      <c r="BK94" s="28">
        <v>6.6830000000000001E-2</v>
      </c>
      <c r="BL94" s="28"/>
      <c r="BM94" s="28">
        <f t="shared" si="26"/>
        <v>28</v>
      </c>
      <c r="BN94" s="33" t="s">
        <v>89</v>
      </c>
      <c r="BO94" s="35" t="s">
        <v>25</v>
      </c>
      <c r="BP94" s="28">
        <v>3.3E-4</v>
      </c>
      <c r="BR94">
        <v>1</v>
      </c>
    </row>
    <row r="95" spans="1:70" ht="18" thickTop="1" thickBot="1" x14ac:dyDescent="0.25">
      <c r="A95" s="33" t="s">
        <v>52</v>
      </c>
      <c r="B95" s="24" t="s">
        <v>23</v>
      </c>
      <c r="C95" s="28">
        <v>9.6500000000000006E-3</v>
      </c>
      <c r="D95" s="28"/>
      <c r="E95" s="28">
        <f t="shared" si="23"/>
        <v>23</v>
      </c>
      <c r="F95" s="33" t="s">
        <v>105</v>
      </c>
      <c r="G95" s="35" t="s">
        <v>25</v>
      </c>
      <c r="H95" s="28">
        <v>1.259E-2</v>
      </c>
      <c r="I95" s="28"/>
      <c r="J95" s="28">
        <f t="shared" si="27"/>
        <v>9</v>
      </c>
      <c r="K95" s="33" t="s">
        <v>56</v>
      </c>
      <c r="L95" s="24" t="s">
        <v>25</v>
      </c>
      <c r="M95" s="28">
        <v>4.4999999999999998E-2</v>
      </c>
      <c r="N95" s="28"/>
      <c r="O95" s="28">
        <f t="shared" si="28"/>
        <v>26</v>
      </c>
      <c r="P95" s="33" t="s">
        <v>89</v>
      </c>
      <c r="Q95" s="35" t="s">
        <v>25</v>
      </c>
      <c r="R95" s="28">
        <v>3.5270000000000003E-2</v>
      </c>
      <c r="S95" s="28"/>
      <c r="T95" s="28">
        <f t="shared" si="35"/>
        <v>18</v>
      </c>
      <c r="U95" s="33" t="s">
        <v>66</v>
      </c>
      <c r="V95" s="24" t="s">
        <v>28</v>
      </c>
      <c r="W95" s="28">
        <v>2.3699999999999999E-2</v>
      </c>
      <c r="X95" s="28"/>
      <c r="Y95" s="28">
        <f t="shared" si="24"/>
        <v>36</v>
      </c>
      <c r="Z95" s="33" t="s">
        <v>80</v>
      </c>
      <c r="AA95" s="24" t="s">
        <v>25</v>
      </c>
      <c r="AB95" s="28">
        <v>4.7200000000000002E-3</v>
      </c>
      <c r="AC95" s="28"/>
      <c r="AD95" s="28">
        <f t="shared" si="36"/>
        <v>5</v>
      </c>
      <c r="AE95" s="33" t="s">
        <v>103</v>
      </c>
      <c r="AF95" s="35" t="s">
        <v>28</v>
      </c>
      <c r="AG95" s="28">
        <v>3.09E-2</v>
      </c>
      <c r="AH95" s="28"/>
      <c r="AI95" s="28">
        <f t="shared" si="31"/>
        <v>24</v>
      </c>
      <c r="AJ95" s="33" t="s">
        <v>81</v>
      </c>
      <c r="AK95" s="24" t="s">
        <v>29</v>
      </c>
      <c r="AL95" s="28">
        <v>2.0549999999999999E-2</v>
      </c>
      <c r="AM95" s="28"/>
      <c r="AN95" s="28">
        <f t="shared" si="32"/>
        <v>14</v>
      </c>
      <c r="AO95" s="33" t="s">
        <v>34</v>
      </c>
      <c r="AP95" s="24" t="s">
        <v>19</v>
      </c>
      <c r="AQ95" s="28">
        <v>9.5200000000000007E-3</v>
      </c>
      <c r="AR95" s="28"/>
      <c r="AS95" s="28">
        <f t="shared" si="25"/>
        <v>13</v>
      </c>
      <c r="AT95" s="33" t="s">
        <v>21</v>
      </c>
      <c r="AU95" s="24" t="s">
        <v>22</v>
      </c>
      <c r="AV95" s="28">
        <v>1.7899999999999999E-2</v>
      </c>
      <c r="AW95" s="28"/>
      <c r="AX95" s="28">
        <f t="shared" si="33"/>
        <v>25</v>
      </c>
      <c r="AY95" s="33" t="s">
        <v>74</v>
      </c>
      <c r="AZ95" s="24" t="s">
        <v>25</v>
      </c>
      <c r="BA95" s="28">
        <v>3.3840000000000002E-2</v>
      </c>
      <c r="BB95" s="28"/>
      <c r="BC95" s="28">
        <f t="shared" si="29"/>
        <v>19</v>
      </c>
      <c r="BD95" s="33" t="s">
        <v>86</v>
      </c>
      <c r="BE95" s="24" t="s">
        <v>20</v>
      </c>
      <c r="BF95" s="28">
        <v>3.4399999999999999E-3</v>
      </c>
      <c r="BG95" s="28"/>
      <c r="BH95" s="28">
        <f t="shared" si="34"/>
        <v>46</v>
      </c>
      <c r="BI95" s="33" t="s">
        <v>78</v>
      </c>
      <c r="BJ95" s="24" t="s">
        <v>28</v>
      </c>
      <c r="BK95" s="28">
        <v>6.6600000000000006E-2</v>
      </c>
      <c r="BL95" s="28"/>
      <c r="BM95" s="28">
        <f t="shared" si="26"/>
        <v>27</v>
      </c>
      <c r="BN95" s="102" t="s">
        <v>109</v>
      </c>
      <c r="BO95" s="103"/>
      <c r="BP95" s="103"/>
      <c r="BQ95" s="103"/>
      <c r="BR95" s="104"/>
    </row>
    <row r="96" spans="1:70" ht="18" thickTop="1" thickBot="1" x14ac:dyDescent="0.25">
      <c r="A96" s="33" t="s">
        <v>51</v>
      </c>
      <c r="B96" s="24" t="s">
        <v>22</v>
      </c>
      <c r="C96" s="28">
        <v>9.3299999999999998E-3</v>
      </c>
      <c r="D96" s="28"/>
      <c r="E96" s="28">
        <f t="shared" si="23"/>
        <v>22</v>
      </c>
      <c r="F96" s="33" t="s">
        <v>27</v>
      </c>
      <c r="G96" s="24" t="s">
        <v>28</v>
      </c>
      <c r="H96" s="28">
        <v>7.8200000000000006E-3</v>
      </c>
      <c r="I96" s="28"/>
      <c r="J96" s="28">
        <f t="shared" si="27"/>
        <v>8</v>
      </c>
      <c r="K96" s="33" t="s">
        <v>96</v>
      </c>
      <c r="L96" s="35" t="s">
        <v>19</v>
      </c>
      <c r="M96" s="28">
        <v>4.4060000000000002E-2</v>
      </c>
      <c r="N96" s="28"/>
      <c r="O96" s="28">
        <f t="shared" si="28"/>
        <v>25</v>
      </c>
      <c r="P96" s="33" t="s">
        <v>79</v>
      </c>
      <c r="Q96" s="24" t="s">
        <v>29</v>
      </c>
      <c r="R96" s="28">
        <v>3.5249999999999997E-2</v>
      </c>
      <c r="S96" s="28"/>
      <c r="T96" s="28">
        <f t="shared" si="35"/>
        <v>17</v>
      </c>
      <c r="U96" s="23" t="s">
        <v>95</v>
      </c>
      <c r="V96" s="24" t="s">
        <v>19</v>
      </c>
      <c r="W96" s="28">
        <v>2.3699999999999999E-2</v>
      </c>
      <c r="X96" s="28"/>
      <c r="Y96" s="28">
        <f t="shared" si="24"/>
        <v>36</v>
      </c>
      <c r="Z96" s="33" t="s">
        <v>73</v>
      </c>
      <c r="AA96" s="24" t="s">
        <v>26</v>
      </c>
      <c r="AB96" s="28">
        <v>3.82E-3</v>
      </c>
      <c r="AC96" s="28"/>
      <c r="AD96" s="28">
        <f t="shared" si="36"/>
        <v>4</v>
      </c>
      <c r="AE96" s="33" t="s">
        <v>42</v>
      </c>
      <c r="AF96" s="24" t="s">
        <v>26</v>
      </c>
      <c r="AG96" s="28">
        <v>3.074E-2</v>
      </c>
      <c r="AH96" s="28"/>
      <c r="AI96" s="28">
        <f t="shared" si="31"/>
        <v>23</v>
      </c>
      <c r="AJ96" s="33" t="s">
        <v>87</v>
      </c>
      <c r="AK96" s="24" t="s">
        <v>29</v>
      </c>
      <c r="AL96" s="28">
        <v>1.9460000000000002E-2</v>
      </c>
      <c r="AM96" s="28"/>
      <c r="AN96" s="28">
        <f t="shared" si="32"/>
        <v>13</v>
      </c>
      <c r="AO96" s="33" t="s">
        <v>43</v>
      </c>
      <c r="AP96" s="24" t="s">
        <v>22</v>
      </c>
      <c r="AQ96" s="28">
        <v>9.0699999999999999E-3</v>
      </c>
      <c r="AR96" s="28"/>
      <c r="AS96" s="28">
        <f t="shared" si="25"/>
        <v>12</v>
      </c>
      <c r="AT96" s="33" t="s">
        <v>54</v>
      </c>
      <c r="AU96" s="24" t="s">
        <v>22</v>
      </c>
      <c r="AV96" s="28">
        <v>1.6799999999999999E-2</v>
      </c>
      <c r="AW96" s="28"/>
      <c r="AX96" s="28">
        <f t="shared" si="33"/>
        <v>24</v>
      </c>
      <c r="AY96" s="33" t="s">
        <v>82</v>
      </c>
      <c r="AZ96" s="24" t="s">
        <v>25</v>
      </c>
      <c r="BA96" s="28">
        <v>2.9940000000000001E-2</v>
      </c>
      <c r="BB96" s="28"/>
      <c r="BC96" s="28">
        <f t="shared" si="29"/>
        <v>18</v>
      </c>
      <c r="BD96" s="33" t="s">
        <v>93</v>
      </c>
      <c r="BE96" s="35" t="s">
        <v>23</v>
      </c>
      <c r="BF96" s="28">
        <v>3.3700000000000002E-3</v>
      </c>
      <c r="BG96" s="28"/>
      <c r="BH96" s="28">
        <f t="shared" si="34"/>
        <v>45</v>
      </c>
      <c r="BI96" s="33" t="s">
        <v>99</v>
      </c>
      <c r="BJ96" s="35" t="s">
        <v>23</v>
      </c>
      <c r="BK96" s="28">
        <v>6.6500000000000004E-2</v>
      </c>
      <c r="BL96" s="28"/>
      <c r="BM96" s="28">
        <f t="shared" si="26"/>
        <v>26</v>
      </c>
      <c r="BN96" s="42" t="s">
        <v>25</v>
      </c>
      <c r="BO96" s="43">
        <f>SUMIF($BO$3:$BO$94,BN96,$BR$3:$BR$94)</f>
        <v>924</v>
      </c>
      <c r="BP96" s="44"/>
      <c r="BQ96" s="44" t="s">
        <v>26</v>
      </c>
      <c r="BR96" s="43">
        <f>SUMIF($BO$3:$BO$94,BQ96,$BR$3:$BR$94)</f>
        <v>330</v>
      </c>
    </row>
    <row r="97" spans="1:70" ht="17" thickBot="1" x14ac:dyDescent="0.25">
      <c r="A97" s="33" t="s">
        <v>76</v>
      </c>
      <c r="B97" s="24" t="s">
        <v>22</v>
      </c>
      <c r="C97" s="28">
        <v>9.1299999999999992E-3</v>
      </c>
      <c r="D97" s="28"/>
      <c r="E97" s="28">
        <f t="shared" si="23"/>
        <v>21</v>
      </c>
      <c r="F97" s="33" t="s">
        <v>36</v>
      </c>
      <c r="G97" s="24" t="s">
        <v>23</v>
      </c>
      <c r="H97" s="28">
        <v>7.7099999999999998E-3</v>
      </c>
      <c r="I97" s="28"/>
      <c r="J97" s="28">
        <f t="shared" si="27"/>
        <v>7</v>
      </c>
      <c r="K97" s="33" t="s">
        <v>80</v>
      </c>
      <c r="L97" s="24" t="s">
        <v>28</v>
      </c>
      <c r="M97" s="28">
        <v>4.3999999999999997E-2</v>
      </c>
      <c r="N97" s="28"/>
      <c r="O97" s="28">
        <f t="shared" si="28"/>
        <v>24</v>
      </c>
      <c r="P97" s="33" t="s">
        <v>92</v>
      </c>
      <c r="Q97" s="35" t="s">
        <v>23</v>
      </c>
      <c r="R97" s="28">
        <v>3.3149999999999999E-2</v>
      </c>
      <c r="S97" s="28"/>
      <c r="T97" s="28">
        <f t="shared" si="35"/>
        <v>16</v>
      </c>
      <c r="U97" s="33" t="s">
        <v>51</v>
      </c>
      <c r="V97" s="24" t="s">
        <v>22</v>
      </c>
      <c r="W97" s="28">
        <v>2.264E-2</v>
      </c>
      <c r="X97" s="28"/>
      <c r="Y97" s="28">
        <f t="shared" si="24"/>
        <v>35</v>
      </c>
      <c r="Z97" s="33" t="s">
        <v>35</v>
      </c>
      <c r="AA97" s="24" t="s">
        <v>22</v>
      </c>
      <c r="AB97" s="28">
        <v>2.9399999999999999E-3</v>
      </c>
      <c r="AC97" s="28"/>
      <c r="AD97" s="28">
        <f t="shared" si="36"/>
        <v>3</v>
      </c>
      <c r="AE97" s="33" t="s">
        <v>92</v>
      </c>
      <c r="AF97" s="35" t="s">
        <v>20</v>
      </c>
      <c r="AG97" s="28">
        <v>2.8119999999999999E-2</v>
      </c>
      <c r="AH97" s="28"/>
      <c r="AI97" s="28">
        <f t="shared" si="31"/>
        <v>22</v>
      </c>
      <c r="AJ97" s="33" t="s">
        <v>85</v>
      </c>
      <c r="AK97" s="24" t="s">
        <v>19</v>
      </c>
      <c r="AL97" s="28">
        <v>1.6990000000000002E-2</v>
      </c>
      <c r="AM97" s="28"/>
      <c r="AN97" s="28">
        <f t="shared" si="32"/>
        <v>12</v>
      </c>
      <c r="AO97" s="33" t="s">
        <v>53</v>
      </c>
      <c r="AP97" s="24" t="s">
        <v>23</v>
      </c>
      <c r="AQ97" s="28">
        <v>8.7399999999999995E-3</v>
      </c>
      <c r="AR97" s="28"/>
      <c r="AS97" s="28">
        <f t="shared" si="25"/>
        <v>11</v>
      </c>
      <c r="AT97" s="33" t="s">
        <v>67</v>
      </c>
      <c r="AU97" s="24" t="s">
        <v>20</v>
      </c>
      <c r="AV97" s="28">
        <v>1.6729999999999998E-2</v>
      </c>
      <c r="AW97" s="28"/>
      <c r="AX97" s="28">
        <f t="shared" si="33"/>
        <v>23</v>
      </c>
      <c r="AY97" s="33" t="s">
        <v>18</v>
      </c>
      <c r="AZ97" s="24" t="s">
        <v>20</v>
      </c>
      <c r="BA97" s="28">
        <v>2.9530000000000001E-2</v>
      </c>
      <c r="BB97" s="28"/>
      <c r="BC97" s="28">
        <f t="shared" si="29"/>
        <v>17</v>
      </c>
      <c r="BD97" s="33" t="s">
        <v>104</v>
      </c>
      <c r="BE97" s="35" t="s">
        <v>19</v>
      </c>
      <c r="BF97" s="28">
        <v>3.2799999999999999E-3</v>
      </c>
      <c r="BG97" s="28"/>
      <c r="BH97" s="28">
        <f t="shared" si="34"/>
        <v>44</v>
      </c>
      <c r="BI97" s="33" t="s">
        <v>89</v>
      </c>
      <c r="BJ97" s="35" t="s">
        <v>22</v>
      </c>
      <c r="BK97" s="28">
        <v>6.4979999999999996E-2</v>
      </c>
      <c r="BL97" s="28"/>
      <c r="BM97" s="28">
        <f t="shared" si="26"/>
        <v>25</v>
      </c>
      <c r="BN97" s="45" t="s">
        <v>28</v>
      </c>
      <c r="BO97" s="46">
        <f t="shared" ref="BO97:BO99" si="37">SUMIF($BO$3:$BO$94,BN97,$BR$3:$BR$94)</f>
        <v>517</v>
      </c>
      <c r="BP97" s="47"/>
      <c r="BQ97" s="47" t="s">
        <v>29</v>
      </c>
      <c r="BR97" s="46">
        <f t="shared" ref="BR97:BR99" si="38">SUMIF($BO$3:$BO$94,BQ97,$BR$3:$BR$94)</f>
        <v>457</v>
      </c>
    </row>
    <row r="98" spans="1:70" ht="17" thickBot="1" x14ac:dyDescent="0.25">
      <c r="A98" s="33" t="s">
        <v>82</v>
      </c>
      <c r="B98" s="24" t="s">
        <v>28</v>
      </c>
      <c r="C98" s="28">
        <v>9.0299999999999998E-3</v>
      </c>
      <c r="D98" s="28"/>
      <c r="E98" s="28">
        <f t="shared" si="23"/>
        <v>20</v>
      </c>
      <c r="F98" s="33" t="s">
        <v>89</v>
      </c>
      <c r="G98" s="35" t="s">
        <v>19</v>
      </c>
      <c r="H98" s="28">
        <v>6.6400000000000001E-3</v>
      </c>
      <c r="I98" s="28"/>
      <c r="J98" s="28">
        <f t="shared" si="27"/>
        <v>6</v>
      </c>
      <c r="K98" s="33" t="s">
        <v>81</v>
      </c>
      <c r="L98" s="24" t="s">
        <v>29</v>
      </c>
      <c r="M98" s="28">
        <v>4.1930000000000002E-2</v>
      </c>
      <c r="N98" s="28"/>
      <c r="O98" s="28">
        <f t="shared" si="28"/>
        <v>23</v>
      </c>
      <c r="P98" s="33" t="s">
        <v>77</v>
      </c>
      <c r="Q98" s="24" t="s">
        <v>26</v>
      </c>
      <c r="R98" s="28">
        <v>3.09E-2</v>
      </c>
      <c r="S98" s="28"/>
      <c r="T98" s="28">
        <f t="shared" si="35"/>
        <v>15</v>
      </c>
      <c r="U98" s="33" t="s">
        <v>61</v>
      </c>
      <c r="V98" s="24" t="s">
        <v>23</v>
      </c>
      <c r="W98" s="28">
        <v>2.1360000000000001E-2</v>
      </c>
      <c r="X98" s="28"/>
      <c r="Y98" s="28">
        <f t="shared" si="24"/>
        <v>34</v>
      </c>
      <c r="Z98" s="33" t="s">
        <v>49</v>
      </c>
      <c r="AA98" s="24" t="s">
        <v>28</v>
      </c>
      <c r="AB98" s="28">
        <v>6.4000000000000005E-4</v>
      </c>
      <c r="AC98" s="28"/>
      <c r="AD98" s="28">
        <f>IF(AB98&gt;AB99,AD99+1,AD99)</f>
        <v>2</v>
      </c>
      <c r="AE98" s="33" t="s">
        <v>38</v>
      </c>
      <c r="AF98" s="24" t="s">
        <v>22</v>
      </c>
      <c r="AG98" s="28">
        <v>2.8070000000000001E-2</v>
      </c>
      <c r="AH98" s="28"/>
      <c r="AI98" s="28">
        <f t="shared" si="31"/>
        <v>21</v>
      </c>
      <c r="AJ98" s="33" t="s">
        <v>61</v>
      </c>
      <c r="AK98" s="24" t="s">
        <v>26</v>
      </c>
      <c r="AL98" s="28">
        <v>1.601E-2</v>
      </c>
      <c r="AM98" s="28"/>
      <c r="AN98" s="28">
        <f t="shared" si="32"/>
        <v>11</v>
      </c>
      <c r="AO98" s="23" t="s">
        <v>95</v>
      </c>
      <c r="AP98" s="24" t="s">
        <v>29</v>
      </c>
      <c r="AQ98" s="28">
        <v>8.5299999999999994E-3</v>
      </c>
      <c r="AR98" s="28"/>
      <c r="AS98" s="28">
        <f t="shared" si="25"/>
        <v>10</v>
      </c>
      <c r="AT98" s="33" t="s">
        <v>77</v>
      </c>
      <c r="AU98" s="24" t="s">
        <v>22</v>
      </c>
      <c r="AV98" s="28">
        <v>1.6230000000000001E-2</v>
      </c>
      <c r="AW98" s="28"/>
      <c r="AX98" s="28">
        <f t="shared" si="33"/>
        <v>22</v>
      </c>
      <c r="AY98" s="33" t="s">
        <v>60</v>
      </c>
      <c r="AZ98" s="24" t="s">
        <v>19</v>
      </c>
      <c r="BA98" s="28">
        <v>2.903E-2</v>
      </c>
      <c r="BB98" s="28"/>
      <c r="BC98" s="28">
        <f t="shared" si="29"/>
        <v>16</v>
      </c>
      <c r="BD98" s="33" t="s">
        <v>91</v>
      </c>
      <c r="BE98" s="35" t="s">
        <v>25</v>
      </c>
      <c r="BF98" s="28">
        <v>3.2100000000000002E-3</v>
      </c>
      <c r="BG98" s="28"/>
      <c r="BH98" s="28">
        <f t="shared" si="34"/>
        <v>43</v>
      </c>
      <c r="BI98" s="33" t="s">
        <v>34</v>
      </c>
      <c r="BJ98" s="24" t="s">
        <v>19</v>
      </c>
      <c r="BK98" s="28">
        <v>6.1530000000000001E-2</v>
      </c>
      <c r="BL98" s="28"/>
      <c r="BM98" s="28">
        <f t="shared" si="26"/>
        <v>24</v>
      </c>
      <c r="BN98" s="45" t="s">
        <v>19</v>
      </c>
      <c r="BO98" s="46">
        <f t="shared" si="37"/>
        <v>1280</v>
      </c>
      <c r="BP98" s="47"/>
      <c r="BQ98" s="47" t="s">
        <v>20</v>
      </c>
      <c r="BR98" s="46">
        <f t="shared" si="38"/>
        <v>63</v>
      </c>
    </row>
    <row r="99" spans="1:70" ht="17" thickBot="1" x14ac:dyDescent="0.25">
      <c r="A99" s="33" t="s">
        <v>46</v>
      </c>
      <c r="B99" s="24" t="s">
        <v>20</v>
      </c>
      <c r="C99" s="28">
        <v>7.8799999999999999E-3</v>
      </c>
      <c r="D99" s="28"/>
      <c r="E99" s="28">
        <f t="shared" si="23"/>
        <v>19</v>
      </c>
      <c r="F99" s="33" t="s">
        <v>58</v>
      </c>
      <c r="G99" s="24" t="s">
        <v>20</v>
      </c>
      <c r="H99" s="28">
        <v>6.4900000000000001E-3</v>
      </c>
      <c r="I99" s="28"/>
      <c r="J99" s="28">
        <f t="shared" si="27"/>
        <v>5</v>
      </c>
      <c r="K99" s="33" t="s">
        <v>73</v>
      </c>
      <c r="L99" s="24" t="s">
        <v>23</v>
      </c>
      <c r="M99" s="28">
        <v>4.172E-2</v>
      </c>
      <c r="N99" s="28"/>
      <c r="O99" s="28">
        <f t="shared" si="28"/>
        <v>22</v>
      </c>
      <c r="P99" s="33" t="s">
        <v>77</v>
      </c>
      <c r="Q99" s="24" t="s">
        <v>22</v>
      </c>
      <c r="R99" s="28">
        <v>2.8809999999999999E-2</v>
      </c>
      <c r="S99" s="28"/>
      <c r="T99" s="28">
        <f t="shared" si="35"/>
        <v>14</v>
      </c>
      <c r="U99" s="33" t="s">
        <v>97</v>
      </c>
      <c r="V99" s="35" t="s">
        <v>22</v>
      </c>
      <c r="W99" s="28">
        <v>2.0570000000000001E-2</v>
      </c>
      <c r="X99" s="28"/>
      <c r="Y99" s="28">
        <f t="shared" si="24"/>
        <v>33</v>
      </c>
      <c r="Z99" s="33" t="s">
        <v>74</v>
      </c>
      <c r="AA99" s="24" t="s">
        <v>25</v>
      </c>
      <c r="AB99" s="28">
        <v>4.2999999999999999E-4</v>
      </c>
      <c r="AC99" s="28"/>
      <c r="AD99" s="28">
        <v>1</v>
      </c>
      <c r="AE99" s="33" t="s">
        <v>66</v>
      </c>
      <c r="AF99" s="24" t="s">
        <v>28</v>
      </c>
      <c r="AG99" s="28">
        <v>2.7349999999999999E-2</v>
      </c>
      <c r="AH99" s="28"/>
      <c r="AI99" s="28">
        <f t="shared" si="31"/>
        <v>20</v>
      </c>
      <c r="AJ99" s="33" t="s">
        <v>71</v>
      </c>
      <c r="AK99" s="24" t="s">
        <v>22</v>
      </c>
      <c r="AL99" s="28">
        <v>1.3480000000000001E-2</v>
      </c>
      <c r="AM99" s="28"/>
      <c r="AN99" s="28">
        <f t="shared" si="32"/>
        <v>10</v>
      </c>
      <c r="AO99" s="33" t="s">
        <v>72</v>
      </c>
      <c r="AP99" s="24" t="s">
        <v>25</v>
      </c>
      <c r="AQ99" s="28">
        <v>6.2700000000000004E-3</v>
      </c>
      <c r="AR99" s="28"/>
      <c r="AS99" s="28">
        <f t="shared" si="25"/>
        <v>9</v>
      </c>
      <c r="AT99" s="33" t="s">
        <v>33</v>
      </c>
      <c r="AU99" s="24" t="s">
        <v>25</v>
      </c>
      <c r="AV99" s="28">
        <v>1.43E-2</v>
      </c>
      <c r="AW99" s="28"/>
      <c r="AX99" s="28">
        <f t="shared" si="33"/>
        <v>21</v>
      </c>
      <c r="AY99" s="33" t="s">
        <v>31</v>
      </c>
      <c r="AZ99" s="24" t="s">
        <v>19</v>
      </c>
      <c r="BA99" s="28">
        <v>2.725E-2</v>
      </c>
      <c r="BB99" s="28"/>
      <c r="BC99" s="28">
        <f t="shared" si="29"/>
        <v>15</v>
      </c>
      <c r="BD99" s="33" t="s">
        <v>97</v>
      </c>
      <c r="BE99" s="35" t="s">
        <v>22</v>
      </c>
      <c r="BF99" s="28">
        <v>3.0899999999999999E-3</v>
      </c>
      <c r="BG99" s="28"/>
      <c r="BH99" s="28">
        <f t="shared" si="34"/>
        <v>42</v>
      </c>
      <c r="BI99" s="33" t="s">
        <v>78</v>
      </c>
      <c r="BJ99" s="24" t="s">
        <v>23</v>
      </c>
      <c r="BK99" s="28">
        <v>6.139E-2</v>
      </c>
      <c r="BL99" s="28"/>
      <c r="BM99" s="28">
        <f t="shared" si="26"/>
        <v>23</v>
      </c>
      <c r="BN99" s="49" t="s">
        <v>22</v>
      </c>
      <c r="BO99" s="50">
        <f t="shared" si="37"/>
        <v>178</v>
      </c>
      <c r="BP99" s="51"/>
      <c r="BQ99" s="51" t="s">
        <v>23</v>
      </c>
      <c r="BR99" s="50">
        <f t="shared" si="38"/>
        <v>529</v>
      </c>
    </row>
    <row r="100" spans="1:70" ht="18" thickTop="1" thickBot="1" x14ac:dyDescent="0.25">
      <c r="A100" s="33" t="s">
        <v>92</v>
      </c>
      <c r="B100" s="35" t="s">
        <v>28</v>
      </c>
      <c r="C100" s="28">
        <v>6.7400000000000003E-3</v>
      </c>
      <c r="D100" s="28"/>
      <c r="E100" s="28">
        <f t="shared" si="23"/>
        <v>18</v>
      </c>
      <c r="F100" s="33" t="s">
        <v>78</v>
      </c>
      <c r="G100" s="24" t="s">
        <v>23</v>
      </c>
      <c r="H100" s="28">
        <v>6.2300000000000003E-3</v>
      </c>
      <c r="I100" s="28"/>
      <c r="J100" s="28">
        <f t="shared" si="27"/>
        <v>4</v>
      </c>
      <c r="K100" s="33" t="s">
        <v>85</v>
      </c>
      <c r="L100" s="24" t="s">
        <v>19</v>
      </c>
      <c r="M100" s="28">
        <v>3.9440000000000003E-2</v>
      </c>
      <c r="N100" s="28"/>
      <c r="O100" s="28">
        <f t="shared" si="28"/>
        <v>21</v>
      </c>
      <c r="P100" s="33" t="s">
        <v>100</v>
      </c>
      <c r="Q100" s="35" t="s">
        <v>28</v>
      </c>
      <c r="R100" s="28">
        <v>2.734E-2</v>
      </c>
      <c r="S100" s="28"/>
      <c r="T100" s="28">
        <f t="shared" si="35"/>
        <v>13</v>
      </c>
      <c r="U100" s="33" t="s">
        <v>73</v>
      </c>
      <c r="V100" s="24" t="s">
        <v>23</v>
      </c>
      <c r="W100" s="28">
        <v>2.0230000000000001E-2</v>
      </c>
      <c r="X100" s="28"/>
      <c r="Y100" s="28">
        <f t="shared" si="24"/>
        <v>32</v>
      </c>
      <c r="Z100" s="102" t="s">
        <v>109</v>
      </c>
      <c r="AA100" s="103"/>
      <c r="AB100" s="103"/>
      <c r="AC100" s="103"/>
      <c r="AD100" s="103"/>
      <c r="AE100" s="33" t="s">
        <v>82</v>
      </c>
      <c r="AF100" s="24" t="s">
        <v>20</v>
      </c>
      <c r="AG100" s="28">
        <v>2.4819999999999998E-2</v>
      </c>
      <c r="AH100" s="28"/>
      <c r="AI100" s="28">
        <f t="shared" si="31"/>
        <v>19</v>
      </c>
      <c r="AJ100" s="33" t="s">
        <v>73</v>
      </c>
      <c r="AK100" s="24" t="s">
        <v>29</v>
      </c>
      <c r="AL100" s="28">
        <v>1.239E-2</v>
      </c>
      <c r="AM100" s="28"/>
      <c r="AN100" s="28">
        <f t="shared" si="32"/>
        <v>9</v>
      </c>
      <c r="AO100" s="33" t="s">
        <v>51</v>
      </c>
      <c r="AP100" s="24" t="s">
        <v>28</v>
      </c>
      <c r="AQ100" s="28">
        <v>3.8E-3</v>
      </c>
      <c r="AR100" s="28"/>
      <c r="AS100" s="28">
        <f t="shared" si="25"/>
        <v>8</v>
      </c>
      <c r="AT100" s="33" t="s">
        <v>75</v>
      </c>
      <c r="AU100" s="24" t="s">
        <v>29</v>
      </c>
      <c r="AV100" s="28">
        <v>1.3860000000000001E-2</v>
      </c>
      <c r="AW100" s="28"/>
      <c r="AX100" s="28">
        <f t="shared" si="33"/>
        <v>20</v>
      </c>
      <c r="AY100" s="33" t="s">
        <v>77</v>
      </c>
      <c r="AZ100" s="24" t="s">
        <v>22</v>
      </c>
      <c r="BA100" s="28">
        <v>2.5780000000000001E-2</v>
      </c>
      <c r="BB100" s="28"/>
      <c r="BC100" s="28">
        <f t="shared" si="29"/>
        <v>14</v>
      </c>
      <c r="BD100" s="33" t="s">
        <v>43</v>
      </c>
      <c r="BE100" s="24" t="s">
        <v>19</v>
      </c>
      <c r="BF100" s="28">
        <v>3.0699999999999998E-3</v>
      </c>
      <c r="BG100" s="28"/>
      <c r="BH100" s="28">
        <f t="shared" si="34"/>
        <v>41</v>
      </c>
      <c r="BI100" s="33" t="s">
        <v>37</v>
      </c>
      <c r="BJ100" s="24" t="s">
        <v>23</v>
      </c>
      <c r="BK100" s="28">
        <v>5.4489999999999997E-2</v>
      </c>
      <c r="BL100" s="28"/>
      <c r="BM100" s="28">
        <f t="shared" si="26"/>
        <v>22</v>
      </c>
      <c r="BN100" s="102" t="s">
        <v>110</v>
      </c>
      <c r="BO100" s="103"/>
      <c r="BP100" s="103"/>
      <c r="BQ100" s="103"/>
      <c r="BR100" s="104"/>
    </row>
    <row r="101" spans="1:70" ht="18" thickTop="1" thickBot="1" x14ac:dyDescent="0.25">
      <c r="A101" s="23" t="s">
        <v>95</v>
      </c>
      <c r="B101" s="24" t="s">
        <v>26</v>
      </c>
      <c r="C101" s="28">
        <v>6.5500000000000003E-3</v>
      </c>
      <c r="D101" s="28"/>
      <c r="E101" s="28">
        <f t="shared" si="23"/>
        <v>17</v>
      </c>
      <c r="F101" s="33" t="s">
        <v>36</v>
      </c>
      <c r="G101" s="24" t="s">
        <v>26</v>
      </c>
      <c r="H101" s="28">
        <v>4.3099999999999996E-3</v>
      </c>
      <c r="I101" s="28"/>
      <c r="J101" s="28">
        <f t="shared" si="27"/>
        <v>3</v>
      </c>
      <c r="K101" s="33" t="s">
        <v>68</v>
      </c>
      <c r="L101" s="24" t="s">
        <v>19</v>
      </c>
      <c r="M101" s="28">
        <v>3.4029999999999998E-2</v>
      </c>
      <c r="N101" s="28"/>
      <c r="O101" s="28">
        <f t="shared" si="28"/>
        <v>20</v>
      </c>
      <c r="P101" s="33" t="s">
        <v>47</v>
      </c>
      <c r="Q101" s="24" t="s">
        <v>19</v>
      </c>
      <c r="R101" s="28">
        <v>2.6800000000000001E-2</v>
      </c>
      <c r="S101" s="28"/>
      <c r="T101" s="28">
        <f t="shared" si="35"/>
        <v>12</v>
      </c>
      <c r="U101" s="23" t="s">
        <v>95</v>
      </c>
      <c r="V101" s="24" t="s">
        <v>29</v>
      </c>
      <c r="W101" s="28">
        <v>1.9800000000000002E-2</v>
      </c>
      <c r="X101" s="28"/>
      <c r="Y101" s="28">
        <f t="shared" si="24"/>
        <v>31</v>
      </c>
      <c r="Z101" s="42" t="s">
        <v>25</v>
      </c>
      <c r="AA101" s="43">
        <f>SUMIF($AA$3:$AA$99,Z101,$AD$3:$AD$99)</f>
        <v>98</v>
      </c>
      <c r="AB101" s="44"/>
      <c r="AC101" s="44" t="s">
        <v>26</v>
      </c>
      <c r="AD101" s="43">
        <f>SUMIF($AA$3:$AA$99,AC101,$AD$3:$AD$99)</f>
        <v>762</v>
      </c>
      <c r="AE101" s="33" t="s">
        <v>45</v>
      </c>
      <c r="AF101" s="24" t="s">
        <v>23</v>
      </c>
      <c r="AG101" s="28">
        <v>2.384E-2</v>
      </c>
      <c r="AH101" s="28"/>
      <c r="AI101" s="28">
        <f t="shared" si="31"/>
        <v>18</v>
      </c>
      <c r="AJ101" s="33" t="s">
        <v>21</v>
      </c>
      <c r="AK101" s="24" t="s">
        <v>22</v>
      </c>
      <c r="AL101" s="28">
        <v>8.9300000000000004E-3</v>
      </c>
      <c r="AM101" s="28"/>
      <c r="AN101" s="28">
        <f t="shared" si="32"/>
        <v>8</v>
      </c>
      <c r="AO101" s="33" t="s">
        <v>27</v>
      </c>
      <c r="AP101" s="24" t="s">
        <v>29</v>
      </c>
      <c r="AQ101" s="28">
        <v>3.3899999999999998E-3</v>
      </c>
      <c r="AR101" s="28"/>
      <c r="AS101" s="28">
        <f t="shared" si="25"/>
        <v>7</v>
      </c>
      <c r="AT101" s="33" t="s">
        <v>65</v>
      </c>
      <c r="AU101" s="24" t="s">
        <v>23</v>
      </c>
      <c r="AV101" s="28">
        <v>1.3650000000000001E-2</v>
      </c>
      <c r="AW101" s="28"/>
      <c r="AX101" s="28">
        <f t="shared" si="33"/>
        <v>19</v>
      </c>
      <c r="AY101" s="33" t="s">
        <v>97</v>
      </c>
      <c r="AZ101" s="35" t="s">
        <v>22</v>
      </c>
      <c r="BA101" s="28">
        <v>2.5600000000000001E-2</v>
      </c>
      <c r="BB101" s="28"/>
      <c r="BC101" s="28">
        <f t="shared" si="29"/>
        <v>13</v>
      </c>
      <c r="BD101" s="33" t="s">
        <v>76</v>
      </c>
      <c r="BE101" s="24" t="s">
        <v>26</v>
      </c>
      <c r="BF101" s="28">
        <v>3.0500000000000002E-3</v>
      </c>
      <c r="BG101" s="28"/>
      <c r="BH101" s="28">
        <f t="shared" si="34"/>
        <v>40</v>
      </c>
      <c r="BI101" s="33" t="s">
        <v>61</v>
      </c>
      <c r="BJ101" s="24" t="s">
        <v>23</v>
      </c>
      <c r="BK101" s="28">
        <v>5.1830000000000001E-2</v>
      </c>
      <c r="BL101" s="28"/>
      <c r="BM101" s="28">
        <f t="shared" si="26"/>
        <v>21</v>
      </c>
      <c r="BN101" s="42" t="s">
        <v>25</v>
      </c>
      <c r="BO101" s="53">
        <f>SUMIFS($BR$3:$BR$94,$BO$3:$BO$94,BN101,$BQ$3:$BQ$94,"x")</f>
        <v>653</v>
      </c>
      <c r="BP101" s="44"/>
      <c r="BQ101" s="44" t="s">
        <v>26</v>
      </c>
      <c r="BR101" s="53">
        <f>SUMIFS($BR$3:$BR$94,$BO$3:$BO$94,BQ101,$BQ$3:$BQ$94,"x")</f>
        <v>0</v>
      </c>
    </row>
    <row r="102" spans="1:70" ht="17" thickBot="1" x14ac:dyDescent="0.25">
      <c r="A102" s="33" t="s">
        <v>61</v>
      </c>
      <c r="B102" s="24" t="s">
        <v>19</v>
      </c>
      <c r="C102" s="28">
        <v>6.2399999999999999E-3</v>
      </c>
      <c r="D102" s="28"/>
      <c r="E102" s="28">
        <f t="shared" si="23"/>
        <v>16</v>
      </c>
      <c r="F102" s="33" t="s">
        <v>83</v>
      </c>
      <c r="G102" s="24" t="s">
        <v>20</v>
      </c>
      <c r="H102" s="28">
        <v>3.62E-3</v>
      </c>
      <c r="I102" s="28"/>
      <c r="J102" s="28">
        <f>IF(H102&gt;H103,J103+1,J103)</f>
        <v>2</v>
      </c>
      <c r="K102" s="33" t="s">
        <v>91</v>
      </c>
      <c r="L102" s="35" t="s">
        <v>28</v>
      </c>
      <c r="M102" s="28">
        <v>3.2419999999999997E-2</v>
      </c>
      <c r="N102" s="28"/>
      <c r="O102" s="28">
        <f t="shared" si="28"/>
        <v>19</v>
      </c>
      <c r="P102" s="33" t="s">
        <v>36</v>
      </c>
      <c r="Q102" s="24" t="s">
        <v>23</v>
      </c>
      <c r="R102" s="28">
        <v>2.4049999999999998E-2</v>
      </c>
      <c r="S102" s="28"/>
      <c r="T102" s="28">
        <f t="shared" si="35"/>
        <v>11</v>
      </c>
      <c r="U102" s="33" t="s">
        <v>46</v>
      </c>
      <c r="V102" s="24" t="s">
        <v>22</v>
      </c>
      <c r="W102" s="28">
        <v>1.976E-2</v>
      </c>
      <c r="X102" s="28"/>
      <c r="Y102" s="28">
        <f t="shared" si="24"/>
        <v>30</v>
      </c>
      <c r="Z102" s="45" t="s">
        <v>28</v>
      </c>
      <c r="AA102" s="46">
        <f t="shared" ref="AA102:AA104" si="39">SUMIF($AA$3:$AA$99,Z102,$AD$3:$AD$99)</f>
        <v>324</v>
      </c>
      <c r="AB102" s="47"/>
      <c r="AC102" s="47" t="s">
        <v>29</v>
      </c>
      <c r="AD102" s="46">
        <f t="shared" ref="AD102:AD104" si="40">SUMIF($AA$3:$AA$99,AC102,$AD$3:$AD$99)</f>
        <v>416</v>
      </c>
      <c r="AE102" s="33" t="s">
        <v>52</v>
      </c>
      <c r="AF102" s="24" t="s">
        <v>29</v>
      </c>
      <c r="AG102" s="28">
        <v>2.1729999999999999E-2</v>
      </c>
      <c r="AH102" s="28"/>
      <c r="AI102" s="28">
        <f t="shared" si="31"/>
        <v>17</v>
      </c>
      <c r="AJ102" s="33" t="s">
        <v>34</v>
      </c>
      <c r="AK102" s="24" t="s">
        <v>19</v>
      </c>
      <c r="AL102" s="28">
        <v>8.7299999999999999E-3</v>
      </c>
      <c r="AM102" s="28"/>
      <c r="AN102" s="28">
        <f t="shared" si="32"/>
        <v>7</v>
      </c>
      <c r="AO102" s="33" t="s">
        <v>59</v>
      </c>
      <c r="AP102" s="24" t="s">
        <v>23</v>
      </c>
      <c r="AQ102" s="28">
        <v>2.4299999999999999E-3</v>
      </c>
      <c r="AR102" s="28"/>
      <c r="AS102" s="28">
        <f t="shared" si="25"/>
        <v>6</v>
      </c>
      <c r="AT102" s="33" t="s">
        <v>93</v>
      </c>
      <c r="AU102" s="35" t="s">
        <v>25</v>
      </c>
      <c r="AV102" s="28">
        <v>1.299E-2</v>
      </c>
      <c r="AW102" s="28"/>
      <c r="AX102" s="28">
        <f t="shared" si="33"/>
        <v>18</v>
      </c>
      <c r="AY102" s="33" t="s">
        <v>43</v>
      </c>
      <c r="AZ102" s="24" t="s">
        <v>22</v>
      </c>
      <c r="BA102" s="28">
        <v>2.5159999999999998E-2</v>
      </c>
      <c r="BB102" s="28"/>
      <c r="BC102" s="28">
        <f t="shared" si="29"/>
        <v>12</v>
      </c>
      <c r="BD102" s="33" t="s">
        <v>94</v>
      </c>
      <c r="BE102" s="35" t="s">
        <v>22</v>
      </c>
      <c r="BF102" s="28">
        <v>2.8E-3</v>
      </c>
      <c r="BG102" s="28"/>
      <c r="BH102" s="28">
        <f t="shared" si="34"/>
        <v>39</v>
      </c>
      <c r="BI102" s="33" t="s">
        <v>41</v>
      </c>
      <c r="BJ102" s="24" t="s">
        <v>29</v>
      </c>
      <c r="BK102" s="28">
        <v>5.1040000000000002E-2</v>
      </c>
      <c r="BL102" s="28"/>
      <c r="BM102" s="28">
        <f t="shared" si="26"/>
        <v>20</v>
      </c>
      <c r="BN102" s="45" t="s">
        <v>28</v>
      </c>
      <c r="BO102" s="46">
        <f t="shared" ref="BO102:BO104" si="41">SUMIFS($BR$3:$BR$94,$BO$3:$BO$94,BN102,$BQ$3:$BQ$94,"x")</f>
        <v>230</v>
      </c>
      <c r="BP102" s="47"/>
      <c r="BQ102" s="47" t="s">
        <v>29</v>
      </c>
      <c r="BR102" s="46">
        <f t="shared" ref="BR102:BR104" si="42">SUMIFS($BR$3:$BR$94,$BO$3:$BO$94,BQ102,$BQ$3:$BQ$94,"x")</f>
        <v>73</v>
      </c>
    </row>
    <row r="103" spans="1:70" ht="17" thickBot="1" x14ac:dyDescent="0.25">
      <c r="A103" s="33" t="s">
        <v>94</v>
      </c>
      <c r="B103" s="35" t="s">
        <v>22</v>
      </c>
      <c r="C103" s="28">
        <v>6.1000000000000004E-3</v>
      </c>
      <c r="D103" s="28"/>
      <c r="E103" s="28">
        <f t="shared" si="23"/>
        <v>15</v>
      </c>
      <c r="F103" s="33" t="s">
        <v>97</v>
      </c>
      <c r="G103" s="35" t="s">
        <v>22</v>
      </c>
      <c r="H103" s="28">
        <v>1.2E-4</v>
      </c>
      <c r="I103" s="28"/>
      <c r="J103" s="28">
        <v>1</v>
      </c>
      <c r="K103" s="23" t="s">
        <v>95</v>
      </c>
      <c r="L103" s="24" t="s">
        <v>19</v>
      </c>
      <c r="M103" s="28">
        <v>2.7879999999999999E-2</v>
      </c>
      <c r="N103" s="28"/>
      <c r="O103" s="28">
        <f t="shared" si="28"/>
        <v>18</v>
      </c>
      <c r="P103" s="33" t="s">
        <v>74</v>
      </c>
      <c r="Q103" s="24" t="s">
        <v>23</v>
      </c>
      <c r="R103" s="28">
        <v>1.7000000000000001E-2</v>
      </c>
      <c r="S103" s="28"/>
      <c r="T103" s="28">
        <f t="shared" si="35"/>
        <v>10</v>
      </c>
      <c r="U103" s="33" t="s">
        <v>76</v>
      </c>
      <c r="V103" s="24" t="s">
        <v>28</v>
      </c>
      <c r="W103" s="28">
        <v>1.8689999999999998E-2</v>
      </c>
      <c r="X103" s="28"/>
      <c r="Y103" s="28">
        <f t="shared" si="24"/>
        <v>29</v>
      </c>
      <c r="Z103" s="45" t="s">
        <v>19</v>
      </c>
      <c r="AA103" s="46">
        <f t="shared" si="39"/>
        <v>137</v>
      </c>
      <c r="AB103" s="47"/>
      <c r="AC103" s="47" t="s">
        <v>20</v>
      </c>
      <c r="AD103" s="46">
        <f t="shared" si="40"/>
        <v>1431</v>
      </c>
      <c r="AE103" s="33" t="s">
        <v>63</v>
      </c>
      <c r="AF103" s="24" t="s">
        <v>26</v>
      </c>
      <c r="AG103" s="28">
        <v>2.1729999999999999E-2</v>
      </c>
      <c r="AH103" s="28"/>
      <c r="AI103" s="28">
        <f t="shared" si="31"/>
        <v>17</v>
      </c>
      <c r="AJ103" s="33" t="s">
        <v>39</v>
      </c>
      <c r="AK103" s="24" t="s">
        <v>25</v>
      </c>
      <c r="AL103" s="28">
        <v>6.8100000000000001E-3</v>
      </c>
      <c r="AM103" s="28"/>
      <c r="AN103" s="28">
        <f t="shared" si="32"/>
        <v>6</v>
      </c>
      <c r="AO103" s="33" t="s">
        <v>84</v>
      </c>
      <c r="AP103" s="24" t="s">
        <v>19</v>
      </c>
      <c r="AQ103" s="28">
        <v>1.4300000000000001E-3</v>
      </c>
      <c r="AR103" s="28"/>
      <c r="AS103" s="28">
        <f t="shared" si="25"/>
        <v>5</v>
      </c>
      <c r="AT103" s="33" t="s">
        <v>87</v>
      </c>
      <c r="AU103" s="24" t="s">
        <v>25</v>
      </c>
      <c r="AV103" s="28">
        <v>1.204E-2</v>
      </c>
      <c r="AW103" s="28"/>
      <c r="AX103" s="28">
        <f t="shared" si="33"/>
        <v>17</v>
      </c>
      <c r="AY103" s="33" t="s">
        <v>44</v>
      </c>
      <c r="AZ103" s="24" t="s">
        <v>20</v>
      </c>
      <c r="BA103" s="28">
        <v>1.959E-2</v>
      </c>
      <c r="BB103" s="28"/>
      <c r="BC103" s="28">
        <f t="shared" si="29"/>
        <v>11</v>
      </c>
      <c r="BD103" s="33" t="s">
        <v>56</v>
      </c>
      <c r="BE103" s="24" t="s">
        <v>19</v>
      </c>
      <c r="BF103" s="28">
        <v>2.6199999999999999E-3</v>
      </c>
      <c r="BG103" s="28"/>
      <c r="BH103" s="28">
        <f t="shared" si="34"/>
        <v>38</v>
      </c>
      <c r="BI103" s="33" t="s">
        <v>27</v>
      </c>
      <c r="BJ103" s="24" t="s">
        <v>28</v>
      </c>
      <c r="BK103" s="28">
        <v>4.3749999999999997E-2</v>
      </c>
      <c r="BL103" s="28"/>
      <c r="BM103" s="28">
        <f t="shared" si="26"/>
        <v>19</v>
      </c>
      <c r="BN103" s="45" t="s">
        <v>19</v>
      </c>
      <c r="BO103" s="46">
        <f t="shared" si="41"/>
        <v>881</v>
      </c>
      <c r="BP103" s="47"/>
      <c r="BQ103" s="47" t="s">
        <v>20</v>
      </c>
      <c r="BR103" s="46">
        <f t="shared" si="42"/>
        <v>63</v>
      </c>
    </row>
    <row r="104" spans="1:70" ht="18" thickTop="1" thickBot="1" x14ac:dyDescent="0.25">
      <c r="A104" s="33" t="s">
        <v>45</v>
      </c>
      <c r="B104" s="24" t="s">
        <v>23</v>
      </c>
      <c r="C104" s="28">
        <v>5.5999999999999999E-3</v>
      </c>
      <c r="D104" s="28"/>
      <c r="E104" s="28">
        <f t="shared" si="23"/>
        <v>14</v>
      </c>
      <c r="F104" s="102" t="s">
        <v>109</v>
      </c>
      <c r="G104" s="103"/>
      <c r="H104" s="103"/>
      <c r="I104" s="103"/>
      <c r="J104" s="103"/>
      <c r="K104" s="33" t="s">
        <v>90</v>
      </c>
      <c r="L104" s="35" t="s">
        <v>26</v>
      </c>
      <c r="M104" s="28">
        <v>2.7789999999999999E-2</v>
      </c>
      <c r="N104" s="28"/>
      <c r="O104" s="28">
        <f t="shared" si="28"/>
        <v>17</v>
      </c>
      <c r="P104" s="33" t="s">
        <v>67</v>
      </c>
      <c r="Q104" s="24" t="s">
        <v>28</v>
      </c>
      <c r="R104" s="28">
        <v>1.489E-2</v>
      </c>
      <c r="S104" s="28"/>
      <c r="T104" s="28">
        <f t="shared" si="35"/>
        <v>9</v>
      </c>
      <c r="U104" s="33" t="s">
        <v>40</v>
      </c>
      <c r="V104" s="24" t="s">
        <v>29</v>
      </c>
      <c r="W104" s="28">
        <v>1.7770000000000001E-2</v>
      </c>
      <c r="X104" s="28"/>
      <c r="Y104" s="28">
        <f t="shared" si="24"/>
        <v>28</v>
      </c>
      <c r="Z104" s="49" t="s">
        <v>22</v>
      </c>
      <c r="AA104" s="50">
        <f t="shared" si="39"/>
        <v>931</v>
      </c>
      <c r="AB104" s="51"/>
      <c r="AC104" s="51" t="s">
        <v>23</v>
      </c>
      <c r="AD104" s="50">
        <f t="shared" si="40"/>
        <v>564</v>
      </c>
      <c r="AE104" s="33" t="s">
        <v>51</v>
      </c>
      <c r="AF104" s="24" t="s">
        <v>22</v>
      </c>
      <c r="AG104" s="28">
        <v>1.9369999999999998E-2</v>
      </c>
      <c r="AH104" s="28"/>
      <c r="AI104" s="28">
        <f t="shared" si="31"/>
        <v>16</v>
      </c>
      <c r="AJ104" s="33" t="s">
        <v>49</v>
      </c>
      <c r="AK104" s="24" t="s">
        <v>28</v>
      </c>
      <c r="AL104" s="28">
        <v>5.3E-3</v>
      </c>
      <c r="AM104" s="28"/>
      <c r="AN104" s="28">
        <f t="shared" si="32"/>
        <v>5</v>
      </c>
      <c r="AO104" s="33" t="s">
        <v>61</v>
      </c>
      <c r="AP104" s="24" t="s">
        <v>19</v>
      </c>
      <c r="AQ104" s="28">
        <v>1.3600000000000001E-3</v>
      </c>
      <c r="AR104" s="28"/>
      <c r="AS104" s="28">
        <f t="shared" si="25"/>
        <v>4</v>
      </c>
      <c r="AT104" s="33" t="s">
        <v>81</v>
      </c>
      <c r="AU104" s="24" t="s">
        <v>29</v>
      </c>
      <c r="AV104" s="28">
        <v>1.1900000000000001E-2</v>
      </c>
      <c r="AW104" s="28"/>
      <c r="AX104" s="28">
        <f t="shared" si="33"/>
        <v>16</v>
      </c>
      <c r="AY104" s="33" t="s">
        <v>94</v>
      </c>
      <c r="AZ104" s="35" t="s">
        <v>26</v>
      </c>
      <c r="BA104" s="28">
        <v>1.7090000000000001E-2</v>
      </c>
      <c r="BB104" s="28"/>
      <c r="BC104" s="28">
        <f t="shared" si="29"/>
        <v>10</v>
      </c>
      <c r="BD104" s="33" t="s">
        <v>105</v>
      </c>
      <c r="BE104" s="35" t="s">
        <v>20</v>
      </c>
      <c r="BF104" s="28">
        <v>2.47E-3</v>
      </c>
      <c r="BG104" s="28"/>
      <c r="BH104" s="28">
        <f t="shared" si="34"/>
        <v>37</v>
      </c>
      <c r="BI104" s="33" t="s">
        <v>84</v>
      </c>
      <c r="BJ104" s="24" t="s">
        <v>19</v>
      </c>
      <c r="BK104" s="28">
        <v>4.283E-2</v>
      </c>
      <c r="BL104" s="28"/>
      <c r="BM104" s="28">
        <f t="shared" si="26"/>
        <v>18</v>
      </c>
      <c r="BN104" s="49" t="s">
        <v>22</v>
      </c>
      <c r="BO104" s="50">
        <f t="shared" si="41"/>
        <v>0</v>
      </c>
      <c r="BP104" s="51"/>
      <c r="BQ104" s="51" t="s">
        <v>23</v>
      </c>
      <c r="BR104" s="50">
        <f t="shared" si="42"/>
        <v>353</v>
      </c>
    </row>
    <row r="105" spans="1:70" ht="18" thickTop="1" thickBot="1" x14ac:dyDescent="0.25">
      <c r="A105" s="33" t="s">
        <v>60</v>
      </c>
      <c r="B105" s="24" t="s">
        <v>22</v>
      </c>
      <c r="C105" s="28">
        <v>5.4400000000000004E-3</v>
      </c>
      <c r="D105" s="28"/>
      <c r="E105" s="28">
        <f t="shared" si="23"/>
        <v>13</v>
      </c>
      <c r="F105" s="42" t="s">
        <v>25</v>
      </c>
      <c r="G105" s="43">
        <f>SUMIF($G$3:$G$103,F105,$J$3:$J$103)</f>
        <v>364</v>
      </c>
      <c r="H105" s="44"/>
      <c r="I105" s="44" t="s">
        <v>26</v>
      </c>
      <c r="J105" s="43">
        <f>SUMIF($G$3:$G$103,I105,$J$3:$J$103)</f>
        <v>1176</v>
      </c>
      <c r="K105" s="33" t="s">
        <v>57</v>
      </c>
      <c r="L105" s="24" t="s">
        <v>23</v>
      </c>
      <c r="M105" s="28">
        <v>2.7470000000000001E-2</v>
      </c>
      <c r="N105" s="28"/>
      <c r="O105" s="28">
        <f t="shared" si="28"/>
        <v>16</v>
      </c>
      <c r="P105" s="33" t="s">
        <v>101</v>
      </c>
      <c r="Q105" s="35" t="s">
        <v>102</v>
      </c>
      <c r="R105" s="28">
        <v>1.308E-2</v>
      </c>
      <c r="S105" s="28"/>
      <c r="T105" s="28">
        <f t="shared" si="35"/>
        <v>8</v>
      </c>
      <c r="U105" s="33" t="s">
        <v>24</v>
      </c>
      <c r="V105" s="24" t="s">
        <v>25</v>
      </c>
      <c r="W105" s="28">
        <v>1.77E-2</v>
      </c>
      <c r="X105" s="28"/>
      <c r="Y105" s="28">
        <f t="shared" si="24"/>
        <v>27</v>
      </c>
      <c r="Z105" s="102" t="s">
        <v>110</v>
      </c>
      <c r="AA105" s="103"/>
      <c r="AB105" s="103"/>
      <c r="AC105" s="103"/>
      <c r="AD105" s="103"/>
      <c r="AE105" s="33" t="s">
        <v>84</v>
      </c>
      <c r="AF105" s="24" t="s">
        <v>19</v>
      </c>
      <c r="AG105" s="28">
        <v>1.8669999999999999E-2</v>
      </c>
      <c r="AH105" s="28"/>
      <c r="AI105" s="28">
        <f t="shared" si="31"/>
        <v>15</v>
      </c>
      <c r="AJ105" s="33" t="s">
        <v>84</v>
      </c>
      <c r="AK105" s="24" t="s">
        <v>19</v>
      </c>
      <c r="AL105" s="28">
        <v>3.8999999999999998E-3</v>
      </c>
      <c r="AM105" s="28"/>
      <c r="AN105" s="28">
        <f t="shared" si="32"/>
        <v>4</v>
      </c>
      <c r="AO105" s="33" t="s">
        <v>100</v>
      </c>
      <c r="AP105" s="35" t="s">
        <v>28</v>
      </c>
      <c r="AQ105" s="28">
        <v>1.3500000000000001E-3</v>
      </c>
      <c r="AR105" s="28"/>
      <c r="AS105" s="28">
        <f t="shared" si="25"/>
        <v>3</v>
      </c>
      <c r="AT105" s="33" t="s">
        <v>43</v>
      </c>
      <c r="AU105" s="24" t="s">
        <v>22</v>
      </c>
      <c r="AV105" s="28">
        <v>1.106E-2</v>
      </c>
      <c r="AW105" s="28"/>
      <c r="AX105" s="28">
        <f t="shared" si="33"/>
        <v>15</v>
      </c>
      <c r="AY105" s="33" t="s">
        <v>99</v>
      </c>
      <c r="AZ105" s="35" t="s">
        <v>19</v>
      </c>
      <c r="BA105" s="28">
        <v>1.635E-2</v>
      </c>
      <c r="BB105" s="28"/>
      <c r="BC105" s="28">
        <f t="shared" si="29"/>
        <v>9</v>
      </c>
      <c r="BD105" s="33" t="s">
        <v>44</v>
      </c>
      <c r="BE105" s="24" t="s">
        <v>23</v>
      </c>
      <c r="BF105" s="28">
        <v>2.4599999999999999E-3</v>
      </c>
      <c r="BG105" s="28"/>
      <c r="BH105" s="28">
        <f t="shared" si="34"/>
        <v>36</v>
      </c>
      <c r="BI105" s="33" t="s">
        <v>69</v>
      </c>
      <c r="BJ105" s="24" t="s">
        <v>23</v>
      </c>
      <c r="BK105" s="28">
        <v>4.2750000000000003E-2</v>
      </c>
      <c r="BL105" s="28"/>
      <c r="BM105" s="28">
        <f t="shared" si="26"/>
        <v>17</v>
      </c>
      <c r="BN105" s="102" t="s">
        <v>111</v>
      </c>
      <c r="BO105" s="103"/>
      <c r="BP105" s="103"/>
      <c r="BQ105" s="103"/>
      <c r="BR105" s="104"/>
    </row>
    <row r="106" spans="1:70" ht="18" thickTop="1" thickBot="1" x14ac:dyDescent="0.25">
      <c r="A106" s="33" t="s">
        <v>34</v>
      </c>
      <c r="B106" s="24" t="s">
        <v>19</v>
      </c>
      <c r="C106" s="28">
        <v>5.0299999999999997E-3</v>
      </c>
      <c r="D106" s="28"/>
      <c r="E106" s="28">
        <f t="shared" si="23"/>
        <v>12</v>
      </c>
      <c r="F106" s="45" t="s">
        <v>28</v>
      </c>
      <c r="G106" s="46">
        <f t="shared" ref="G106:G108" si="43">SUMIF($G$3:$G$103,F106,$J$3:$J$103)</f>
        <v>749</v>
      </c>
      <c r="H106" s="47"/>
      <c r="I106" s="47" t="s">
        <v>29</v>
      </c>
      <c r="J106" s="46">
        <f t="shared" ref="J106:J108" si="44">SUMIF($G$3:$G$103,I106,$J$3:$J$103)</f>
        <v>355</v>
      </c>
      <c r="K106" s="33" t="s">
        <v>103</v>
      </c>
      <c r="L106" s="35" t="s">
        <v>20</v>
      </c>
      <c r="M106" s="28">
        <v>2.2030000000000001E-2</v>
      </c>
      <c r="N106" s="28"/>
      <c r="O106" s="28">
        <f t="shared" si="28"/>
        <v>15</v>
      </c>
      <c r="P106" s="33" t="s">
        <v>53</v>
      </c>
      <c r="Q106" s="24" t="s">
        <v>23</v>
      </c>
      <c r="R106" s="28">
        <v>1.04E-2</v>
      </c>
      <c r="S106" s="28"/>
      <c r="T106" s="28">
        <f t="shared" si="35"/>
        <v>7</v>
      </c>
      <c r="U106" s="33" t="s">
        <v>74</v>
      </c>
      <c r="V106" s="24" t="s">
        <v>23</v>
      </c>
      <c r="W106" s="28">
        <v>1.585E-2</v>
      </c>
      <c r="X106" s="28"/>
      <c r="Y106" s="28">
        <f t="shared" si="24"/>
        <v>26</v>
      </c>
      <c r="Z106" s="42" t="s">
        <v>25</v>
      </c>
      <c r="AA106" s="53">
        <f>SUMIFS($AD$3:$AD$99,$AA$3:$AA$99,Z106,$AC$3:$AC$99,"x")</f>
        <v>0</v>
      </c>
      <c r="AB106" s="44"/>
      <c r="AC106" s="44" t="s">
        <v>26</v>
      </c>
      <c r="AD106" s="53">
        <f>SUMIFS($AD$3:$AD$99,$AA$3:$AA$99,AC106,$AC$3:$AC$99,"x")</f>
        <v>0</v>
      </c>
      <c r="AE106" s="33" t="s">
        <v>92</v>
      </c>
      <c r="AF106" s="35" t="s">
        <v>23</v>
      </c>
      <c r="AG106" s="28">
        <v>1.5169999999999999E-2</v>
      </c>
      <c r="AH106" s="28"/>
      <c r="AI106" s="28">
        <f t="shared" si="31"/>
        <v>14</v>
      </c>
      <c r="AJ106" s="33" t="s">
        <v>96</v>
      </c>
      <c r="AK106" s="35" t="s">
        <v>19</v>
      </c>
      <c r="AL106" s="28">
        <v>1.3799999999999999E-3</v>
      </c>
      <c r="AM106" s="28"/>
      <c r="AN106" s="28">
        <f t="shared" si="32"/>
        <v>3</v>
      </c>
      <c r="AO106" s="33" t="s">
        <v>87</v>
      </c>
      <c r="AP106" s="24" t="s">
        <v>29</v>
      </c>
      <c r="AQ106" s="28">
        <v>1.08E-3</v>
      </c>
      <c r="AR106" s="28"/>
      <c r="AS106" s="28">
        <f>IF(AQ106&gt;AQ107,AS107+1,AS107)</f>
        <v>2</v>
      </c>
      <c r="AT106" s="33" t="s">
        <v>77</v>
      </c>
      <c r="AU106" s="24" t="s">
        <v>26</v>
      </c>
      <c r="AV106" s="28">
        <v>1.064E-2</v>
      </c>
      <c r="AW106" s="28"/>
      <c r="AX106" s="28">
        <f t="shared" si="33"/>
        <v>14</v>
      </c>
      <c r="AY106" s="33" t="s">
        <v>64</v>
      </c>
      <c r="AZ106" s="24" t="s">
        <v>28</v>
      </c>
      <c r="BA106" s="28">
        <v>1.3769999999999999E-2</v>
      </c>
      <c r="BB106" s="28"/>
      <c r="BC106" s="28">
        <f t="shared" si="29"/>
        <v>8</v>
      </c>
      <c r="BD106" s="33" t="s">
        <v>72</v>
      </c>
      <c r="BE106" s="24" t="s">
        <v>25</v>
      </c>
      <c r="BF106" s="28">
        <v>2.3500000000000001E-3</v>
      </c>
      <c r="BG106" s="28"/>
      <c r="BH106" s="28">
        <f t="shared" si="34"/>
        <v>35</v>
      </c>
      <c r="BI106" s="33" t="s">
        <v>27</v>
      </c>
      <c r="BJ106" s="24" t="s">
        <v>29</v>
      </c>
      <c r="BK106" s="28">
        <v>3.8219999999999997E-2</v>
      </c>
      <c r="BL106" s="28"/>
      <c r="BM106" s="28">
        <f t="shared" si="26"/>
        <v>16</v>
      </c>
      <c r="BN106" s="42" t="s">
        <v>25</v>
      </c>
      <c r="BO106" s="53">
        <f>SUMIFS($BR$3:$BR$94,$BO$3:$BO$94,BN106,$BQ$3:$BQ$94,"x") + SUMIFS($BR$3:$BR$94,$BO$3:$BO$94,BN106,$BQ$3:$BQ$94,"o")</f>
        <v>804</v>
      </c>
      <c r="BP106" s="44"/>
      <c r="BQ106" s="44" t="s">
        <v>26</v>
      </c>
      <c r="BR106" s="53">
        <f>SUMIFS($BR$3:$BR$94,$BO$3:$BO$94,BQ106,$BQ$3:$BQ$94,"x") + SUMIFS($BR$3:$BR$94,$BO$3:$BO$94,BQ106,$BQ$3:$BQ$94,"o")</f>
        <v>158</v>
      </c>
    </row>
    <row r="107" spans="1:70" ht="17" thickBot="1" x14ac:dyDescent="0.25">
      <c r="A107" s="33" t="s">
        <v>63</v>
      </c>
      <c r="B107" s="24" t="s">
        <v>20</v>
      </c>
      <c r="C107" s="28">
        <v>4.64E-3</v>
      </c>
      <c r="D107" s="28"/>
      <c r="E107" s="28">
        <f t="shared" si="23"/>
        <v>11</v>
      </c>
      <c r="F107" s="45" t="s">
        <v>19</v>
      </c>
      <c r="G107" s="46">
        <f t="shared" si="43"/>
        <v>680</v>
      </c>
      <c r="H107" s="47"/>
      <c r="I107" s="47" t="s">
        <v>20</v>
      </c>
      <c r="J107" s="46">
        <f t="shared" si="44"/>
        <v>860</v>
      </c>
      <c r="K107" s="33" t="s">
        <v>66</v>
      </c>
      <c r="L107" s="24" t="s">
        <v>20</v>
      </c>
      <c r="M107" s="28">
        <v>2.1590000000000002E-2</v>
      </c>
      <c r="N107" s="28"/>
      <c r="O107" s="28">
        <f t="shared" si="28"/>
        <v>14</v>
      </c>
      <c r="P107" s="33" t="s">
        <v>53</v>
      </c>
      <c r="Q107" s="24" t="s">
        <v>28</v>
      </c>
      <c r="R107" s="28">
        <v>8.8500000000000002E-3</v>
      </c>
      <c r="S107" s="28"/>
      <c r="T107" s="28">
        <f t="shared" si="35"/>
        <v>6</v>
      </c>
      <c r="U107" s="33" t="s">
        <v>68</v>
      </c>
      <c r="V107" s="24" t="s">
        <v>22</v>
      </c>
      <c r="W107" s="28">
        <v>1.5720000000000001E-2</v>
      </c>
      <c r="X107" s="28"/>
      <c r="Y107" s="28">
        <f t="shared" si="24"/>
        <v>25</v>
      </c>
      <c r="Z107" s="45" t="s">
        <v>28</v>
      </c>
      <c r="AA107" s="46">
        <f t="shared" ref="AA107:AA109" si="45">SUMIFS($AD$3:$AD$99,$AA$3:$AA$99,Z107,$AC$3:$AC$99,"x")</f>
        <v>0</v>
      </c>
      <c r="AB107" s="47"/>
      <c r="AC107" s="47" t="s">
        <v>29</v>
      </c>
      <c r="AD107" s="46">
        <f t="shared" ref="AD107:AD109" si="46">SUMIFS($AD$3:$AD$99,$AA$3:$AA$99,AC107,$AC$3:$AC$99,"x")</f>
        <v>0</v>
      </c>
      <c r="AE107" s="33" t="s">
        <v>78</v>
      </c>
      <c r="AF107" s="24" t="s">
        <v>26</v>
      </c>
      <c r="AG107" s="28">
        <v>1.468E-2</v>
      </c>
      <c r="AH107" s="28"/>
      <c r="AI107" s="28">
        <f t="shared" si="31"/>
        <v>13</v>
      </c>
      <c r="AJ107" s="33" t="s">
        <v>42</v>
      </c>
      <c r="AK107" s="24" t="s">
        <v>28</v>
      </c>
      <c r="AL107" s="28">
        <v>5.6999999999999998E-4</v>
      </c>
      <c r="AM107" s="28"/>
      <c r="AN107" s="28">
        <f>IF(AL107&gt;AL108,AN108+1,AN108)</f>
        <v>2</v>
      </c>
      <c r="AO107" s="33" t="s">
        <v>103</v>
      </c>
      <c r="AP107" s="35" t="s">
        <v>28</v>
      </c>
      <c r="AQ107" s="28">
        <v>4.4999999999999999E-4</v>
      </c>
      <c r="AR107" s="28"/>
      <c r="AS107" s="28">
        <v>1</v>
      </c>
      <c r="AT107" s="33" t="s">
        <v>74</v>
      </c>
      <c r="AU107" s="24" t="s">
        <v>25</v>
      </c>
      <c r="AV107" s="28">
        <v>1.042E-2</v>
      </c>
      <c r="AW107" s="28"/>
      <c r="AX107" s="28">
        <f t="shared" si="33"/>
        <v>13</v>
      </c>
      <c r="AY107" s="33" t="s">
        <v>18</v>
      </c>
      <c r="AZ107" s="24" t="s">
        <v>19</v>
      </c>
      <c r="BA107" s="28">
        <v>1.0410000000000001E-2</v>
      </c>
      <c r="BB107" s="28"/>
      <c r="BC107" s="28">
        <f t="shared" si="29"/>
        <v>7</v>
      </c>
      <c r="BD107" s="33" t="s">
        <v>39</v>
      </c>
      <c r="BE107" s="24" t="s">
        <v>25</v>
      </c>
      <c r="BF107" s="28">
        <v>2.3E-3</v>
      </c>
      <c r="BG107" s="28"/>
      <c r="BH107" s="28">
        <f t="shared" si="34"/>
        <v>34</v>
      </c>
      <c r="BI107" s="33" t="s">
        <v>75</v>
      </c>
      <c r="BJ107" s="24" t="s">
        <v>29</v>
      </c>
      <c r="BK107" s="28">
        <v>3.5479999999999998E-2</v>
      </c>
      <c r="BL107" s="28"/>
      <c r="BM107" s="28">
        <f t="shared" si="26"/>
        <v>15</v>
      </c>
      <c r="BN107" s="45" t="s">
        <v>28</v>
      </c>
      <c r="BO107" s="46">
        <f t="shared" ref="BO107:BO109" si="47">SUMIFS($BR$3:$BR$94,$BO$3:$BO$94,BN107,$BQ$3:$BQ$94,"x") + SUMIFS($BR$3:$BR$94,$BO$3:$BO$94,BN107,$BQ$3:$BQ$94,"o")</f>
        <v>402</v>
      </c>
      <c r="BP107" s="47"/>
      <c r="BQ107" s="47" t="s">
        <v>29</v>
      </c>
      <c r="BR107" s="46">
        <f t="shared" ref="BR107:BR109" si="48">SUMIFS($BR$3:$BR$94,$BO$3:$BO$94,BQ107,$BQ$3:$BQ$94,"x") + SUMIFS($BR$3:$BR$94,$BO$3:$BO$94,BQ107,$BQ$3:$BQ$94,"o")</f>
        <v>212</v>
      </c>
    </row>
    <row r="108" spans="1:70" ht="18" thickTop="1" thickBot="1" x14ac:dyDescent="0.25">
      <c r="A108" s="33" t="s">
        <v>67</v>
      </c>
      <c r="B108" s="24" t="s">
        <v>20</v>
      </c>
      <c r="C108" s="28">
        <v>4.3E-3</v>
      </c>
      <c r="D108" s="28"/>
      <c r="E108" s="28">
        <f t="shared" si="23"/>
        <v>10</v>
      </c>
      <c r="F108" s="49" t="s">
        <v>22</v>
      </c>
      <c r="G108" s="50">
        <f t="shared" si="43"/>
        <v>377</v>
      </c>
      <c r="H108" s="51"/>
      <c r="I108" s="51" t="s">
        <v>23</v>
      </c>
      <c r="J108" s="50">
        <f t="shared" si="44"/>
        <v>489</v>
      </c>
      <c r="K108" s="23" t="s">
        <v>95</v>
      </c>
      <c r="L108" s="24" t="s">
        <v>29</v>
      </c>
      <c r="M108" s="28">
        <v>2.1139999999999999E-2</v>
      </c>
      <c r="N108" s="28"/>
      <c r="O108" s="28">
        <f t="shared" si="28"/>
        <v>13</v>
      </c>
      <c r="P108" s="33" t="s">
        <v>70</v>
      </c>
      <c r="Q108" s="24" t="s">
        <v>19</v>
      </c>
      <c r="R108" s="28">
        <v>8.0800000000000004E-3</v>
      </c>
      <c r="S108" s="28"/>
      <c r="T108" s="28">
        <f t="shared" si="35"/>
        <v>5</v>
      </c>
      <c r="U108" s="33" t="s">
        <v>21</v>
      </c>
      <c r="V108" s="24" t="s">
        <v>22</v>
      </c>
      <c r="W108" s="28">
        <v>1.4970000000000001E-2</v>
      </c>
      <c r="X108" s="28"/>
      <c r="Y108" s="28">
        <f t="shared" si="24"/>
        <v>24</v>
      </c>
      <c r="Z108" s="45" t="s">
        <v>19</v>
      </c>
      <c r="AA108" s="46">
        <f t="shared" si="45"/>
        <v>0</v>
      </c>
      <c r="AB108" s="47"/>
      <c r="AC108" s="47" t="s">
        <v>20</v>
      </c>
      <c r="AD108" s="46">
        <f t="shared" si="46"/>
        <v>0</v>
      </c>
      <c r="AE108" s="33" t="s">
        <v>91</v>
      </c>
      <c r="AF108" s="35" t="s">
        <v>28</v>
      </c>
      <c r="AG108" s="28">
        <v>1.3129999999999999E-2</v>
      </c>
      <c r="AH108" s="28"/>
      <c r="AI108" s="28">
        <f t="shared" si="31"/>
        <v>12</v>
      </c>
      <c r="AJ108" s="33" t="s">
        <v>21</v>
      </c>
      <c r="AK108" s="24" t="s">
        <v>23</v>
      </c>
      <c r="AL108" s="28">
        <v>5.4000000000000001E-4</v>
      </c>
      <c r="AM108" s="28"/>
      <c r="AN108" s="28">
        <v>1</v>
      </c>
      <c r="AO108" s="102" t="s">
        <v>109</v>
      </c>
      <c r="AP108" s="103"/>
      <c r="AQ108" s="103"/>
      <c r="AR108" s="103"/>
      <c r="AS108" s="104"/>
      <c r="AT108" s="33" t="s">
        <v>99</v>
      </c>
      <c r="AU108" s="35" t="s">
        <v>29</v>
      </c>
      <c r="AV108" s="28">
        <v>1.0410000000000001E-2</v>
      </c>
      <c r="AW108" s="28"/>
      <c r="AX108" s="28">
        <f t="shared" si="33"/>
        <v>12</v>
      </c>
      <c r="AY108" s="33" t="s">
        <v>56</v>
      </c>
      <c r="AZ108" s="24" t="s">
        <v>22</v>
      </c>
      <c r="BA108" s="28">
        <v>9.3100000000000006E-3</v>
      </c>
      <c r="BB108" s="28"/>
      <c r="BC108" s="28">
        <f t="shared" si="29"/>
        <v>6</v>
      </c>
      <c r="BD108" s="33" t="s">
        <v>74</v>
      </c>
      <c r="BE108" s="24" t="s">
        <v>25</v>
      </c>
      <c r="BF108" s="28">
        <v>2.2899999999999999E-3</v>
      </c>
      <c r="BG108" s="28"/>
      <c r="BH108" s="28">
        <f t="shared" si="34"/>
        <v>33</v>
      </c>
      <c r="BI108" s="33" t="s">
        <v>73</v>
      </c>
      <c r="BJ108" s="24" t="s">
        <v>26</v>
      </c>
      <c r="BK108" s="28">
        <v>2.972E-2</v>
      </c>
      <c r="BL108" s="28"/>
      <c r="BM108" s="28">
        <f t="shared" si="26"/>
        <v>14</v>
      </c>
      <c r="BN108" s="45" t="s">
        <v>19</v>
      </c>
      <c r="BO108" s="46">
        <f t="shared" si="47"/>
        <v>992</v>
      </c>
      <c r="BP108" s="47"/>
      <c r="BQ108" s="47" t="s">
        <v>20</v>
      </c>
      <c r="BR108" s="46">
        <f t="shared" si="48"/>
        <v>63</v>
      </c>
    </row>
    <row r="109" spans="1:70" ht="18" thickTop="1" thickBot="1" x14ac:dyDescent="0.25">
      <c r="A109" s="33" t="s">
        <v>94</v>
      </c>
      <c r="B109" s="35" t="s">
        <v>19</v>
      </c>
      <c r="C109" s="28">
        <v>4.0000000000000001E-3</v>
      </c>
      <c r="D109" s="28"/>
      <c r="E109" s="28">
        <f t="shared" si="23"/>
        <v>9</v>
      </c>
      <c r="F109" s="102" t="s">
        <v>110</v>
      </c>
      <c r="G109" s="103"/>
      <c r="H109" s="103"/>
      <c r="I109" s="103"/>
      <c r="J109" s="103"/>
      <c r="K109" s="33" t="s">
        <v>91</v>
      </c>
      <c r="L109" s="35" t="s">
        <v>20</v>
      </c>
      <c r="M109" s="28">
        <v>1.984E-2</v>
      </c>
      <c r="N109" s="28"/>
      <c r="O109" s="28">
        <f t="shared" si="28"/>
        <v>12</v>
      </c>
      <c r="P109" s="33" t="s">
        <v>79</v>
      </c>
      <c r="Q109" s="24" t="s">
        <v>22</v>
      </c>
      <c r="R109" s="28">
        <v>5.45E-3</v>
      </c>
      <c r="S109" s="28"/>
      <c r="T109" s="28">
        <f t="shared" si="35"/>
        <v>4</v>
      </c>
      <c r="U109" s="33" t="s">
        <v>84</v>
      </c>
      <c r="V109" s="24" t="s">
        <v>19</v>
      </c>
      <c r="W109" s="28">
        <v>1.495E-2</v>
      </c>
      <c r="X109" s="28"/>
      <c r="Y109" s="28">
        <f t="shared" si="24"/>
        <v>23</v>
      </c>
      <c r="Z109" s="49" t="s">
        <v>22</v>
      </c>
      <c r="AA109" s="50">
        <f t="shared" si="45"/>
        <v>95</v>
      </c>
      <c r="AB109" s="51"/>
      <c r="AC109" s="51" t="s">
        <v>23</v>
      </c>
      <c r="AD109" s="50">
        <f t="shared" si="46"/>
        <v>0</v>
      </c>
      <c r="AE109" s="33" t="s">
        <v>91</v>
      </c>
      <c r="AF109" s="35" t="s">
        <v>20</v>
      </c>
      <c r="AG109" s="28">
        <v>9.9799999999999993E-3</v>
      </c>
      <c r="AH109" s="28"/>
      <c r="AI109" s="28">
        <f t="shared" si="31"/>
        <v>11</v>
      </c>
      <c r="AJ109" s="102" t="s">
        <v>109</v>
      </c>
      <c r="AK109" s="103"/>
      <c r="AL109" s="103"/>
      <c r="AM109" s="103"/>
      <c r="AN109" s="104"/>
      <c r="AO109" s="42" t="s">
        <v>25</v>
      </c>
      <c r="AP109" s="43">
        <f>SUMIF($AP$3:$AP$107,AO109,$AS$3:$AS$107)</f>
        <v>214</v>
      </c>
      <c r="AQ109" s="44"/>
      <c r="AR109" s="44" t="s">
        <v>26</v>
      </c>
      <c r="AS109" s="43">
        <f>SUMIF($AP$3:$AP$107,AR109,$AS$3:$AS$107)</f>
        <v>1534</v>
      </c>
      <c r="AT109" s="33" t="s">
        <v>34</v>
      </c>
      <c r="AU109" s="24" t="s">
        <v>19</v>
      </c>
      <c r="AV109" s="28">
        <v>9.41E-3</v>
      </c>
      <c r="AW109" s="28"/>
      <c r="AX109" s="28">
        <f t="shared" si="33"/>
        <v>11</v>
      </c>
      <c r="AY109" s="33" t="s">
        <v>50</v>
      </c>
      <c r="AZ109" s="24" t="s">
        <v>19</v>
      </c>
      <c r="BA109" s="28">
        <v>6.28E-3</v>
      </c>
      <c r="BB109" s="28"/>
      <c r="BC109" s="28">
        <f t="shared" si="29"/>
        <v>5</v>
      </c>
      <c r="BD109" s="33" t="s">
        <v>33</v>
      </c>
      <c r="BE109" s="24" t="s">
        <v>25</v>
      </c>
      <c r="BF109" s="28">
        <v>2.2300000000000002E-3</v>
      </c>
      <c r="BG109" s="28"/>
      <c r="BH109" s="28">
        <f t="shared" si="34"/>
        <v>32</v>
      </c>
      <c r="BI109" s="33" t="s">
        <v>92</v>
      </c>
      <c r="BJ109" s="35" t="s">
        <v>25</v>
      </c>
      <c r="BK109" s="28">
        <v>2.5329999999999998E-2</v>
      </c>
      <c r="BL109" s="28"/>
      <c r="BM109" s="28">
        <f t="shared" si="26"/>
        <v>13</v>
      </c>
      <c r="BN109" s="49" t="s">
        <v>22</v>
      </c>
      <c r="BO109" s="50">
        <f t="shared" si="47"/>
        <v>0</v>
      </c>
      <c r="BP109" s="51"/>
      <c r="BQ109" s="51" t="s">
        <v>23</v>
      </c>
      <c r="BR109" s="50">
        <f t="shared" si="48"/>
        <v>395</v>
      </c>
    </row>
    <row r="110" spans="1:70" ht="18" thickTop="1" thickBot="1" x14ac:dyDescent="0.25">
      <c r="A110" s="23" t="s">
        <v>95</v>
      </c>
      <c r="B110" s="24" t="s">
        <v>22</v>
      </c>
      <c r="C110" s="28">
        <v>3.47E-3</v>
      </c>
      <c r="D110" s="28"/>
      <c r="E110" s="28">
        <f t="shared" si="23"/>
        <v>8</v>
      </c>
      <c r="F110" s="42" t="s">
        <v>25</v>
      </c>
      <c r="G110" s="53">
        <f>SUMIFS($J$3:$J$103,$G$3:$G$103,F110,$I$3:$I$103,"x")</f>
        <v>0</v>
      </c>
      <c r="H110" s="44"/>
      <c r="I110" s="44" t="s">
        <v>26</v>
      </c>
      <c r="J110" s="53">
        <f>SUMIFS($J$3:$J$103,$G$3:$G$103,I110,$I$3:$I$103,"x")</f>
        <v>655</v>
      </c>
      <c r="K110" s="33" t="s">
        <v>87</v>
      </c>
      <c r="L110" s="24" t="s">
        <v>29</v>
      </c>
      <c r="M110" s="28">
        <v>1.975E-2</v>
      </c>
      <c r="N110" s="28"/>
      <c r="O110" s="28">
        <f t="shared" si="28"/>
        <v>11</v>
      </c>
      <c r="P110" s="33" t="s">
        <v>43</v>
      </c>
      <c r="Q110" s="24" t="s">
        <v>22</v>
      </c>
      <c r="R110" s="28">
        <v>4.7200000000000002E-3</v>
      </c>
      <c r="S110" s="28"/>
      <c r="T110" s="28">
        <f t="shared" si="35"/>
        <v>3</v>
      </c>
      <c r="U110" s="33" t="s">
        <v>65</v>
      </c>
      <c r="V110" s="24" t="s">
        <v>29</v>
      </c>
      <c r="W110" s="28">
        <v>1.436E-2</v>
      </c>
      <c r="X110" s="28"/>
      <c r="Y110" s="28">
        <f t="shared" si="24"/>
        <v>22</v>
      </c>
      <c r="Z110" s="102" t="s">
        <v>111</v>
      </c>
      <c r="AA110" s="103"/>
      <c r="AB110" s="103"/>
      <c r="AC110" s="103"/>
      <c r="AD110" s="104"/>
      <c r="AE110" s="33" t="s">
        <v>53</v>
      </c>
      <c r="AF110" s="24" t="s">
        <v>23</v>
      </c>
      <c r="AG110" s="28">
        <v>9.7599999999999996E-3</v>
      </c>
      <c r="AH110" s="28"/>
      <c r="AI110" s="28">
        <f t="shared" si="31"/>
        <v>10</v>
      </c>
      <c r="AJ110" s="42" t="s">
        <v>25</v>
      </c>
      <c r="AK110" s="43">
        <f>SUMIF($AK$3:$AK$108,AJ110,$AN$3:$AN$108)</f>
        <v>397</v>
      </c>
      <c r="AL110" s="44"/>
      <c r="AM110" s="44" t="s">
        <v>26</v>
      </c>
      <c r="AN110" s="43">
        <f>SUMIF($AK$3:$AK$108,AM110,$AN$3:$AN$108)</f>
        <v>1553</v>
      </c>
      <c r="AO110" s="45" t="s">
        <v>28</v>
      </c>
      <c r="AP110" s="46">
        <f t="shared" ref="AP110:AP112" si="49">SUMIF($AP$3:$AP$107,AO110,$AS$3:$AS$107)</f>
        <v>108</v>
      </c>
      <c r="AQ110" s="47"/>
      <c r="AR110" s="47" t="s">
        <v>29</v>
      </c>
      <c r="AS110" s="46">
        <f t="shared" ref="AS110:AS112" si="50">SUMIF($AP$3:$AP$107,AR110,$AS$3:$AS$107)</f>
        <v>829</v>
      </c>
      <c r="AT110" s="33" t="s">
        <v>73</v>
      </c>
      <c r="AU110" s="24" t="s">
        <v>23</v>
      </c>
      <c r="AV110" s="28">
        <v>8.8599999999999998E-3</v>
      </c>
      <c r="AW110" s="28"/>
      <c r="AX110" s="28">
        <f t="shared" si="33"/>
        <v>10</v>
      </c>
      <c r="AY110" s="33" t="s">
        <v>63</v>
      </c>
      <c r="AZ110" s="24" t="s">
        <v>20</v>
      </c>
      <c r="BA110" s="28">
        <v>5.79E-3</v>
      </c>
      <c r="BB110" s="28"/>
      <c r="BC110" s="28">
        <f t="shared" si="29"/>
        <v>4</v>
      </c>
      <c r="BD110" s="33" t="s">
        <v>68</v>
      </c>
      <c r="BE110" s="24" t="s">
        <v>22</v>
      </c>
      <c r="BF110" s="28">
        <v>2.2100000000000002E-3</v>
      </c>
      <c r="BG110" s="28"/>
      <c r="BH110" s="28">
        <f t="shared" si="34"/>
        <v>31</v>
      </c>
      <c r="BI110" s="33" t="s">
        <v>64</v>
      </c>
      <c r="BJ110" s="24" t="s">
        <v>19</v>
      </c>
      <c r="BK110" s="28">
        <v>2.368E-2</v>
      </c>
      <c r="BL110" s="28"/>
      <c r="BM110" s="28">
        <f t="shared" si="26"/>
        <v>12</v>
      </c>
      <c r="BN110" s="33" t="s">
        <v>64</v>
      </c>
      <c r="BO110" s="24" t="s">
        <v>28</v>
      </c>
      <c r="BP110" s="28">
        <v>-9.3000000000000005E-4</v>
      </c>
      <c r="BR110">
        <v>1</v>
      </c>
    </row>
    <row r="111" spans="1:70" ht="18" thickTop="1" thickBot="1" x14ac:dyDescent="0.25">
      <c r="A111" s="33" t="s">
        <v>60</v>
      </c>
      <c r="B111" s="24" t="s">
        <v>19</v>
      </c>
      <c r="C111" s="28">
        <v>3.3700000000000002E-3</v>
      </c>
      <c r="D111" s="28"/>
      <c r="E111" s="28">
        <f t="shared" si="23"/>
        <v>7</v>
      </c>
      <c r="F111" s="45" t="s">
        <v>28</v>
      </c>
      <c r="G111" s="46">
        <f t="shared" ref="G111:G113" si="51">SUMIFS($J$3:$J$103,$G$3:$G$103,F111,$I$3:$I$103,"x")</f>
        <v>185</v>
      </c>
      <c r="H111" s="47">
        <f>J3</f>
        <v>100</v>
      </c>
      <c r="I111" s="47" t="s">
        <v>29</v>
      </c>
      <c r="J111" s="46">
        <f t="shared" ref="J111:J113" si="52">SUMIFS($J$3:$J$103,$G$3:$G$103,I111,$I$3:$I$103,"x")</f>
        <v>0</v>
      </c>
      <c r="K111" s="33" t="s">
        <v>53</v>
      </c>
      <c r="L111" s="24" t="s">
        <v>28</v>
      </c>
      <c r="M111" s="28">
        <v>1.7100000000000001E-2</v>
      </c>
      <c r="N111" s="28"/>
      <c r="O111" s="28">
        <f t="shared" si="28"/>
        <v>10</v>
      </c>
      <c r="P111" s="33" t="s">
        <v>98</v>
      </c>
      <c r="Q111" s="35" t="s">
        <v>23</v>
      </c>
      <c r="R111" s="28">
        <v>8.4000000000000003E-4</v>
      </c>
      <c r="S111" s="28"/>
      <c r="T111" s="28">
        <f>IF(R111&gt;R112,T112+1,T112)</f>
        <v>2</v>
      </c>
      <c r="U111" s="33" t="s">
        <v>52</v>
      </c>
      <c r="V111" s="24" t="s">
        <v>23</v>
      </c>
      <c r="W111" s="28">
        <v>1.357E-2</v>
      </c>
      <c r="X111" s="28"/>
      <c r="Y111" s="28">
        <f t="shared" si="24"/>
        <v>21</v>
      </c>
      <c r="Z111" s="42" t="s">
        <v>25</v>
      </c>
      <c r="AA111" s="53">
        <f>SUMIFS($AD$3:$AD$99,$AA$3:$AA$99,Z111,$AC$3:$AC$99,"x") + SUMIFS($AD$3:$AD$99,$AA$3:$AA$99,Z111,$AC$3:$AC$99,"o")</f>
        <v>0</v>
      </c>
      <c r="AB111" s="44"/>
      <c r="AC111" s="44" t="s">
        <v>26</v>
      </c>
      <c r="AD111" s="53">
        <f>SUMIFS($AD$3:$AD$99,$AA$3:$AA$99,AC111,$AC$3:$AC$99,"x") + SUMIFS($AD$3:$AD$99,$AA$3:$AA$99,AC111,$AC$3:$AC$99,"o")</f>
        <v>0</v>
      </c>
      <c r="AE111" s="33" t="s">
        <v>37</v>
      </c>
      <c r="AF111" s="24" t="s">
        <v>23</v>
      </c>
      <c r="AG111" s="28">
        <v>9.41E-3</v>
      </c>
      <c r="AH111" s="28"/>
      <c r="AI111" s="28">
        <f t="shared" si="31"/>
        <v>9</v>
      </c>
      <c r="AJ111" s="45" t="s">
        <v>28</v>
      </c>
      <c r="AK111" s="46">
        <f t="shared" ref="AK111:AK113" si="53">SUMIF($AK$3:$AK$108,AJ111,$AN$3:$AN$108)</f>
        <v>431</v>
      </c>
      <c r="AL111" s="47"/>
      <c r="AM111" s="47" t="s">
        <v>29</v>
      </c>
      <c r="AN111" s="46">
        <f t="shared" ref="AN111:AN113" si="54">SUMIF($AK$3:$AK$108,AM111,$AN$3:$AN$108)</f>
        <v>334</v>
      </c>
      <c r="AO111" s="45" t="s">
        <v>19</v>
      </c>
      <c r="AP111" s="46">
        <f t="shared" si="49"/>
        <v>290</v>
      </c>
      <c r="AQ111" s="47"/>
      <c r="AR111" s="47" t="s">
        <v>20</v>
      </c>
      <c r="AS111" s="46">
        <f t="shared" si="50"/>
        <v>1037</v>
      </c>
      <c r="AT111" s="33" t="s">
        <v>41</v>
      </c>
      <c r="AU111" s="24" t="s">
        <v>29</v>
      </c>
      <c r="AV111" s="28">
        <v>8.7200000000000003E-3</v>
      </c>
      <c r="AW111" s="28"/>
      <c r="AX111" s="28">
        <f t="shared" si="33"/>
        <v>9</v>
      </c>
      <c r="AY111" s="33" t="s">
        <v>39</v>
      </c>
      <c r="AZ111" s="24" t="s">
        <v>25</v>
      </c>
      <c r="BA111" s="28">
        <v>5.6499999999999996E-3</v>
      </c>
      <c r="BB111" s="28"/>
      <c r="BC111" s="28">
        <f t="shared" si="29"/>
        <v>3</v>
      </c>
      <c r="BD111" s="33" t="s">
        <v>37</v>
      </c>
      <c r="BE111" s="24" t="s">
        <v>23</v>
      </c>
      <c r="BF111" s="28">
        <v>2.15E-3</v>
      </c>
      <c r="BG111" s="28"/>
      <c r="BH111" s="28">
        <f t="shared" si="34"/>
        <v>30</v>
      </c>
      <c r="BI111" s="33" t="s">
        <v>52</v>
      </c>
      <c r="BJ111" s="24" t="s">
        <v>23</v>
      </c>
      <c r="BK111" s="28">
        <v>2.1190000000000001E-2</v>
      </c>
      <c r="BL111" s="28"/>
      <c r="BM111" s="28">
        <f t="shared" si="26"/>
        <v>11</v>
      </c>
      <c r="BN111" s="33" t="s">
        <v>104</v>
      </c>
      <c r="BO111" s="35" t="s">
        <v>19</v>
      </c>
      <c r="BP111" s="28">
        <v>-2.3700000000000001E-3</v>
      </c>
      <c r="BR111" s="28">
        <f>IF(BP111&lt;BP110,BR110+1,BR110)</f>
        <v>2</v>
      </c>
    </row>
    <row r="112" spans="1:70" ht="17" thickBot="1" x14ac:dyDescent="0.25">
      <c r="A112" s="33" t="s">
        <v>21</v>
      </c>
      <c r="B112" s="24" t="s">
        <v>23</v>
      </c>
      <c r="C112" s="28">
        <v>3.0400000000000002E-3</v>
      </c>
      <c r="D112" s="28"/>
      <c r="E112" s="28">
        <f t="shared" si="23"/>
        <v>6</v>
      </c>
      <c r="F112" s="45" t="s">
        <v>19</v>
      </c>
      <c r="G112" s="46">
        <f t="shared" si="51"/>
        <v>0</v>
      </c>
      <c r="H112" s="47"/>
      <c r="I112" s="47" t="s">
        <v>20</v>
      </c>
      <c r="J112" s="46">
        <f t="shared" si="52"/>
        <v>0</v>
      </c>
      <c r="K112" s="33" t="s">
        <v>60</v>
      </c>
      <c r="L112" s="24" t="s">
        <v>19</v>
      </c>
      <c r="M112" s="28">
        <v>1.204E-2</v>
      </c>
      <c r="N112" s="28"/>
      <c r="O112" s="28">
        <f t="shared" si="28"/>
        <v>9</v>
      </c>
      <c r="P112" s="33" t="s">
        <v>80</v>
      </c>
      <c r="Q112" s="24" t="s">
        <v>19</v>
      </c>
      <c r="R112" s="28">
        <v>4.0000000000000003E-5</v>
      </c>
      <c r="S112" s="28"/>
      <c r="T112" s="28">
        <v>1</v>
      </c>
      <c r="U112" s="33" t="s">
        <v>37</v>
      </c>
      <c r="V112" s="24" t="s">
        <v>23</v>
      </c>
      <c r="W112" s="28">
        <v>1.243E-2</v>
      </c>
      <c r="X112" s="28"/>
      <c r="Y112" s="28">
        <f t="shared" si="24"/>
        <v>20</v>
      </c>
      <c r="Z112" s="45" t="s">
        <v>28</v>
      </c>
      <c r="AA112" s="46">
        <f t="shared" ref="AA112:AA114" si="55">SUMIFS($AD$3:$AD$99,$AA$3:$AA$99,Z112,$AC$3:$AC$99,"x") + SUMIFS($AD$3:$AD$99,$AA$3:$AA$99,Z112,$AC$3:$AC$99,"o")</f>
        <v>0</v>
      </c>
      <c r="AB112" s="47"/>
      <c r="AC112" s="47" t="s">
        <v>29</v>
      </c>
      <c r="AD112" s="46">
        <f t="shared" ref="AD112:AD114" si="56">SUMIFS($AD$3:$AD$99,$AA$3:$AA$99,AC112,$AC$3:$AC$99,"x") + SUMIFS($AD$3:$AD$99,$AA$3:$AA$99,AC112,$AC$3:$AC$99,"o")</f>
        <v>88</v>
      </c>
      <c r="AE112" s="33" t="s">
        <v>24</v>
      </c>
      <c r="AF112" s="24" t="s">
        <v>26</v>
      </c>
      <c r="AG112" s="28">
        <v>8.0800000000000004E-3</v>
      </c>
      <c r="AH112" s="28"/>
      <c r="AI112" s="28">
        <f t="shared" si="31"/>
        <v>8</v>
      </c>
      <c r="AJ112" s="45" t="s">
        <v>19</v>
      </c>
      <c r="AK112" s="46">
        <f t="shared" si="53"/>
        <v>320</v>
      </c>
      <c r="AL112" s="47"/>
      <c r="AM112" s="47" t="s">
        <v>20</v>
      </c>
      <c r="AN112" s="46">
        <f t="shared" si="54"/>
        <v>927</v>
      </c>
      <c r="AO112" s="49" t="s">
        <v>22</v>
      </c>
      <c r="AP112" s="50">
        <f t="shared" si="49"/>
        <v>842</v>
      </c>
      <c r="AQ112" s="51"/>
      <c r="AR112" s="51" t="s">
        <v>23</v>
      </c>
      <c r="AS112" s="50">
        <f t="shared" si="50"/>
        <v>524</v>
      </c>
      <c r="AT112" s="33" t="s">
        <v>57</v>
      </c>
      <c r="AU112" s="24" t="s">
        <v>20</v>
      </c>
      <c r="AV112" s="28">
        <v>7.4599999999999996E-3</v>
      </c>
      <c r="AW112" s="28"/>
      <c r="AX112" s="28">
        <f t="shared" si="33"/>
        <v>8</v>
      </c>
      <c r="AY112" s="33" t="s">
        <v>84</v>
      </c>
      <c r="AZ112" s="24" t="s">
        <v>19</v>
      </c>
      <c r="BA112" s="28">
        <v>2.7499999999999998E-3</v>
      </c>
      <c r="BB112" s="28"/>
      <c r="BC112" s="28">
        <f>IF(BA112&gt;BA113,BC113+1,BC113)</f>
        <v>2</v>
      </c>
      <c r="BD112" s="33" t="s">
        <v>21</v>
      </c>
      <c r="BE112" s="24" t="s">
        <v>23</v>
      </c>
      <c r="BF112" s="28">
        <v>2.14E-3</v>
      </c>
      <c r="BG112" s="28"/>
      <c r="BH112" s="28">
        <f t="shared" si="34"/>
        <v>29</v>
      </c>
      <c r="BI112" s="33" t="s">
        <v>75</v>
      </c>
      <c r="BJ112" s="24" t="s">
        <v>25</v>
      </c>
      <c r="BK112" s="28">
        <v>1.7940000000000001E-2</v>
      </c>
      <c r="BL112" s="28"/>
      <c r="BM112" s="28">
        <f t="shared" si="26"/>
        <v>10</v>
      </c>
      <c r="BN112" s="33" t="s">
        <v>61</v>
      </c>
      <c r="BO112" s="24" t="s">
        <v>23</v>
      </c>
      <c r="BP112" s="28">
        <v>-3.2200000000000002E-3</v>
      </c>
      <c r="BR112" s="28">
        <f t="shared" ref="BR112:BR175" si="57">IF(BP112&lt;BP111,BR111+1,BR111)</f>
        <v>3</v>
      </c>
    </row>
    <row r="113" spans="1:70" ht="18" thickTop="1" thickBot="1" x14ac:dyDescent="0.25">
      <c r="A113" s="23" t="s">
        <v>95</v>
      </c>
      <c r="B113" s="24" t="s">
        <v>19</v>
      </c>
      <c r="C113" s="28">
        <v>1.48E-3</v>
      </c>
      <c r="D113" s="28"/>
      <c r="E113" s="28">
        <f t="shared" si="23"/>
        <v>5</v>
      </c>
      <c r="F113" s="49" t="s">
        <v>22</v>
      </c>
      <c r="G113" s="50">
        <f t="shared" si="51"/>
        <v>0</v>
      </c>
      <c r="H113" s="51"/>
      <c r="I113" s="51" t="s">
        <v>23</v>
      </c>
      <c r="J113" s="50">
        <f t="shared" si="52"/>
        <v>0</v>
      </c>
      <c r="K113" s="33" t="s">
        <v>50</v>
      </c>
      <c r="L113" s="24" t="s">
        <v>19</v>
      </c>
      <c r="M113" s="28">
        <v>1.014E-2</v>
      </c>
      <c r="N113" s="28"/>
      <c r="O113" s="28">
        <f t="shared" si="28"/>
        <v>8</v>
      </c>
      <c r="P113" s="102" t="s">
        <v>109</v>
      </c>
      <c r="Q113" s="103"/>
      <c r="R113" s="103"/>
      <c r="S113" s="103"/>
      <c r="T113" s="103"/>
      <c r="U113" s="33" t="s">
        <v>78</v>
      </c>
      <c r="V113" s="24" t="s">
        <v>23</v>
      </c>
      <c r="W113" s="28">
        <v>1.128E-2</v>
      </c>
      <c r="X113" s="28"/>
      <c r="Y113" s="28">
        <f t="shared" si="24"/>
        <v>19</v>
      </c>
      <c r="Z113" s="45" t="s">
        <v>19</v>
      </c>
      <c r="AA113" s="46">
        <f t="shared" si="55"/>
        <v>0</v>
      </c>
      <c r="AB113" s="47"/>
      <c r="AC113" s="47" t="s">
        <v>20</v>
      </c>
      <c r="AD113" s="46">
        <f t="shared" si="56"/>
        <v>363</v>
      </c>
      <c r="AE113" s="33" t="s">
        <v>103</v>
      </c>
      <c r="AF113" s="35" t="s">
        <v>22</v>
      </c>
      <c r="AG113" s="28">
        <v>6.2100000000000002E-3</v>
      </c>
      <c r="AH113" s="28"/>
      <c r="AI113" s="28">
        <f t="shared" si="31"/>
        <v>7</v>
      </c>
      <c r="AJ113" s="49" t="s">
        <v>22</v>
      </c>
      <c r="AK113" s="50">
        <f t="shared" si="53"/>
        <v>1014</v>
      </c>
      <c r="AL113" s="51"/>
      <c r="AM113" s="51" t="s">
        <v>23</v>
      </c>
      <c r="AN113" s="50">
        <f t="shared" si="54"/>
        <v>604</v>
      </c>
      <c r="AO113" s="102" t="s">
        <v>110</v>
      </c>
      <c r="AP113" s="103"/>
      <c r="AQ113" s="103"/>
      <c r="AR113" s="103"/>
      <c r="AS113" s="104"/>
      <c r="AT113" s="33" t="s">
        <v>54</v>
      </c>
      <c r="AU113" s="24" t="s">
        <v>29</v>
      </c>
      <c r="AV113" s="28">
        <v>5.3800000000000002E-3</v>
      </c>
      <c r="AW113" s="28"/>
      <c r="AX113" s="28">
        <f t="shared" si="33"/>
        <v>7</v>
      </c>
      <c r="AY113" s="33" t="s">
        <v>74</v>
      </c>
      <c r="AZ113" s="24" t="s">
        <v>28</v>
      </c>
      <c r="BA113" s="28">
        <v>3.0000000000000001E-5</v>
      </c>
      <c r="BB113" s="28"/>
      <c r="BC113" s="28">
        <v>1</v>
      </c>
      <c r="BD113" s="33" t="s">
        <v>36</v>
      </c>
      <c r="BE113" s="24" t="s">
        <v>23</v>
      </c>
      <c r="BF113" s="28">
        <v>2.1299999999999999E-3</v>
      </c>
      <c r="BG113" s="28"/>
      <c r="BH113" s="28">
        <f t="shared" si="34"/>
        <v>28</v>
      </c>
      <c r="BI113" s="33" t="s">
        <v>54</v>
      </c>
      <c r="BJ113" s="24" t="s">
        <v>29</v>
      </c>
      <c r="BK113" s="28">
        <v>1.5900000000000001E-2</v>
      </c>
      <c r="BL113" s="28"/>
      <c r="BM113" s="28">
        <f t="shared" si="26"/>
        <v>9</v>
      </c>
      <c r="BN113" s="33" t="s">
        <v>73</v>
      </c>
      <c r="BO113" s="24" t="s">
        <v>26</v>
      </c>
      <c r="BP113" s="28">
        <v>-3.4499999999999999E-3</v>
      </c>
      <c r="BR113" s="28">
        <f t="shared" si="57"/>
        <v>4</v>
      </c>
    </row>
    <row r="114" spans="1:70" ht="18" thickTop="1" thickBot="1" x14ac:dyDescent="0.25">
      <c r="A114" s="23" t="s">
        <v>95</v>
      </c>
      <c r="B114" s="24" t="s">
        <v>29</v>
      </c>
      <c r="C114" s="28">
        <v>1.2999999999999999E-3</v>
      </c>
      <c r="D114" s="28"/>
      <c r="E114" s="28">
        <f t="shared" si="23"/>
        <v>4</v>
      </c>
      <c r="F114" s="102" t="s">
        <v>111</v>
      </c>
      <c r="G114" s="103"/>
      <c r="H114" s="103"/>
      <c r="I114" s="103"/>
      <c r="J114" s="104"/>
      <c r="K114" s="23" t="s">
        <v>95</v>
      </c>
      <c r="L114" s="24" t="s">
        <v>22</v>
      </c>
      <c r="M114" s="28">
        <v>9.2999999999999992E-3</v>
      </c>
      <c r="N114" s="28"/>
      <c r="O114" s="28">
        <f t="shared" si="28"/>
        <v>7</v>
      </c>
      <c r="P114" s="42" t="s">
        <v>25</v>
      </c>
      <c r="Q114" s="43">
        <f>SUMIF($Q$3:$Q$112,P114,$T$3:$T$112)</f>
        <v>141</v>
      </c>
      <c r="R114" s="44"/>
      <c r="S114" s="44" t="s">
        <v>26</v>
      </c>
      <c r="T114" s="43">
        <f>SUMIF($Q$3:$Q$112,S114,$T$3:$T$112)</f>
        <v>1719</v>
      </c>
      <c r="U114" s="33" t="s">
        <v>50</v>
      </c>
      <c r="V114" s="24" t="s">
        <v>29</v>
      </c>
      <c r="W114" s="28">
        <v>1.1129999999999999E-2</v>
      </c>
      <c r="X114" s="28"/>
      <c r="Y114" s="28">
        <f t="shared" si="24"/>
        <v>18</v>
      </c>
      <c r="Z114" s="49" t="s">
        <v>22</v>
      </c>
      <c r="AA114" s="50">
        <f t="shared" si="55"/>
        <v>188</v>
      </c>
      <c r="AB114" s="51"/>
      <c r="AC114" s="51" t="s">
        <v>23</v>
      </c>
      <c r="AD114" s="50">
        <f t="shared" si="56"/>
        <v>176</v>
      </c>
      <c r="AE114" s="33" t="s">
        <v>66</v>
      </c>
      <c r="AF114" s="24" t="s">
        <v>20</v>
      </c>
      <c r="AG114" s="28">
        <v>3.6600000000000001E-3</v>
      </c>
      <c r="AH114" s="28"/>
      <c r="AI114" s="28">
        <f t="shared" si="31"/>
        <v>6</v>
      </c>
      <c r="AJ114" s="102" t="s">
        <v>110</v>
      </c>
      <c r="AK114" s="103"/>
      <c r="AL114" s="103"/>
      <c r="AM114" s="103"/>
      <c r="AN114" s="103"/>
      <c r="AO114" s="42" t="s">
        <v>25</v>
      </c>
      <c r="AP114" s="53">
        <f>SUMIFS($AS$3:$AS$107,$AP$3:$AP$107,AO114,$AR$3:$AR$107,"x")</f>
        <v>74</v>
      </c>
      <c r="AQ114" s="44"/>
      <c r="AR114" s="44" t="s">
        <v>26</v>
      </c>
      <c r="AS114" s="53">
        <f>SUMIFS($AS$3:$AS$107,$AP$3:$AP$107,AR114,$AR$3:$AR$107,"x")</f>
        <v>560</v>
      </c>
      <c r="AT114" s="33" t="s">
        <v>93</v>
      </c>
      <c r="AU114" s="35" t="s">
        <v>20</v>
      </c>
      <c r="AV114" s="28">
        <v>4.9699999999999996E-3</v>
      </c>
      <c r="AW114" s="28"/>
      <c r="AX114" s="28">
        <f t="shared" si="33"/>
        <v>6</v>
      </c>
      <c r="AY114" s="102" t="s">
        <v>109</v>
      </c>
      <c r="AZ114" s="103"/>
      <c r="BA114" s="103"/>
      <c r="BB114" s="103"/>
      <c r="BC114" s="103"/>
      <c r="BD114" s="33" t="s">
        <v>18</v>
      </c>
      <c r="BE114" s="24" t="s">
        <v>19</v>
      </c>
      <c r="BF114" s="28">
        <v>2.1099999999999999E-3</v>
      </c>
      <c r="BG114" s="28"/>
      <c r="BH114" s="28">
        <f t="shared" si="34"/>
        <v>27</v>
      </c>
      <c r="BI114" s="23" t="s">
        <v>95</v>
      </c>
      <c r="BJ114" s="24" t="s">
        <v>22</v>
      </c>
      <c r="BK114" s="28">
        <v>1.5389999999999999E-2</v>
      </c>
      <c r="BL114" s="28"/>
      <c r="BM114" s="28">
        <f t="shared" si="26"/>
        <v>8</v>
      </c>
      <c r="BN114" s="33" t="s">
        <v>75</v>
      </c>
      <c r="BO114" s="24" t="s">
        <v>25</v>
      </c>
      <c r="BP114" s="28">
        <v>-4.6600000000000001E-3</v>
      </c>
      <c r="BR114" s="28">
        <f t="shared" si="57"/>
        <v>5</v>
      </c>
    </row>
    <row r="115" spans="1:70" ht="18" thickTop="1" thickBot="1" x14ac:dyDescent="0.25">
      <c r="A115" s="33" t="s">
        <v>44</v>
      </c>
      <c r="B115" s="24" t="s">
        <v>23</v>
      </c>
      <c r="C115" s="28">
        <v>8.8999999999999995E-4</v>
      </c>
      <c r="D115" s="28"/>
      <c r="E115" s="28">
        <f t="shared" si="23"/>
        <v>3</v>
      </c>
      <c r="F115" s="42" t="s">
        <v>25</v>
      </c>
      <c r="G115" s="53">
        <f>SUMIFS($J$3:$J$103,$G$3:$G$103,F115,$I$3:$I$103,"x") + SUMIFS($J$3:$J$103,$G$3:$G$103,F115,$I$3:$I$103,"o")</f>
        <v>0</v>
      </c>
      <c r="H115" s="44"/>
      <c r="I115" s="44" t="s">
        <v>26</v>
      </c>
      <c r="J115" s="53">
        <f>SUMIFS($J$3:$J$103,$G$3:$G$103,I115,$I$3:$I$103,"x") + SUMIFS($J$3:$J$103,$G$3:$G$103,I115,$I$3:$I$103,"o")</f>
        <v>745</v>
      </c>
      <c r="K115" s="33" t="s">
        <v>54</v>
      </c>
      <c r="L115" s="24" t="s">
        <v>29</v>
      </c>
      <c r="M115" s="28">
        <v>6.8399999999999997E-3</v>
      </c>
      <c r="N115" s="28"/>
      <c r="O115" s="28">
        <f t="shared" si="28"/>
        <v>6</v>
      </c>
      <c r="P115" s="45" t="s">
        <v>28</v>
      </c>
      <c r="Q115" s="46">
        <f t="shared" ref="Q115:Q117" si="58">SUMIF($Q$3:$Q$112,P115,$T$3:$T$112)</f>
        <v>1045</v>
      </c>
      <c r="R115" s="47"/>
      <c r="S115" s="47" t="s">
        <v>29</v>
      </c>
      <c r="T115" s="46">
        <f t="shared" ref="T115:T117" si="59">SUMIF($Q$3:$Q$112,S115,$T$3:$T$112)</f>
        <v>608</v>
      </c>
      <c r="U115" s="33" t="s">
        <v>54</v>
      </c>
      <c r="V115" s="24" t="s">
        <v>22</v>
      </c>
      <c r="W115" s="28">
        <v>1.0619999999999999E-2</v>
      </c>
      <c r="X115" s="28"/>
      <c r="Y115" s="28">
        <f t="shared" si="24"/>
        <v>17</v>
      </c>
      <c r="Z115" s="23" t="s">
        <v>95</v>
      </c>
      <c r="AA115" s="24" t="s">
        <v>19</v>
      </c>
      <c r="AB115" s="28">
        <v>-1.01E-3</v>
      </c>
      <c r="AC115" s="28"/>
      <c r="AD115" s="28">
        <v>1</v>
      </c>
      <c r="AE115" s="33" t="s">
        <v>73</v>
      </c>
      <c r="AF115" s="24" t="s">
        <v>29</v>
      </c>
      <c r="AG115" s="28">
        <v>3.31E-3</v>
      </c>
      <c r="AH115" s="28"/>
      <c r="AI115" s="28">
        <f t="shared" si="31"/>
        <v>5</v>
      </c>
      <c r="AJ115" s="42" t="s">
        <v>25</v>
      </c>
      <c r="AK115" s="53">
        <f>SUMIFS($AN$3:$AN$108,$AK$3:$AK$108,AJ115,$AM$3:$AM$108,"x")</f>
        <v>0</v>
      </c>
      <c r="AL115" s="44"/>
      <c r="AM115" s="44" t="s">
        <v>26</v>
      </c>
      <c r="AN115" s="53">
        <f>SUMIFS($AN$3:$AN$108,$AK$3:$AK$108,AM115,$AM$3:$AM$108,"x")</f>
        <v>798</v>
      </c>
      <c r="AO115" s="45" t="s">
        <v>28</v>
      </c>
      <c r="AP115" s="46">
        <f t="shared" ref="AP115:AP117" si="60">SUMIFS($AS$3:$AS$107,$AP$3:$AP$107,AO115,$AR$3:$AR$107,"x")</f>
        <v>0</v>
      </c>
      <c r="AQ115" s="47"/>
      <c r="AR115" s="47" t="s">
        <v>29</v>
      </c>
      <c r="AS115" s="46">
        <f t="shared" ref="AS115:AS117" si="61">SUMIFS($AS$3:$AS$107,$AP$3:$AP$107,AR115,$AR$3:$AR$107,"x")</f>
        <v>193</v>
      </c>
      <c r="AT115" s="33" t="s">
        <v>78</v>
      </c>
      <c r="AU115" s="24" t="s">
        <v>28</v>
      </c>
      <c r="AV115" s="28">
        <v>3.5799999999999998E-3</v>
      </c>
      <c r="AW115" s="28"/>
      <c r="AX115" s="28">
        <f t="shared" si="33"/>
        <v>5</v>
      </c>
      <c r="AY115" s="42" t="s">
        <v>25</v>
      </c>
      <c r="AZ115" s="43">
        <f>SUMIF($AZ$3:$AZ$113,AY115,$BC$3:$BC$113)</f>
        <v>1054</v>
      </c>
      <c r="BA115" s="44"/>
      <c r="BB115" s="44" t="s">
        <v>26</v>
      </c>
      <c r="BC115" s="43">
        <f>SUMIF($AZ$3:$AZ$113,BB115,$BC$3:$BC$113)</f>
        <v>492</v>
      </c>
      <c r="BD115" s="33" t="s">
        <v>79</v>
      </c>
      <c r="BE115" s="24" t="s">
        <v>29</v>
      </c>
      <c r="BF115" s="28">
        <v>2.0899999999999998E-3</v>
      </c>
      <c r="BG115" s="28"/>
      <c r="BH115" s="28">
        <f t="shared" si="34"/>
        <v>26</v>
      </c>
      <c r="BI115" s="33" t="s">
        <v>64</v>
      </c>
      <c r="BJ115" s="24" t="s">
        <v>22</v>
      </c>
      <c r="BK115" s="28">
        <v>1.1990000000000001E-2</v>
      </c>
      <c r="BL115" s="28"/>
      <c r="BM115" s="28">
        <f t="shared" si="26"/>
        <v>7</v>
      </c>
      <c r="BN115" s="33" t="s">
        <v>82</v>
      </c>
      <c r="BO115" s="24" t="s">
        <v>28</v>
      </c>
      <c r="BP115" s="28">
        <v>-4.6699999999999997E-3</v>
      </c>
      <c r="BR115" s="28">
        <f t="shared" si="57"/>
        <v>6</v>
      </c>
    </row>
    <row r="116" spans="1:70" ht="17" thickBot="1" x14ac:dyDescent="0.25">
      <c r="A116" s="33" t="s">
        <v>83</v>
      </c>
      <c r="B116" s="24" t="s">
        <v>25</v>
      </c>
      <c r="C116" s="28">
        <v>6.0999999999999997E-4</v>
      </c>
      <c r="D116" s="28"/>
      <c r="E116" s="28">
        <f>IF(C116&gt;C117,E117+1,E117)</f>
        <v>2</v>
      </c>
      <c r="F116" s="45" t="s">
        <v>28</v>
      </c>
      <c r="G116" s="46">
        <f t="shared" ref="G116:G118" si="62">SUMIFS($J$3:$J$103,$G$3:$G$103,F116,$I$3:$I$103,"x") + SUMIFS($J$3:$J$103,$G$3:$G$103,F116,$I$3:$I$103,"o")</f>
        <v>278</v>
      </c>
      <c r="H116" s="47"/>
      <c r="I116" s="47" t="s">
        <v>29</v>
      </c>
      <c r="J116" s="46">
        <f t="shared" ref="J116:J118" si="63">SUMIFS($J$3:$J$103,$G$3:$G$103,I116,$I$3:$I$103,"x") + SUMIFS($J$3:$J$103,$G$3:$G$103,I116,$I$3:$I$103,"o")</f>
        <v>0</v>
      </c>
      <c r="K116" s="33" t="s">
        <v>94</v>
      </c>
      <c r="L116" s="35" t="s">
        <v>19</v>
      </c>
      <c r="M116" s="28">
        <v>6.7600000000000004E-3</v>
      </c>
      <c r="N116" s="28"/>
      <c r="O116" s="28">
        <f t="shared" si="28"/>
        <v>5</v>
      </c>
      <c r="P116" s="45" t="s">
        <v>19</v>
      </c>
      <c r="Q116" s="46">
        <f t="shared" si="58"/>
        <v>601</v>
      </c>
      <c r="R116" s="47"/>
      <c r="S116" s="47" t="s">
        <v>20</v>
      </c>
      <c r="T116" s="46">
        <f t="shared" si="59"/>
        <v>849</v>
      </c>
      <c r="U116" s="33" t="s">
        <v>105</v>
      </c>
      <c r="V116" s="35" t="s">
        <v>22</v>
      </c>
      <c r="W116" s="28">
        <v>1.026E-2</v>
      </c>
      <c r="X116" s="28"/>
      <c r="Y116" s="28">
        <f t="shared" si="24"/>
        <v>16</v>
      </c>
      <c r="Z116" s="33" t="s">
        <v>87</v>
      </c>
      <c r="AA116" s="24" t="s">
        <v>29</v>
      </c>
      <c r="AB116" s="28">
        <v>-1.73E-3</v>
      </c>
      <c r="AC116" s="28"/>
      <c r="AD116" s="28">
        <f>IF(AB116&lt;AB115,AD115+1,AD115)</f>
        <v>2</v>
      </c>
      <c r="AE116" s="33" t="s">
        <v>103</v>
      </c>
      <c r="AF116" s="35" t="s">
        <v>20</v>
      </c>
      <c r="AG116" s="28">
        <v>2.0799999999999998E-3</v>
      </c>
      <c r="AH116" s="28"/>
      <c r="AI116" s="28">
        <f t="shared" si="31"/>
        <v>4</v>
      </c>
      <c r="AJ116" s="45" t="s">
        <v>28</v>
      </c>
      <c r="AK116" s="46">
        <f t="shared" ref="AK116:AK118" si="64">SUMIFS($AN$3:$AN$108,$AK$3:$AK$108,AJ116,$AM$3:$AM$108,"x")</f>
        <v>75</v>
      </c>
      <c r="AL116" s="47"/>
      <c r="AM116" s="47" t="s">
        <v>29</v>
      </c>
      <c r="AN116" s="46">
        <f t="shared" ref="AN116:AN118" si="65">SUMIFS($AN$3:$AN$108,$AK$3:$AK$108,AM116,$AM$3:$AM$108,"x")</f>
        <v>0</v>
      </c>
      <c r="AO116" s="45" t="s">
        <v>19</v>
      </c>
      <c r="AP116" s="46">
        <f t="shared" si="60"/>
        <v>73</v>
      </c>
      <c r="AQ116" s="47"/>
      <c r="AR116" s="47" t="s">
        <v>20</v>
      </c>
      <c r="AS116" s="46">
        <f t="shared" si="61"/>
        <v>517</v>
      </c>
      <c r="AT116" s="33" t="s">
        <v>61</v>
      </c>
      <c r="AU116" s="24" t="s">
        <v>19</v>
      </c>
      <c r="AV116" s="28">
        <v>3.2100000000000002E-3</v>
      </c>
      <c r="AW116" s="28"/>
      <c r="AX116" s="28">
        <f t="shared" si="33"/>
        <v>4</v>
      </c>
      <c r="AY116" s="45" t="s">
        <v>28</v>
      </c>
      <c r="AZ116" s="46">
        <f t="shared" ref="AZ116:AZ118" si="66">SUMIF($AZ$3:$AZ$113,AY116,$BC$3:$BC$113)</f>
        <v>341</v>
      </c>
      <c r="BA116" s="47"/>
      <c r="BB116" s="47" t="s">
        <v>29</v>
      </c>
      <c r="BC116" s="46">
        <f t="shared" ref="BC116:BC118" si="67">SUMIF($AZ$3:$AZ$113,BB116,$BC$3:$BC$113)</f>
        <v>1525</v>
      </c>
      <c r="BD116" s="33" t="s">
        <v>38</v>
      </c>
      <c r="BE116" s="24" t="s">
        <v>26</v>
      </c>
      <c r="BF116" s="28">
        <v>1.9499999999999999E-3</v>
      </c>
      <c r="BG116" s="28"/>
      <c r="BH116" s="28">
        <f t="shared" si="34"/>
        <v>25</v>
      </c>
      <c r="BI116" s="23" t="s">
        <v>95</v>
      </c>
      <c r="BJ116" s="24" t="s">
        <v>26</v>
      </c>
      <c r="BK116" s="28">
        <v>1.142E-2</v>
      </c>
      <c r="BL116" s="28"/>
      <c r="BM116" s="28">
        <f t="shared" si="26"/>
        <v>6</v>
      </c>
      <c r="BN116" s="33" t="s">
        <v>84</v>
      </c>
      <c r="BO116" s="24" t="s">
        <v>26</v>
      </c>
      <c r="BP116" s="28">
        <v>-6.1399999999999996E-3</v>
      </c>
      <c r="BR116" s="28">
        <f t="shared" si="57"/>
        <v>7</v>
      </c>
    </row>
    <row r="117" spans="1:70" ht="17" thickBot="1" x14ac:dyDescent="0.25">
      <c r="A117" s="33" t="s">
        <v>87</v>
      </c>
      <c r="B117" s="24" t="s">
        <v>19</v>
      </c>
      <c r="C117" s="28">
        <v>4.6000000000000001E-4</v>
      </c>
      <c r="D117" s="28"/>
      <c r="E117" s="28">
        <v>1</v>
      </c>
      <c r="F117" s="45" t="s">
        <v>19</v>
      </c>
      <c r="G117" s="46">
        <f t="shared" si="62"/>
        <v>0</v>
      </c>
      <c r="H117" s="47"/>
      <c r="I117" s="47" t="s">
        <v>20</v>
      </c>
      <c r="J117" s="46">
        <f t="shared" si="63"/>
        <v>0</v>
      </c>
      <c r="K117" s="33" t="s">
        <v>74</v>
      </c>
      <c r="L117" s="24" t="s">
        <v>23</v>
      </c>
      <c r="M117" s="28">
        <v>3.5000000000000001E-3</v>
      </c>
      <c r="N117" s="28"/>
      <c r="O117" s="28">
        <f t="shared" si="28"/>
        <v>4</v>
      </c>
      <c r="P117" s="49" t="s">
        <v>22</v>
      </c>
      <c r="Q117" s="50">
        <f t="shared" si="58"/>
        <v>791</v>
      </c>
      <c r="R117" s="51"/>
      <c r="S117" s="51" t="s">
        <v>23</v>
      </c>
      <c r="T117" s="50">
        <f t="shared" si="59"/>
        <v>343</v>
      </c>
      <c r="U117" s="33" t="s">
        <v>27</v>
      </c>
      <c r="V117" s="24" t="s">
        <v>29</v>
      </c>
      <c r="W117" s="28">
        <v>1.0160000000000001E-2</v>
      </c>
      <c r="X117" s="28"/>
      <c r="Y117" s="28">
        <f t="shared" si="24"/>
        <v>15</v>
      </c>
      <c r="Z117" s="33" t="s">
        <v>41</v>
      </c>
      <c r="AA117" s="24" t="s">
        <v>25</v>
      </c>
      <c r="AB117" s="28">
        <v>-2.3700000000000001E-3</v>
      </c>
      <c r="AC117" s="28"/>
      <c r="AD117" s="28">
        <f t="shared" ref="AD117:AD180" si="68">IF(AB117&lt;AB116,AD116+1,AD116)</f>
        <v>3</v>
      </c>
      <c r="AE117" s="33" t="s">
        <v>39</v>
      </c>
      <c r="AF117" s="24" t="s">
        <v>25</v>
      </c>
      <c r="AG117" s="28">
        <v>1.7099999999999999E-3</v>
      </c>
      <c r="AH117" s="28"/>
      <c r="AI117" s="28">
        <f t="shared" si="31"/>
        <v>3</v>
      </c>
      <c r="AJ117" s="45" t="s">
        <v>19</v>
      </c>
      <c r="AK117" s="46">
        <f t="shared" si="64"/>
        <v>90</v>
      </c>
      <c r="AL117" s="47"/>
      <c r="AM117" s="47" t="s">
        <v>20</v>
      </c>
      <c r="AN117" s="46">
        <f t="shared" si="65"/>
        <v>260</v>
      </c>
      <c r="AO117" s="49" t="s">
        <v>22</v>
      </c>
      <c r="AP117" s="50">
        <f t="shared" si="60"/>
        <v>67</v>
      </c>
      <c r="AQ117" s="51"/>
      <c r="AR117" s="51" t="s">
        <v>23</v>
      </c>
      <c r="AS117" s="50">
        <f t="shared" si="61"/>
        <v>294</v>
      </c>
      <c r="AT117" s="33" t="s">
        <v>74</v>
      </c>
      <c r="AU117" s="24" t="s">
        <v>28</v>
      </c>
      <c r="AV117" s="28">
        <v>1.6100000000000001E-3</v>
      </c>
      <c r="AW117" s="28"/>
      <c r="AX117" s="28">
        <f t="shared" si="33"/>
        <v>3</v>
      </c>
      <c r="AY117" s="45" t="s">
        <v>19</v>
      </c>
      <c r="AZ117" s="46">
        <f t="shared" si="66"/>
        <v>478</v>
      </c>
      <c r="BA117" s="47"/>
      <c r="BB117" s="47" t="s">
        <v>20</v>
      </c>
      <c r="BC117" s="46">
        <f t="shared" si="67"/>
        <v>1104</v>
      </c>
      <c r="BD117" s="33" t="s">
        <v>103</v>
      </c>
      <c r="BE117" s="35" t="s">
        <v>28</v>
      </c>
      <c r="BF117" s="28">
        <v>1.8500000000000001E-3</v>
      </c>
      <c r="BG117" s="28"/>
      <c r="BH117" s="28">
        <f t="shared" si="34"/>
        <v>24</v>
      </c>
      <c r="BI117" s="33" t="s">
        <v>79</v>
      </c>
      <c r="BJ117" s="24" t="s">
        <v>29</v>
      </c>
      <c r="BK117" s="28">
        <v>4.28E-3</v>
      </c>
      <c r="BL117" s="28"/>
      <c r="BM117" s="28">
        <f t="shared" si="26"/>
        <v>5</v>
      </c>
      <c r="BN117" s="33" t="s">
        <v>60</v>
      </c>
      <c r="BO117" s="24" t="s">
        <v>26</v>
      </c>
      <c r="BP117" s="28">
        <v>-9.1900000000000003E-3</v>
      </c>
      <c r="BR117" s="28">
        <f t="shared" si="57"/>
        <v>8</v>
      </c>
    </row>
    <row r="118" spans="1:70" ht="18" thickTop="1" thickBot="1" x14ac:dyDescent="0.25">
      <c r="A118" s="102" t="s">
        <v>109</v>
      </c>
      <c r="B118" s="103"/>
      <c r="C118" s="103"/>
      <c r="D118" s="103"/>
      <c r="E118" s="103"/>
      <c r="F118" s="49" t="s">
        <v>22</v>
      </c>
      <c r="G118" s="50">
        <f t="shared" si="62"/>
        <v>0</v>
      </c>
      <c r="H118" s="51"/>
      <c r="I118" s="51" t="s">
        <v>23</v>
      </c>
      <c r="J118" s="50">
        <f t="shared" si="63"/>
        <v>0</v>
      </c>
      <c r="K118" s="33" t="s">
        <v>86</v>
      </c>
      <c r="L118" s="24" t="s">
        <v>20</v>
      </c>
      <c r="M118" s="28">
        <v>1.23E-3</v>
      </c>
      <c r="N118" s="28"/>
      <c r="O118" s="28">
        <f t="shared" si="28"/>
        <v>3</v>
      </c>
      <c r="P118" s="102" t="s">
        <v>110</v>
      </c>
      <c r="Q118" s="103"/>
      <c r="R118" s="103"/>
      <c r="S118" s="103"/>
      <c r="T118" s="103"/>
      <c r="U118" s="33" t="s">
        <v>43</v>
      </c>
      <c r="V118" s="24" t="s">
        <v>22</v>
      </c>
      <c r="W118" s="28">
        <v>1.013E-2</v>
      </c>
      <c r="X118" s="28"/>
      <c r="Y118" s="28">
        <f t="shared" si="24"/>
        <v>14</v>
      </c>
      <c r="Z118" s="33" t="s">
        <v>56</v>
      </c>
      <c r="AA118" s="24" t="s">
        <v>19</v>
      </c>
      <c r="AB118" s="28">
        <v>-3.9100000000000003E-3</v>
      </c>
      <c r="AC118" s="28"/>
      <c r="AD118" s="28">
        <f t="shared" si="68"/>
        <v>4</v>
      </c>
      <c r="AE118" s="33" t="s">
        <v>79</v>
      </c>
      <c r="AF118" s="24" t="s">
        <v>29</v>
      </c>
      <c r="AG118" s="28">
        <v>1.1999999999999999E-3</v>
      </c>
      <c r="AH118" s="28"/>
      <c r="AI118" s="28">
        <f>IF(AG118&gt;AG119,AI119+1,AI119)</f>
        <v>2</v>
      </c>
      <c r="AJ118" s="49" t="s">
        <v>22</v>
      </c>
      <c r="AK118" s="50">
        <f t="shared" si="64"/>
        <v>456</v>
      </c>
      <c r="AL118" s="51"/>
      <c r="AM118" s="51" t="s">
        <v>23</v>
      </c>
      <c r="AN118" s="50">
        <f t="shared" si="65"/>
        <v>0</v>
      </c>
      <c r="AO118" s="102" t="s">
        <v>111</v>
      </c>
      <c r="AP118" s="103"/>
      <c r="AQ118" s="103"/>
      <c r="AR118" s="103"/>
      <c r="AS118" s="104"/>
      <c r="AT118" s="33" t="s">
        <v>57</v>
      </c>
      <c r="AU118" s="24" t="s">
        <v>23</v>
      </c>
      <c r="AV118" s="28">
        <v>8.0999999999999996E-4</v>
      </c>
      <c r="AW118" s="28"/>
      <c r="AX118" s="28">
        <f>IF(AV118&gt;AV119,AX119+1,AX119)</f>
        <v>2</v>
      </c>
      <c r="AY118" s="49" t="s">
        <v>22</v>
      </c>
      <c r="AZ118" s="50">
        <f t="shared" si="66"/>
        <v>407</v>
      </c>
      <c r="BA118" s="51"/>
      <c r="BB118" s="51" t="s">
        <v>23</v>
      </c>
      <c r="BC118" s="50">
        <f t="shared" si="67"/>
        <v>724</v>
      </c>
      <c r="BD118" s="33" t="s">
        <v>45</v>
      </c>
      <c r="BE118" s="24" t="s">
        <v>23</v>
      </c>
      <c r="BF118" s="28">
        <v>1.75E-3</v>
      </c>
      <c r="BG118" s="28"/>
      <c r="BH118" s="28">
        <f t="shared" si="34"/>
        <v>23</v>
      </c>
      <c r="BI118" s="33" t="s">
        <v>21</v>
      </c>
      <c r="BJ118" s="24" t="s">
        <v>23</v>
      </c>
      <c r="BK118" s="28">
        <v>2.4399999999999999E-3</v>
      </c>
      <c r="BL118" s="28"/>
      <c r="BM118" s="28">
        <f t="shared" si="26"/>
        <v>4</v>
      </c>
      <c r="BN118" s="33" t="s">
        <v>84</v>
      </c>
      <c r="BO118" s="24" t="s">
        <v>28</v>
      </c>
      <c r="BP118" s="28">
        <v>-9.8899999999999995E-3</v>
      </c>
      <c r="BR118" s="28">
        <f t="shared" si="57"/>
        <v>9</v>
      </c>
    </row>
    <row r="119" spans="1:70" ht="18" thickTop="1" thickBot="1" x14ac:dyDescent="0.25">
      <c r="A119" s="42" t="s">
        <v>25</v>
      </c>
      <c r="B119" s="43">
        <f>SUMIF($B$3:$B$117,A119,$E$3:$E$117)</f>
        <v>206</v>
      </c>
      <c r="C119" s="44"/>
      <c r="D119" s="44" t="s">
        <v>26</v>
      </c>
      <c r="E119" s="43">
        <f>SUMIF($B$3:$B$117,D119,$E$3:$E$117)</f>
        <v>1832</v>
      </c>
      <c r="F119" s="33" t="s">
        <v>33</v>
      </c>
      <c r="G119" s="24" t="s">
        <v>25</v>
      </c>
      <c r="H119" s="28">
        <v>-8.0999999999999996E-4</v>
      </c>
      <c r="I119" s="28"/>
      <c r="J119" s="28">
        <v>1</v>
      </c>
      <c r="K119" s="33" t="s">
        <v>87</v>
      </c>
      <c r="L119" s="24" t="s">
        <v>19</v>
      </c>
      <c r="M119" s="28">
        <v>6.4999999999999997E-4</v>
      </c>
      <c r="N119" s="28"/>
      <c r="O119" s="28">
        <f>IF(M119&gt;M120,O120+1,O120)</f>
        <v>2</v>
      </c>
      <c r="P119" s="42" t="s">
        <v>25</v>
      </c>
      <c r="Q119" s="53">
        <f>SUMIFS($T$3:$T$112,$Q$3:$Q$112,P119,$S$3:$S$112,"x")</f>
        <v>91</v>
      </c>
      <c r="R119" s="44"/>
      <c r="S119" s="44" t="s">
        <v>26</v>
      </c>
      <c r="T119" s="53">
        <f>SUMIFS($T$3:$T$112,$Q$3:$Q$112,S119,$S$3:$S$112,"x")</f>
        <v>1102</v>
      </c>
      <c r="U119" s="33" t="s">
        <v>75</v>
      </c>
      <c r="V119" s="24" t="s">
        <v>29</v>
      </c>
      <c r="W119" s="28">
        <v>9.9299999999999996E-3</v>
      </c>
      <c r="X119" s="28"/>
      <c r="Y119" s="28">
        <f t="shared" si="24"/>
        <v>13</v>
      </c>
      <c r="Z119" s="33" t="s">
        <v>85</v>
      </c>
      <c r="AA119" s="24" t="s">
        <v>19</v>
      </c>
      <c r="AB119" s="28">
        <v>-5.13E-3</v>
      </c>
      <c r="AC119" s="28"/>
      <c r="AD119" s="28">
        <f t="shared" si="68"/>
        <v>5</v>
      </c>
      <c r="AE119" s="33" t="s">
        <v>63</v>
      </c>
      <c r="AF119" s="24" t="s">
        <v>20</v>
      </c>
      <c r="AG119" s="28">
        <v>4.6999999999999999E-4</v>
      </c>
      <c r="AH119" s="28"/>
      <c r="AI119" s="28">
        <v>1</v>
      </c>
      <c r="AJ119" s="102" t="s">
        <v>111</v>
      </c>
      <c r="AK119" s="103"/>
      <c r="AL119" s="103"/>
      <c r="AM119" s="103"/>
      <c r="AN119" s="103"/>
      <c r="AO119" s="42" t="s">
        <v>25</v>
      </c>
      <c r="AP119" s="53">
        <f>SUMIFS($AS$3:$AS$107,$AP$3:$AP$107,AO119,$AR$3:$AR$107,"x") + SUMIFS($AS$3:$AS$107,$AP$3:$AP$107,AO119,$AR$3:$AR$107,"o")</f>
        <v>74</v>
      </c>
      <c r="AQ119" s="44"/>
      <c r="AR119" s="44" t="s">
        <v>26</v>
      </c>
      <c r="AS119" s="53">
        <f>SUMIFS($AS$3:$AS$107,$AP$3:$AP$107,AR119,$AR$3:$AR$107,"x") + SUMIFS($AS$3:$AS$107,$AP$3:$AP$107,AR119,$AR$3:$AR$107,"o")</f>
        <v>893</v>
      </c>
      <c r="AT119" s="33" t="s">
        <v>65</v>
      </c>
      <c r="AU119" s="24" t="s">
        <v>29</v>
      </c>
      <c r="AV119" s="28">
        <v>7.6999999999999996E-4</v>
      </c>
      <c r="AW119" s="28"/>
      <c r="AX119" s="28">
        <v>1</v>
      </c>
      <c r="AY119" s="102" t="s">
        <v>110</v>
      </c>
      <c r="AZ119" s="103"/>
      <c r="BA119" s="103"/>
      <c r="BB119" s="103"/>
      <c r="BC119" s="103"/>
      <c r="BD119" s="33" t="s">
        <v>58</v>
      </c>
      <c r="BE119" s="24" t="s">
        <v>20</v>
      </c>
      <c r="BF119" s="28">
        <v>1.72E-3</v>
      </c>
      <c r="BG119" s="28"/>
      <c r="BH119" s="28">
        <f t="shared" si="34"/>
        <v>22</v>
      </c>
      <c r="BI119" s="23" t="s">
        <v>95</v>
      </c>
      <c r="BJ119" s="24" t="s">
        <v>29</v>
      </c>
      <c r="BK119" s="28">
        <v>1.2999999999999999E-3</v>
      </c>
      <c r="BL119" s="28"/>
      <c r="BM119" s="28">
        <f t="shared" si="26"/>
        <v>3</v>
      </c>
      <c r="BN119" s="33" t="s">
        <v>60</v>
      </c>
      <c r="BO119" s="24" t="s">
        <v>19</v>
      </c>
      <c r="BP119" s="28">
        <v>-1.5350000000000001E-2</v>
      </c>
      <c r="BR119" s="28">
        <f t="shared" si="57"/>
        <v>10</v>
      </c>
    </row>
    <row r="120" spans="1:70" ht="18" thickTop="1" thickBot="1" x14ac:dyDescent="0.25">
      <c r="A120" s="45" t="s">
        <v>28</v>
      </c>
      <c r="B120" s="46">
        <f t="shared" ref="B120:B122" si="69">SUMIF($B$3:$B$117,A120,$E$3:$E$117)</f>
        <v>1191</v>
      </c>
      <c r="C120" s="47"/>
      <c r="D120" s="47" t="s">
        <v>29</v>
      </c>
      <c r="E120" s="48">
        <f>SUMIF($B$3:$B$117," -NAM",$E$3:$E$117)</f>
        <v>1054</v>
      </c>
      <c r="F120" s="33" t="s">
        <v>32</v>
      </c>
      <c r="G120" s="24" t="s">
        <v>26</v>
      </c>
      <c r="H120" s="28">
        <v>-1.06E-3</v>
      </c>
      <c r="I120" s="28"/>
      <c r="J120" s="28">
        <f>IF(H120&lt;H119,J119+1,J119)</f>
        <v>2</v>
      </c>
      <c r="K120" s="33" t="s">
        <v>21</v>
      </c>
      <c r="L120" s="24" t="s">
        <v>23</v>
      </c>
      <c r="M120" s="28">
        <v>1.9000000000000001E-4</v>
      </c>
      <c r="N120" s="28"/>
      <c r="O120" s="28">
        <v>1</v>
      </c>
      <c r="P120" s="45" t="s">
        <v>28</v>
      </c>
      <c r="Q120" s="46">
        <f t="shared" ref="Q120:Q122" si="70">SUMIFS($T$3:$T$112,$Q$3:$Q$112,P120,$S$3:$S$112,"x")</f>
        <v>469</v>
      </c>
      <c r="R120" s="47"/>
      <c r="S120" s="47" t="s">
        <v>29</v>
      </c>
      <c r="T120" s="46">
        <f t="shared" ref="T120:T122" si="71">SUMIFS($T$3:$T$112,$Q$3:$Q$112,S120,$S$3:$S$112,"x")</f>
        <v>0</v>
      </c>
      <c r="U120" s="33" t="s">
        <v>103</v>
      </c>
      <c r="V120" s="35" t="s">
        <v>28</v>
      </c>
      <c r="W120" s="28">
        <v>9.5200000000000007E-3</v>
      </c>
      <c r="X120" s="28"/>
      <c r="Y120" s="28">
        <f t="shared" si="24"/>
        <v>12</v>
      </c>
      <c r="Z120" s="33" t="s">
        <v>96</v>
      </c>
      <c r="AA120" s="35" t="s">
        <v>19</v>
      </c>
      <c r="AB120" s="28">
        <v>-6.7799999999999996E-3</v>
      </c>
      <c r="AC120" s="28"/>
      <c r="AD120" s="28">
        <f t="shared" si="68"/>
        <v>6</v>
      </c>
      <c r="AE120" s="102" t="s">
        <v>109</v>
      </c>
      <c r="AF120" s="103"/>
      <c r="AG120" s="103"/>
      <c r="AH120" s="103"/>
      <c r="AI120" s="104"/>
      <c r="AJ120" s="42" t="s">
        <v>25</v>
      </c>
      <c r="AK120" s="53">
        <f>SUMIFS($AN$3:$AN$108,$AK$3:$AK$108,AJ120,$AM$3:$AM$108,"x") + SUMIFS($AN$3:$AN$108,$AK$3:$AK$108,AJ120,$AM$3:$AM$108,"o")</f>
        <v>81</v>
      </c>
      <c r="AL120" s="44"/>
      <c r="AM120" s="44" t="s">
        <v>26</v>
      </c>
      <c r="AN120" s="53">
        <f>SUMIFS($AN$3:$AN$108,$AK$3:$AK$108,AM120,$AM$3:$AM$108,"x") + SUMIFS($AN$3:$AN$108,$AK$3:$AK$108,AM120,$AM$3:$AM$108,"o")</f>
        <v>798</v>
      </c>
      <c r="AO120" s="45" t="s">
        <v>28</v>
      </c>
      <c r="AP120" s="46">
        <f t="shared" ref="AP120:AP122" si="72">SUMIFS($AS$3:$AS$107,$AP$3:$AP$107,AO120,$AR$3:$AR$107,"x") + SUMIFS($AS$3:$AS$107,$AP$3:$AP$107,AO120,$AR$3:$AR$107,"o")</f>
        <v>0</v>
      </c>
      <c r="AQ120" s="47"/>
      <c r="AR120" s="47" t="s">
        <v>29</v>
      </c>
      <c r="AS120" s="46">
        <f t="shared" ref="AS120:AS122" si="73">SUMIFS($AS$3:$AS$107,$AP$3:$AP$107,AR120,$AR$3:$AR$107,"x") + SUMIFS($AS$3:$AS$107,$AP$3:$AP$107,AR120,$AR$3:$AR$107,"o")</f>
        <v>193</v>
      </c>
      <c r="AT120" s="102" t="s">
        <v>109</v>
      </c>
      <c r="AU120" s="103"/>
      <c r="AV120" s="103"/>
      <c r="AW120" s="103"/>
      <c r="AX120" s="104"/>
      <c r="AY120" s="42" t="s">
        <v>25</v>
      </c>
      <c r="AZ120" s="53">
        <f>SUMIFS($BC$3:$BC$113,$AZ$3:$AZ$113,AY120,$BB$3:$BB$113,"x")</f>
        <v>70</v>
      </c>
      <c r="BA120" s="44"/>
      <c r="BB120" s="44" t="s">
        <v>26</v>
      </c>
      <c r="BC120" s="53">
        <f>SUMIFS($BC$3:$BC$113,$AZ$3:$AZ$113,BB120,$BB$3:$BB$113,"x")</f>
        <v>88</v>
      </c>
      <c r="BD120" s="33" t="s">
        <v>86</v>
      </c>
      <c r="BE120" s="24" t="s">
        <v>28</v>
      </c>
      <c r="BF120" s="28">
        <v>1.49E-3</v>
      </c>
      <c r="BG120" s="28"/>
      <c r="BH120" s="28">
        <f t="shared" si="34"/>
        <v>21</v>
      </c>
      <c r="BI120" s="33" t="s">
        <v>54</v>
      </c>
      <c r="BJ120" s="24" t="s">
        <v>22</v>
      </c>
      <c r="BK120" s="28">
        <v>6.0999999999999997E-4</v>
      </c>
      <c r="BL120" s="28"/>
      <c r="BM120" s="28">
        <f>IF(BK120&gt;BK121,BM121+1,BM121)</f>
        <v>2</v>
      </c>
      <c r="BN120" s="33" t="s">
        <v>35</v>
      </c>
      <c r="BO120" s="24" t="s">
        <v>22</v>
      </c>
      <c r="BP120" s="28">
        <v>-1.584E-2</v>
      </c>
      <c r="BR120" s="28">
        <f t="shared" si="57"/>
        <v>11</v>
      </c>
    </row>
    <row r="121" spans="1:70" ht="18" thickTop="1" thickBot="1" x14ac:dyDescent="0.25">
      <c r="A121" s="45" t="s">
        <v>19</v>
      </c>
      <c r="B121" s="46">
        <f t="shared" si="69"/>
        <v>165</v>
      </c>
      <c r="C121" s="47"/>
      <c r="D121" s="47" t="s">
        <v>20</v>
      </c>
      <c r="E121" s="48">
        <f>SUMIF($B$3:$B$117," -ENSO",$E$3:$E$117)</f>
        <v>774</v>
      </c>
      <c r="F121" s="33" t="s">
        <v>101</v>
      </c>
      <c r="G121" s="35" t="s">
        <v>29</v>
      </c>
      <c r="H121" s="28">
        <v>-3.5699999999999998E-3</v>
      </c>
      <c r="I121" s="28"/>
      <c r="J121" s="28">
        <f t="shared" ref="J121:J184" si="74">IF(H121&lt;H120,J120+1,J120)</f>
        <v>3</v>
      </c>
      <c r="K121" s="102" t="s">
        <v>109</v>
      </c>
      <c r="L121" s="103"/>
      <c r="M121" s="103"/>
      <c r="N121" s="103"/>
      <c r="O121" s="104"/>
      <c r="P121" s="45" t="s">
        <v>19</v>
      </c>
      <c r="Q121" s="46">
        <f t="shared" si="70"/>
        <v>90</v>
      </c>
      <c r="R121" s="47"/>
      <c r="S121" s="47" t="s">
        <v>20</v>
      </c>
      <c r="T121" s="46">
        <f t="shared" si="71"/>
        <v>460</v>
      </c>
      <c r="U121" s="33" t="s">
        <v>75</v>
      </c>
      <c r="V121" s="24" t="s">
        <v>25</v>
      </c>
      <c r="W121" s="28">
        <v>9.3299999999999998E-3</v>
      </c>
      <c r="X121" s="28"/>
      <c r="Y121" s="28">
        <f t="shared" si="24"/>
        <v>11</v>
      </c>
      <c r="Z121" s="33" t="s">
        <v>31</v>
      </c>
      <c r="AA121" s="24" t="s">
        <v>25</v>
      </c>
      <c r="AB121" s="28">
        <v>-8.4600000000000005E-3</v>
      </c>
      <c r="AC121" s="28"/>
      <c r="AD121" s="28">
        <f t="shared" si="68"/>
        <v>7</v>
      </c>
      <c r="AE121" s="42" t="s">
        <v>25</v>
      </c>
      <c r="AF121" s="43">
        <f>SUMIF($AF$3:$AF$119,AE121,$AI$3:$AI$119)</f>
        <v>801</v>
      </c>
      <c r="AG121" s="44"/>
      <c r="AH121" s="44" t="s">
        <v>26</v>
      </c>
      <c r="AI121" s="43">
        <f>SUMIF($AF$3:$AF$119,AH121,$AI$3:$AI$119)</f>
        <v>939</v>
      </c>
      <c r="AJ121" s="45" t="s">
        <v>28</v>
      </c>
      <c r="AK121" s="46">
        <f t="shared" ref="AK121:AK123" si="75">SUMIFS($AN$3:$AN$108,$AK$3:$AK$108,AJ121,$AM$3:$AM$108,"x") + SUMIFS($AN$3:$AN$108,$AK$3:$AK$108,AJ121,$AM$3:$AM$108,"o")</f>
        <v>252</v>
      </c>
      <c r="AL121" s="47"/>
      <c r="AM121" s="47" t="s">
        <v>29</v>
      </c>
      <c r="AN121" s="46">
        <f t="shared" ref="AN121:AN123" si="76">SUMIFS($AN$3:$AN$108,$AK$3:$AK$108,AM121,$AM$3:$AM$108,"x") + SUMIFS($AN$3:$AN$108,$AK$3:$AK$108,AM121,$AM$3:$AM$108,"o")</f>
        <v>0</v>
      </c>
      <c r="AO121" s="45" t="s">
        <v>19</v>
      </c>
      <c r="AP121" s="46">
        <f t="shared" si="72"/>
        <v>73</v>
      </c>
      <c r="AQ121" s="47"/>
      <c r="AR121" s="47" t="s">
        <v>20</v>
      </c>
      <c r="AS121" s="46">
        <f t="shared" si="73"/>
        <v>780</v>
      </c>
      <c r="AT121" s="42" t="s">
        <v>25</v>
      </c>
      <c r="AU121" s="43">
        <f>SUMIF($AU$3:$AU$119,AT121,$AX$3:$AX$119)</f>
        <v>312</v>
      </c>
      <c r="AV121" s="44"/>
      <c r="AW121" s="44" t="s">
        <v>26</v>
      </c>
      <c r="AX121" s="43">
        <f>SUMIF($AU$3:$AU$119,AW121,$AX$3:$AX$119)</f>
        <v>1420</v>
      </c>
      <c r="AY121" s="45" t="s">
        <v>28</v>
      </c>
      <c r="AZ121" s="46">
        <f t="shared" ref="AZ121:AZ123" si="77">SUMIFS($BC$3:$BC$113,$AZ$3:$AZ$113,AY121,$BB$3:$BB$113,"x")</f>
        <v>182</v>
      </c>
      <c r="BA121" s="47"/>
      <c r="BB121" s="47" t="s">
        <v>29</v>
      </c>
      <c r="BC121" s="46">
        <f t="shared" ref="BC121:BC123" si="78">SUMIFS($BC$3:$BC$113,$AZ$3:$AZ$113,BB121,$BB$3:$BB$113,"x")</f>
        <v>538</v>
      </c>
      <c r="BD121" s="33" t="s">
        <v>89</v>
      </c>
      <c r="BE121" s="35" t="s">
        <v>25</v>
      </c>
      <c r="BF121" s="28">
        <v>1.48E-3</v>
      </c>
      <c r="BG121" s="28"/>
      <c r="BH121" s="28">
        <f t="shared" si="34"/>
        <v>20</v>
      </c>
      <c r="BI121" s="23" t="s">
        <v>95</v>
      </c>
      <c r="BJ121" s="24" t="s">
        <v>19</v>
      </c>
      <c r="BK121" s="28">
        <v>4.8000000000000001E-4</v>
      </c>
      <c r="BL121" s="28"/>
      <c r="BM121" s="28">
        <v>1</v>
      </c>
      <c r="BN121" s="33" t="s">
        <v>103</v>
      </c>
      <c r="BO121" s="35" t="s">
        <v>22</v>
      </c>
      <c r="BP121" s="28">
        <v>-1.584E-2</v>
      </c>
      <c r="BR121" s="28">
        <f t="shared" si="57"/>
        <v>11</v>
      </c>
    </row>
    <row r="122" spans="1:70" ht="18" thickTop="1" thickBot="1" x14ac:dyDescent="0.25">
      <c r="A122" s="49" t="s">
        <v>22</v>
      </c>
      <c r="B122" s="50">
        <f t="shared" si="69"/>
        <v>637</v>
      </c>
      <c r="C122" s="51"/>
      <c r="D122" s="51" t="s">
        <v>23</v>
      </c>
      <c r="E122" s="52">
        <f>SUMIF($B$3:$B$117," -AMO",$E$3:$E$117)</f>
        <v>731</v>
      </c>
      <c r="F122" s="33" t="s">
        <v>71</v>
      </c>
      <c r="G122" s="24" t="s">
        <v>22</v>
      </c>
      <c r="H122" s="28">
        <v>-5.3699999999999998E-3</v>
      </c>
      <c r="I122" s="28"/>
      <c r="J122" s="28">
        <f t="shared" si="74"/>
        <v>4</v>
      </c>
      <c r="K122" s="42" t="s">
        <v>25</v>
      </c>
      <c r="L122" s="43">
        <f>SUMIF($L$3:$L$120,K122,$O$3:$O$120)</f>
        <v>404</v>
      </c>
      <c r="M122" s="44"/>
      <c r="N122" s="44" t="s">
        <v>26</v>
      </c>
      <c r="O122" s="43">
        <f>SUMIF($L$3:$L$120,N122,$O$3:$O$120)</f>
        <v>1979</v>
      </c>
      <c r="P122" s="49" t="s">
        <v>22</v>
      </c>
      <c r="Q122" s="50">
        <f t="shared" si="70"/>
        <v>0</v>
      </c>
      <c r="R122" s="51"/>
      <c r="S122" s="51" t="s">
        <v>23</v>
      </c>
      <c r="T122" s="50">
        <f t="shared" si="71"/>
        <v>0</v>
      </c>
      <c r="U122" s="33" t="s">
        <v>42</v>
      </c>
      <c r="V122" s="24" t="s">
        <v>26</v>
      </c>
      <c r="W122" s="28">
        <v>8.8900000000000003E-3</v>
      </c>
      <c r="X122" s="28"/>
      <c r="Y122" s="28">
        <f t="shared" si="24"/>
        <v>10</v>
      </c>
      <c r="Z122" s="33" t="s">
        <v>67</v>
      </c>
      <c r="AA122" s="24" t="s">
        <v>28</v>
      </c>
      <c r="AB122" s="28">
        <v>-1.2919999999999999E-2</v>
      </c>
      <c r="AC122" s="28"/>
      <c r="AD122" s="28">
        <f t="shared" si="68"/>
        <v>8</v>
      </c>
      <c r="AE122" s="45" t="s">
        <v>28</v>
      </c>
      <c r="AF122" s="46">
        <f t="shared" ref="AF122:AF124" si="79">SUMIF($AF$3:$AF$119,AE122,$AI$3:$AI$119)</f>
        <v>1203</v>
      </c>
      <c r="AG122" s="47"/>
      <c r="AH122" s="47" t="s">
        <v>29</v>
      </c>
      <c r="AI122" s="46">
        <f t="shared" ref="AI122:AI124" si="80">SUMIF($AF$3:$AF$119,AH122,$AI$3:$AI$119)</f>
        <v>799</v>
      </c>
      <c r="AJ122" s="45" t="s">
        <v>19</v>
      </c>
      <c r="AK122" s="46">
        <f t="shared" si="75"/>
        <v>90</v>
      </c>
      <c r="AL122" s="47"/>
      <c r="AM122" s="47" t="s">
        <v>20</v>
      </c>
      <c r="AN122" s="46">
        <f t="shared" si="76"/>
        <v>520</v>
      </c>
      <c r="AO122" s="49" t="s">
        <v>22</v>
      </c>
      <c r="AP122" s="50">
        <f t="shared" si="72"/>
        <v>137</v>
      </c>
      <c r="AQ122" s="51"/>
      <c r="AR122" s="51" t="s">
        <v>23</v>
      </c>
      <c r="AS122" s="50">
        <f t="shared" si="73"/>
        <v>351</v>
      </c>
      <c r="AT122" s="45" t="s">
        <v>28</v>
      </c>
      <c r="AU122" s="46">
        <f t="shared" ref="AU122:AU124" si="81">SUMIF($AU$3:$AU$119,AT122,$AX$3:$AX$119)</f>
        <v>605</v>
      </c>
      <c r="AV122" s="47"/>
      <c r="AW122" s="47" t="s">
        <v>29</v>
      </c>
      <c r="AX122" s="46">
        <f t="shared" ref="AX122:AX124" si="82">SUMIF($AU$3:$AU$119,AW122,$AX$3:$AX$119)</f>
        <v>1175</v>
      </c>
      <c r="AY122" s="45" t="s">
        <v>19</v>
      </c>
      <c r="AZ122" s="46">
        <f t="shared" si="77"/>
        <v>0</v>
      </c>
      <c r="BA122" s="47"/>
      <c r="BB122" s="47" t="s">
        <v>20</v>
      </c>
      <c r="BC122" s="46">
        <f t="shared" si="78"/>
        <v>497</v>
      </c>
      <c r="BD122" s="33" t="s">
        <v>56</v>
      </c>
      <c r="BE122" s="24" t="s">
        <v>22</v>
      </c>
      <c r="BF122" s="28">
        <v>1.4599999999999999E-3</v>
      </c>
      <c r="BG122" s="28"/>
      <c r="BH122" s="28">
        <f t="shared" si="34"/>
        <v>19</v>
      </c>
      <c r="BI122" s="102" t="s">
        <v>109</v>
      </c>
      <c r="BJ122" s="103"/>
      <c r="BK122" s="103"/>
      <c r="BL122" s="103"/>
      <c r="BM122" s="104"/>
      <c r="BN122" s="33" t="s">
        <v>40</v>
      </c>
      <c r="BO122" s="24" t="s">
        <v>29</v>
      </c>
      <c r="BP122" s="28">
        <v>-1.687E-2</v>
      </c>
      <c r="BR122" s="28">
        <f t="shared" si="57"/>
        <v>12</v>
      </c>
    </row>
    <row r="123" spans="1:70" ht="18" thickTop="1" thickBot="1" x14ac:dyDescent="0.25">
      <c r="A123" s="102" t="s">
        <v>110</v>
      </c>
      <c r="B123" s="103"/>
      <c r="C123" s="103"/>
      <c r="D123" s="103"/>
      <c r="E123" s="103"/>
      <c r="F123" s="33" t="s">
        <v>79</v>
      </c>
      <c r="G123" s="24" t="s">
        <v>22</v>
      </c>
      <c r="H123" s="28">
        <v>-6.0400000000000002E-3</v>
      </c>
      <c r="I123" s="28"/>
      <c r="J123" s="28">
        <f t="shared" si="74"/>
        <v>5</v>
      </c>
      <c r="K123" s="45" t="s">
        <v>28</v>
      </c>
      <c r="L123" s="46">
        <f t="shared" ref="L123:L125" si="83">SUMIF($L$3:$L$120,K123,$O$3:$O$120)</f>
        <v>1128</v>
      </c>
      <c r="M123" s="47"/>
      <c r="N123" s="47" t="s">
        <v>29</v>
      </c>
      <c r="O123" s="46">
        <f t="shared" ref="O123:O125" si="84">SUMIF($L$3:$L$120,N123,$O$3:$O$120)</f>
        <v>385</v>
      </c>
      <c r="P123" s="102" t="s">
        <v>111</v>
      </c>
      <c r="Q123" s="103"/>
      <c r="R123" s="103"/>
      <c r="S123" s="103"/>
      <c r="T123" s="103"/>
      <c r="U123" s="33" t="s">
        <v>77</v>
      </c>
      <c r="V123" s="24" t="s">
        <v>26</v>
      </c>
      <c r="W123" s="28">
        <v>8.8599999999999998E-3</v>
      </c>
      <c r="X123" s="28"/>
      <c r="Y123" s="28">
        <f t="shared" si="24"/>
        <v>9</v>
      </c>
      <c r="Z123" s="33" t="s">
        <v>36</v>
      </c>
      <c r="AA123" s="24" t="s">
        <v>26</v>
      </c>
      <c r="AB123" s="28">
        <v>-1.5890000000000001E-2</v>
      </c>
      <c r="AC123" s="28"/>
      <c r="AD123" s="28">
        <f t="shared" si="68"/>
        <v>9</v>
      </c>
      <c r="AE123" s="45" t="s">
        <v>19</v>
      </c>
      <c r="AF123" s="46">
        <f t="shared" si="79"/>
        <v>1735</v>
      </c>
      <c r="AG123" s="47"/>
      <c r="AH123" s="47" t="s">
        <v>20</v>
      </c>
      <c r="AI123" s="46">
        <f t="shared" si="80"/>
        <v>139</v>
      </c>
      <c r="AJ123" s="49" t="s">
        <v>22</v>
      </c>
      <c r="AK123" s="50">
        <f t="shared" si="75"/>
        <v>623</v>
      </c>
      <c r="AL123" s="51"/>
      <c r="AM123" s="51" t="s">
        <v>23</v>
      </c>
      <c r="AN123" s="50">
        <f t="shared" si="76"/>
        <v>251</v>
      </c>
      <c r="AO123" s="33" t="s">
        <v>105</v>
      </c>
      <c r="AP123" s="35" t="s">
        <v>20</v>
      </c>
      <c r="AQ123" s="28">
        <v>-2.3000000000000001E-4</v>
      </c>
      <c r="AR123" s="28"/>
      <c r="AS123" s="28">
        <v>1</v>
      </c>
      <c r="AT123" s="45" t="s">
        <v>19</v>
      </c>
      <c r="AU123" s="46">
        <f t="shared" si="81"/>
        <v>298</v>
      </c>
      <c r="AV123" s="47"/>
      <c r="AW123" s="47" t="s">
        <v>20</v>
      </c>
      <c r="AX123" s="46">
        <f t="shared" si="82"/>
        <v>1629</v>
      </c>
      <c r="AY123" s="49" t="s">
        <v>22</v>
      </c>
      <c r="AZ123" s="50">
        <f t="shared" si="77"/>
        <v>0</v>
      </c>
      <c r="BA123" s="51"/>
      <c r="BB123" s="51" t="s">
        <v>23</v>
      </c>
      <c r="BC123" s="50">
        <f t="shared" si="78"/>
        <v>211</v>
      </c>
      <c r="BD123" s="33" t="s">
        <v>104</v>
      </c>
      <c r="BE123" s="35" t="s">
        <v>23</v>
      </c>
      <c r="BF123" s="28">
        <v>1.4400000000000001E-3</v>
      </c>
      <c r="BG123" s="28"/>
      <c r="BH123" s="28">
        <f t="shared" si="34"/>
        <v>18</v>
      </c>
      <c r="BI123" s="42" t="s">
        <v>25</v>
      </c>
      <c r="BJ123" s="43">
        <f>SUMIF($BJ$3:$BJ$121,BI123,$BM$3:$BM$121)</f>
        <v>1452</v>
      </c>
      <c r="BK123" s="44"/>
      <c r="BL123" s="44" t="s">
        <v>26</v>
      </c>
      <c r="BM123" s="43">
        <f>SUMIF($BJ$3:$BJ$121,BL123,$BM$3:$BM$121)</f>
        <v>566</v>
      </c>
      <c r="BN123" s="33" t="s">
        <v>51</v>
      </c>
      <c r="BO123" s="24" t="s">
        <v>28</v>
      </c>
      <c r="BP123" s="28">
        <v>-1.687E-2</v>
      </c>
      <c r="BR123" s="28">
        <f t="shared" si="57"/>
        <v>12</v>
      </c>
    </row>
    <row r="124" spans="1:70" ht="18" thickTop="1" thickBot="1" x14ac:dyDescent="0.25">
      <c r="A124" s="42" t="s">
        <v>25</v>
      </c>
      <c r="B124" s="53">
        <f>SUMIFS($E$3:$E$117,$B$3:$B$117,A124,$D$3:$D$117,"x")</f>
        <v>163</v>
      </c>
      <c r="C124" s="44">
        <f>E3</f>
        <v>115</v>
      </c>
      <c r="D124" s="44" t="s">
        <v>26</v>
      </c>
      <c r="E124" s="53">
        <f>SUMIFS($E$3:$E$117,$B$3:$B$117,D124,$D$3:$D$117,"x")</f>
        <v>1002</v>
      </c>
      <c r="F124" s="33" t="s">
        <v>74</v>
      </c>
      <c r="G124" s="24" t="s">
        <v>28</v>
      </c>
      <c r="H124" s="28">
        <v>-6.6299999999999996E-3</v>
      </c>
      <c r="I124" s="28"/>
      <c r="J124" s="28">
        <f t="shared" si="74"/>
        <v>6</v>
      </c>
      <c r="K124" s="45" t="s">
        <v>19</v>
      </c>
      <c r="L124" s="46">
        <f t="shared" si="83"/>
        <v>1252</v>
      </c>
      <c r="M124" s="47"/>
      <c r="N124" s="47" t="s">
        <v>20</v>
      </c>
      <c r="O124" s="46">
        <f t="shared" si="84"/>
        <v>44</v>
      </c>
      <c r="P124" s="42" t="s">
        <v>25</v>
      </c>
      <c r="Q124" s="53">
        <f>SUMIFS($T$3:$T$112,$Q$3:$Q$112,P124,$S$3:$S$112,"x") + SUMIFS($T$3:$T$112,$Q$3:$Q$112,P124,$S$3:$S$112,"o")</f>
        <v>91</v>
      </c>
      <c r="R124" s="44"/>
      <c r="S124" s="44" t="s">
        <v>26</v>
      </c>
      <c r="T124" s="53">
        <f>SUMIFS($T$3:$T$112,$Q$3:$Q$112,S124,$S$3:$S$112,"x") + SUMIFS($T$3:$T$112,$Q$3:$Q$112,S124,$S$3:$S$112,"o")</f>
        <v>1102</v>
      </c>
      <c r="U124" s="33" t="s">
        <v>75</v>
      </c>
      <c r="V124" s="24" t="s">
        <v>23</v>
      </c>
      <c r="W124" s="28">
        <v>8.5800000000000008E-3</v>
      </c>
      <c r="X124" s="28"/>
      <c r="Y124" s="28">
        <f t="shared" si="24"/>
        <v>8</v>
      </c>
      <c r="Z124" s="33" t="s">
        <v>50</v>
      </c>
      <c r="AA124" s="24" t="s">
        <v>19</v>
      </c>
      <c r="AB124" s="28">
        <v>-1.678E-2</v>
      </c>
      <c r="AC124" s="28"/>
      <c r="AD124" s="28">
        <f t="shared" si="68"/>
        <v>10</v>
      </c>
      <c r="AE124" s="49" t="s">
        <v>22</v>
      </c>
      <c r="AF124" s="50">
        <f t="shared" si="79"/>
        <v>702</v>
      </c>
      <c r="AG124" s="51"/>
      <c r="AH124" s="51" t="s">
        <v>23</v>
      </c>
      <c r="AI124" s="50">
        <f t="shared" si="80"/>
        <v>485</v>
      </c>
      <c r="AJ124" s="23" t="s">
        <v>95</v>
      </c>
      <c r="AK124" s="24" t="s">
        <v>22</v>
      </c>
      <c r="AL124" s="28">
        <v>-6.0699999999999999E-3</v>
      </c>
      <c r="AM124" s="28"/>
      <c r="AN124" s="28">
        <v>1</v>
      </c>
      <c r="AO124" s="33" t="s">
        <v>21</v>
      </c>
      <c r="AP124" s="24" t="s">
        <v>23</v>
      </c>
      <c r="AQ124" s="28">
        <v>-4.6000000000000001E-4</v>
      </c>
      <c r="AR124" s="28"/>
      <c r="AS124" s="28">
        <f>IF(AQ124&lt;AQ123,AS123+1,AS123)</f>
        <v>2</v>
      </c>
      <c r="AT124" s="49" t="s">
        <v>22</v>
      </c>
      <c r="AU124" s="50">
        <f t="shared" si="81"/>
        <v>900</v>
      </c>
      <c r="AV124" s="51"/>
      <c r="AW124" s="51" t="s">
        <v>23</v>
      </c>
      <c r="AX124" s="50">
        <f t="shared" si="82"/>
        <v>395</v>
      </c>
      <c r="AY124" s="102" t="s">
        <v>111</v>
      </c>
      <c r="AZ124" s="103"/>
      <c r="BA124" s="103"/>
      <c r="BB124" s="103"/>
      <c r="BC124" s="103"/>
      <c r="BD124" s="33" t="s">
        <v>18</v>
      </c>
      <c r="BE124" s="24" t="s">
        <v>20</v>
      </c>
      <c r="BF124" s="28">
        <v>1.4300000000000001E-3</v>
      </c>
      <c r="BG124" s="28"/>
      <c r="BH124" s="28">
        <f t="shared" si="34"/>
        <v>17</v>
      </c>
      <c r="BI124" s="45" t="s">
        <v>28</v>
      </c>
      <c r="BJ124" s="46">
        <f t="shared" ref="BJ124:BJ126" si="85">SUMIF($BJ$3:$BJ$121,BI124,$BM$3:$BM$121)</f>
        <v>1184</v>
      </c>
      <c r="BK124" s="47"/>
      <c r="BL124" s="47" t="s">
        <v>29</v>
      </c>
      <c r="BM124" s="46">
        <f t="shared" ref="BM124:BM126" si="86">SUMIF($BJ$3:$BJ$121,BL124,$BM$3:$BM$121)</f>
        <v>649</v>
      </c>
      <c r="BN124" s="33" t="s">
        <v>84</v>
      </c>
      <c r="BO124" s="24" t="s">
        <v>19</v>
      </c>
      <c r="BP124" s="28">
        <v>-1.84E-2</v>
      </c>
      <c r="BR124" s="28">
        <f t="shared" si="57"/>
        <v>13</v>
      </c>
    </row>
    <row r="125" spans="1:70" ht="18" thickTop="1" thickBot="1" x14ac:dyDescent="0.25">
      <c r="A125" s="45" t="s">
        <v>28</v>
      </c>
      <c r="B125" s="46">
        <f t="shared" ref="B125:B127" si="87">SUMIFS($E$3:$E$117,$B$3:$B$117,A125,$D$3:$D$117,"x")</f>
        <v>457</v>
      </c>
      <c r="C125" s="47"/>
      <c r="D125" s="47" t="s">
        <v>29</v>
      </c>
      <c r="E125" s="46">
        <f t="shared" ref="E125:E127" si="88">SUMIFS($E$3:$E$117,$B$3:$B$117,D125,$D$3:$D$117,"x")</f>
        <v>410</v>
      </c>
      <c r="F125" s="33" t="s">
        <v>68</v>
      </c>
      <c r="G125" s="24" t="s">
        <v>29</v>
      </c>
      <c r="H125" s="28">
        <v>-9.6699999999999998E-3</v>
      </c>
      <c r="I125" s="28"/>
      <c r="J125" s="28">
        <f t="shared" si="74"/>
        <v>7</v>
      </c>
      <c r="K125" s="49" t="s">
        <v>22</v>
      </c>
      <c r="L125" s="50">
        <f t="shared" si="83"/>
        <v>966</v>
      </c>
      <c r="M125" s="51"/>
      <c r="N125" s="51" t="s">
        <v>23</v>
      </c>
      <c r="O125" s="50">
        <f t="shared" si="84"/>
        <v>863</v>
      </c>
      <c r="P125" s="45" t="s">
        <v>28</v>
      </c>
      <c r="Q125" s="46">
        <f t="shared" ref="Q125:Q127" si="89">SUMIFS($T$3:$T$112,$Q$3:$Q$112,P125,$S$3:$S$112,"x") + SUMIFS($T$3:$T$112,$Q$3:$Q$112,P125,$S$3:$S$112,"o")</f>
        <v>563</v>
      </c>
      <c r="R125" s="47"/>
      <c r="S125" s="47" t="s">
        <v>29</v>
      </c>
      <c r="T125" s="46">
        <f t="shared" ref="T125:T127" si="90">SUMIFS($T$3:$T$112,$Q$3:$Q$112,S125,$S$3:$S$112,"x") + SUMIFS($T$3:$T$112,$Q$3:$Q$112,S125,$S$3:$S$112,"o")</f>
        <v>0</v>
      </c>
      <c r="U125" s="33" t="s">
        <v>24</v>
      </c>
      <c r="V125" s="24" t="s">
        <v>26</v>
      </c>
      <c r="W125" s="28">
        <v>6.7499999999999999E-3</v>
      </c>
      <c r="X125" s="28"/>
      <c r="Y125" s="28">
        <f t="shared" si="24"/>
        <v>7</v>
      </c>
      <c r="Z125" s="33" t="s">
        <v>43</v>
      </c>
      <c r="AA125" s="24" t="s">
        <v>19</v>
      </c>
      <c r="AB125" s="28">
        <v>-1.719E-2</v>
      </c>
      <c r="AC125" s="28"/>
      <c r="AD125" s="28">
        <f t="shared" si="68"/>
        <v>11</v>
      </c>
      <c r="AE125" s="102" t="s">
        <v>110</v>
      </c>
      <c r="AF125" s="103"/>
      <c r="AG125" s="103"/>
      <c r="AH125" s="103"/>
      <c r="AI125" s="104"/>
      <c r="AJ125" s="33" t="s">
        <v>27</v>
      </c>
      <c r="AK125" s="24" t="s">
        <v>28</v>
      </c>
      <c r="AL125" s="28">
        <v>-7.4700000000000001E-3</v>
      </c>
      <c r="AM125" s="28"/>
      <c r="AN125" s="28">
        <f>IF(AL125&lt;AL124,AN124+1,AN124)</f>
        <v>2</v>
      </c>
      <c r="AO125" s="33" t="s">
        <v>84</v>
      </c>
      <c r="AP125" s="24" t="s">
        <v>26</v>
      </c>
      <c r="AQ125" s="28">
        <v>-4.6999999999999999E-4</v>
      </c>
      <c r="AR125" s="28"/>
      <c r="AS125" s="28">
        <f t="shared" ref="AS125:AS188" si="91">IF(AQ125&lt;AQ124,AS124+1,AS124)</f>
        <v>3</v>
      </c>
      <c r="AT125" s="102" t="s">
        <v>110</v>
      </c>
      <c r="AU125" s="103"/>
      <c r="AV125" s="103"/>
      <c r="AW125" s="103"/>
      <c r="AX125" s="104"/>
      <c r="AY125" s="42" t="s">
        <v>25</v>
      </c>
      <c r="AZ125" s="53">
        <f>SUMIFS($BC$3:$BC$113,$AZ$3:$AZ$113,AY125,$BB$3:$BB$113,"x") + SUMIFS($BC$3:$BC$113,$AZ$3:$AZ$113,AY125,$BB$3:$BB$113,"o")</f>
        <v>518</v>
      </c>
      <c r="BA125" s="44"/>
      <c r="BB125" s="44" t="s">
        <v>26</v>
      </c>
      <c r="BC125" s="53">
        <f>SUMIFS($BC$3:$BC$113,$AZ$3:$AZ$113,BB125,$BB$3:$BB$113,"x") + SUMIFS($BC$3:$BC$113,$AZ$3:$AZ$113,BB125,$BB$3:$BB$113,"o")</f>
        <v>278</v>
      </c>
      <c r="BD125" s="33" t="s">
        <v>66</v>
      </c>
      <c r="BE125" s="24" t="s">
        <v>28</v>
      </c>
      <c r="BF125" s="28">
        <v>1.4300000000000001E-3</v>
      </c>
      <c r="BG125" s="28"/>
      <c r="BH125" s="28">
        <f t="shared" si="34"/>
        <v>17</v>
      </c>
      <c r="BI125" s="45" t="s">
        <v>19</v>
      </c>
      <c r="BJ125" s="46">
        <f t="shared" si="85"/>
        <v>1778</v>
      </c>
      <c r="BK125" s="47"/>
      <c r="BL125" s="47" t="s">
        <v>20</v>
      </c>
      <c r="BM125" s="46">
        <f t="shared" si="86"/>
        <v>184</v>
      </c>
      <c r="BN125" s="33" t="s">
        <v>91</v>
      </c>
      <c r="BO125" s="35" t="s">
        <v>20</v>
      </c>
      <c r="BP125" s="28">
        <v>-1.89E-2</v>
      </c>
      <c r="BR125" s="28">
        <f t="shared" si="57"/>
        <v>14</v>
      </c>
    </row>
    <row r="126" spans="1:70" ht="18" thickTop="1" thickBot="1" x14ac:dyDescent="0.25">
      <c r="A126" s="45" t="s">
        <v>19</v>
      </c>
      <c r="B126" s="46">
        <f t="shared" si="87"/>
        <v>0</v>
      </c>
      <c r="C126" s="47"/>
      <c r="D126" s="47" t="s">
        <v>20</v>
      </c>
      <c r="E126" s="46">
        <f t="shared" si="88"/>
        <v>279</v>
      </c>
      <c r="F126" s="33" t="s">
        <v>54</v>
      </c>
      <c r="G126" s="24" t="s">
        <v>22</v>
      </c>
      <c r="H126" s="28">
        <v>-1.23E-2</v>
      </c>
      <c r="I126" s="28"/>
      <c r="J126" s="28">
        <f t="shared" si="74"/>
        <v>8</v>
      </c>
      <c r="K126" s="102" t="s">
        <v>110</v>
      </c>
      <c r="L126" s="103"/>
      <c r="M126" s="103"/>
      <c r="N126" s="103"/>
      <c r="O126" s="104"/>
      <c r="P126" s="45" t="s">
        <v>19</v>
      </c>
      <c r="Q126" s="46">
        <f t="shared" si="89"/>
        <v>90</v>
      </c>
      <c r="R126" s="47"/>
      <c r="S126" s="47" t="s">
        <v>20</v>
      </c>
      <c r="T126" s="46">
        <f t="shared" si="90"/>
        <v>460</v>
      </c>
      <c r="U126" s="33" t="s">
        <v>37</v>
      </c>
      <c r="V126" s="24" t="s">
        <v>25</v>
      </c>
      <c r="W126" s="28">
        <v>6.2100000000000002E-3</v>
      </c>
      <c r="X126" s="28"/>
      <c r="Y126" s="28">
        <f t="shared" si="24"/>
        <v>6</v>
      </c>
      <c r="Z126" s="33" t="s">
        <v>93</v>
      </c>
      <c r="AA126" s="35" t="s">
        <v>25</v>
      </c>
      <c r="AB126" s="28">
        <v>-1.738E-2</v>
      </c>
      <c r="AC126" s="28"/>
      <c r="AD126" s="28">
        <f t="shared" si="68"/>
        <v>12</v>
      </c>
      <c r="AE126" s="42" t="s">
        <v>25</v>
      </c>
      <c r="AF126" s="53">
        <f>SUMIFS($AI$3:$AI$119,$AF$3:$AF$119,AE126,$AH$3:$AH$119,"x")</f>
        <v>0</v>
      </c>
      <c r="AG126" s="44"/>
      <c r="AH126" s="44" t="s">
        <v>26</v>
      </c>
      <c r="AI126" s="53">
        <f>SUMIFS($AI$3:$AI$119,$AF$3:$AF$119,AH126,$AH$3:$AH$119,"x")</f>
        <v>216</v>
      </c>
      <c r="AJ126" s="33" t="s">
        <v>100</v>
      </c>
      <c r="AK126" s="35" t="s">
        <v>28</v>
      </c>
      <c r="AL126" s="28">
        <v>-9.41E-3</v>
      </c>
      <c r="AM126" s="28"/>
      <c r="AN126" s="28">
        <f t="shared" ref="AN126:AN189" si="92">IF(AL126&lt;AL125,AN125+1,AN125)</f>
        <v>3</v>
      </c>
      <c r="AO126" s="33" t="s">
        <v>90</v>
      </c>
      <c r="AP126" s="35" t="s">
        <v>29</v>
      </c>
      <c r="AQ126" s="28">
        <v>-6.4000000000000005E-4</v>
      </c>
      <c r="AR126" s="28"/>
      <c r="AS126" s="28">
        <f t="shared" si="91"/>
        <v>4</v>
      </c>
      <c r="AT126" s="42" t="s">
        <v>25</v>
      </c>
      <c r="AU126" s="53">
        <f>SUMIFS($AX$3:$AX$119,$AU$3:$AU$119,AT126,$AW$3:$AW$119,"x")</f>
        <v>0</v>
      </c>
      <c r="AV126" s="44"/>
      <c r="AW126" s="44" t="s">
        <v>26</v>
      </c>
      <c r="AX126" s="53">
        <f>SUMIFS($AX$3:$AX$119,$AU$3:$AU$119,AW126,$AW$3:$AW$119,"x")</f>
        <v>519</v>
      </c>
      <c r="AY126" s="45" t="s">
        <v>28</v>
      </c>
      <c r="AZ126" s="46">
        <f t="shared" ref="AZ126:AZ128" si="93">SUMIFS($BC$3:$BC$113,$AZ$3:$AZ$113,AY126,$BB$3:$BB$113,"x") + SUMIFS($BC$3:$BC$113,$AZ$3:$AZ$113,AY126,$BB$3:$BB$113,"o")</f>
        <v>182</v>
      </c>
      <c r="BA126" s="47"/>
      <c r="BB126" s="47" t="s">
        <v>29</v>
      </c>
      <c r="BC126" s="46">
        <f t="shared" ref="BC126:BC128" si="94">SUMIFS($BC$3:$BC$113,$AZ$3:$AZ$113,BB126,$BB$3:$BB$113,"x") + SUMIFS($BC$3:$BC$113,$AZ$3:$AZ$113,BB126,$BB$3:$BB$113,"o")</f>
        <v>992</v>
      </c>
      <c r="BD126" s="33" t="s">
        <v>42</v>
      </c>
      <c r="BE126" s="24" t="s">
        <v>26</v>
      </c>
      <c r="BF126" s="28">
        <v>1.2099999999999999E-3</v>
      </c>
      <c r="BG126" s="28"/>
      <c r="BH126" s="28">
        <f t="shared" si="34"/>
        <v>16</v>
      </c>
      <c r="BI126" s="49" t="s">
        <v>22</v>
      </c>
      <c r="BJ126" s="50">
        <f t="shared" si="85"/>
        <v>536</v>
      </c>
      <c r="BK126" s="51"/>
      <c r="BL126" s="51" t="s">
        <v>23</v>
      </c>
      <c r="BM126" s="50">
        <f t="shared" si="86"/>
        <v>757</v>
      </c>
      <c r="BN126" s="33" t="s">
        <v>64</v>
      </c>
      <c r="BO126" s="24" t="s">
        <v>19</v>
      </c>
      <c r="BP126" s="28">
        <v>-2.2700000000000001E-2</v>
      </c>
      <c r="BR126" s="28">
        <f t="shared" si="57"/>
        <v>15</v>
      </c>
    </row>
    <row r="127" spans="1:70" ht="18" thickTop="1" thickBot="1" x14ac:dyDescent="0.25">
      <c r="A127" s="49" t="s">
        <v>22</v>
      </c>
      <c r="B127" s="50">
        <f t="shared" si="87"/>
        <v>0</v>
      </c>
      <c r="C127" s="51"/>
      <c r="D127" s="51" t="s">
        <v>23</v>
      </c>
      <c r="E127" s="50">
        <f t="shared" si="88"/>
        <v>225</v>
      </c>
      <c r="F127" s="33" t="s">
        <v>21</v>
      </c>
      <c r="G127" s="24" t="s">
        <v>23</v>
      </c>
      <c r="H127" s="28">
        <v>-1.2319999999999999E-2</v>
      </c>
      <c r="I127" s="28"/>
      <c r="J127" s="28">
        <f t="shared" si="74"/>
        <v>9</v>
      </c>
      <c r="K127" s="42" t="s">
        <v>25</v>
      </c>
      <c r="L127" s="53">
        <f>SUMIFS($O$3:$O$120,$L$3:$L$120,K127,$N$3:$N$120,"x")</f>
        <v>0</v>
      </c>
      <c r="M127" s="44"/>
      <c r="N127" s="44" t="s">
        <v>26</v>
      </c>
      <c r="O127" s="53">
        <f>SUMIFS($O$3:$O$120,$L$3:$L$120,N127,$N$3:$N$120,"x")</f>
        <v>984</v>
      </c>
      <c r="P127" s="49" t="s">
        <v>22</v>
      </c>
      <c r="Q127" s="50">
        <f t="shared" si="89"/>
        <v>241</v>
      </c>
      <c r="R127" s="51"/>
      <c r="S127" s="51" t="s">
        <v>23</v>
      </c>
      <c r="T127" s="50">
        <f t="shared" si="90"/>
        <v>0</v>
      </c>
      <c r="U127" s="33" t="s">
        <v>96</v>
      </c>
      <c r="V127" s="35" t="s">
        <v>23</v>
      </c>
      <c r="W127" s="28">
        <v>3.7599999999999999E-3</v>
      </c>
      <c r="X127" s="28"/>
      <c r="Y127" s="28">
        <f t="shared" si="24"/>
        <v>5</v>
      </c>
      <c r="Z127" s="33" t="s">
        <v>59</v>
      </c>
      <c r="AA127" s="24" t="s">
        <v>25</v>
      </c>
      <c r="AB127" s="28">
        <v>-1.7420000000000001E-2</v>
      </c>
      <c r="AC127" s="28"/>
      <c r="AD127" s="28">
        <f t="shared" si="68"/>
        <v>13</v>
      </c>
      <c r="AE127" s="45" t="s">
        <v>28</v>
      </c>
      <c r="AF127" s="46">
        <f t="shared" ref="AF127:AF129" si="95">SUMIFS($AI$3:$AI$119,$AF$3:$AF$119,AE127,$AH$3:$AH$119,"x")</f>
        <v>0</v>
      </c>
      <c r="AG127" s="47"/>
      <c r="AH127" s="47" t="s">
        <v>29</v>
      </c>
      <c r="AI127" s="46">
        <f t="shared" ref="AI127:AI129" si="96">SUMIFS($AI$3:$AI$119,$AF$3:$AF$119,AH127,$AH$3:$AH$119,"x")</f>
        <v>112</v>
      </c>
      <c r="AJ127" s="33" t="s">
        <v>67</v>
      </c>
      <c r="AK127" s="24" t="s">
        <v>28</v>
      </c>
      <c r="AL127" s="28">
        <v>-1.282E-2</v>
      </c>
      <c r="AM127" s="28"/>
      <c r="AN127" s="28">
        <f t="shared" si="92"/>
        <v>4</v>
      </c>
      <c r="AO127" s="33" t="s">
        <v>52</v>
      </c>
      <c r="AP127" s="24" t="s">
        <v>29</v>
      </c>
      <c r="AQ127" s="28">
        <v>-7.5000000000000002E-4</v>
      </c>
      <c r="AR127" s="28"/>
      <c r="AS127" s="28">
        <f t="shared" si="91"/>
        <v>5</v>
      </c>
      <c r="AT127" s="45" t="s">
        <v>28</v>
      </c>
      <c r="AU127" s="46">
        <f t="shared" ref="AU127:AU129" si="97">SUMIFS($AX$3:$AX$119,$AU$3:$AU$119,AT127,$AW$3:$AW$119,"x")</f>
        <v>287</v>
      </c>
      <c r="AV127" s="47"/>
      <c r="AW127" s="47" t="s">
        <v>29</v>
      </c>
      <c r="AX127" s="46">
        <f t="shared" ref="AX127:AX129" si="98">SUMIFS($AX$3:$AX$119,$AU$3:$AU$119,AW127,$AW$3:$AW$119,"x")</f>
        <v>0</v>
      </c>
      <c r="AY127" s="45" t="s">
        <v>19</v>
      </c>
      <c r="AZ127" s="46">
        <f t="shared" si="93"/>
        <v>81</v>
      </c>
      <c r="BA127" s="47"/>
      <c r="BB127" s="47" t="s">
        <v>20</v>
      </c>
      <c r="BC127" s="46">
        <f t="shared" si="94"/>
        <v>606</v>
      </c>
      <c r="BD127" s="33" t="s">
        <v>45</v>
      </c>
      <c r="BE127" s="24" t="s">
        <v>19</v>
      </c>
      <c r="BF127" s="28">
        <v>1.09E-3</v>
      </c>
      <c r="BG127" s="28"/>
      <c r="BH127" s="28">
        <f t="shared" si="34"/>
        <v>15</v>
      </c>
      <c r="BI127" s="102" t="s">
        <v>110</v>
      </c>
      <c r="BJ127" s="103"/>
      <c r="BK127" s="103"/>
      <c r="BL127" s="103"/>
      <c r="BM127" s="103"/>
      <c r="BN127" s="33" t="s">
        <v>41</v>
      </c>
      <c r="BO127" s="24" t="s">
        <v>29</v>
      </c>
      <c r="BP127" s="28">
        <v>-2.3130000000000001E-2</v>
      </c>
      <c r="BR127" s="28">
        <f t="shared" si="57"/>
        <v>16</v>
      </c>
    </row>
    <row r="128" spans="1:70" ht="18" thickTop="1" thickBot="1" x14ac:dyDescent="0.25">
      <c r="A128" s="102" t="s">
        <v>111</v>
      </c>
      <c r="B128" s="103"/>
      <c r="C128" s="103"/>
      <c r="D128" s="103"/>
      <c r="E128" s="104"/>
      <c r="F128" s="33" t="s">
        <v>104</v>
      </c>
      <c r="G128" s="35" t="s">
        <v>26</v>
      </c>
      <c r="H128" s="28">
        <v>-1.2699999999999999E-2</v>
      </c>
      <c r="I128" s="28"/>
      <c r="J128" s="28">
        <f t="shared" si="74"/>
        <v>10</v>
      </c>
      <c r="K128" s="45" t="s">
        <v>28</v>
      </c>
      <c r="L128" s="46">
        <f t="shared" ref="L128:L130" si="99">SUMIFS($O$3:$O$120,$L$3:$L$120,K128,$N$3:$N$120,"x")</f>
        <v>110</v>
      </c>
      <c r="M128" s="47">
        <f>O3</f>
        <v>118</v>
      </c>
      <c r="N128" s="47" t="s">
        <v>29</v>
      </c>
      <c r="O128" s="46">
        <f t="shared" ref="O128:O130" si="100">SUMIFS($O$3:$O$120,$L$3:$L$120,N128,$N$3:$N$120,"x")</f>
        <v>0</v>
      </c>
      <c r="P128" s="33" t="s">
        <v>80</v>
      </c>
      <c r="Q128" s="24" t="s">
        <v>28</v>
      </c>
      <c r="R128" s="28">
        <v>-1.17E-3</v>
      </c>
      <c r="S128" s="28"/>
      <c r="T128" s="28">
        <v>1</v>
      </c>
      <c r="U128" s="33" t="s">
        <v>74</v>
      </c>
      <c r="V128" s="24" t="s">
        <v>25</v>
      </c>
      <c r="W128" s="28">
        <v>3.4399999999999999E-3</v>
      </c>
      <c r="X128" s="28"/>
      <c r="Y128" s="28">
        <f t="shared" si="24"/>
        <v>4</v>
      </c>
      <c r="Z128" s="33" t="s">
        <v>92</v>
      </c>
      <c r="AA128" s="35" t="s">
        <v>25</v>
      </c>
      <c r="AB128" s="28">
        <v>-1.7440000000000001E-2</v>
      </c>
      <c r="AC128" s="28"/>
      <c r="AD128" s="28">
        <f t="shared" si="68"/>
        <v>14</v>
      </c>
      <c r="AE128" s="45" t="s">
        <v>19</v>
      </c>
      <c r="AF128" s="46">
        <f t="shared" si="95"/>
        <v>0</v>
      </c>
      <c r="AG128" s="47"/>
      <c r="AH128" s="47" t="s">
        <v>20</v>
      </c>
      <c r="AI128" s="46">
        <f t="shared" si="96"/>
        <v>0</v>
      </c>
      <c r="AJ128" s="33" t="s">
        <v>105</v>
      </c>
      <c r="AK128" s="35" t="s">
        <v>29</v>
      </c>
      <c r="AL128" s="28">
        <v>-1.355E-2</v>
      </c>
      <c r="AM128" s="28"/>
      <c r="AN128" s="28">
        <f t="shared" si="92"/>
        <v>5</v>
      </c>
      <c r="AO128" s="33" t="s">
        <v>61</v>
      </c>
      <c r="AP128" s="24" t="s">
        <v>23</v>
      </c>
      <c r="AQ128" s="28">
        <v>-8.3000000000000001E-4</v>
      </c>
      <c r="AR128" s="28"/>
      <c r="AS128" s="28">
        <f t="shared" si="91"/>
        <v>6</v>
      </c>
      <c r="AT128" s="45" t="s">
        <v>19</v>
      </c>
      <c r="AU128" s="46">
        <f t="shared" si="97"/>
        <v>0</v>
      </c>
      <c r="AV128" s="47"/>
      <c r="AW128" s="47" t="s">
        <v>20</v>
      </c>
      <c r="AX128" s="46">
        <f t="shared" si="98"/>
        <v>674</v>
      </c>
      <c r="AY128" s="49" t="s">
        <v>22</v>
      </c>
      <c r="AZ128" s="50">
        <f t="shared" si="93"/>
        <v>63</v>
      </c>
      <c r="BA128" s="51"/>
      <c r="BB128" s="51" t="s">
        <v>23</v>
      </c>
      <c r="BC128" s="50">
        <f t="shared" si="94"/>
        <v>366</v>
      </c>
      <c r="BD128" s="33" t="s">
        <v>81</v>
      </c>
      <c r="BE128" s="24" t="s">
        <v>26</v>
      </c>
      <c r="BF128" s="28">
        <v>9.7999999999999997E-4</v>
      </c>
      <c r="BG128" s="28"/>
      <c r="BH128" s="28">
        <f t="shared" si="34"/>
        <v>14</v>
      </c>
      <c r="BI128" s="42" t="s">
        <v>25</v>
      </c>
      <c r="BJ128" s="53">
        <f>SUMIFS($BM$3:$BM$121,$BJ$3:$BJ$121,BI128,$BL$3:$BL$121,"x")</f>
        <v>1068</v>
      </c>
      <c r="BK128" s="44"/>
      <c r="BL128" s="44" t="s">
        <v>26</v>
      </c>
      <c r="BM128" s="53">
        <f>SUMIFS($BM$3:$BM$121,$BJ$3:$BJ$121,BL128,$BL$3:$BL$121,"x")</f>
        <v>89</v>
      </c>
      <c r="BN128" s="33" t="s">
        <v>104</v>
      </c>
      <c r="BO128" s="35" t="s">
        <v>23</v>
      </c>
      <c r="BP128" s="28">
        <v>-2.3179999999999999E-2</v>
      </c>
      <c r="BR128" s="28">
        <f t="shared" si="57"/>
        <v>17</v>
      </c>
    </row>
    <row r="129" spans="1:70" ht="18" thickTop="1" thickBot="1" x14ac:dyDescent="0.25">
      <c r="A129" s="42" t="s">
        <v>25</v>
      </c>
      <c r="B129" s="53">
        <f>SUMIFS($E$3:$E$117,$B$3:$B$117,A129,$D$3:$D$117,"x") + SUMIFS($E$3:$E$117,$B$3:$B$117,A129,$D$3:$D$117,"o")</f>
        <v>163</v>
      </c>
      <c r="C129" s="44"/>
      <c r="D129" s="44" t="s">
        <v>26</v>
      </c>
      <c r="E129" s="53">
        <f>SUMIFS($E$3:$E$117,$B$3:$B$117,D129,$D$3:$D$117,"x") + SUMIFS($E$3:$E$117,$B$3:$B$117,D129,$D$3:$D$117,"o")</f>
        <v>1174</v>
      </c>
      <c r="F129" s="33" t="s">
        <v>77</v>
      </c>
      <c r="G129" s="24" t="s">
        <v>29</v>
      </c>
      <c r="H129" s="28">
        <v>-1.291E-2</v>
      </c>
      <c r="I129" s="28"/>
      <c r="J129" s="28">
        <f t="shared" si="74"/>
        <v>11</v>
      </c>
      <c r="K129" s="45" t="s">
        <v>19</v>
      </c>
      <c r="L129" s="46">
        <f t="shared" si="99"/>
        <v>206</v>
      </c>
      <c r="M129" s="47"/>
      <c r="N129" s="47" t="s">
        <v>20</v>
      </c>
      <c r="O129" s="46">
        <f t="shared" si="100"/>
        <v>0</v>
      </c>
      <c r="P129" s="33" t="s">
        <v>70</v>
      </c>
      <c r="Q129" s="24" t="s">
        <v>28</v>
      </c>
      <c r="R129" s="28">
        <v>-2.0300000000000001E-3</v>
      </c>
      <c r="S129" s="28"/>
      <c r="T129" s="28">
        <f>IF(R129&lt;R128,T128+1,T128)</f>
        <v>2</v>
      </c>
      <c r="U129" s="33" t="s">
        <v>81</v>
      </c>
      <c r="V129" s="24" t="s">
        <v>29</v>
      </c>
      <c r="W129" s="28">
        <v>3.31E-3</v>
      </c>
      <c r="X129" s="28"/>
      <c r="Y129" s="28">
        <f t="shared" si="24"/>
        <v>3</v>
      </c>
      <c r="Z129" s="33" t="s">
        <v>81</v>
      </c>
      <c r="AA129" s="24" t="s">
        <v>29</v>
      </c>
      <c r="AB129" s="28">
        <v>-1.883E-2</v>
      </c>
      <c r="AC129" s="28"/>
      <c r="AD129" s="28">
        <f t="shared" si="68"/>
        <v>15</v>
      </c>
      <c r="AE129" s="49" t="s">
        <v>22</v>
      </c>
      <c r="AF129" s="50">
        <f t="shared" si="95"/>
        <v>0</v>
      </c>
      <c r="AG129" s="51"/>
      <c r="AH129" s="51" t="s">
        <v>23</v>
      </c>
      <c r="AI129" s="50">
        <f t="shared" si="96"/>
        <v>114</v>
      </c>
      <c r="AJ129" s="33" t="s">
        <v>92</v>
      </c>
      <c r="AK129" s="35" t="s">
        <v>23</v>
      </c>
      <c r="AL129" s="28">
        <v>-1.4109999999999999E-2</v>
      </c>
      <c r="AM129" s="28"/>
      <c r="AN129" s="28">
        <f t="shared" si="92"/>
        <v>6</v>
      </c>
      <c r="AO129" s="33" t="s">
        <v>50</v>
      </c>
      <c r="AP129" s="24" t="s">
        <v>29</v>
      </c>
      <c r="AQ129" s="28">
        <v>-1.1800000000000001E-3</v>
      </c>
      <c r="AR129" s="28"/>
      <c r="AS129" s="28">
        <f t="shared" si="91"/>
        <v>7</v>
      </c>
      <c r="AT129" s="49" t="s">
        <v>22</v>
      </c>
      <c r="AU129" s="50">
        <f t="shared" si="97"/>
        <v>155</v>
      </c>
      <c r="AV129" s="51"/>
      <c r="AW129" s="51" t="s">
        <v>23</v>
      </c>
      <c r="AX129" s="50">
        <f t="shared" si="98"/>
        <v>103</v>
      </c>
      <c r="AY129" s="33" t="s">
        <v>38</v>
      </c>
      <c r="AZ129" s="24" t="s">
        <v>22</v>
      </c>
      <c r="BA129" s="28">
        <v>-3.0400000000000002E-3</v>
      </c>
      <c r="BB129" s="28"/>
      <c r="BC129" s="28">
        <v>1</v>
      </c>
      <c r="BD129" s="33" t="s">
        <v>47</v>
      </c>
      <c r="BE129" s="24" t="s">
        <v>28</v>
      </c>
      <c r="BF129" s="28">
        <v>9.7000000000000005E-4</v>
      </c>
      <c r="BG129" s="28"/>
      <c r="BH129" s="28">
        <f t="shared" si="34"/>
        <v>13</v>
      </c>
      <c r="BI129" s="45" t="s">
        <v>28</v>
      </c>
      <c r="BJ129" s="46">
        <f t="shared" ref="BJ129:BJ131" si="101">SUMIFS($BM$3:$BM$121,$BJ$3:$BJ$121,BI129,$BL$3:$BL$121,"x")</f>
        <v>601</v>
      </c>
      <c r="BK129" s="47"/>
      <c r="BL129" s="47" t="s">
        <v>29</v>
      </c>
      <c r="BM129" s="46">
        <f t="shared" ref="BM129:BM131" si="102">SUMIFS($BM$3:$BM$121,$BJ$3:$BJ$121,BL129,$BL$3:$BL$121,"x")</f>
        <v>62</v>
      </c>
      <c r="BN129" s="33" t="s">
        <v>94</v>
      </c>
      <c r="BO129" s="35" t="s">
        <v>28</v>
      </c>
      <c r="BP129" s="28">
        <v>-2.427E-2</v>
      </c>
      <c r="BR129" s="28">
        <f t="shared" si="57"/>
        <v>18</v>
      </c>
    </row>
    <row r="130" spans="1:70" ht="18" thickTop="1" thickBot="1" x14ac:dyDescent="0.25">
      <c r="A130" s="45" t="s">
        <v>28</v>
      </c>
      <c r="B130" s="46">
        <f t="shared" ref="B130:B132" si="103">SUMIFS($E$3:$E$117,$B$3:$B$117,A130,$D$3:$D$117,"x") + SUMIFS($E$3:$E$117,$B$3:$B$117,A130,$D$3:$D$117,"o")</f>
        <v>716</v>
      </c>
      <c r="C130" s="47"/>
      <c r="D130" s="47" t="s">
        <v>29</v>
      </c>
      <c r="E130" s="46">
        <f t="shared" ref="E130:E132" si="104">SUMIFS($E$3:$E$117,$B$3:$B$117,D130,$D$3:$D$117,"x") + SUMIFS($E$3:$E$117,$B$3:$B$117,D130,$D$3:$D$117,"o")</f>
        <v>596</v>
      </c>
      <c r="F130" s="33" t="s">
        <v>57</v>
      </c>
      <c r="G130" s="24" t="s">
        <v>20</v>
      </c>
      <c r="H130" s="28">
        <v>-1.66E-2</v>
      </c>
      <c r="I130" s="28"/>
      <c r="J130" s="28">
        <f t="shared" si="74"/>
        <v>12</v>
      </c>
      <c r="K130" s="49" t="s">
        <v>22</v>
      </c>
      <c r="L130" s="50">
        <f t="shared" si="99"/>
        <v>0</v>
      </c>
      <c r="M130" s="51"/>
      <c r="N130" s="51" t="s">
        <v>23</v>
      </c>
      <c r="O130" s="50">
        <f t="shared" si="100"/>
        <v>0</v>
      </c>
      <c r="P130" s="33" t="s">
        <v>21</v>
      </c>
      <c r="Q130" s="24" t="s">
        <v>22</v>
      </c>
      <c r="R130" s="28">
        <v>-2.3500000000000001E-3</v>
      </c>
      <c r="S130" s="28"/>
      <c r="T130" s="28">
        <f t="shared" ref="T130:T193" si="105">IF(R130&lt;R129,T129+1,T129)</f>
        <v>3</v>
      </c>
      <c r="U130" s="33" t="s">
        <v>40</v>
      </c>
      <c r="V130" s="24" t="s">
        <v>26</v>
      </c>
      <c r="W130" s="28">
        <v>3.0400000000000002E-3</v>
      </c>
      <c r="X130" s="28"/>
      <c r="Y130" s="28">
        <f>IF(W130&gt;W131,Y131+1,Y131)</f>
        <v>2</v>
      </c>
      <c r="Z130" s="33" t="s">
        <v>74</v>
      </c>
      <c r="AA130" s="24" t="s">
        <v>23</v>
      </c>
      <c r="AB130" s="28">
        <v>-1.9230000000000001E-2</v>
      </c>
      <c r="AC130" s="28"/>
      <c r="AD130" s="28">
        <f t="shared" si="68"/>
        <v>16</v>
      </c>
      <c r="AE130" s="102" t="s">
        <v>111</v>
      </c>
      <c r="AF130" s="103"/>
      <c r="AG130" s="103"/>
      <c r="AH130" s="103"/>
      <c r="AI130" s="104"/>
      <c r="AJ130" s="33" t="s">
        <v>80</v>
      </c>
      <c r="AK130" s="24" t="s">
        <v>28</v>
      </c>
      <c r="AL130" s="28">
        <v>-1.452E-2</v>
      </c>
      <c r="AM130" s="28"/>
      <c r="AN130" s="28">
        <f t="shared" si="92"/>
        <v>7</v>
      </c>
      <c r="AO130" s="33" t="s">
        <v>82</v>
      </c>
      <c r="AP130" s="24" t="s">
        <v>25</v>
      </c>
      <c r="AQ130" s="28">
        <v>-1.8500000000000001E-3</v>
      </c>
      <c r="AR130" s="28"/>
      <c r="AS130" s="28">
        <f t="shared" si="91"/>
        <v>8</v>
      </c>
      <c r="AT130" s="102" t="s">
        <v>111</v>
      </c>
      <c r="AU130" s="103"/>
      <c r="AV130" s="103"/>
      <c r="AW130" s="103"/>
      <c r="AX130" s="104"/>
      <c r="AY130" s="33" t="s">
        <v>68</v>
      </c>
      <c r="AZ130" s="24" t="s">
        <v>22</v>
      </c>
      <c r="BA130" s="28">
        <v>-4.79E-3</v>
      </c>
      <c r="BB130" s="28"/>
      <c r="BC130" s="28">
        <f>IF(BA130&lt;BA129,BC129+1,BC129)</f>
        <v>2</v>
      </c>
      <c r="BD130" s="33" t="s">
        <v>89</v>
      </c>
      <c r="BE130" s="35" t="s">
        <v>19</v>
      </c>
      <c r="BF130" s="28">
        <v>8.5999999999999998E-4</v>
      </c>
      <c r="BG130" s="28"/>
      <c r="BH130" s="28">
        <f t="shared" si="34"/>
        <v>12</v>
      </c>
      <c r="BI130" s="45" t="s">
        <v>19</v>
      </c>
      <c r="BJ130" s="46">
        <f t="shared" si="101"/>
        <v>1327</v>
      </c>
      <c r="BK130" s="47"/>
      <c r="BL130" s="47" t="s">
        <v>20</v>
      </c>
      <c r="BM130" s="46">
        <f t="shared" si="102"/>
        <v>87</v>
      </c>
      <c r="BN130" s="33" t="s">
        <v>59</v>
      </c>
      <c r="BO130" s="24" t="s">
        <v>23</v>
      </c>
      <c r="BP130" s="28">
        <v>-2.435E-2</v>
      </c>
      <c r="BR130" s="28">
        <f t="shared" si="57"/>
        <v>19</v>
      </c>
    </row>
    <row r="131" spans="1:70" ht="18" thickTop="1" thickBot="1" x14ac:dyDescent="0.25">
      <c r="A131" s="45" t="s">
        <v>19</v>
      </c>
      <c r="B131" s="46">
        <f t="shared" si="103"/>
        <v>0</v>
      </c>
      <c r="C131" s="47"/>
      <c r="D131" s="47" t="s">
        <v>20</v>
      </c>
      <c r="E131" s="46">
        <f t="shared" si="104"/>
        <v>279</v>
      </c>
      <c r="F131" s="33" t="s">
        <v>56</v>
      </c>
      <c r="G131" s="24" t="s">
        <v>22</v>
      </c>
      <c r="H131" s="28">
        <v>-1.669E-2</v>
      </c>
      <c r="I131" s="28"/>
      <c r="J131" s="28">
        <f t="shared" si="74"/>
        <v>13</v>
      </c>
      <c r="K131" s="102" t="s">
        <v>111</v>
      </c>
      <c r="L131" s="103"/>
      <c r="M131" s="103"/>
      <c r="N131" s="103"/>
      <c r="O131" s="104"/>
      <c r="P131" s="33" t="s">
        <v>48</v>
      </c>
      <c r="Q131" s="24" t="s">
        <v>20</v>
      </c>
      <c r="R131" s="28">
        <v>-5.7099999999999998E-3</v>
      </c>
      <c r="S131" s="28"/>
      <c r="T131" s="28">
        <f t="shared" si="105"/>
        <v>4</v>
      </c>
      <c r="U131" s="33" t="s">
        <v>41</v>
      </c>
      <c r="V131" s="24" t="s">
        <v>25</v>
      </c>
      <c r="W131" s="28">
        <v>6.9999999999999999E-4</v>
      </c>
      <c r="X131" s="28"/>
      <c r="Y131" s="28">
        <v>1</v>
      </c>
      <c r="Z131" s="33" t="s">
        <v>86</v>
      </c>
      <c r="AA131" s="24" t="s">
        <v>20</v>
      </c>
      <c r="AB131" s="28">
        <v>-2.0320000000000001E-2</v>
      </c>
      <c r="AC131" s="28"/>
      <c r="AD131" s="28">
        <f t="shared" si="68"/>
        <v>17</v>
      </c>
      <c r="AE131" s="42" t="s">
        <v>25</v>
      </c>
      <c r="AF131" s="53">
        <f>SUMIFS($AI$3:$AI$119,$AF$3:$AF$119,AE131,$AH$3:$AH$119,"x") + SUMIFS($AI$3:$AI$119,$AF$3:$AF$119,AE131,$AH$3:$AH$119,"o")</f>
        <v>0</v>
      </c>
      <c r="AG131" s="44"/>
      <c r="AH131" s="44" t="s">
        <v>26</v>
      </c>
      <c r="AI131" s="53">
        <f>SUMIFS($AI$3:$AI$119,$AF$3:$AF$119,AH131,$AH$3:$AH$119,"x") + SUMIFS($AI$3:$AI$119,$AF$3:$AF$119,AH131,$AH$3:$AH$119,"o")</f>
        <v>327</v>
      </c>
      <c r="AJ131" s="33" t="s">
        <v>47</v>
      </c>
      <c r="AK131" s="24" t="s">
        <v>19</v>
      </c>
      <c r="AL131" s="28">
        <v>-1.5089999999999999E-2</v>
      </c>
      <c r="AM131" s="28"/>
      <c r="AN131" s="28">
        <f t="shared" si="92"/>
        <v>8</v>
      </c>
      <c r="AO131" s="33" t="s">
        <v>105</v>
      </c>
      <c r="AP131" s="35" t="s">
        <v>22</v>
      </c>
      <c r="AQ131" s="28">
        <v>-1.91E-3</v>
      </c>
      <c r="AR131" s="28"/>
      <c r="AS131" s="28">
        <f t="shared" si="91"/>
        <v>9</v>
      </c>
      <c r="AT131" s="42" t="s">
        <v>25</v>
      </c>
      <c r="AU131" s="53">
        <f>SUMIFS($AX$3:$AX$119,$AU$3:$AU$119,AT131,$AW$3:$AW$119,"x") + SUMIFS($AX$3:$AX$119,$AU$3:$AU$119,AT131,$AW$3:$AW$119,"o")</f>
        <v>126</v>
      </c>
      <c r="AV131" s="44"/>
      <c r="AW131" s="44" t="s">
        <v>26</v>
      </c>
      <c r="AX131" s="53">
        <f>SUMIFS($AX$3:$AX$119,$AU$3:$AU$119,AW131,$AW$3:$AW$119,"x") + SUMIFS($AX$3:$AX$119,$AU$3:$AU$119,AW131,$AW$3:$AW$119,"o")</f>
        <v>519</v>
      </c>
      <c r="AY131" s="33" t="s">
        <v>39</v>
      </c>
      <c r="AZ131" s="24" t="s">
        <v>28</v>
      </c>
      <c r="BA131" s="28">
        <v>-5.6899999999999997E-3</v>
      </c>
      <c r="BB131" s="28"/>
      <c r="BC131" s="28">
        <f t="shared" ref="BC131:BC194" si="106">IF(BA131&lt;BA130,BC130+1,BC130)</f>
        <v>3</v>
      </c>
      <c r="BD131" s="33" t="s">
        <v>100</v>
      </c>
      <c r="BE131" s="35" t="s">
        <v>20</v>
      </c>
      <c r="BF131" s="28">
        <v>7.9000000000000001E-4</v>
      </c>
      <c r="BG131" s="28"/>
      <c r="BH131" s="28">
        <f t="shared" si="34"/>
        <v>11</v>
      </c>
      <c r="BI131" s="49" t="s">
        <v>22</v>
      </c>
      <c r="BJ131" s="50">
        <f t="shared" si="101"/>
        <v>96</v>
      </c>
      <c r="BK131" s="51"/>
      <c r="BL131" s="51" t="s">
        <v>23</v>
      </c>
      <c r="BM131" s="50">
        <f t="shared" si="102"/>
        <v>378</v>
      </c>
      <c r="BN131" s="33" t="s">
        <v>54</v>
      </c>
      <c r="BO131" s="24" t="s">
        <v>29</v>
      </c>
      <c r="BP131" s="28">
        <v>-2.4889999999999999E-2</v>
      </c>
      <c r="BR131" s="28">
        <f t="shared" si="57"/>
        <v>20</v>
      </c>
    </row>
    <row r="132" spans="1:70" ht="18" thickTop="1" thickBot="1" x14ac:dyDescent="0.25">
      <c r="A132" s="49" t="s">
        <v>22</v>
      </c>
      <c r="B132" s="50">
        <f t="shared" si="103"/>
        <v>0</v>
      </c>
      <c r="C132" s="51"/>
      <c r="D132" s="51" t="s">
        <v>23</v>
      </c>
      <c r="E132" s="50">
        <f t="shared" si="104"/>
        <v>500</v>
      </c>
      <c r="F132" s="23" t="s">
        <v>95</v>
      </c>
      <c r="G132" s="24" t="s">
        <v>22</v>
      </c>
      <c r="H132" s="28">
        <v>-1.7770000000000001E-2</v>
      </c>
      <c r="I132" s="28"/>
      <c r="J132" s="28">
        <f t="shared" si="74"/>
        <v>14</v>
      </c>
      <c r="K132" s="42" t="s">
        <v>25</v>
      </c>
      <c r="L132" s="53">
        <f>SUMIFS($O$3:$O$120,$L$3:$L$120,K132,$N$3:$N$120,"x") + SUMIFS($O$3:$O$120,$L$3:$L$120,K132,$N$3:$N$120,"o")</f>
        <v>138</v>
      </c>
      <c r="M132" s="44"/>
      <c r="N132" s="44" t="s">
        <v>26</v>
      </c>
      <c r="O132" s="53">
        <f>SUMIFS($O$3:$O$120,$L$3:$L$120,N132,$N$3:$N$120,"x") + SUMIFS($O$3:$O$120,$L$3:$L$120,N132,$N$3:$N$120,"o")</f>
        <v>1178</v>
      </c>
      <c r="P132" s="33" t="s">
        <v>92</v>
      </c>
      <c r="Q132" s="35" t="s">
        <v>20</v>
      </c>
      <c r="R132" s="28">
        <v>-6.1500000000000001E-3</v>
      </c>
      <c r="S132" s="28"/>
      <c r="T132" s="28">
        <f t="shared" si="105"/>
        <v>5</v>
      </c>
      <c r="U132" s="102" t="s">
        <v>109</v>
      </c>
      <c r="V132" s="103"/>
      <c r="W132" s="103"/>
      <c r="X132" s="103"/>
      <c r="Y132" s="104"/>
      <c r="Z132" s="33" t="s">
        <v>37</v>
      </c>
      <c r="AA132" s="24" t="s">
        <v>25</v>
      </c>
      <c r="AB132" s="28">
        <v>-2.486E-2</v>
      </c>
      <c r="AC132" s="28"/>
      <c r="AD132" s="28">
        <f t="shared" si="68"/>
        <v>18</v>
      </c>
      <c r="AE132" s="45" t="s">
        <v>28</v>
      </c>
      <c r="AF132" s="46">
        <f t="shared" ref="AF132:AF134" si="107">SUMIFS($AI$3:$AI$119,$AF$3:$AF$119,AE132,$AH$3:$AH$119,"x") + SUMIFS($AI$3:$AI$119,$AF$3:$AF$119,AE132,$AH$3:$AH$119,"o")</f>
        <v>106</v>
      </c>
      <c r="AG132" s="47"/>
      <c r="AH132" s="47" t="s">
        <v>29</v>
      </c>
      <c r="AI132" s="46">
        <f t="shared" ref="AI132:AI134" si="108">SUMIFS($AI$3:$AI$119,$AF$3:$AF$119,AH132,$AH$3:$AH$119,"x") + SUMIFS($AI$3:$AI$119,$AF$3:$AF$119,AH132,$AH$3:$AH$119,"o")</f>
        <v>112</v>
      </c>
      <c r="AJ132" s="33" t="s">
        <v>92</v>
      </c>
      <c r="AK132" s="35" t="s">
        <v>28</v>
      </c>
      <c r="AL132" s="28">
        <v>-1.966E-2</v>
      </c>
      <c r="AM132" s="28"/>
      <c r="AN132" s="28">
        <f t="shared" si="92"/>
        <v>9</v>
      </c>
      <c r="AO132" s="33" t="s">
        <v>67</v>
      </c>
      <c r="AP132" s="24" t="s">
        <v>28</v>
      </c>
      <c r="AQ132" s="28">
        <v>-2.5999999999999999E-3</v>
      </c>
      <c r="AR132" s="28"/>
      <c r="AS132" s="28">
        <f t="shared" si="91"/>
        <v>10</v>
      </c>
      <c r="AT132" s="45" t="s">
        <v>28</v>
      </c>
      <c r="AU132" s="46">
        <f t="shared" ref="AU132:AU134" si="109">SUMIFS($AX$3:$AX$119,$AU$3:$AU$119,AT132,$AW$3:$AW$119,"x") + SUMIFS($AX$3:$AX$119,$AU$3:$AU$119,AT132,$AW$3:$AW$119,"o")</f>
        <v>459</v>
      </c>
      <c r="AV132" s="47"/>
      <c r="AW132" s="47" t="s">
        <v>29</v>
      </c>
      <c r="AX132" s="46">
        <f t="shared" ref="AX132:AX134" si="110">SUMIFS($AX$3:$AX$119,$AU$3:$AU$119,AW132,$AW$3:$AW$119,"x") + SUMIFS($AX$3:$AX$119,$AU$3:$AU$119,AW132,$AW$3:$AW$119,"o")</f>
        <v>85</v>
      </c>
      <c r="AY132" s="33" t="s">
        <v>32</v>
      </c>
      <c r="AZ132" s="24" t="s">
        <v>20</v>
      </c>
      <c r="BA132" s="28">
        <v>-5.9300000000000004E-3</v>
      </c>
      <c r="BB132" s="28"/>
      <c r="BC132" s="28">
        <f t="shared" si="106"/>
        <v>4</v>
      </c>
      <c r="BD132" s="33" t="s">
        <v>87</v>
      </c>
      <c r="BE132" s="24" t="s">
        <v>29</v>
      </c>
      <c r="BF132" s="28">
        <v>7.3999999999999999E-4</v>
      </c>
      <c r="BG132" s="28"/>
      <c r="BH132" s="28">
        <f t="shared" si="34"/>
        <v>10</v>
      </c>
      <c r="BI132" s="102" t="s">
        <v>111</v>
      </c>
      <c r="BJ132" s="103"/>
      <c r="BK132" s="103"/>
      <c r="BL132" s="103"/>
      <c r="BM132" s="103"/>
      <c r="BN132" s="33" t="s">
        <v>33</v>
      </c>
      <c r="BO132" s="24" t="s">
        <v>25</v>
      </c>
      <c r="BP132" s="28">
        <v>-2.5100000000000001E-2</v>
      </c>
      <c r="BR132" s="28">
        <f t="shared" si="57"/>
        <v>21</v>
      </c>
    </row>
    <row r="133" spans="1:70" ht="18" thickTop="1" thickBot="1" x14ac:dyDescent="0.25">
      <c r="A133" s="33" t="s">
        <v>83</v>
      </c>
      <c r="B133" s="24" t="s">
        <v>20</v>
      </c>
      <c r="C133" s="28">
        <v>-1.34E-3</v>
      </c>
      <c r="D133" s="28"/>
      <c r="E133" s="28">
        <v>1</v>
      </c>
      <c r="F133" s="33" t="s">
        <v>103</v>
      </c>
      <c r="G133" s="35" t="s">
        <v>22</v>
      </c>
      <c r="H133" s="28">
        <v>-1.8149999999999999E-2</v>
      </c>
      <c r="I133" s="28"/>
      <c r="J133" s="28">
        <f t="shared" si="74"/>
        <v>15</v>
      </c>
      <c r="K133" s="45" t="s">
        <v>28</v>
      </c>
      <c r="L133" s="46">
        <f t="shared" ref="L133:L135" si="111">SUMIFS($O$3:$O$120,$L$3:$L$120,K133,$N$3:$N$120,"x") + SUMIFS($O$3:$O$120,$L$3:$L$120,K133,$N$3:$N$120,"o")</f>
        <v>511</v>
      </c>
      <c r="M133" s="47"/>
      <c r="N133" s="47" t="s">
        <v>29</v>
      </c>
      <c r="O133" s="46">
        <f t="shared" ref="O133:O135" si="112">SUMIFS($O$3:$O$120,$L$3:$L$120,N133,$N$3:$N$120,"x") + SUMIFS($O$3:$O$120,$L$3:$L$120,N133,$N$3:$N$120,"o")</f>
        <v>0</v>
      </c>
      <c r="P133" s="33" t="s">
        <v>59</v>
      </c>
      <c r="Q133" s="24" t="s">
        <v>23</v>
      </c>
      <c r="R133" s="28">
        <v>-6.3600000000000002E-3</v>
      </c>
      <c r="S133" s="28"/>
      <c r="T133" s="28">
        <f t="shared" si="105"/>
        <v>6</v>
      </c>
      <c r="U133" s="42" t="s">
        <v>25</v>
      </c>
      <c r="V133" s="43">
        <f>SUMIF($V$3:$V$131,U133,$Y$3:$Y$131)</f>
        <v>1057</v>
      </c>
      <c r="W133" s="44"/>
      <c r="X133" s="44" t="s">
        <v>26</v>
      </c>
      <c r="Y133" s="43">
        <f>SUMIF($V$3:$V$131,X133,$Y$3:$Y$131)</f>
        <v>1063</v>
      </c>
      <c r="Z133" s="33" t="s">
        <v>64</v>
      </c>
      <c r="AA133" s="24" t="s">
        <v>22</v>
      </c>
      <c r="AB133" s="28">
        <v>-2.563E-2</v>
      </c>
      <c r="AC133" s="28"/>
      <c r="AD133" s="28">
        <f t="shared" si="68"/>
        <v>19</v>
      </c>
      <c r="AE133" s="45" t="s">
        <v>19</v>
      </c>
      <c r="AF133" s="46">
        <f t="shared" si="107"/>
        <v>296</v>
      </c>
      <c r="AG133" s="47"/>
      <c r="AH133" s="47" t="s">
        <v>20</v>
      </c>
      <c r="AI133" s="46">
        <f t="shared" si="108"/>
        <v>0</v>
      </c>
      <c r="AJ133" s="33" t="s">
        <v>74</v>
      </c>
      <c r="AK133" s="24" t="s">
        <v>25</v>
      </c>
      <c r="AL133" s="28">
        <v>-2.027E-2</v>
      </c>
      <c r="AM133" s="28"/>
      <c r="AN133" s="28">
        <f t="shared" si="92"/>
        <v>10</v>
      </c>
      <c r="AO133" s="33" t="s">
        <v>49</v>
      </c>
      <c r="AP133" s="24" t="s">
        <v>28</v>
      </c>
      <c r="AQ133" s="28">
        <v>-3.5000000000000001E-3</v>
      </c>
      <c r="AR133" s="28"/>
      <c r="AS133" s="28">
        <f t="shared" si="91"/>
        <v>11</v>
      </c>
      <c r="AT133" s="45" t="s">
        <v>19</v>
      </c>
      <c r="AU133" s="46">
        <f t="shared" si="109"/>
        <v>0</v>
      </c>
      <c r="AV133" s="47"/>
      <c r="AW133" s="47" t="s">
        <v>20</v>
      </c>
      <c r="AX133" s="46">
        <f t="shared" si="110"/>
        <v>1033</v>
      </c>
      <c r="AY133" s="33" t="s">
        <v>21</v>
      </c>
      <c r="AZ133" s="24" t="s">
        <v>22</v>
      </c>
      <c r="BA133" s="28">
        <v>-8.4100000000000008E-3</v>
      </c>
      <c r="BB133" s="28"/>
      <c r="BC133" s="28">
        <f t="shared" si="106"/>
        <v>5</v>
      </c>
      <c r="BD133" s="33" t="s">
        <v>43</v>
      </c>
      <c r="BE133" s="24" t="s">
        <v>22</v>
      </c>
      <c r="BF133" s="28">
        <v>6.9999999999999999E-4</v>
      </c>
      <c r="BG133" s="28"/>
      <c r="BH133" s="28">
        <f t="shared" si="34"/>
        <v>9</v>
      </c>
      <c r="BI133" s="42" t="s">
        <v>25</v>
      </c>
      <c r="BJ133" s="53">
        <f>SUMIFS($BM$3:$BM$121,$BJ$3:$BJ$121,BI133,$BL$3:$BL$121,"x") + SUMIFS($BM$3:$BM$121,$BJ$3:$BJ$121,BI133,$BL$3:$BL$121,"o")</f>
        <v>1152</v>
      </c>
      <c r="BK133" s="44"/>
      <c r="BL133" s="44" t="s">
        <v>26</v>
      </c>
      <c r="BM133" s="53">
        <f>SUMIFS($BM$3:$BM$121,$BJ$3:$BJ$121,BL133,$BL$3:$BL$121,"x") + SUMIFS($BM$3:$BM$121,$BJ$3:$BJ$121,BL133,$BL$3:$BL$121,"o")</f>
        <v>175</v>
      </c>
      <c r="BN133" s="33" t="s">
        <v>76</v>
      </c>
      <c r="BO133" s="24" t="s">
        <v>28</v>
      </c>
      <c r="BP133" s="28">
        <v>-2.726E-2</v>
      </c>
      <c r="BR133" s="28">
        <f t="shared" si="57"/>
        <v>22</v>
      </c>
    </row>
    <row r="134" spans="1:70" ht="17" thickBot="1" x14ac:dyDescent="0.25">
      <c r="A134" s="33" t="s">
        <v>53</v>
      </c>
      <c r="B134" s="24" t="s">
        <v>23</v>
      </c>
      <c r="C134" s="28">
        <v>-1.3699999999999999E-3</v>
      </c>
      <c r="D134" s="28"/>
      <c r="E134" s="28">
        <f>IF(C134&lt;C133,E133+1,E133)</f>
        <v>2</v>
      </c>
      <c r="F134" s="33" t="s">
        <v>40</v>
      </c>
      <c r="G134" s="24" t="s">
        <v>26</v>
      </c>
      <c r="H134" s="28">
        <v>-1.8259999999999998E-2</v>
      </c>
      <c r="I134" s="28"/>
      <c r="J134" s="28">
        <f t="shared" si="74"/>
        <v>16</v>
      </c>
      <c r="K134" s="45" t="s">
        <v>19</v>
      </c>
      <c r="L134" s="46">
        <f t="shared" si="111"/>
        <v>320</v>
      </c>
      <c r="M134" s="47"/>
      <c r="N134" s="47" t="s">
        <v>20</v>
      </c>
      <c r="O134" s="46">
        <f t="shared" si="112"/>
        <v>0</v>
      </c>
      <c r="P134" s="33" t="s">
        <v>46</v>
      </c>
      <c r="Q134" s="24" t="s">
        <v>22</v>
      </c>
      <c r="R134" s="28">
        <v>-7.7299999999999999E-3</v>
      </c>
      <c r="S134" s="28"/>
      <c r="T134" s="28">
        <f t="shared" si="105"/>
        <v>7</v>
      </c>
      <c r="U134" s="45" t="s">
        <v>28</v>
      </c>
      <c r="V134" s="46">
        <f t="shared" ref="V134:V136" si="113">SUMIF($V$3:$V$131,U134,$Y$3:$Y$131)</f>
        <v>1574</v>
      </c>
      <c r="W134" s="47"/>
      <c r="X134" s="47" t="s">
        <v>29</v>
      </c>
      <c r="Y134" s="46">
        <f t="shared" ref="Y134:Y136" si="114">SUMIF($V$3:$V$131,X134,$Y$3:$Y$131)</f>
        <v>676</v>
      </c>
      <c r="Z134" s="33" t="s">
        <v>79</v>
      </c>
      <c r="AA134" s="24" t="s">
        <v>25</v>
      </c>
      <c r="AB134" s="28">
        <v>-2.5739999999999999E-2</v>
      </c>
      <c r="AC134" s="28"/>
      <c r="AD134" s="28">
        <f t="shared" si="68"/>
        <v>20</v>
      </c>
      <c r="AE134" s="49" t="s">
        <v>22</v>
      </c>
      <c r="AF134" s="50">
        <f t="shared" si="107"/>
        <v>0</v>
      </c>
      <c r="AG134" s="51"/>
      <c r="AH134" s="51" t="s">
        <v>23</v>
      </c>
      <c r="AI134" s="50">
        <f t="shared" si="108"/>
        <v>202</v>
      </c>
      <c r="AJ134" s="33" t="s">
        <v>39</v>
      </c>
      <c r="AK134" s="24" t="s">
        <v>28</v>
      </c>
      <c r="AL134" s="28">
        <v>-2.1350000000000001E-2</v>
      </c>
      <c r="AM134" s="28"/>
      <c r="AN134" s="28">
        <f t="shared" si="92"/>
        <v>11</v>
      </c>
      <c r="AO134" s="33" t="s">
        <v>78</v>
      </c>
      <c r="AP134" s="24" t="s">
        <v>23</v>
      </c>
      <c r="AQ134" s="28">
        <v>-4.3499999999999997E-3</v>
      </c>
      <c r="AR134" s="28"/>
      <c r="AS134" s="28">
        <f t="shared" si="91"/>
        <v>12</v>
      </c>
      <c r="AT134" s="49" t="s">
        <v>22</v>
      </c>
      <c r="AU134" s="50">
        <f t="shared" si="109"/>
        <v>296</v>
      </c>
      <c r="AV134" s="51"/>
      <c r="AW134" s="51" t="s">
        <v>23</v>
      </c>
      <c r="AX134" s="50">
        <f t="shared" si="110"/>
        <v>183</v>
      </c>
      <c r="AY134" s="33" t="s">
        <v>77</v>
      </c>
      <c r="AZ134" s="24" t="s">
        <v>26</v>
      </c>
      <c r="BA134" s="28">
        <v>-8.6099999999999996E-3</v>
      </c>
      <c r="BB134" s="28"/>
      <c r="BC134" s="28">
        <f t="shared" si="106"/>
        <v>6</v>
      </c>
      <c r="BD134" s="33" t="s">
        <v>53</v>
      </c>
      <c r="BE134" s="24" t="s">
        <v>28</v>
      </c>
      <c r="BF134" s="28">
        <v>6.0999999999999997E-4</v>
      </c>
      <c r="BG134" s="28"/>
      <c r="BH134" s="28">
        <f t="shared" si="34"/>
        <v>8</v>
      </c>
      <c r="BI134" s="45" t="s">
        <v>28</v>
      </c>
      <c r="BJ134" s="46">
        <f t="shared" ref="BJ134:BJ136" si="115">SUMIFS($BM$3:$BM$121,$BJ$3:$BJ$121,BI134,$BL$3:$BL$121,"x") + SUMIFS($BM$3:$BM$121,$BJ$3:$BJ$121,BI134,$BL$3:$BL$121,"o")</f>
        <v>738</v>
      </c>
      <c r="BK134" s="47"/>
      <c r="BL134" s="47" t="s">
        <v>29</v>
      </c>
      <c r="BM134" s="46">
        <f t="shared" ref="BM134:BM136" si="116">SUMIFS($BM$3:$BM$121,$BJ$3:$BJ$121,BL134,$BL$3:$BL$121,"x") + SUMIFS($BM$3:$BM$121,$BJ$3:$BJ$121,BL134,$BL$3:$BL$121,"o")</f>
        <v>213</v>
      </c>
      <c r="BN134" s="33" t="s">
        <v>75</v>
      </c>
      <c r="BO134" s="24" t="s">
        <v>23</v>
      </c>
      <c r="BP134" s="28">
        <v>-2.7400000000000001E-2</v>
      </c>
      <c r="BR134" s="28">
        <f t="shared" si="57"/>
        <v>23</v>
      </c>
    </row>
    <row r="135" spans="1:70" ht="17" thickBot="1" x14ac:dyDescent="0.25">
      <c r="A135" s="33" t="s">
        <v>93</v>
      </c>
      <c r="B135" s="35" t="s">
        <v>29</v>
      </c>
      <c r="C135" s="28">
        <v>-1.5499999999999999E-3</v>
      </c>
      <c r="D135" s="28"/>
      <c r="E135" s="28">
        <f t="shared" ref="E135:E198" si="117">IF(C135&lt;C134,E134+1,E134)</f>
        <v>3</v>
      </c>
      <c r="F135" s="33" t="s">
        <v>68</v>
      </c>
      <c r="G135" s="24" t="s">
        <v>22</v>
      </c>
      <c r="H135" s="28">
        <v>-1.8630000000000001E-2</v>
      </c>
      <c r="I135" s="28"/>
      <c r="J135" s="28">
        <f t="shared" si="74"/>
        <v>17</v>
      </c>
      <c r="K135" s="49" t="s">
        <v>22</v>
      </c>
      <c r="L135" s="50">
        <f t="shared" si="111"/>
        <v>51</v>
      </c>
      <c r="M135" s="51"/>
      <c r="N135" s="51" t="s">
        <v>23</v>
      </c>
      <c r="O135" s="50">
        <f t="shared" si="112"/>
        <v>0</v>
      </c>
      <c r="P135" s="33" t="s">
        <v>92</v>
      </c>
      <c r="Q135" s="35" t="s">
        <v>28</v>
      </c>
      <c r="R135" s="28">
        <v>-1.001E-2</v>
      </c>
      <c r="S135" s="28"/>
      <c r="T135" s="28">
        <f t="shared" si="105"/>
        <v>8</v>
      </c>
      <c r="U135" s="45" t="s">
        <v>19</v>
      </c>
      <c r="V135" s="46">
        <f t="shared" si="113"/>
        <v>1995</v>
      </c>
      <c r="W135" s="47"/>
      <c r="X135" s="47" t="s">
        <v>20</v>
      </c>
      <c r="Y135" s="46">
        <f t="shared" si="114"/>
        <v>174</v>
      </c>
      <c r="Z135" s="33" t="s">
        <v>39</v>
      </c>
      <c r="AA135" s="24" t="s">
        <v>25</v>
      </c>
      <c r="AB135" s="28">
        <v>-2.6929999999999999E-2</v>
      </c>
      <c r="AC135" s="28"/>
      <c r="AD135" s="28">
        <f t="shared" si="68"/>
        <v>21</v>
      </c>
      <c r="AE135" s="33" t="s">
        <v>46</v>
      </c>
      <c r="AF135" s="24" t="s">
        <v>20</v>
      </c>
      <c r="AG135" s="28">
        <v>-7.6000000000000004E-4</v>
      </c>
      <c r="AH135" s="28"/>
      <c r="AI135" s="28">
        <v>1</v>
      </c>
      <c r="AJ135" s="33" t="s">
        <v>104</v>
      </c>
      <c r="AK135" s="35" t="s">
        <v>26</v>
      </c>
      <c r="AL135" s="28">
        <v>-2.1499999999999998E-2</v>
      </c>
      <c r="AM135" s="28"/>
      <c r="AN135" s="28">
        <f t="shared" si="92"/>
        <v>12</v>
      </c>
      <c r="AO135" s="33" t="s">
        <v>66</v>
      </c>
      <c r="AP135" s="24" t="s">
        <v>22</v>
      </c>
      <c r="AQ135" s="28">
        <v>-5.0099999999999997E-3</v>
      </c>
      <c r="AR135" s="28"/>
      <c r="AS135" s="28">
        <f t="shared" si="91"/>
        <v>13</v>
      </c>
      <c r="AT135" s="33" t="s">
        <v>36</v>
      </c>
      <c r="AU135" s="24" t="s">
        <v>26</v>
      </c>
      <c r="AV135" s="28">
        <v>-7.2000000000000005E-4</v>
      </c>
      <c r="AW135" s="28"/>
      <c r="AX135" s="28">
        <v>1</v>
      </c>
      <c r="AY135" s="33" t="s">
        <v>44</v>
      </c>
      <c r="AZ135" s="24" t="s">
        <v>23</v>
      </c>
      <c r="BA135" s="28">
        <v>-1.0749999999999999E-2</v>
      </c>
      <c r="BB135" s="28"/>
      <c r="BC135" s="28">
        <f t="shared" si="106"/>
        <v>7</v>
      </c>
      <c r="BD135" s="33" t="s">
        <v>77</v>
      </c>
      <c r="BE135" s="24" t="s">
        <v>26</v>
      </c>
      <c r="BF135" s="28">
        <v>4.0999999999999999E-4</v>
      </c>
      <c r="BG135" s="28"/>
      <c r="BH135" s="28">
        <f t="shared" si="34"/>
        <v>7</v>
      </c>
      <c r="BI135" s="45" t="s">
        <v>19</v>
      </c>
      <c r="BJ135" s="46">
        <f t="shared" si="115"/>
        <v>1391</v>
      </c>
      <c r="BK135" s="47"/>
      <c r="BL135" s="47" t="s">
        <v>20</v>
      </c>
      <c r="BM135" s="46">
        <f t="shared" si="116"/>
        <v>87</v>
      </c>
      <c r="BN135" s="33" t="s">
        <v>82</v>
      </c>
      <c r="BO135" s="24" t="s">
        <v>20</v>
      </c>
      <c r="BP135" s="28">
        <v>-2.7730000000000001E-2</v>
      </c>
      <c r="BR135" s="28">
        <f t="shared" si="57"/>
        <v>24</v>
      </c>
    </row>
    <row r="136" spans="1:70" ht="17" thickBot="1" x14ac:dyDescent="0.25">
      <c r="A136" s="33" t="s">
        <v>52</v>
      </c>
      <c r="B136" s="24" t="s">
        <v>29</v>
      </c>
      <c r="C136" s="28">
        <v>-2.3400000000000001E-3</v>
      </c>
      <c r="D136" s="28"/>
      <c r="E136" s="28">
        <f t="shared" si="117"/>
        <v>4</v>
      </c>
      <c r="F136" s="33" t="s">
        <v>48</v>
      </c>
      <c r="G136" s="24" t="s">
        <v>20</v>
      </c>
      <c r="H136" s="28">
        <v>-1.8800000000000001E-2</v>
      </c>
      <c r="I136" s="28"/>
      <c r="J136" s="28">
        <f t="shared" si="74"/>
        <v>18</v>
      </c>
      <c r="K136" s="33" t="s">
        <v>35</v>
      </c>
      <c r="L136" s="24" t="s">
        <v>25</v>
      </c>
      <c r="M136" s="28">
        <v>-2.0899999999999998E-3</v>
      </c>
      <c r="N136" s="28"/>
      <c r="O136" s="28">
        <v>1</v>
      </c>
      <c r="P136" s="33" t="s">
        <v>59</v>
      </c>
      <c r="Q136" s="24" t="s">
        <v>20</v>
      </c>
      <c r="R136" s="28">
        <v>-1.082E-2</v>
      </c>
      <c r="S136" s="28"/>
      <c r="T136" s="28">
        <f t="shared" si="105"/>
        <v>9</v>
      </c>
      <c r="U136" s="49" t="s">
        <v>22</v>
      </c>
      <c r="V136" s="50">
        <f t="shared" si="113"/>
        <v>940</v>
      </c>
      <c r="W136" s="51"/>
      <c r="X136" s="51" t="s">
        <v>23</v>
      </c>
      <c r="Y136" s="50">
        <f t="shared" si="114"/>
        <v>813</v>
      </c>
      <c r="Z136" s="33" t="s">
        <v>64</v>
      </c>
      <c r="AA136" s="24" t="s">
        <v>28</v>
      </c>
      <c r="AB136" s="28">
        <v>-2.7210000000000002E-2</v>
      </c>
      <c r="AC136" s="28"/>
      <c r="AD136" s="28">
        <f t="shared" si="68"/>
        <v>22</v>
      </c>
      <c r="AE136" s="33" t="s">
        <v>101</v>
      </c>
      <c r="AF136" s="35" t="s">
        <v>102</v>
      </c>
      <c r="AG136" s="28">
        <v>-1.1299999999999999E-3</v>
      </c>
      <c r="AH136" s="28"/>
      <c r="AI136" s="28">
        <f>IF(AG136&lt;AG135,AI135+1,AI135)</f>
        <v>2</v>
      </c>
      <c r="AJ136" s="33" t="s">
        <v>43</v>
      </c>
      <c r="AK136" s="24" t="s">
        <v>22</v>
      </c>
      <c r="AL136" s="28">
        <v>-2.4250000000000001E-2</v>
      </c>
      <c r="AM136" s="28"/>
      <c r="AN136" s="28">
        <f t="shared" si="92"/>
        <v>13</v>
      </c>
      <c r="AO136" s="33" t="s">
        <v>42</v>
      </c>
      <c r="AP136" s="24" t="s">
        <v>28</v>
      </c>
      <c r="AQ136" s="28">
        <v>-5.0800000000000003E-3</v>
      </c>
      <c r="AR136" s="28"/>
      <c r="AS136" s="28">
        <f t="shared" si="91"/>
        <v>14</v>
      </c>
      <c r="AT136" s="33" t="s">
        <v>82</v>
      </c>
      <c r="AU136" s="24" t="s">
        <v>25</v>
      </c>
      <c r="AV136" s="28">
        <v>-8.0000000000000004E-4</v>
      </c>
      <c r="AW136" s="28"/>
      <c r="AX136" s="28">
        <f>IF(AV136&lt;AV135,AX135+1,AX135)</f>
        <v>2</v>
      </c>
      <c r="AY136" s="33" t="s">
        <v>58</v>
      </c>
      <c r="AZ136" s="24" t="s">
        <v>25</v>
      </c>
      <c r="BA136" s="28">
        <v>-1.133E-2</v>
      </c>
      <c r="BB136" s="28"/>
      <c r="BC136" s="28">
        <f t="shared" si="106"/>
        <v>8</v>
      </c>
      <c r="BD136" s="33" t="s">
        <v>83</v>
      </c>
      <c r="BE136" s="24" t="s">
        <v>20</v>
      </c>
      <c r="BF136" s="28">
        <v>3.6999999999999999E-4</v>
      </c>
      <c r="BG136" s="28"/>
      <c r="BH136" s="28">
        <f t="shared" si="34"/>
        <v>6</v>
      </c>
      <c r="BI136" s="49" t="s">
        <v>22</v>
      </c>
      <c r="BJ136" s="50">
        <f t="shared" si="115"/>
        <v>211</v>
      </c>
      <c r="BK136" s="51"/>
      <c r="BL136" s="51" t="s">
        <v>23</v>
      </c>
      <c r="BM136" s="50">
        <f t="shared" si="116"/>
        <v>378</v>
      </c>
      <c r="BN136" s="33" t="s">
        <v>103</v>
      </c>
      <c r="BO136" s="35" t="s">
        <v>28</v>
      </c>
      <c r="BP136" s="28">
        <v>-2.9510000000000002E-2</v>
      </c>
      <c r="BR136" s="28">
        <f t="shared" si="57"/>
        <v>25</v>
      </c>
    </row>
    <row r="137" spans="1:70" ht="18" thickTop="1" thickBot="1" x14ac:dyDescent="0.25">
      <c r="A137" s="33" t="s">
        <v>64</v>
      </c>
      <c r="B137" s="24" t="s">
        <v>19</v>
      </c>
      <c r="C137" s="28">
        <v>-2.9199999999999999E-3</v>
      </c>
      <c r="D137" s="28"/>
      <c r="E137" s="28">
        <f t="shared" si="117"/>
        <v>5</v>
      </c>
      <c r="F137" s="33" t="s">
        <v>21</v>
      </c>
      <c r="G137" s="24" t="s">
        <v>22</v>
      </c>
      <c r="H137" s="28">
        <v>-2.401E-2</v>
      </c>
      <c r="I137" s="28"/>
      <c r="J137" s="28">
        <f t="shared" si="74"/>
        <v>19</v>
      </c>
      <c r="K137" s="33" t="s">
        <v>74</v>
      </c>
      <c r="L137" s="24" t="s">
        <v>25</v>
      </c>
      <c r="M137" s="28">
        <v>-5.4200000000000003E-3</v>
      </c>
      <c r="N137" s="28"/>
      <c r="O137" s="28">
        <f>IF(M137&lt;M136,O136+1,O136)</f>
        <v>2</v>
      </c>
      <c r="P137" s="33" t="s">
        <v>48</v>
      </c>
      <c r="Q137" s="24" t="s">
        <v>29</v>
      </c>
      <c r="R137" s="28">
        <v>-1.3089999999999999E-2</v>
      </c>
      <c r="S137" s="28"/>
      <c r="T137" s="28">
        <f t="shared" si="105"/>
        <v>10</v>
      </c>
      <c r="U137" s="102" t="s">
        <v>110</v>
      </c>
      <c r="V137" s="103"/>
      <c r="W137" s="103"/>
      <c r="X137" s="103"/>
      <c r="Y137" s="104"/>
      <c r="Z137" s="33" t="s">
        <v>24</v>
      </c>
      <c r="AA137" s="24" t="s">
        <v>25</v>
      </c>
      <c r="AB137" s="28">
        <v>-2.7289999999999998E-2</v>
      </c>
      <c r="AC137" s="28"/>
      <c r="AD137" s="28">
        <f t="shared" si="68"/>
        <v>23</v>
      </c>
      <c r="AE137" s="33" t="s">
        <v>35</v>
      </c>
      <c r="AF137" s="24" t="s">
        <v>25</v>
      </c>
      <c r="AG137" s="28">
        <v>-1.5900000000000001E-3</v>
      </c>
      <c r="AH137" s="28"/>
      <c r="AI137" s="28">
        <f t="shared" ref="AI137:AI200" si="118">IF(AG137&lt;AG136,AI136+1,AI136)</f>
        <v>3</v>
      </c>
      <c r="AJ137" s="33" t="s">
        <v>105</v>
      </c>
      <c r="AK137" s="35" t="s">
        <v>25</v>
      </c>
      <c r="AL137" s="28">
        <v>-2.7349999999999999E-2</v>
      </c>
      <c r="AM137" s="28"/>
      <c r="AN137" s="28">
        <f t="shared" si="92"/>
        <v>14</v>
      </c>
      <c r="AO137" s="33" t="s">
        <v>33</v>
      </c>
      <c r="AP137" s="24" t="s">
        <v>25</v>
      </c>
      <c r="AQ137" s="28">
        <v>-5.13E-3</v>
      </c>
      <c r="AR137" s="28"/>
      <c r="AS137" s="28">
        <f t="shared" si="91"/>
        <v>15</v>
      </c>
      <c r="AT137" s="33" t="s">
        <v>49</v>
      </c>
      <c r="AU137" s="24" t="s">
        <v>28</v>
      </c>
      <c r="AV137" s="28">
        <v>-1.4599999999999999E-3</v>
      </c>
      <c r="AW137" s="28"/>
      <c r="AX137" s="28">
        <f t="shared" ref="AX137:AX200" si="119">IF(AV137&lt;AV136,AX136+1,AX136)</f>
        <v>3</v>
      </c>
      <c r="AY137" s="33" t="s">
        <v>57</v>
      </c>
      <c r="AZ137" s="24" t="s">
        <v>20</v>
      </c>
      <c r="BA137" s="28">
        <v>-1.3429999999999999E-2</v>
      </c>
      <c r="BB137" s="28"/>
      <c r="BC137" s="28">
        <f t="shared" si="106"/>
        <v>9</v>
      </c>
      <c r="BD137" s="33" t="s">
        <v>53</v>
      </c>
      <c r="BE137" s="24" t="s">
        <v>23</v>
      </c>
      <c r="BF137" s="28">
        <v>3.5E-4</v>
      </c>
      <c r="BG137" s="28"/>
      <c r="BH137" s="28">
        <f t="shared" si="34"/>
        <v>5</v>
      </c>
      <c r="BI137" s="33" t="s">
        <v>60</v>
      </c>
      <c r="BJ137" s="24" t="s">
        <v>22</v>
      </c>
      <c r="BK137" s="28">
        <v>-4.0999999999999999E-4</v>
      </c>
      <c r="BL137" s="28"/>
      <c r="BM137" s="28">
        <v>1</v>
      </c>
      <c r="BN137" s="33" t="s">
        <v>66</v>
      </c>
      <c r="BO137" s="24" t="s">
        <v>28</v>
      </c>
      <c r="BP137" s="28">
        <v>-2.9610000000000001E-2</v>
      </c>
      <c r="BR137" s="28">
        <f t="shared" si="57"/>
        <v>26</v>
      </c>
    </row>
    <row r="138" spans="1:70" ht="18" thickTop="1" thickBot="1" x14ac:dyDescent="0.25">
      <c r="A138" s="33" t="s">
        <v>49</v>
      </c>
      <c r="B138" s="24" t="s">
        <v>20</v>
      </c>
      <c r="C138" s="28">
        <v>-2.99E-3</v>
      </c>
      <c r="D138" s="28"/>
      <c r="E138" s="28">
        <f t="shared" si="117"/>
        <v>6</v>
      </c>
      <c r="F138" s="33" t="s">
        <v>70</v>
      </c>
      <c r="G138" s="24" t="s">
        <v>28</v>
      </c>
      <c r="H138" s="28">
        <v>-2.5399999999999999E-2</v>
      </c>
      <c r="I138" s="28"/>
      <c r="J138" s="28">
        <f t="shared" si="74"/>
        <v>20</v>
      </c>
      <c r="K138" s="33" t="s">
        <v>69</v>
      </c>
      <c r="L138" s="24" t="s">
        <v>19</v>
      </c>
      <c r="M138" s="28">
        <v>-8.1300000000000001E-3</v>
      </c>
      <c r="N138" s="28"/>
      <c r="O138" s="28">
        <f t="shared" ref="O138:O201" si="120">IF(M138&lt;M137,O137+1,O137)</f>
        <v>3</v>
      </c>
      <c r="P138" s="33" t="s">
        <v>39</v>
      </c>
      <c r="Q138" s="24" t="s">
        <v>28</v>
      </c>
      <c r="R138" s="28">
        <v>-1.389E-2</v>
      </c>
      <c r="S138" s="28"/>
      <c r="T138" s="28">
        <f t="shared" si="105"/>
        <v>11</v>
      </c>
      <c r="U138" s="42" t="s">
        <v>25</v>
      </c>
      <c r="V138" s="53">
        <f>SUMIFS($Y$3:$Y$131,$V$3:$V$131,U138,$X$3:$X$131,"x")</f>
        <v>117</v>
      </c>
      <c r="W138" s="44"/>
      <c r="X138" s="44" t="s">
        <v>26</v>
      </c>
      <c r="Y138" s="53">
        <f>SUMIFS($Y$3:$Y$131,$V$3:$V$131,X138,$X$3:$X$131,"x")</f>
        <v>0</v>
      </c>
      <c r="Z138" s="33" t="s">
        <v>62</v>
      </c>
      <c r="AA138" s="24" t="s">
        <v>25</v>
      </c>
      <c r="AB138" s="28">
        <v>-2.946E-2</v>
      </c>
      <c r="AC138" s="28"/>
      <c r="AD138" s="28">
        <f t="shared" si="68"/>
        <v>24</v>
      </c>
      <c r="AE138" s="33" t="s">
        <v>82</v>
      </c>
      <c r="AF138" s="24" t="s">
        <v>28</v>
      </c>
      <c r="AG138" s="28">
        <v>-2.2100000000000002E-3</v>
      </c>
      <c r="AH138" s="28"/>
      <c r="AI138" s="28">
        <f t="shared" si="118"/>
        <v>4</v>
      </c>
      <c r="AJ138" s="33" t="s">
        <v>74</v>
      </c>
      <c r="AK138" s="24" t="s">
        <v>23</v>
      </c>
      <c r="AL138" s="28">
        <v>-2.7980000000000001E-2</v>
      </c>
      <c r="AM138" s="28"/>
      <c r="AN138" s="28">
        <f t="shared" si="92"/>
        <v>15</v>
      </c>
      <c r="AO138" s="33" t="s">
        <v>92</v>
      </c>
      <c r="AP138" s="35" t="s">
        <v>23</v>
      </c>
      <c r="AQ138" s="28">
        <v>-5.6299999999999996E-3</v>
      </c>
      <c r="AR138" s="28"/>
      <c r="AS138" s="28">
        <f t="shared" si="91"/>
        <v>16</v>
      </c>
      <c r="AT138" s="33" t="s">
        <v>84</v>
      </c>
      <c r="AU138" s="24" t="s">
        <v>19</v>
      </c>
      <c r="AV138" s="28">
        <v>-3.0100000000000001E-3</v>
      </c>
      <c r="AW138" s="28"/>
      <c r="AX138" s="28">
        <f t="shared" si="119"/>
        <v>4</v>
      </c>
      <c r="AY138" s="33" t="s">
        <v>21</v>
      </c>
      <c r="AZ138" s="24" t="s">
        <v>23</v>
      </c>
      <c r="BA138" s="28">
        <v>-1.4E-2</v>
      </c>
      <c r="BB138" s="28"/>
      <c r="BC138" s="28">
        <f t="shared" si="106"/>
        <v>10</v>
      </c>
      <c r="BD138" s="33" t="s">
        <v>100</v>
      </c>
      <c r="BE138" s="35" t="s">
        <v>28</v>
      </c>
      <c r="BF138" s="28">
        <v>2.4000000000000001E-4</v>
      </c>
      <c r="BG138" s="28"/>
      <c r="BH138" s="28">
        <f t="shared" si="34"/>
        <v>4</v>
      </c>
      <c r="BI138" s="33" t="s">
        <v>94</v>
      </c>
      <c r="BJ138" s="35" t="s">
        <v>22</v>
      </c>
      <c r="BK138" s="28">
        <v>-5.6800000000000002E-3</v>
      </c>
      <c r="BL138" s="28"/>
      <c r="BM138" s="28">
        <f>IF(BK138&lt;BK137,BM137+1,BM137)</f>
        <v>2</v>
      </c>
      <c r="BN138" s="33" t="s">
        <v>92</v>
      </c>
      <c r="BO138" s="35" t="s">
        <v>20</v>
      </c>
      <c r="BP138" s="28">
        <v>-2.9690000000000001E-2</v>
      </c>
      <c r="BR138" s="28">
        <f t="shared" si="57"/>
        <v>27</v>
      </c>
    </row>
    <row r="139" spans="1:70" ht="17" thickBot="1" x14ac:dyDescent="0.25">
      <c r="A139" s="33" t="s">
        <v>64</v>
      </c>
      <c r="B139" s="24" t="s">
        <v>22</v>
      </c>
      <c r="C139" s="28">
        <v>-3.8999999999999998E-3</v>
      </c>
      <c r="D139" s="28"/>
      <c r="E139" s="28">
        <f t="shared" si="117"/>
        <v>7</v>
      </c>
      <c r="F139" s="33" t="s">
        <v>57</v>
      </c>
      <c r="G139" s="24" t="s">
        <v>23</v>
      </c>
      <c r="H139" s="28">
        <v>-2.7560000000000001E-2</v>
      </c>
      <c r="I139" s="28"/>
      <c r="J139" s="28">
        <f t="shared" si="74"/>
        <v>21</v>
      </c>
      <c r="K139" s="33" t="s">
        <v>73</v>
      </c>
      <c r="L139" s="24" t="s">
        <v>29</v>
      </c>
      <c r="M139" s="28">
        <v>-8.6700000000000006E-3</v>
      </c>
      <c r="N139" s="28"/>
      <c r="O139" s="28">
        <f t="shared" si="120"/>
        <v>4</v>
      </c>
      <c r="P139" s="23" t="s">
        <v>95</v>
      </c>
      <c r="Q139" s="24" t="s">
        <v>29</v>
      </c>
      <c r="R139" s="28">
        <v>-1.413E-2</v>
      </c>
      <c r="S139" s="28"/>
      <c r="T139" s="28">
        <f t="shared" si="105"/>
        <v>12</v>
      </c>
      <c r="U139" s="45" t="s">
        <v>28</v>
      </c>
      <c r="V139" s="46">
        <f t="shared" ref="V139:V141" si="121">SUMIFS($Y$3:$Y$131,$V$3:$V$131,U139,$X$3:$X$131,"x")</f>
        <v>233</v>
      </c>
      <c r="W139" s="47"/>
      <c r="X139" s="47" t="s">
        <v>29</v>
      </c>
      <c r="Y139" s="46">
        <f t="shared" ref="Y139:Y141" si="122">SUMIFS($Y$3:$Y$131,$V$3:$V$131,X139,$X$3:$X$131,"x")</f>
        <v>0</v>
      </c>
      <c r="Z139" s="33" t="s">
        <v>35</v>
      </c>
      <c r="AA139" s="24" t="s">
        <v>25</v>
      </c>
      <c r="AB139" s="28">
        <v>-3.3300000000000003E-2</v>
      </c>
      <c r="AC139" s="28"/>
      <c r="AD139" s="28">
        <f t="shared" si="68"/>
        <v>25</v>
      </c>
      <c r="AE139" s="33" t="s">
        <v>66</v>
      </c>
      <c r="AF139" s="24" t="s">
        <v>22</v>
      </c>
      <c r="AG139" s="28">
        <v>-3.29E-3</v>
      </c>
      <c r="AH139" s="28"/>
      <c r="AI139" s="28">
        <f t="shared" si="118"/>
        <v>5</v>
      </c>
      <c r="AJ139" s="33" t="s">
        <v>47</v>
      </c>
      <c r="AK139" s="24" t="s">
        <v>28</v>
      </c>
      <c r="AL139" s="28">
        <v>-2.8000000000000001E-2</v>
      </c>
      <c r="AM139" s="28"/>
      <c r="AN139" s="28">
        <f t="shared" si="92"/>
        <v>16</v>
      </c>
      <c r="AO139" s="33" t="s">
        <v>58</v>
      </c>
      <c r="AP139" s="24" t="s">
        <v>20</v>
      </c>
      <c r="AQ139" s="28">
        <v>-5.8300000000000001E-3</v>
      </c>
      <c r="AR139" s="28"/>
      <c r="AS139" s="28">
        <f t="shared" si="91"/>
        <v>17</v>
      </c>
      <c r="AT139" s="33" t="s">
        <v>100</v>
      </c>
      <c r="AU139" s="35" t="s">
        <v>20</v>
      </c>
      <c r="AV139" s="28">
        <v>-6.1199999999999996E-3</v>
      </c>
      <c r="AW139" s="28"/>
      <c r="AX139" s="28">
        <f t="shared" si="119"/>
        <v>5</v>
      </c>
      <c r="AY139" s="33" t="s">
        <v>47</v>
      </c>
      <c r="AZ139" s="24" t="s">
        <v>19</v>
      </c>
      <c r="BA139" s="28">
        <v>-1.6119999999999999E-2</v>
      </c>
      <c r="BB139" s="28"/>
      <c r="BC139" s="28">
        <f t="shared" si="106"/>
        <v>11</v>
      </c>
      <c r="BD139" s="33" t="s">
        <v>69</v>
      </c>
      <c r="BE139" s="24" t="s">
        <v>23</v>
      </c>
      <c r="BF139" s="28">
        <v>1.4999999999999999E-4</v>
      </c>
      <c r="BG139" s="28"/>
      <c r="BH139" s="28">
        <f t="shared" si="34"/>
        <v>3</v>
      </c>
      <c r="BI139" s="33" t="s">
        <v>65</v>
      </c>
      <c r="BJ139" s="24" t="s">
        <v>20</v>
      </c>
      <c r="BK139" s="28">
        <v>-9.7999999999999997E-3</v>
      </c>
      <c r="BL139" s="28"/>
      <c r="BM139" s="28">
        <f t="shared" ref="BM139:BM202" si="123">IF(BK139&lt;BK138,BM138+1,BM138)</f>
        <v>3</v>
      </c>
      <c r="BN139" s="33" t="s">
        <v>91</v>
      </c>
      <c r="BO139" s="35" t="s">
        <v>28</v>
      </c>
      <c r="BP139" s="28">
        <v>-3.0030000000000001E-2</v>
      </c>
      <c r="BR139" s="28">
        <f t="shared" si="57"/>
        <v>28</v>
      </c>
    </row>
    <row r="140" spans="1:70" ht="17" thickBot="1" x14ac:dyDescent="0.25">
      <c r="A140" s="33" t="s">
        <v>74</v>
      </c>
      <c r="B140" s="24" t="s">
        <v>28</v>
      </c>
      <c r="C140" s="28">
        <v>-3.9899999999999996E-3</v>
      </c>
      <c r="D140" s="28"/>
      <c r="E140" s="28">
        <f t="shared" si="117"/>
        <v>8</v>
      </c>
      <c r="F140" s="33" t="s">
        <v>39</v>
      </c>
      <c r="G140" s="24" t="s">
        <v>28</v>
      </c>
      <c r="H140" s="28">
        <v>-3.0980000000000001E-2</v>
      </c>
      <c r="I140" s="28"/>
      <c r="J140" s="28">
        <f t="shared" si="74"/>
        <v>22</v>
      </c>
      <c r="K140" s="33" t="s">
        <v>100</v>
      </c>
      <c r="L140" s="35" t="s">
        <v>20</v>
      </c>
      <c r="M140" s="28">
        <v>-8.8500000000000002E-3</v>
      </c>
      <c r="N140" s="28"/>
      <c r="O140" s="28">
        <f t="shared" si="120"/>
        <v>5</v>
      </c>
      <c r="P140" s="33" t="s">
        <v>98</v>
      </c>
      <c r="Q140" s="35" t="s">
        <v>19</v>
      </c>
      <c r="R140" s="28">
        <v>-1.489E-2</v>
      </c>
      <c r="S140" s="28"/>
      <c r="T140" s="28">
        <f t="shared" si="105"/>
        <v>13</v>
      </c>
      <c r="U140" s="45" t="s">
        <v>19</v>
      </c>
      <c r="V140" s="46">
        <f t="shared" si="121"/>
        <v>762</v>
      </c>
      <c r="W140" s="47"/>
      <c r="X140" s="47" t="s">
        <v>20</v>
      </c>
      <c r="Y140" s="46">
        <f t="shared" si="122"/>
        <v>101</v>
      </c>
      <c r="Z140" s="33" t="s">
        <v>60</v>
      </c>
      <c r="AA140" s="24" t="s">
        <v>19</v>
      </c>
      <c r="AB140" s="28">
        <v>-3.8760000000000003E-2</v>
      </c>
      <c r="AC140" s="28"/>
      <c r="AD140" s="28">
        <f t="shared" si="68"/>
        <v>26</v>
      </c>
      <c r="AE140" s="33" t="s">
        <v>58</v>
      </c>
      <c r="AF140" s="24" t="s">
        <v>20</v>
      </c>
      <c r="AG140" s="28">
        <v>-3.5699999999999998E-3</v>
      </c>
      <c r="AH140" s="28"/>
      <c r="AI140" s="28">
        <f t="shared" si="118"/>
        <v>6</v>
      </c>
      <c r="AJ140" s="33" t="s">
        <v>82</v>
      </c>
      <c r="AK140" s="24" t="s">
        <v>28</v>
      </c>
      <c r="AL140" s="28">
        <v>-2.818E-2</v>
      </c>
      <c r="AM140" s="28"/>
      <c r="AN140" s="28">
        <f t="shared" si="92"/>
        <v>17</v>
      </c>
      <c r="AO140" s="33" t="s">
        <v>66</v>
      </c>
      <c r="AP140" s="24" t="s">
        <v>28</v>
      </c>
      <c r="AQ140" s="28">
        <v>-5.9199999999999999E-3</v>
      </c>
      <c r="AR140" s="28"/>
      <c r="AS140" s="28">
        <f t="shared" si="91"/>
        <v>18</v>
      </c>
      <c r="AT140" s="33" t="s">
        <v>97</v>
      </c>
      <c r="AU140" s="35" t="s">
        <v>22</v>
      </c>
      <c r="AV140" s="28">
        <v>-6.2100000000000002E-3</v>
      </c>
      <c r="AW140" s="28"/>
      <c r="AX140" s="28">
        <f t="shared" si="119"/>
        <v>6</v>
      </c>
      <c r="AY140" s="33" t="s">
        <v>45</v>
      </c>
      <c r="AZ140" s="24" t="s">
        <v>23</v>
      </c>
      <c r="BA140" s="28">
        <v>-1.7860000000000001E-2</v>
      </c>
      <c r="BB140" s="28"/>
      <c r="BC140" s="28">
        <f t="shared" si="106"/>
        <v>12</v>
      </c>
      <c r="BD140" s="33" t="s">
        <v>79</v>
      </c>
      <c r="BE140" s="24" t="s">
        <v>25</v>
      </c>
      <c r="BF140" s="28">
        <v>1.3999999999999999E-4</v>
      </c>
      <c r="BG140" s="28"/>
      <c r="BH140" s="28">
        <f>IF(BF140&gt;BF141,BH141+1,BH141)</f>
        <v>2</v>
      </c>
      <c r="BI140" s="33" t="s">
        <v>53</v>
      </c>
      <c r="BJ140" s="24" t="s">
        <v>23</v>
      </c>
      <c r="BK140" s="28">
        <v>-1.0070000000000001E-2</v>
      </c>
      <c r="BL140" s="28"/>
      <c r="BM140" s="28">
        <f t="shared" si="123"/>
        <v>4</v>
      </c>
      <c r="BN140" s="33" t="s">
        <v>52</v>
      </c>
      <c r="BO140" s="24" t="s">
        <v>23</v>
      </c>
      <c r="BP140" s="28">
        <v>-3.1969999999999998E-2</v>
      </c>
      <c r="BR140" s="28">
        <f t="shared" si="57"/>
        <v>29</v>
      </c>
    </row>
    <row r="141" spans="1:70" ht="17" thickBot="1" x14ac:dyDescent="0.25">
      <c r="A141" s="33" t="s">
        <v>58</v>
      </c>
      <c r="B141" s="24" t="s">
        <v>25</v>
      </c>
      <c r="C141" s="28">
        <v>-4.96E-3</v>
      </c>
      <c r="D141" s="28"/>
      <c r="E141" s="28">
        <f t="shared" si="117"/>
        <v>9</v>
      </c>
      <c r="F141" s="33" t="s">
        <v>47</v>
      </c>
      <c r="G141" s="24" t="s">
        <v>19</v>
      </c>
      <c r="H141" s="28">
        <v>-3.218E-2</v>
      </c>
      <c r="I141" s="28"/>
      <c r="J141" s="28">
        <f t="shared" si="74"/>
        <v>23</v>
      </c>
      <c r="K141" s="33" t="s">
        <v>39</v>
      </c>
      <c r="L141" s="24" t="s">
        <v>25</v>
      </c>
      <c r="M141" s="28">
        <v>-1.124E-2</v>
      </c>
      <c r="N141" s="28"/>
      <c r="O141" s="28">
        <f t="shared" si="120"/>
        <v>6</v>
      </c>
      <c r="P141" s="23" t="s">
        <v>95</v>
      </c>
      <c r="Q141" s="24" t="s">
        <v>19</v>
      </c>
      <c r="R141" s="28">
        <v>-1.5520000000000001E-2</v>
      </c>
      <c r="S141" s="28"/>
      <c r="T141" s="28">
        <f t="shared" si="105"/>
        <v>14</v>
      </c>
      <c r="U141" s="49" t="s">
        <v>22</v>
      </c>
      <c r="V141" s="50">
        <f t="shared" si="121"/>
        <v>127</v>
      </c>
      <c r="W141" s="51"/>
      <c r="X141" s="51" t="s">
        <v>23</v>
      </c>
      <c r="Y141" s="50">
        <f t="shared" si="122"/>
        <v>100</v>
      </c>
      <c r="Z141" s="33" t="s">
        <v>36</v>
      </c>
      <c r="AA141" s="24" t="s">
        <v>23</v>
      </c>
      <c r="AB141" s="28">
        <v>-4.104E-2</v>
      </c>
      <c r="AC141" s="28"/>
      <c r="AD141" s="28">
        <f t="shared" si="68"/>
        <v>27</v>
      </c>
      <c r="AE141" s="33" t="s">
        <v>71</v>
      </c>
      <c r="AF141" s="24" t="s">
        <v>20</v>
      </c>
      <c r="AG141" s="28">
        <v>-4.15E-3</v>
      </c>
      <c r="AH141" s="28"/>
      <c r="AI141" s="28">
        <f t="shared" si="118"/>
        <v>7</v>
      </c>
      <c r="AJ141" s="33" t="s">
        <v>33</v>
      </c>
      <c r="AK141" s="24" t="s">
        <v>25</v>
      </c>
      <c r="AL141" s="28">
        <v>-2.886E-2</v>
      </c>
      <c r="AM141" s="28"/>
      <c r="AN141" s="28">
        <f t="shared" si="92"/>
        <v>18</v>
      </c>
      <c r="AO141" s="33" t="s">
        <v>92</v>
      </c>
      <c r="AP141" s="35" t="s">
        <v>20</v>
      </c>
      <c r="AQ141" s="28">
        <v>-6.28E-3</v>
      </c>
      <c r="AR141" s="28"/>
      <c r="AS141" s="28">
        <f t="shared" si="91"/>
        <v>19</v>
      </c>
      <c r="AT141" s="33" t="s">
        <v>66</v>
      </c>
      <c r="AU141" s="24" t="s">
        <v>22</v>
      </c>
      <c r="AV141" s="28">
        <v>-6.3E-3</v>
      </c>
      <c r="AW141" s="28"/>
      <c r="AX141" s="28">
        <f t="shared" si="119"/>
        <v>7</v>
      </c>
      <c r="AY141" s="33" t="s">
        <v>93</v>
      </c>
      <c r="AZ141" s="35" t="s">
        <v>20</v>
      </c>
      <c r="BA141" s="28">
        <v>-1.7940000000000001E-2</v>
      </c>
      <c r="BB141" s="28"/>
      <c r="BC141" s="28">
        <f t="shared" si="106"/>
        <v>13</v>
      </c>
      <c r="BD141" s="33" t="s">
        <v>64</v>
      </c>
      <c r="BE141" s="24" t="s">
        <v>22</v>
      </c>
      <c r="BF141" s="28">
        <v>8.0000000000000007E-5</v>
      </c>
      <c r="BG141" s="28"/>
      <c r="BH141" s="28">
        <v>1</v>
      </c>
      <c r="BI141" s="33" t="s">
        <v>51</v>
      </c>
      <c r="BJ141" s="24" t="s">
        <v>28</v>
      </c>
      <c r="BK141" s="28">
        <v>-1.0630000000000001E-2</v>
      </c>
      <c r="BL141" s="28"/>
      <c r="BM141" s="28">
        <f t="shared" si="123"/>
        <v>5</v>
      </c>
      <c r="BN141" s="33" t="s">
        <v>64</v>
      </c>
      <c r="BO141" s="24" t="s">
        <v>22</v>
      </c>
      <c r="BP141" s="28">
        <v>-3.2399999999999998E-2</v>
      </c>
      <c r="BR141" s="28">
        <f t="shared" si="57"/>
        <v>30</v>
      </c>
    </row>
    <row r="142" spans="1:70" ht="18" thickTop="1" thickBot="1" x14ac:dyDescent="0.25">
      <c r="A142" s="33" t="s">
        <v>39</v>
      </c>
      <c r="B142" s="24" t="s">
        <v>28</v>
      </c>
      <c r="C142" s="28">
        <v>-5.3699999999999998E-3</v>
      </c>
      <c r="D142" s="28"/>
      <c r="E142" s="28">
        <f t="shared" si="117"/>
        <v>10</v>
      </c>
      <c r="F142" s="33" t="s">
        <v>81</v>
      </c>
      <c r="G142" s="24" t="s">
        <v>20</v>
      </c>
      <c r="H142" s="28">
        <v>-3.2250000000000001E-2</v>
      </c>
      <c r="I142" s="28"/>
      <c r="J142" s="28">
        <f t="shared" si="74"/>
        <v>24</v>
      </c>
      <c r="K142" s="33" t="s">
        <v>67</v>
      </c>
      <c r="L142" s="24" t="s">
        <v>23</v>
      </c>
      <c r="M142" s="28">
        <v>-1.468E-2</v>
      </c>
      <c r="N142" s="28"/>
      <c r="O142" s="28">
        <f t="shared" si="120"/>
        <v>7</v>
      </c>
      <c r="P142" s="33" t="s">
        <v>82</v>
      </c>
      <c r="Q142" s="24" t="s">
        <v>20</v>
      </c>
      <c r="R142" s="28">
        <v>-1.6310000000000002E-2</v>
      </c>
      <c r="S142" s="28"/>
      <c r="T142" s="28">
        <f t="shared" si="105"/>
        <v>15</v>
      </c>
      <c r="U142" s="102" t="s">
        <v>111</v>
      </c>
      <c r="V142" s="103"/>
      <c r="W142" s="103"/>
      <c r="X142" s="103"/>
      <c r="Y142" s="104"/>
      <c r="Z142" s="33" t="s">
        <v>27</v>
      </c>
      <c r="AA142" s="24" t="s">
        <v>29</v>
      </c>
      <c r="AB142" s="28">
        <v>-4.4850000000000001E-2</v>
      </c>
      <c r="AC142" s="28"/>
      <c r="AD142" s="28">
        <f t="shared" si="68"/>
        <v>28</v>
      </c>
      <c r="AE142" s="33" t="s">
        <v>104</v>
      </c>
      <c r="AF142" s="35" t="s">
        <v>26</v>
      </c>
      <c r="AG142" s="28">
        <v>-5.1000000000000004E-3</v>
      </c>
      <c r="AH142" s="28"/>
      <c r="AI142" s="28">
        <f t="shared" si="118"/>
        <v>8</v>
      </c>
      <c r="AJ142" s="33" t="s">
        <v>74</v>
      </c>
      <c r="AK142" s="24" t="s">
        <v>28</v>
      </c>
      <c r="AL142" s="28">
        <v>-3.2120000000000003E-2</v>
      </c>
      <c r="AM142" s="28"/>
      <c r="AN142" s="28">
        <f t="shared" si="92"/>
        <v>19</v>
      </c>
      <c r="AO142" s="33" t="s">
        <v>83</v>
      </c>
      <c r="AP142" s="24" t="s">
        <v>20</v>
      </c>
      <c r="AQ142" s="28">
        <v>-6.5399999999999998E-3</v>
      </c>
      <c r="AR142" s="28"/>
      <c r="AS142" s="28">
        <f t="shared" si="91"/>
        <v>20</v>
      </c>
      <c r="AT142" s="33" t="s">
        <v>56</v>
      </c>
      <c r="AU142" s="24" t="s">
        <v>22</v>
      </c>
      <c r="AV142" s="28">
        <v>-7.0299999999999998E-3</v>
      </c>
      <c r="AW142" s="28"/>
      <c r="AX142" s="28">
        <f t="shared" si="119"/>
        <v>8</v>
      </c>
      <c r="AY142" s="33" t="s">
        <v>35</v>
      </c>
      <c r="AZ142" s="24" t="s">
        <v>22</v>
      </c>
      <c r="BA142" s="28">
        <v>-1.831E-2</v>
      </c>
      <c r="BB142" s="28"/>
      <c r="BC142" s="28">
        <f t="shared" si="106"/>
        <v>14</v>
      </c>
      <c r="BD142" s="102" t="s">
        <v>109</v>
      </c>
      <c r="BE142" s="103"/>
      <c r="BF142" s="103"/>
      <c r="BG142" s="103"/>
      <c r="BH142" s="103"/>
      <c r="BI142" s="33" t="s">
        <v>60</v>
      </c>
      <c r="BJ142" s="24" t="s">
        <v>19</v>
      </c>
      <c r="BK142" s="28">
        <v>-1.1950000000000001E-2</v>
      </c>
      <c r="BL142" s="28"/>
      <c r="BM142" s="28">
        <f t="shared" si="123"/>
        <v>6</v>
      </c>
      <c r="BN142" s="33" t="s">
        <v>51</v>
      </c>
      <c r="BO142" s="24" t="s">
        <v>22</v>
      </c>
      <c r="BP142" s="28">
        <v>-3.2649999999999998E-2</v>
      </c>
      <c r="BR142" s="28">
        <f t="shared" si="57"/>
        <v>31</v>
      </c>
    </row>
    <row r="143" spans="1:70" ht="18" thickTop="1" thickBot="1" x14ac:dyDescent="0.25">
      <c r="A143" s="33" t="s">
        <v>85</v>
      </c>
      <c r="B143" s="24" t="s">
        <v>26</v>
      </c>
      <c r="C143" s="28">
        <v>-6.0499999999999998E-3</v>
      </c>
      <c r="D143" s="28"/>
      <c r="E143" s="28">
        <f t="shared" si="117"/>
        <v>11</v>
      </c>
      <c r="F143" s="33" t="s">
        <v>63</v>
      </c>
      <c r="G143" s="24" t="s">
        <v>22</v>
      </c>
      <c r="H143" s="28">
        <v>-3.2579999999999998E-2</v>
      </c>
      <c r="I143" s="28"/>
      <c r="J143" s="28">
        <f t="shared" si="74"/>
        <v>25</v>
      </c>
      <c r="K143" s="33" t="s">
        <v>64</v>
      </c>
      <c r="L143" s="24" t="s">
        <v>22</v>
      </c>
      <c r="M143" s="28">
        <v>-1.8020000000000001E-2</v>
      </c>
      <c r="N143" s="28"/>
      <c r="O143" s="28">
        <f t="shared" si="120"/>
        <v>8</v>
      </c>
      <c r="P143" s="33" t="s">
        <v>21</v>
      </c>
      <c r="Q143" s="24" t="s">
        <v>23</v>
      </c>
      <c r="R143" s="28">
        <v>-2.0789999999999999E-2</v>
      </c>
      <c r="S143" s="28"/>
      <c r="T143" s="28">
        <f t="shared" si="105"/>
        <v>16</v>
      </c>
      <c r="U143" s="42" t="s">
        <v>25</v>
      </c>
      <c r="V143" s="53">
        <f>SUMIFS($Y$3:$Y$131,$V$3:$V$131,U143,$X$3:$X$131,"x") + SUMIFS($Y$3:$Y$131,$V$3:$V$131,U143,$X$3:$X$131,"o")</f>
        <v>194</v>
      </c>
      <c r="W143" s="44"/>
      <c r="X143" s="44" t="s">
        <v>26</v>
      </c>
      <c r="Y143" s="53">
        <f>SUMIFS($Y$3:$Y$131,$V$3:$V$131,X143,$X$3:$X$131,"x") + SUMIFS($Y$3:$Y$131,$V$3:$V$131,X143,$X$3:$X$131,"o")</f>
        <v>0</v>
      </c>
      <c r="Z143" s="33" t="s">
        <v>84</v>
      </c>
      <c r="AA143" s="24" t="s">
        <v>26</v>
      </c>
      <c r="AB143" s="28">
        <v>-4.7329999999999997E-2</v>
      </c>
      <c r="AC143" s="28"/>
      <c r="AD143" s="28">
        <f t="shared" si="68"/>
        <v>29</v>
      </c>
      <c r="AE143" s="33" t="s">
        <v>92</v>
      </c>
      <c r="AF143" s="35" t="s">
        <v>28</v>
      </c>
      <c r="AG143" s="28">
        <v>-5.6299999999999996E-3</v>
      </c>
      <c r="AH143" s="28"/>
      <c r="AI143" s="28">
        <f t="shared" si="118"/>
        <v>9</v>
      </c>
      <c r="AJ143" s="33" t="s">
        <v>105</v>
      </c>
      <c r="AK143" s="35" t="s">
        <v>20</v>
      </c>
      <c r="AL143" s="28">
        <v>-3.4599999999999999E-2</v>
      </c>
      <c r="AM143" s="28"/>
      <c r="AN143" s="28">
        <f t="shared" si="92"/>
        <v>20</v>
      </c>
      <c r="AO143" s="33" t="s">
        <v>68</v>
      </c>
      <c r="AP143" s="24" t="s">
        <v>22</v>
      </c>
      <c r="AQ143" s="28">
        <v>-6.5900000000000004E-3</v>
      </c>
      <c r="AR143" s="28"/>
      <c r="AS143" s="28">
        <f t="shared" si="91"/>
        <v>21</v>
      </c>
      <c r="AT143" s="33" t="s">
        <v>37</v>
      </c>
      <c r="AU143" s="24" t="s">
        <v>25</v>
      </c>
      <c r="AV143" s="28">
        <v>-7.1000000000000004E-3</v>
      </c>
      <c r="AW143" s="28"/>
      <c r="AX143" s="28">
        <f t="shared" si="119"/>
        <v>9</v>
      </c>
      <c r="AY143" s="33" t="s">
        <v>80</v>
      </c>
      <c r="AZ143" s="24" t="s">
        <v>25</v>
      </c>
      <c r="BA143" s="28">
        <v>-1.8630000000000001E-2</v>
      </c>
      <c r="BB143" s="28"/>
      <c r="BC143" s="28">
        <f t="shared" si="106"/>
        <v>15</v>
      </c>
      <c r="BD143" s="42" t="s">
        <v>25</v>
      </c>
      <c r="BE143" s="43">
        <f>SUMIF($BE$3:$BE$141,BD143,$BH$3:$BH$141)</f>
        <v>1673</v>
      </c>
      <c r="BF143" s="44"/>
      <c r="BG143" s="44" t="s">
        <v>26</v>
      </c>
      <c r="BH143" s="43">
        <f>SUMIF($BE$3:$BE$141,BG143,$BH$3:$BH$141)</f>
        <v>753</v>
      </c>
      <c r="BI143" s="33" t="s">
        <v>65</v>
      </c>
      <c r="BJ143" s="24" t="s">
        <v>23</v>
      </c>
      <c r="BK143" s="28">
        <v>-1.213E-2</v>
      </c>
      <c r="BL143" s="28"/>
      <c r="BM143" s="28">
        <f t="shared" si="123"/>
        <v>7</v>
      </c>
      <c r="BN143" s="33" t="s">
        <v>66</v>
      </c>
      <c r="BO143" s="24" t="s">
        <v>22</v>
      </c>
      <c r="BP143" s="28">
        <v>-3.2849999999999997E-2</v>
      </c>
      <c r="BR143" s="28">
        <f t="shared" si="57"/>
        <v>32</v>
      </c>
    </row>
    <row r="144" spans="1:70" ht="17" thickBot="1" x14ac:dyDescent="0.25">
      <c r="A144" s="33" t="s">
        <v>33</v>
      </c>
      <c r="B144" s="24" t="s">
        <v>20</v>
      </c>
      <c r="C144" s="28">
        <v>-6.7400000000000003E-3</v>
      </c>
      <c r="D144" s="28"/>
      <c r="E144" s="28">
        <f t="shared" si="117"/>
        <v>12</v>
      </c>
      <c r="F144" s="33" t="s">
        <v>37</v>
      </c>
      <c r="G144" s="24" t="s">
        <v>23</v>
      </c>
      <c r="H144" s="28">
        <v>-3.3529999999999997E-2</v>
      </c>
      <c r="I144" s="28"/>
      <c r="J144" s="28">
        <f t="shared" si="74"/>
        <v>26</v>
      </c>
      <c r="K144" s="33" t="s">
        <v>71</v>
      </c>
      <c r="L144" s="24" t="s">
        <v>29</v>
      </c>
      <c r="M144" s="28">
        <v>-2.8899999999999999E-2</v>
      </c>
      <c r="N144" s="28"/>
      <c r="O144" s="28">
        <f t="shared" si="120"/>
        <v>9</v>
      </c>
      <c r="P144" s="33" t="s">
        <v>93</v>
      </c>
      <c r="Q144" s="35" t="s">
        <v>20</v>
      </c>
      <c r="R144" s="28">
        <v>-2.1329999999999998E-2</v>
      </c>
      <c r="S144" s="28"/>
      <c r="T144" s="28">
        <f t="shared" si="105"/>
        <v>17</v>
      </c>
      <c r="U144" s="45" t="s">
        <v>28</v>
      </c>
      <c r="V144" s="46">
        <f t="shared" ref="V144:V146" si="124">SUMIFS($Y$3:$Y$131,$V$3:$V$131,U144,$X$3:$X$131,"x") + SUMIFS($Y$3:$Y$131,$V$3:$V$131,U144,$X$3:$X$131,"o")</f>
        <v>577</v>
      </c>
      <c r="W144" s="47"/>
      <c r="X144" s="47" t="s">
        <v>29</v>
      </c>
      <c r="Y144" s="46">
        <f t="shared" ref="Y144:Y146" si="125">SUMIFS($Y$3:$Y$131,$V$3:$V$131,X144,$X$3:$X$131,"x") + SUMIFS($Y$3:$Y$131,$V$3:$V$131,X144,$X$3:$X$131,"o")</f>
        <v>0</v>
      </c>
      <c r="Z144" s="33" t="s">
        <v>100</v>
      </c>
      <c r="AA144" s="35" t="s">
        <v>28</v>
      </c>
      <c r="AB144" s="28">
        <v>-4.7980000000000002E-2</v>
      </c>
      <c r="AC144" s="28"/>
      <c r="AD144" s="28">
        <f t="shared" si="68"/>
        <v>30</v>
      </c>
      <c r="AE144" s="33" t="s">
        <v>105</v>
      </c>
      <c r="AF144" s="35" t="s">
        <v>20</v>
      </c>
      <c r="AG144" s="28">
        <v>-8.9899999999999997E-3</v>
      </c>
      <c r="AH144" s="28"/>
      <c r="AI144" s="28">
        <f t="shared" si="118"/>
        <v>10</v>
      </c>
      <c r="AJ144" s="33" t="s">
        <v>80</v>
      </c>
      <c r="AK144" s="24" t="s">
        <v>19</v>
      </c>
      <c r="AL144" s="28">
        <v>-3.5819999999999998E-2</v>
      </c>
      <c r="AM144" s="28"/>
      <c r="AN144" s="28">
        <f t="shared" si="92"/>
        <v>21</v>
      </c>
      <c r="AO144" s="33" t="s">
        <v>97</v>
      </c>
      <c r="AP144" s="35" t="s">
        <v>22</v>
      </c>
      <c r="AQ144" s="28">
        <v>-6.8999999999999999E-3</v>
      </c>
      <c r="AR144" s="28"/>
      <c r="AS144" s="28">
        <f t="shared" si="91"/>
        <v>22</v>
      </c>
      <c r="AT144" s="33" t="s">
        <v>39</v>
      </c>
      <c r="AU144" s="24" t="s">
        <v>28</v>
      </c>
      <c r="AV144" s="28">
        <v>-7.4599999999999996E-3</v>
      </c>
      <c r="AW144" s="28"/>
      <c r="AX144" s="28">
        <f t="shared" si="119"/>
        <v>10</v>
      </c>
      <c r="AY144" s="33" t="s">
        <v>94</v>
      </c>
      <c r="AZ144" s="35" t="s">
        <v>28</v>
      </c>
      <c r="BA144" s="28">
        <v>-2.138E-2</v>
      </c>
      <c r="BB144" s="28"/>
      <c r="BC144" s="28">
        <f t="shared" si="106"/>
        <v>16</v>
      </c>
      <c r="BD144" s="45" t="s">
        <v>28</v>
      </c>
      <c r="BE144" s="46">
        <f t="shared" ref="BE144:BE146" si="126">SUMIF($BE$3:$BE$141,BD144,$BH$3:$BH$141)</f>
        <v>575</v>
      </c>
      <c r="BF144" s="47"/>
      <c r="BG144" s="47" t="s">
        <v>29</v>
      </c>
      <c r="BH144" s="46">
        <f t="shared" ref="BH144:BH146" si="127">SUMIF($BE$3:$BE$141,BG144,$BH$3:$BH$141)</f>
        <v>1359</v>
      </c>
      <c r="BI144" s="33" t="s">
        <v>96</v>
      </c>
      <c r="BJ144" s="35" t="s">
        <v>23</v>
      </c>
      <c r="BK144" s="28">
        <v>-1.4250000000000001E-2</v>
      </c>
      <c r="BL144" s="28"/>
      <c r="BM144" s="28">
        <f t="shared" si="123"/>
        <v>8</v>
      </c>
      <c r="BN144" s="33" t="s">
        <v>94</v>
      </c>
      <c r="BO144" s="35" t="s">
        <v>19</v>
      </c>
      <c r="BP144" s="28">
        <v>-3.4419999999999999E-2</v>
      </c>
      <c r="BR144" s="28">
        <f t="shared" si="57"/>
        <v>33</v>
      </c>
    </row>
    <row r="145" spans="1:70" ht="17" thickBot="1" x14ac:dyDescent="0.25">
      <c r="A145" s="33" t="s">
        <v>100</v>
      </c>
      <c r="B145" s="35" t="s">
        <v>23</v>
      </c>
      <c r="C145" s="28">
        <v>-7.1799999999999998E-3</v>
      </c>
      <c r="D145" s="28"/>
      <c r="E145" s="28">
        <f t="shared" si="117"/>
        <v>13</v>
      </c>
      <c r="F145" s="33" t="s">
        <v>90</v>
      </c>
      <c r="G145" s="35" t="s">
        <v>26</v>
      </c>
      <c r="H145" s="28">
        <v>-3.483E-2</v>
      </c>
      <c r="I145" s="28"/>
      <c r="J145" s="28">
        <f t="shared" si="74"/>
        <v>27</v>
      </c>
      <c r="K145" s="33" t="s">
        <v>99</v>
      </c>
      <c r="L145" s="35" t="s">
        <v>19</v>
      </c>
      <c r="M145" s="28">
        <v>-2.9870000000000001E-2</v>
      </c>
      <c r="N145" s="28"/>
      <c r="O145" s="28">
        <f t="shared" si="120"/>
        <v>10</v>
      </c>
      <c r="P145" s="33" t="s">
        <v>74</v>
      </c>
      <c r="Q145" s="24" t="s">
        <v>28</v>
      </c>
      <c r="R145" s="28">
        <v>-2.6360000000000001E-2</v>
      </c>
      <c r="S145" s="28"/>
      <c r="T145" s="28">
        <f t="shared" si="105"/>
        <v>18</v>
      </c>
      <c r="U145" s="45" t="s">
        <v>19</v>
      </c>
      <c r="V145" s="46">
        <f t="shared" si="124"/>
        <v>1094</v>
      </c>
      <c r="W145" s="47"/>
      <c r="X145" s="47" t="s">
        <v>20</v>
      </c>
      <c r="Y145" s="46">
        <f t="shared" si="125"/>
        <v>101</v>
      </c>
      <c r="Z145" s="33" t="s">
        <v>46</v>
      </c>
      <c r="AA145" s="24" t="s">
        <v>22</v>
      </c>
      <c r="AB145" s="28">
        <v>-4.9340000000000002E-2</v>
      </c>
      <c r="AC145" s="28"/>
      <c r="AD145" s="28">
        <f t="shared" si="68"/>
        <v>31</v>
      </c>
      <c r="AE145" s="33" t="s">
        <v>63</v>
      </c>
      <c r="AF145" s="24" t="s">
        <v>22</v>
      </c>
      <c r="AG145" s="28">
        <v>-1.413E-2</v>
      </c>
      <c r="AH145" s="28"/>
      <c r="AI145" s="28">
        <f t="shared" si="118"/>
        <v>11</v>
      </c>
      <c r="AJ145" s="33" t="s">
        <v>58</v>
      </c>
      <c r="AK145" s="24" t="s">
        <v>20</v>
      </c>
      <c r="AL145" s="28">
        <v>-3.6880000000000003E-2</v>
      </c>
      <c r="AM145" s="28"/>
      <c r="AN145" s="28">
        <f t="shared" si="92"/>
        <v>22</v>
      </c>
      <c r="AO145" s="33" t="s">
        <v>56</v>
      </c>
      <c r="AP145" s="24" t="s">
        <v>22</v>
      </c>
      <c r="AQ145" s="28">
        <v>-7.5900000000000004E-3</v>
      </c>
      <c r="AR145" s="28"/>
      <c r="AS145" s="28">
        <f t="shared" si="91"/>
        <v>23</v>
      </c>
      <c r="AT145" s="33" t="s">
        <v>37</v>
      </c>
      <c r="AU145" s="24" t="s">
        <v>23</v>
      </c>
      <c r="AV145" s="28">
        <v>-8.6700000000000006E-3</v>
      </c>
      <c r="AW145" s="28"/>
      <c r="AX145" s="28">
        <f t="shared" si="119"/>
        <v>11</v>
      </c>
      <c r="AY145" s="33" t="s">
        <v>98</v>
      </c>
      <c r="AZ145" s="35" t="s">
        <v>23</v>
      </c>
      <c r="BA145" s="28">
        <v>-2.2429999999999999E-2</v>
      </c>
      <c r="BB145" s="28"/>
      <c r="BC145" s="28">
        <f t="shared" si="106"/>
        <v>17</v>
      </c>
      <c r="BD145" s="45" t="s">
        <v>19</v>
      </c>
      <c r="BE145" s="46">
        <f t="shared" si="126"/>
        <v>1161</v>
      </c>
      <c r="BF145" s="47"/>
      <c r="BG145" s="47" t="s">
        <v>20</v>
      </c>
      <c r="BH145" s="46">
        <f t="shared" si="127"/>
        <v>1010</v>
      </c>
      <c r="BI145" s="33" t="s">
        <v>94</v>
      </c>
      <c r="BJ145" s="35" t="s">
        <v>19</v>
      </c>
      <c r="BK145" s="28">
        <v>-1.609E-2</v>
      </c>
      <c r="BL145" s="28"/>
      <c r="BM145" s="28">
        <f t="shared" si="123"/>
        <v>9</v>
      </c>
      <c r="BN145" s="33" t="s">
        <v>78</v>
      </c>
      <c r="BO145" s="24" t="s">
        <v>23</v>
      </c>
      <c r="BP145" s="28">
        <v>-3.5619999999999999E-2</v>
      </c>
      <c r="BR145" s="28">
        <f t="shared" si="57"/>
        <v>34</v>
      </c>
    </row>
    <row r="146" spans="1:70" ht="17" thickBot="1" x14ac:dyDescent="0.25">
      <c r="A146" s="33" t="s">
        <v>21</v>
      </c>
      <c r="B146" s="24" t="s">
        <v>22</v>
      </c>
      <c r="C146" s="28">
        <v>-1.0489999999999999E-2</v>
      </c>
      <c r="D146" s="28"/>
      <c r="E146" s="28">
        <f t="shared" si="117"/>
        <v>14</v>
      </c>
      <c r="F146" s="33" t="s">
        <v>79</v>
      </c>
      <c r="G146" s="24" t="s">
        <v>25</v>
      </c>
      <c r="H146" s="28">
        <v>-3.6209999999999999E-2</v>
      </c>
      <c r="I146" s="28"/>
      <c r="J146" s="28">
        <f t="shared" si="74"/>
        <v>28</v>
      </c>
      <c r="K146" s="33" t="s">
        <v>72</v>
      </c>
      <c r="L146" s="24" t="s">
        <v>25</v>
      </c>
      <c r="M146" s="28">
        <v>-3.7420000000000002E-2</v>
      </c>
      <c r="N146" s="28"/>
      <c r="O146" s="28">
        <f t="shared" si="120"/>
        <v>11</v>
      </c>
      <c r="P146" s="33" t="s">
        <v>82</v>
      </c>
      <c r="Q146" s="24" t="s">
        <v>28</v>
      </c>
      <c r="R146" s="28">
        <v>-2.6610000000000002E-2</v>
      </c>
      <c r="S146" s="28"/>
      <c r="T146" s="28">
        <f t="shared" si="105"/>
        <v>19</v>
      </c>
      <c r="U146" s="49" t="s">
        <v>22</v>
      </c>
      <c r="V146" s="50">
        <f t="shared" si="124"/>
        <v>127</v>
      </c>
      <c r="W146" s="51"/>
      <c r="X146" s="51" t="s">
        <v>23</v>
      </c>
      <c r="Y146" s="50">
        <f t="shared" si="125"/>
        <v>183</v>
      </c>
      <c r="Z146" s="33" t="s">
        <v>94</v>
      </c>
      <c r="AA146" s="35" t="s">
        <v>19</v>
      </c>
      <c r="AB146" s="28">
        <v>-5.1339999999999997E-2</v>
      </c>
      <c r="AC146" s="28"/>
      <c r="AD146" s="28">
        <f t="shared" si="68"/>
        <v>32</v>
      </c>
      <c r="AE146" s="33" t="s">
        <v>77</v>
      </c>
      <c r="AF146" s="24" t="s">
        <v>22</v>
      </c>
      <c r="AG146" s="28">
        <v>-1.583E-2</v>
      </c>
      <c r="AH146" s="28"/>
      <c r="AI146" s="28">
        <f t="shared" si="118"/>
        <v>12</v>
      </c>
      <c r="AJ146" s="33" t="s">
        <v>84</v>
      </c>
      <c r="AK146" s="24" t="s">
        <v>28</v>
      </c>
      <c r="AL146" s="28">
        <v>-4.036E-2</v>
      </c>
      <c r="AM146" s="28"/>
      <c r="AN146" s="28">
        <f t="shared" si="92"/>
        <v>23</v>
      </c>
      <c r="AO146" s="33" t="s">
        <v>33</v>
      </c>
      <c r="AP146" s="24" t="s">
        <v>20</v>
      </c>
      <c r="AQ146" s="28">
        <v>-7.7499999999999999E-3</v>
      </c>
      <c r="AR146" s="28"/>
      <c r="AS146" s="28">
        <f t="shared" si="91"/>
        <v>24</v>
      </c>
      <c r="AT146" s="33" t="s">
        <v>57</v>
      </c>
      <c r="AU146" s="24" t="s">
        <v>26</v>
      </c>
      <c r="AV146" s="28">
        <v>-8.9999999999999993E-3</v>
      </c>
      <c r="AW146" s="28"/>
      <c r="AX146" s="28">
        <f t="shared" si="119"/>
        <v>12</v>
      </c>
      <c r="AY146" s="33" t="s">
        <v>96</v>
      </c>
      <c r="AZ146" s="35" t="s">
        <v>26</v>
      </c>
      <c r="BA146" s="28">
        <v>-2.3359999999999999E-2</v>
      </c>
      <c r="BB146" s="28"/>
      <c r="BC146" s="28">
        <f t="shared" si="106"/>
        <v>18</v>
      </c>
      <c r="BD146" s="49" t="s">
        <v>22</v>
      </c>
      <c r="BE146" s="50">
        <f t="shared" si="126"/>
        <v>1417</v>
      </c>
      <c r="BF146" s="51"/>
      <c r="BG146" s="51" t="s">
        <v>23</v>
      </c>
      <c r="BH146" s="50">
        <f t="shared" si="127"/>
        <v>1184</v>
      </c>
      <c r="BI146" s="33" t="s">
        <v>40</v>
      </c>
      <c r="BJ146" s="24" t="s">
        <v>29</v>
      </c>
      <c r="BK146" s="28">
        <v>-1.6219999999999998E-2</v>
      </c>
      <c r="BL146" s="28"/>
      <c r="BM146" s="28">
        <f t="shared" si="123"/>
        <v>10</v>
      </c>
      <c r="BN146" s="33" t="s">
        <v>73</v>
      </c>
      <c r="BO146" s="24" t="s">
        <v>23</v>
      </c>
      <c r="BP146" s="28">
        <v>-3.8059999999999997E-2</v>
      </c>
      <c r="BR146" s="28">
        <f t="shared" si="57"/>
        <v>35</v>
      </c>
    </row>
    <row r="147" spans="1:70" ht="18" thickTop="1" thickBot="1" x14ac:dyDescent="0.25">
      <c r="A147" s="33" t="s">
        <v>96</v>
      </c>
      <c r="B147" s="35" t="s">
        <v>23</v>
      </c>
      <c r="C147" s="28">
        <v>-1.091E-2</v>
      </c>
      <c r="D147" s="28"/>
      <c r="E147" s="28">
        <f t="shared" si="117"/>
        <v>15</v>
      </c>
      <c r="F147" s="33" t="s">
        <v>82</v>
      </c>
      <c r="G147" s="24" t="s">
        <v>25</v>
      </c>
      <c r="H147" s="28">
        <v>-3.7449999999999997E-2</v>
      </c>
      <c r="I147" s="28"/>
      <c r="J147" s="28">
        <f t="shared" si="74"/>
        <v>29</v>
      </c>
      <c r="K147" s="33" t="s">
        <v>54</v>
      </c>
      <c r="L147" s="24" t="s">
        <v>22</v>
      </c>
      <c r="M147" s="28">
        <v>-4.0620000000000003E-2</v>
      </c>
      <c r="N147" s="28"/>
      <c r="O147" s="28">
        <f t="shared" si="120"/>
        <v>12</v>
      </c>
      <c r="P147" s="33" t="s">
        <v>80</v>
      </c>
      <c r="Q147" s="24" t="s">
        <v>25</v>
      </c>
      <c r="R147" s="28">
        <v>-2.8410000000000001E-2</v>
      </c>
      <c r="S147" s="28"/>
      <c r="T147" s="28">
        <f t="shared" si="105"/>
        <v>20</v>
      </c>
      <c r="U147" s="33" t="s">
        <v>86</v>
      </c>
      <c r="V147" s="24" t="s">
        <v>28</v>
      </c>
      <c r="W147" s="28">
        <v>-3.2000000000000003E-4</v>
      </c>
      <c r="X147" s="28"/>
      <c r="Y147" s="28">
        <v>1</v>
      </c>
      <c r="Z147" s="33" t="s">
        <v>75</v>
      </c>
      <c r="AA147" s="24" t="s">
        <v>25</v>
      </c>
      <c r="AB147" s="28">
        <v>-5.33E-2</v>
      </c>
      <c r="AC147" s="28"/>
      <c r="AD147" s="28">
        <f t="shared" si="68"/>
        <v>33</v>
      </c>
      <c r="AE147" s="33" t="s">
        <v>40</v>
      </c>
      <c r="AF147" s="24" t="s">
        <v>29</v>
      </c>
      <c r="AG147" s="28">
        <v>-1.6129999999999999E-2</v>
      </c>
      <c r="AH147" s="28"/>
      <c r="AI147" s="28">
        <f t="shared" si="118"/>
        <v>13</v>
      </c>
      <c r="AJ147" s="33" t="s">
        <v>92</v>
      </c>
      <c r="AK147" s="35" t="s">
        <v>20</v>
      </c>
      <c r="AL147" s="28">
        <v>-4.0509999999999997E-2</v>
      </c>
      <c r="AM147" s="28"/>
      <c r="AN147" s="28">
        <f t="shared" si="92"/>
        <v>24</v>
      </c>
      <c r="AO147" s="33" t="s">
        <v>82</v>
      </c>
      <c r="AP147" s="24" t="s">
        <v>20</v>
      </c>
      <c r="AQ147" s="28">
        <v>-8.7399999999999995E-3</v>
      </c>
      <c r="AR147" s="28"/>
      <c r="AS147" s="28">
        <f t="shared" si="91"/>
        <v>25</v>
      </c>
      <c r="AT147" s="33" t="s">
        <v>87</v>
      </c>
      <c r="AU147" s="24" t="s">
        <v>29</v>
      </c>
      <c r="AV147" s="28">
        <v>-1.1339999999999999E-2</v>
      </c>
      <c r="AW147" s="28"/>
      <c r="AX147" s="28">
        <f t="shared" si="119"/>
        <v>13</v>
      </c>
      <c r="AY147" s="33" t="s">
        <v>76</v>
      </c>
      <c r="AZ147" s="24" t="s">
        <v>22</v>
      </c>
      <c r="BA147" s="28">
        <v>-2.3640000000000001E-2</v>
      </c>
      <c r="BB147" s="28"/>
      <c r="BC147" s="28">
        <f t="shared" si="106"/>
        <v>19</v>
      </c>
      <c r="BD147" s="102" t="s">
        <v>110</v>
      </c>
      <c r="BE147" s="103"/>
      <c r="BF147" s="103"/>
      <c r="BG147" s="103"/>
      <c r="BH147" s="103"/>
      <c r="BI147" s="33" t="s">
        <v>40</v>
      </c>
      <c r="BJ147" s="24" t="s">
        <v>26</v>
      </c>
      <c r="BK147" s="28">
        <v>-1.677E-2</v>
      </c>
      <c r="BL147" s="28"/>
      <c r="BM147" s="28">
        <f t="shared" si="123"/>
        <v>11</v>
      </c>
      <c r="BN147" s="33" t="s">
        <v>40</v>
      </c>
      <c r="BO147" s="24" t="s">
        <v>26</v>
      </c>
      <c r="BP147" s="28">
        <v>-3.8589999999999999E-2</v>
      </c>
      <c r="BR147" s="28">
        <f t="shared" si="57"/>
        <v>36</v>
      </c>
    </row>
    <row r="148" spans="1:70" ht="18" thickTop="1" thickBot="1" x14ac:dyDescent="0.25">
      <c r="A148" s="33" t="s">
        <v>96</v>
      </c>
      <c r="B148" s="35" t="s">
        <v>26</v>
      </c>
      <c r="C148" s="28">
        <v>-1.1089999999999999E-2</v>
      </c>
      <c r="D148" s="28"/>
      <c r="E148" s="28">
        <f t="shared" si="117"/>
        <v>16</v>
      </c>
      <c r="F148" s="33" t="s">
        <v>77</v>
      </c>
      <c r="G148" s="24" t="s">
        <v>22</v>
      </c>
      <c r="H148" s="28">
        <v>-4.1169999999999998E-2</v>
      </c>
      <c r="I148" s="28"/>
      <c r="J148" s="28">
        <f t="shared" si="74"/>
        <v>30</v>
      </c>
      <c r="K148" s="33" t="s">
        <v>31</v>
      </c>
      <c r="L148" s="24" t="s">
        <v>25</v>
      </c>
      <c r="M148" s="28">
        <v>-4.6289999999999998E-2</v>
      </c>
      <c r="N148" s="28"/>
      <c r="O148" s="28">
        <f t="shared" si="120"/>
        <v>13</v>
      </c>
      <c r="P148" s="33" t="s">
        <v>92</v>
      </c>
      <c r="Q148" s="35" t="s">
        <v>25</v>
      </c>
      <c r="R148" s="28">
        <v>-2.9600000000000001E-2</v>
      </c>
      <c r="S148" s="28"/>
      <c r="T148" s="28">
        <f t="shared" si="105"/>
        <v>21</v>
      </c>
      <c r="U148" s="33" t="s">
        <v>73</v>
      </c>
      <c r="V148" s="24" t="s">
        <v>26</v>
      </c>
      <c r="W148" s="28">
        <v>-1.81E-3</v>
      </c>
      <c r="X148" s="28"/>
      <c r="Y148" s="28">
        <f>IF(W148&lt;W147,Y147+1,Y147)</f>
        <v>2</v>
      </c>
      <c r="Z148" s="33" t="s">
        <v>34</v>
      </c>
      <c r="AA148" s="24" t="s">
        <v>19</v>
      </c>
      <c r="AB148" s="28">
        <v>-5.4140000000000001E-2</v>
      </c>
      <c r="AC148" s="28"/>
      <c r="AD148" s="28">
        <f t="shared" si="68"/>
        <v>34</v>
      </c>
      <c r="AE148" s="33" t="s">
        <v>33</v>
      </c>
      <c r="AF148" s="24" t="s">
        <v>20</v>
      </c>
      <c r="AG148" s="28">
        <v>-2.155E-2</v>
      </c>
      <c r="AH148" s="28"/>
      <c r="AI148" s="28">
        <f t="shared" si="118"/>
        <v>14</v>
      </c>
      <c r="AJ148" s="33" t="s">
        <v>48</v>
      </c>
      <c r="AK148" s="24" t="s">
        <v>29</v>
      </c>
      <c r="AL148" s="28">
        <v>-4.054E-2</v>
      </c>
      <c r="AM148" s="28"/>
      <c r="AN148" s="28">
        <f t="shared" si="92"/>
        <v>25</v>
      </c>
      <c r="AO148" s="33" t="s">
        <v>59</v>
      </c>
      <c r="AP148" s="24" t="s">
        <v>20</v>
      </c>
      <c r="AQ148" s="28">
        <v>-8.7799999999999996E-3</v>
      </c>
      <c r="AR148" s="28"/>
      <c r="AS148" s="28">
        <f t="shared" si="91"/>
        <v>26</v>
      </c>
      <c r="AT148" s="33" t="s">
        <v>35</v>
      </c>
      <c r="AU148" s="24" t="s">
        <v>22</v>
      </c>
      <c r="AV148" s="28">
        <v>-1.1469999999999999E-2</v>
      </c>
      <c r="AW148" s="28"/>
      <c r="AX148" s="28">
        <f t="shared" si="119"/>
        <v>14</v>
      </c>
      <c r="AY148" s="33" t="s">
        <v>62</v>
      </c>
      <c r="AZ148" s="24" t="s">
        <v>19</v>
      </c>
      <c r="BA148" s="28">
        <v>-2.393E-2</v>
      </c>
      <c r="BB148" s="28"/>
      <c r="BC148" s="28">
        <f t="shared" si="106"/>
        <v>20</v>
      </c>
      <c r="BD148" s="42" t="s">
        <v>25</v>
      </c>
      <c r="BE148" s="53">
        <f>SUMIFS($BH$3:$BH$141,$BE$3:$BE$141,BD148,$BG$3:$BG$141,"x")</f>
        <v>0</v>
      </c>
      <c r="BF148" s="44"/>
      <c r="BG148" s="44" t="s">
        <v>26</v>
      </c>
      <c r="BH148" s="53">
        <f>SUMIFS($BH$3:$BH$141,$BE$3:$BE$141,BG148,$BG$3:$BG$141,"x")</f>
        <v>0</v>
      </c>
      <c r="BI148" s="33" t="s">
        <v>21</v>
      </c>
      <c r="BJ148" s="24" t="s">
        <v>22</v>
      </c>
      <c r="BK148" s="28">
        <v>-1.7229999999999999E-2</v>
      </c>
      <c r="BL148" s="28"/>
      <c r="BM148" s="28">
        <f t="shared" si="123"/>
        <v>12</v>
      </c>
      <c r="BN148" s="33" t="s">
        <v>21</v>
      </c>
      <c r="BO148" s="24" t="s">
        <v>22</v>
      </c>
      <c r="BP148" s="28">
        <v>-4.265E-2</v>
      </c>
      <c r="BR148" s="28">
        <f t="shared" si="57"/>
        <v>37</v>
      </c>
    </row>
    <row r="149" spans="1:70" ht="17" thickBot="1" x14ac:dyDescent="0.25">
      <c r="A149" s="33" t="s">
        <v>82</v>
      </c>
      <c r="B149" s="24" t="s">
        <v>20</v>
      </c>
      <c r="C149" s="28">
        <v>-1.116E-2</v>
      </c>
      <c r="D149" s="28"/>
      <c r="E149" s="28">
        <f t="shared" si="117"/>
        <v>17</v>
      </c>
      <c r="F149" s="33" t="s">
        <v>57</v>
      </c>
      <c r="G149" s="24" t="s">
        <v>26</v>
      </c>
      <c r="H149" s="28">
        <v>-4.147E-2</v>
      </c>
      <c r="I149" s="28"/>
      <c r="J149" s="28">
        <f t="shared" si="74"/>
        <v>31</v>
      </c>
      <c r="K149" s="33" t="s">
        <v>57</v>
      </c>
      <c r="L149" s="24" t="s">
        <v>20</v>
      </c>
      <c r="M149" s="28">
        <v>-4.9369999999999997E-2</v>
      </c>
      <c r="N149" s="28"/>
      <c r="O149" s="28">
        <f t="shared" si="120"/>
        <v>14</v>
      </c>
      <c r="P149" s="33" t="s">
        <v>96</v>
      </c>
      <c r="Q149" s="35" t="s">
        <v>23</v>
      </c>
      <c r="R149" s="28">
        <v>-2.9659999999999999E-2</v>
      </c>
      <c r="S149" s="28"/>
      <c r="T149" s="28">
        <f t="shared" si="105"/>
        <v>22</v>
      </c>
      <c r="U149" s="33" t="s">
        <v>77</v>
      </c>
      <c r="V149" s="24" t="s">
        <v>22</v>
      </c>
      <c r="W149" s="28">
        <v>-3.2000000000000002E-3</v>
      </c>
      <c r="X149" s="28"/>
      <c r="Y149" s="28">
        <f t="shared" ref="Y149:Y212" si="128">IF(W149&lt;W148,Y148+1,Y148)</f>
        <v>3</v>
      </c>
      <c r="Z149" s="33" t="s">
        <v>89</v>
      </c>
      <c r="AA149" s="35" t="s">
        <v>25</v>
      </c>
      <c r="AB149" s="28">
        <v>-5.636E-2</v>
      </c>
      <c r="AC149" s="28"/>
      <c r="AD149" s="28">
        <f t="shared" si="68"/>
        <v>35</v>
      </c>
      <c r="AE149" s="33" t="s">
        <v>61</v>
      </c>
      <c r="AF149" s="24" t="s">
        <v>23</v>
      </c>
      <c r="AG149" s="28">
        <v>-2.2519999999999998E-2</v>
      </c>
      <c r="AH149" s="28"/>
      <c r="AI149" s="28">
        <f t="shared" si="118"/>
        <v>15</v>
      </c>
      <c r="AJ149" s="33" t="s">
        <v>82</v>
      </c>
      <c r="AK149" s="24" t="s">
        <v>20</v>
      </c>
      <c r="AL149" s="28">
        <v>-4.088E-2</v>
      </c>
      <c r="AM149" s="28"/>
      <c r="AN149" s="28">
        <f t="shared" si="92"/>
        <v>26</v>
      </c>
      <c r="AO149" s="33" t="s">
        <v>83</v>
      </c>
      <c r="AP149" s="24" t="s">
        <v>25</v>
      </c>
      <c r="AQ149" s="28">
        <v>-9.1400000000000006E-3</v>
      </c>
      <c r="AR149" s="28"/>
      <c r="AS149" s="28">
        <f t="shared" si="91"/>
        <v>27</v>
      </c>
      <c r="AT149" s="33" t="s">
        <v>27</v>
      </c>
      <c r="AU149" s="24" t="s">
        <v>28</v>
      </c>
      <c r="AV149" s="28">
        <v>-1.1939999999999999E-2</v>
      </c>
      <c r="AW149" s="28"/>
      <c r="AX149" s="28">
        <f t="shared" si="119"/>
        <v>15</v>
      </c>
      <c r="AY149" s="33" t="s">
        <v>69</v>
      </c>
      <c r="AZ149" s="24" t="s">
        <v>19</v>
      </c>
      <c r="BA149" s="28">
        <v>-2.6200000000000001E-2</v>
      </c>
      <c r="BB149" s="28"/>
      <c r="BC149" s="28">
        <f t="shared" si="106"/>
        <v>21</v>
      </c>
      <c r="BD149" s="45" t="s">
        <v>28</v>
      </c>
      <c r="BE149" s="46">
        <f t="shared" ref="BE149:BE151" si="129">SUMIFS($BH$3:$BH$141,$BE$3:$BE$141,BD149,$BG$3:$BG$141,"x")</f>
        <v>0</v>
      </c>
      <c r="BF149" s="47"/>
      <c r="BG149" s="47" t="s">
        <v>29</v>
      </c>
      <c r="BH149" s="46">
        <f t="shared" ref="BH149:BH151" si="130">SUMIFS($BH$3:$BH$141,$BE$3:$BE$141,BG149,$BG$3:$BG$141,"x")</f>
        <v>0</v>
      </c>
      <c r="BI149" s="33" t="s">
        <v>42</v>
      </c>
      <c r="BJ149" s="24" t="s">
        <v>28</v>
      </c>
      <c r="BK149" s="28">
        <v>-1.7670000000000002E-2</v>
      </c>
      <c r="BL149" s="28"/>
      <c r="BM149" s="28">
        <f t="shared" si="123"/>
        <v>13</v>
      </c>
      <c r="BN149" s="33" t="s">
        <v>76</v>
      </c>
      <c r="BO149" s="24" t="s">
        <v>22</v>
      </c>
      <c r="BP149" s="28">
        <v>-4.2700000000000002E-2</v>
      </c>
      <c r="BR149" s="28">
        <f t="shared" si="57"/>
        <v>38</v>
      </c>
    </row>
    <row r="150" spans="1:70" ht="17" thickBot="1" x14ac:dyDescent="0.25">
      <c r="A150" s="33" t="s">
        <v>72</v>
      </c>
      <c r="B150" s="24" t="s">
        <v>28</v>
      </c>
      <c r="C150" s="28">
        <v>-1.159E-2</v>
      </c>
      <c r="D150" s="28"/>
      <c r="E150" s="28">
        <f t="shared" si="117"/>
        <v>18</v>
      </c>
      <c r="F150" s="33" t="s">
        <v>49</v>
      </c>
      <c r="G150" s="24" t="s">
        <v>28</v>
      </c>
      <c r="H150" s="28">
        <v>-4.1750000000000002E-2</v>
      </c>
      <c r="I150" s="28"/>
      <c r="J150" s="28">
        <f t="shared" si="74"/>
        <v>32</v>
      </c>
      <c r="K150" s="33" t="s">
        <v>100</v>
      </c>
      <c r="L150" s="35" t="s">
        <v>28</v>
      </c>
      <c r="M150" s="28">
        <v>-5.8659999999999997E-2</v>
      </c>
      <c r="N150" s="28"/>
      <c r="O150" s="28">
        <f t="shared" si="120"/>
        <v>15</v>
      </c>
      <c r="P150" s="33" t="s">
        <v>74</v>
      </c>
      <c r="Q150" s="24" t="s">
        <v>25</v>
      </c>
      <c r="R150" s="28">
        <v>-3.6080000000000001E-2</v>
      </c>
      <c r="S150" s="28"/>
      <c r="T150" s="28">
        <f t="shared" si="105"/>
        <v>23</v>
      </c>
      <c r="U150" s="33" t="s">
        <v>64</v>
      </c>
      <c r="V150" s="24" t="s">
        <v>19</v>
      </c>
      <c r="W150" s="28">
        <v>-3.3899999999999998E-3</v>
      </c>
      <c r="X150" s="28"/>
      <c r="Y150" s="28">
        <f t="shared" si="128"/>
        <v>4</v>
      </c>
      <c r="Z150" s="33" t="s">
        <v>82</v>
      </c>
      <c r="AA150" s="24" t="s">
        <v>25</v>
      </c>
      <c r="AB150" s="28">
        <v>-5.858E-2</v>
      </c>
      <c r="AC150" s="28"/>
      <c r="AD150" s="28">
        <f t="shared" si="68"/>
        <v>36</v>
      </c>
      <c r="AE150" s="33" t="s">
        <v>101</v>
      </c>
      <c r="AF150" s="35" t="s">
        <v>26</v>
      </c>
      <c r="AG150" s="28">
        <v>-2.5430000000000001E-2</v>
      </c>
      <c r="AH150" s="28"/>
      <c r="AI150" s="28">
        <f t="shared" si="118"/>
        <v>16</v>
      </c>
      <c r="AJ150" s="33" t="s">
        <v>65</v>
      </c>
      <c r="AK150" s="24" t="s">
        <v>20</v>
      </c>
      <c r="AL150" s="28">
        <v>-4.1309999999999999E-2</v>
      </c>
      <c r="AM150" s="28"/>
      <c r="AN150" s="28">
        <f t="shared" si="92"/>
        <v>27</v>
      </c>
      <c r="AO150" s="33" t="s">
        <v>92</v>
      </c>
      <c r="AP150" s="35" t="s">
        <v>25</v>
      </c>
      <c r="AQ150" s="28">
        <v>-9.4000000000000004E-3</v>
      </c>
      <c r="AR150" s="28"/>
      <c r="AS150" s="28">
        <f t="shared" si="91"/>
        <v>28</v>
      </c>
      <c r="AT150" s="33" t="s">
        <v>89</v>
      </c>
      <c r="AU150" s="35" t="s">
        <v>22</v>
      </c>
      <c r="AV150" s="28">
        <v>-1.206E-2</v>
      </c>
      <c r="AW150" s="28"/>
      <c r="AX150" s="28">
        <f t="shared" si="119"/>
        <v>16</v>
      </c>
      <c r="AY150" s="33" t="s">
        <v>67</v>
      </c>
      <c r="AZ150" s="24" t="s">
        <v>20</v>
      </c>
      <c r="BA150" s="28">
        <v>-2.9159999999999998E-2</v>
      </c>
      <c r="BB150" s="28"/>
      <c r="BC150" s="28">
        <f t="shared" si="106"/>
        <v>22</v>
      </c>
      <c r="BD150" s="45" t="s">
        <v>19</v>
      </c>
      <c r="BE150" s="46">
        <f t="shared" si="129"/>
        <v>0</v>
      </c>
      <c r="BF150" s="47"/>
      <c r="BG150" s="47" t="s">
        <v>20</v>
      </c>
      <c r="BH150" s="46">
        <f t="shared" si="130"/>
        <v>125</v>
      </c>
      <c r="BI150" s="33" t="s">
        <v>65</v>
      </c>
      <c r="BJ150" s="24" t="s">
        <v>29</v>
      </c>
      <c r="BK150" s="28">
        <v>-1.83E-2</v>
      </c>
      <c r="BL150" s="28"/>
      <c r="BM150" s="28">
        <f t="shared" si="123"/>
        <v>14</v>
      </c>
      <c r="BN150" s="33" t="s">
        <v>94</v>
      </c>
      <c r="BO150" s="35" t="s">
        <v>26</v>
      </c>
      <c r="BP150" s="28">
        <v>-4.2880000000000001E-2</v>
      </c>
      <c r="BR150" s="28">
        <f t="shared" si="57"/>
        <v>39</v>
      </c>
    </row>
    <row r="151" spans="1:70" ht="17" thickBot="1" x14ac:dyDescent="0.25">
      <c r="A151" s="33" t="s">
        <v>69</v>
      </c>
      <c r="B151" s="24" t="s">
        <v>23</v>
      </c>
      <c r="C151" s="28">
        <v>-1.18E-2</v>
      </c>
      <c r="D151" s="28"/>
      <c r="E151" s="28">
        <f t="shared" si="117"/>
        <v>19</v>
      </c>
      <c r="F151" s="33" t="s">
        <v>45</v>
      </c>
      <c r="G151" s="24" t="s">
        <v>23</v>
      </c>
      <c r="H151" s="28">
        <v>-4.3880000000000002E-2</v>
      </c>
      <c r="I151" s="28"/>
      <c r="J151" s="28">
        <f t="shared" si="74"/>
        <v>33</v>
      </c>
      <c r="K151" s="33" t="s">
        <v>32</v>
      </c>
      <c r="L151" s="24" t="s">
        <v>20</v>
      </c>
      <c r="M151" s="28">
        <v>-6.08E-2</v>
      </c>
      <c r="N151" s="28"/>
      <c r="O151" s="28">
        <f t="shared" si="120"/>
        <v>16</v>
      </c>
      <c r="P151" s="33" t="s">
        <v>45</v>
      </c>
      <c r="Q151" s="24" t="s">
        <v>19</v>
      </c>
      <c r="R151" s="28">
        <v>-3.9719999999999998E-2</v>
      </c>
      <c r="S151" s="28"/>
      <c r="T151" s="28">
        <f t="shared" si="105"/>
        <v>24</v>
      </c>
      <c r="U151" s="33" t="s">
        <v>71</v>
      </c>
      <c r="V151" s="24" t="s">
        <v>22</v>
      </c>
      <c r="W151" s="28">
        <v>-4.2900000000000004E-3</v>
      </c>
      <c r="X151" s="28"/>
      <c r="Y151" s="28">
        <f t="shared" si="128"/>
        <v>5</v>
      </c>
      <c r="Z151" s="33" t="s">
        <v>64</v>
      </c>
      <c r="AA151" s="24" t="s">
        <v>19</v>
      </c>
      <c r="AB151" s="28">
        <v>-5.8950000000000002E-2</v>
      </c>
      <c r="AC151" s="28"/>
      <c r="AD151" s="28">
        <f t="shared" si="68"/>
        <v>37</v>
      </c>
      <c r="AE151" s="33" t="s">
        <v>73</v>
      </c>
      <c r="AF151" s="24" t="s">
        <v>26</v>
      </c>
      <c r="AG151" s="28">
        <v>-2.6460000000000001E-2</v>
      </c>
      <c r="AH151" s="28"/>
      <c r="AI151" s="28">
        <f t="shared" si="118"/>
        <v>17</v>
      </c>
      <c r="AJ151" s="33" t="s">
        <v>61</v>
      </c>
      <c r="AK151" s="24" t="s">
        <v>19</v>
      </c>
      <c r="AL151" s="28">
        <v>-4.1509999999999998E-2</v>
      </c>
      <c r="AM151" s="28"/>
      <c r="AN151" s="28">
        <f t="shared" si="92"/>
        <v>28</v>
      </c>
      <c r="AO151" s="33" t="s">
        <v>78</v>
      </c>
      <c r="AP151" s="24" t="s">
        <v>28</v>
      </c>
      <c r="AQ151" s="28">
        <v>-1.031E-2</v>
      </c>
      <c r="AR151" s="28"/>
      <c r="AS151" s="28">
        <f t="shared" si="91"/>
        <v>29</v>
      </c>
      <c r="AT151" s="33" t="s">
        <v>100</v>
      </c>
      <c r="AU151" s="35" t="s">
        <v>23</v>
      </c>
      <c r="AV151" s="28">
        <v>-1.2330000000000001E-2</v>
      </c>
      <c r="AW151" s="28"/>
      <c r="AX151" s="28">
        <f t="shared" si="119"/>
        <v>17</v>
      </c>
      <c r="AY151" s="33" t="s">
        <v>63</v>
      </c>
      <c r="AZ151" s="24" t="s">
        <v>22</v>
      </c>
      <c r="BA151" s="28">
        <v>-3.0020000000000002E-2</v>
      </c>
      <c r="BB151" s="28"/>
      <c r="BC151" s="28">
        <f t="shared" si="106"/>
        <v>23</v>
      </c>
      <c r="BD151" s="49" t="s">
        <v>22</v>
      </c>
      <c r="BE151" s="50">
        <f t="shared" si="129"/>
        <v>0</v>
      </c>
      <c r="BF151" s="51"/>
      <c r="BG151" s="51" t="s">
        <v>23</v>
      </c>
      <c r="BH151" s="50">
        <f t="shared" si="130"/>
        <v>0</v>
      </c>
      <c r="BI151" s="33" t="s">
        <v>33</v>
      </c>
      <c r="BJ151" s="24" t="s">
        <v>25</v>
      </c>
      <c r="BK151" s="28">
        <v>-2.181E-2</v>
      </c>
      <c r="BL151" s="28"/>
      <c r="BM151" s="28">
        <f t="shared" si="123"/>
        <v>15</v>
      </c>
      <c r="BN151" s="33" t="s">
        <v>90</v>
      </c>
      <c r="BO151" s="35" t="s">
        <v>29</v>
      </c>
      <c r="BP151" s="28">
        <v>-4.317E-2</v>
      </c>
      <c r="BR151" s="28">
        <f t="shared" si="57"/>
        <v>40</v>
      </c>
    </row>
    <row r="152" spans="1:70" ht="18" thickTop="1" thickBot="1" x14ac:dyDescent="0.25">
      <c r="A152" s="33" t="s">
        <v>99</v>
      </c>
      <c r="B152" s="35" t="s">
        <v>23</v>
      </c>
      <c r="C152" s="28">
        <v>-1.217E-2</v>
      </c>
      <c r="D152" s="28"/>
      <c r="E152" s="28">
        <f t="shared" si="117"/>
        <v>20</v>
      </c>
      <c r="F152" s="33" t="s">
        <v>100</v>
      </c>
      <c r="G152" s="35" t="s">
        <v>26</v>
      </c>
      <c r="H152" s="28">
        <v>-4.4049999999999999E-2</v>
      </c>
      <c r="I152" s="28"/>
      <c r="J152" s="28">
        <f t="shared" si="74"/>
        <v>34</v>
      </c>
      <c r="K152" s="33" t="s">
        <v>64</v>
      </c>
      <c r="L152" s="24" t="s">
        <v>19</v>
      </c>
      <c r="M152" s="28">
        <v>-6.4119999999999996E-2</v>
      </c>
      <c r="N152" s="28"/>
      <c r="O152" s="28">
        <f t="shared" si="120"/>
        <v>17</v>
      </c>
      <c r="P152" s="33" t="s">
        <v>98</v>
      </c>
      <c r="Q152" s="35" t="s">
        <v>25</v>
      </c>
      <c r="R152" s="28">
        <v>-4.2560000000000001E-2</v>
      </c>
      <c r="S152" s="28"/>
      <c r="T152" s="28">
        <f t="shared" si="105"/>
        <v>25</v>
      </c>
      <c r="U152" s="33" t="s">
        <v>87</v>
      </c>
      <c r="V152" s="24" t="s">
        <v>25</v>
      </c>
      <c r="W152" s="28">
        <v>-7.1300000000000001E-3</v>
      </c>
      <c r="X152" s="28"/>
      <c r="Y152" s="28">
        <f t="shared" si="128"/>
        <v>6</v>
      </c>
      <c r="Z152" s="33" t="s">
        <v>33</v>
      </c>
      <c r="AA152" s="24" t="s">
        <v>25</v>
      </c>
      <c r="AB152" s="28">
        <v>-6.1179999999999998E-2</v>
      </c>
      <c r="AC152" s="28"/>
      <c r="AD152" s="28">
        <f t="shared" si="68"/>
        <v>38</v>
      </c>
      <c r="AE152" s="23" t="s">
        <v>95</v>
      </c>
      <c r="AF152" s="24" t="s">
        <v>29</v>
      </c>
      <c r="AG152" s="28">
        <v>-2.6710000000000001E-2</v>
      </c>
      <c r="AH152" s="28"/>
      <c r="AI152" s="28">
        <f t="shared" si="118"/>
        <v>18</v>
      </c>
      <c r="AJ152" s="33" t="s">
        <v>98</v>
      </c>
      <c r="AK152" s="35" t="s">
        <v>23</v>
      </c>
      <c r="AL152" s="28">
        <v>-4.1849999999999998E-2</v>
      </c>
      <c r="AM152" s="28"/>
      <c r="AN152" s="28">
        <f t="shared" si="92"/>
        <v>29</v>
      </c>
      <c r="AO152" s="33" t="s">
        <v>92</v>
      </c>
      <c r="AP152" s="35" t="s">
        <v>28</v>
      </c>
      <c r="AQ152" s="28">
        <v>-1.0500000000000001E-2</v>
      </c>
      <c r="AR152" s="28"/>
      <c r="AS152" s="28">
        <f t="shared" si="91"/>
        <v>30</v>
      </c>
      <c r="AT152" s="33" t="s">
        <v>90</v>
      </c>
      <c r="AU152" s="35" t="s">
        <v>29</v>
      </c>
      <c r="AV152" s="28">
        <v>-1.2619999999999999E-2</v>
      </c>
      <c r="AW152" s="28"/>
      <c r="AX152" s="28">
        <f t="shared" si="119"/>
        <v>18</v>
      </c>
      <c r="AY152" s="33" t="s">
        <v>72</v>
      </c>
      <c r="AZ152" s="24" t="s">
        <v>28</v>
      </c>
      <c r="BA152" s="28">
        <v>-3.1399999999999997E-2</v>
      </c>
      <c r="BB152" s="28"/>
      <c r="BC152" s="28">
        <f t="shared" si="106"/>
        <v>24</v>
      </c>
      <c r="BD152" s="102" t="s">
        <v>111</v>
      </c>
      <c r="BE152" s="103"/>
      <c r="BF152" s="103"/>
      <c r="BG152" s="103"/>
      <c r="BH152" s="104"/>
      <c r="BI152" s="33" t="s">
        <v>76</v>
      </c>
      <c r="BJ152" s="24" t="s">
        <v>26</v>
      </c>
      <c r="BK152" s="28">
        <v>-2.9899999999999999E-2</v>
      </c>
      <c r="BL152" s="28"/>
      <c r="BM152" s="28">
        <f t="shared" si="123"/>
        <v>16</v>
      </c>
      <c r="BN152" s="33" t="s">
        <v>49</v>
      </c>
      <c r="BO152" s="24" t="s">
        <v>28</v>
      </c>
      <c r="BP152" s="28">
        <v>-4.419E-2</v>
      </c>
      <c r="BR152" s="28">
        <f t="shared" si="57"/>
        <v>41</v>
      </c>
    </row>
    <row r="153" spans="1:70" ht="18" thickTop="1" thickBot="1" x14ac:dyDescent="0.25">
      <c r="A153" s="33" t="s">
        <v>47</v>
      </c>
      <c r="B153" s="24" t="s">
        <v>19</v>
      </c>
      <c r="C153" s="28">
        <v>-1.401E-2</v>
      </c>
      <c r="D153" s="28"/>
      <c r="E153" s="28">
        <f t="shared" si="117"/>
        <v>21</v>
      </c>
      <c r="F153" s="33" t="s">
        <v>89</v>
      </c>
      <c r="G153" s="35" t="s">
        <v>28</v>
      </c>
      <c r="H153" s="28">
        <v>-4.478E-2</v>
      </c>
      <c r="I153" s="28"/>
      <c r="J153" s="28">
        <f t="shared" si="74"/>
        <v>35</v>
      </c>
      <c r="K153" s="33" t="s">
        <v>49</v>
      </c>
      <c r="L153" s="24" t="s">
        <v>28</v>
      </c>
      <c r="M153" s="28">
        <v>-6.5890000000000004E-2</v>
      </c>
      <c r="N153" s="28"/>
      <c r="O153" s="28">
        <f t="shared" si="120"/>
        <v>18</v>
      </c>
      <c r="P153" s="33" t="s">
        <v>98</v>
      </c>
      <c r="Q153" s="35" t="s">
        <v>28</v>
      </c>
      <c r="R153" s="28">
        <v>-4.2700000000000002E-2</v>
      </c>
      <c r="S153" s="28"/>
      <c r="T153" s="28">
        <f t="shared" si="105"/>
        <v>26</v>
      </c>
      <c r="U153" s="33" t="s">
        <v>87</v>
      </c>
      <c r="V153" s="24" t="s">
        <v>29</v>
      </c>
      <c r="W153" s="28">
        <v>-7.26E-3</v>
      </c>
      <c r="X153" s="28"/>
      <c r="Y153" s="28">
        <f t="shared" si="128"/>
        <v>7</v>
      </c>
      <c r="Z153" s="33" t="s">
        <v>42</v>
      </c>
      <c r="AA153" s="24" t="s">
        <v>28</v>
      </c>
      <c r="AB153" s="28">
        <v>-6.2330000000000003E-2</v>
      </c>
      <c r="AC153" s="28"/>
      <c r="AD153" s="28">
        <f t="shared" si="68"/>
        <v>39</v>
      </c>
      <c r="AE153" s="33" t="s">
        <v>40</v>
      </c>
      <c r="AF153" s="24" t="s">
        <v>26</v>
      </c>
      <c r="AG153" s="28">
        <v>-3.1060000000000001E-2</v>
      </c>
      <c r="AH153" s="28"/>
      <c r="AI153" s="28">
        <f t="shared" si="118"/>
        <v>19</v>
      </c>
      <c r="AJ153" s="33" t="s">
        <v>91</v>
      </c>
      <c r="AK153" s="35" t="s">
        <v>20</v>
      </c>
      <c r="AL153" s="28">
        <v>-4.2560000000000001E-2</v>
      </c>
      <c r="AM153" s="28"/>
      <c r="AN153" s="28">
        <f t="shared" si="92"/>
        <v>30</v>
      </c>
      <c r="AO153" s="33" t="s">
        <v>89</v>
      </c>
      <c r="AP153" s="35" t="s">
        <v>22</v>
      </c>
      <c r="AQ153" s="28">
        <v>-1.065E-2</v>
      </c>
      <c r="AR153" s="28"/>
      <c r="AS153" s="28">
        <f t="shared" si="91"/>
        <v>31</v>
      </c>
      <c r="AT153" s="33" t="s">
        <v>67</v>
      </c>
      <c r="AU153" s="24" t="s">
        <v>28</v>
      </c>
      <c r="AV153" s="28">
        <v>-1.345E-2</v>
      </c>
      <c r="AW153" s="28"/>
      <c r="AX153" s="28">
        <f t="shared" si="119"/>
        <v>19</v>
      </c>
      <c r="AY153" s="33" t="s">
        <v>93</v>
      </c>
      <c r="AZ153" s="35" t="s">
        <v>29</v>
      </c>
      <c r="BA153" s="28">
        <v>-3.5549999999999998E-2</v>
      </c>
      <c r="BB153" s="28"/>
      <c r="BC153" s="28">
        <f t="shared" si="106"/>
        <v>25</v>
      </c>
      <c r="BD153" s="42" t="s">
        <v>25</v>
      </c>
      <c r="BE153" s="53">
        <f>SUMIFS($BH$3:$BH$141,$BE$3:$BE$141,BD153,$BG$3:$BG$141,"x") + SUMIFS($BH$3:$BH$141,$BE$3:$BE$141,BD153,$BG$3:$BG$141,"o")</f>
        <v>0</v>
      </c>
      <c r="BF153" s="44"/>
      <c r="BG153" s="44" t="s">
        <v>26</v>
      </c>
      <c r="BH153" s="53">
        <f>SUMIFS($BH$3:$BH$141,$BE$3:$BE$141,BG153,$BG$3:$BG$141,"x") + SUMIFS($BH$3:$BH$141,$BE$3:$BE$141,BG153,$BG$3:$BG$141,"o")</f>
        <v>250</v>
      </c>
      <c r="BI153" s="33" t="s">
        <v>51</v>
      </c>
      <c r="BJ153" s="24" t="s">
        <v>22</v>
      </c>
      <c r="BK153" s="28">
        <v>-3.1879999999999999E-2</v>
      </c>
      <c r="BL153" s="28"/>
      <c r="BM153" s="28">
        <f t="shared" si="123"/>
        <v>17</v>
      </c>
      <c r="BN153" s="33" t="s">
        <v>36</v>
      </c>
      <c r="BO153" s="24" t="s">
        <v>26</v>
      </c>
      <c r="BP153" s="28">
        <v>-4.4679999999999997E-2</v>
      </c>
      <c r="BR153" s="28">
        <f t="shared" si="57"/>
        <v>42</v>
      </c>
    </row>
    <row r="154" spans="1:70" ht="17" thickBot="1" x14ac:dyDescent="0.25">
      <c r="A154" s="33" t="s">
        <v>98</v>
      </c>
      <c r="B154" s="35" t="s">
        <v>28</v>
      </c>
      <c r="C154" s="28">
        <v>-1.473E-2</v>
      </c>
      <c r="D154" s="28"/>
      <c r="E154" s="28">
        <f t="shared" si="117"/>
        <v>22</v>
      </c>
      <c r="F154" s="33" t="s">
        <v>18</v>
      </c>
      <c r="G154" s="24" t="s">
        <v>19</v>
      </c>
      <c r="H154" s="28">
        <v>-4.555E-2</v>
      </c>
      <c r="I154" s="28"/>
      <c r="J154" s="28">
        <f t="shared" si="74"/>
        <v>36</v>
      </c>
      <c r="K154" s="33" t="s">
        <v>43</v>
      </c>
      <c r="L154" s="24" t="s">
        <v>22</v>
      </c>
      <c r="M154" s="28">
        <v>-6.59E-2</v>
      </c>
      <c r="N154" s="28"/>
      <c r="O154" s="28">
        <f t="shared" si="120"/>
        <v>19</v>
      </c>
      <c r="P154" s="33" t="s">
        <v>56</v>
      </c>
      <c r="Q154" s="24" t="s">
        <v>22</v>
      </c>
      <c r="R154" s="28">
        <v>-4.2979999999999997E-2</v>
      </c>
      <c r="S154" s="28"/>
      <c r="T154" s="28">
        <f t="shared" si="105"/>
        <v>27</v>
      </c>
      <c r="U154" s="33" t="s">
        <v>78</v>
      </c>
      <c r="V154" s="24" t="s">
        <v>26</v>
      </c>
      <c r="W154" s="28">
        <v>-7.9299999999999995E-3</v>
      </c>
      <c r="X154" s="28"/>
      <c r="Y154" s="28">
        <f t="shared" si="128"/>
        <v>8</v>
      </c>
      <c r="Z154" s="33" t="s">
        <v>83</v>
      </c>
      <c r="AA154" s="24" t="s">
        <v>25</v>
      </c>
      <c r="AB154" s="28">
        <v>-6.4350000000000004E-2</v>
      </c>
      <c r="AC154" s="28"/>
      <c r="AD154" s="28">
        <f t="shared" si="68"/>
        <v>40</v>
      </c>
      <c r="AE154" s="33" t="s">
        <v>59</v>
      </c>
      <c r="AF154" s="24" t="s">
        <v>20</v>
      </c>
      <c r="AG154" s="28">
        <v>-3.1230000000000001E-2</v>
      </c>
      <c r="AH154" s="28"/>
      <c r="AI154" s="28">
        <f t="shared" si="118"/>
        <v>20</v>
      </c>
      <c r="AJ154" s="33" t="s">
        <v>65</v>
      </c>
      <c r="AK154" s="24" t="s">
        <v>23</v>
      </c>
      <c r="AL154" s="28">
        <v>-4.2619999999999998E-2</v>
      </c>
      <c r="AM154" s="28"/>
      <c r="AN154" s="28">
        <f t="shared" si="92"/>
        <v>31</v>
      </c>
      <c r="AO154" s="23" t="s">
        <v>95</v>
      </c>
      <c r="AP154" s="24" t="s">
        <v>22</v>
      </c>
      <c r="AQ154" s="28">
        <v>-1.285E-2</v>
      </c>
      <c r="AR154" s="28"/>
      <c r="AS154" s="28">
        <f t="shared" si="91"/>
        <v>32</v>
      </c>
      <c r="AT154" s="33" t="s">
        <v>68</v>
      </c>
      <c r="AU154" s="24" t="s">
        <v>22</v>
      </c>
      <c r="AV154" s="28">
        <v>-1.3979999999999999E-2</v>
      </c>
      <c r="AW154" s="28"/>
      <c r="AX154" s="28">
        <f t="shared" si="119"/>
        <v>20</v>
      </c>
      <c r="AY154" s="33" t="s">
        <v>63</v>
      </c>
      <c r="AZ154" s="24" t="s">
        <v>26</v>
      </c>
      <c r="BA154" s="28">
        <v>-3.669E-2</v>
      </c>
      <c r="BB154" s="28"/>
      <c r="BC154" s="28">
        <f t="shared" si="106"/>
        <v>26</v>
      </c>
      <c r="BD154" s="45" t="s">
        <v>28</v>
      </c>
      <c r="BE154" s="46">
        <f t="shared" ref="BE154:BE156" si="131">SUMIFS($BH$3:$BH$141,$BE$3:$BE$141,BD154,$BG$3:$BG$141,"x") + SUMIFS($BH$3:$BH$141,$BE$3:$BE$141,BD154,$BG$3:$BG$141,"o")</f>
        <v>0</v>
      </c>
      <c r="BF154" s="47"/>
      <c r="BG154" s="47" t="s">
        <v>29</v>
      </c>
      <c r="BH154" s="46">
        <f t="shared" ref="BH154:BH156" si="132">SUMIFS($BH$3:$BH$141,$BE$3:$BE$141,BG154,$BG$3:$BG$141,"x") + SUMIFS($BH$3:$BH$141,$BE$3:$BE$141,BG154,$BG$3:$BG$141,"o")</f>
        <v>248</v>
      </c>
      <c r="BI154" s="33" t="s">
        <v>36</v>
      </c>
      <c r="BJ154" s="24" t="s">
        <v>23</v>
      </c>
      <c r="BK154" s="28">
        <v>-4.6719999999999998E-2</v>
      </c>
      <c r="BL154" s="28"/>
      <c r="BM154" s="28">
        <f t="shared" si="123"/>
        <v>18</v>
      </c>
      <c r="BN154" s="33" t="s">
        <v>42</v>
      </c>
      <c r="BO154" s="24" t="s">
        <v>28</v>
      </c>
      <c r="BP154" s="28">
        <v>-4.48E-2</v>
      </c>
      <c r="BR154" s="28">
        <f t="shared" si="57"/>
        <v>43</v>
      </c>
    </row>
    <row r="155" spans="1:70" ht="18" customHeight="1" thickBot="1" x14ac:dyDescent="0.25">
      <c r="A155" s="33" t="s">
        <v>33</v>
      </c>
      <c r="B155" s="24" t="s">
        <v>25</v>
      </c>
      <c r="C155" s="28">
        <v>-1.503E-2</v>
      </c>
      <c r="D155" s="28"/>
      <c r="E155" s="28">
        <f t="shared" si="117"/>
        <v>23</v>
      </c>
      <c r="F155" s="33" t="s">
        <v>101</v>
      </c>
      <c r="G155" s="35" t="s">
        <v>22</v>
      </c>
      <c r="H155" s="28">
        <v>-4.7010000000000003E-2</v>
      </c>
      <c r="I155" s="28"/>
      <c r="J155" s="28">
        <f t="shared" si="74"/>
        <v>37</v>
      </c>
      <c r="K155" s="33" t="s">
        <v>68</v>
      </c>
      <c r="L155" s="24" t="s">
        <v>29</v>
      </c>
      <c r="M155" s="28">
        <v>-7.5719999999999996E-2</v>
      </c>
      <c r="N155" s="28"/>
      <c r="O155" s="28">
        <f t="shared" si="120"/>
        <v>20</v>
      </c>
      <c r="P155" s="23" t="s">
        <v>95</v>
      </c>
      <c r="Q155" s="24" t="s">
        <v>22</v>
      </c>
      <c r="R155" s="28">
        <v>-4.3430000000000003E-2</v>
      </c>
      <c r="S155" s="28"/>
      <c r="T155" s="28">
        <f t="shared" si="105"/>
        <v>28</v>
      </c>
      <c r="U155" s="33" t="s">
        <v>49</v>
      </c>
      <c r="V155" s="24" t="s">
        <v>28</v>
      </c>
      <c r="W155" s="28">
        <v>-7.9399999999999991E-3</v>
      </c>
      <c r="X155" s="28"/>
      <c r="Y155" s="28">
        <f t="shared" si="128"/>
        <v>9</v>
      </c>
      <c r="Z155" s="33" t="s">
        <v>18</v>
      </c>
      <c r="AA155" s="24" t="s">
        <v>19</v>
      </c>
      <c r="AB155" s="28">
        <v>-6.4399999999999999E-2</v>
      </c>
      <c r="AC155" s="28"/>
      <c r="AD155" s="28">
        <f t="shared" si="68"/>
        <v>41</v>
      </c>
      <c r="AE155" s="33" t="s">
        <v>87</v>
      </c>
      <c r="AF155" s="24" t="s">
        <v>25</v>
      </c>
      <c r="AG155" s="28">
        <v>-3.4410000000000003E-2</v>
      </c>
      <c r="AH155" s="28"/>
      <c r="AI155" s="28">
        <f t="shared" si="118"/>
        <v>21</v>
      </c>
      <c r="AJ155" s="33" t="s">
        <v>98</v>
      </c>
      <c r="AK155" s="35" t="s">
        <v>28</v>
      </c>
      <c r="AL155" s="28">
        <v>-4.4580000000000002E-2</v>
      </c>
      <c r="AM155" s="28"/>
      <c r="AN155" s="28">
        <f t="shared" si="92"/>
        <v>32</v>
      </c>
      <c r="AO155" s="33" t="s">
        <v>52</v>
      </c>
      <c r="AP155" s="24" t="s">
        <v>23</v>
      </c>
      <c r="AQ155" s="28">
        <v>-1.427E-2</v>
      </c>
      <c r="AR155" s="28"/>
      <c r="AS155" s="28">
        <f t="shared" si="91"/>
        <v>33</v>
      </c>
      <c r="AT155" s="33" t="s">
        <v>39</v>
      </c>
      <c r="AU155" s="24" t="s">
        <v>25</v>
      </c>
      <c r="AV155" s="28">
        <v>-1.405E-2</v>
      </c>
      <c r="AW155" s="28"/>
      <c r="AX155" s="28">
        <f t="shared" si="119"/>
        <v>21</v>
      </c>
      <c r="AY155" s="33" t="s">
        <v>80</v>
      </c>
      <c r="AZ155" s="24" t="s">
        <v>19</v>
      </c>
      <c r="BA155" s="28">
        <v>-3.6720000000000003E-2</v>
      </c>
      <c r="BB155" s="28"/>
      <c r="BC155" s="28">
        <f t="shared" si="106"/>
        <v>27</v>
      </c>
      <c r="BD155" s="45" t="s">
        <v>19</v>
      </c>
      <c r="BE155" s="46">
        <f t="shared" si="131"/>
        <v>0</v>
      </c>
      <c r="BF155" s="47"/>
      <c r="BG155" s="47" t="s">
        <v>20</v>
      </c>
      <c r="BH155" s="46">
        <f t="shared" si="132"/>
        <v>235</v>
      </c>
      <c r="BI155" s="33" t="s">
        <v>38</v>
      </c>
      <c r="BJ155" s="24" t="s">
        <v>26</v>
      </c>
      <c r="BK155" s="28">
        <v>-4.768E-2</v>
      </c>
      <c r="BL155" s="28"/>
      <c r="BM155" s="28">
        <f t="shared" si="123"/>
        <v>19</v>
      </c>
      <c r="BN155" s="33" t="s">
        <v>67</v>
      </c>
      <c r="BO155" s="24" t="s">
        <v>23</v>
      </c>
      <c r="BP155" s="28">
        <v>-4.5420000000000002E-2</v>
      </c>
      <c r="BR155" s="28">
        <f t="shared" si="57"/>
        <v>44</v>
      </c>
    </row>
    <row r="156" spans="1:70" ht="17" thickBot="1" x14ac:dyDescent="0.25">
      <c r="A156" s="33" t="s">
        <v>67</v>
      </c>
      <c r="B156" s="24" t="s">
        <v>23</v>
      </c>
      <c r="C156" s="28">
        <v>-1.619E-2</v>
      </c>
      <c r="D156" s="28"/>
      <c r="E156" s="28">
        <f t="shared" si="117"/>
        <v>24</v>
      </c>
      <c r="F156" s="33" t="s">
        <v>27</v>
      </c>
      <c r="G156" s="24" t="s">
        <v>29</v>
      </c>
      <c r="H156" s="28">
        <v>-4.9180000000000001E-2</v>
      </c>
      <c r="I156" s="28"/>
      <c r="J156" s="28">
        <f t="shared" si="74"/>
        <v>38</v>
      </c>
      <c r="K156" s="33" t="s">
        <v>58</v>
      </c>
      <c r="L156" s="24" t="s">
        <v>22</v>
      </c>
      <c r="M156" s="28">
        <v>-7.7530000000000002E-2</v>
      </c>
      <c r="N156" s="28"/>
      <c r="O156" s="28">
        <f t="shared" si="120"/>
        <v>21</v>
      </c>
      <c r="P156" s="33" t="s">
        <v>70</v>
      </c>
      <c r="Q156" s="24" t="s">
        <v>23</v>
      </c>
      <c r="R156" s="28">
        <v>-4.4200000000000003E-2</v>
      </c>
      <c r="S156" s="28"/>
      <c r="T156" s="28">
        <f t="shared" si="105"/>
        <v>29</v>
      </c>
      <c r="U156" s="33" t="s">
        <v>90</v>
      </c>
      <c r="V156" s="35" t="s">
        <v>20</v>
      </c>
      <c r="W156" s="28">
        <v>-8.3599999999999994E-3</v>
      </c>
      <c r="X156" s="28"/>
      <c r="Y156" s="28">
        <f t="shared" si="128"/>
        <v>10</v>
      </c>
      <c r="Z156" s="33" t="s">
        <v>99</v>
      </c>
      <c r="AA156" s="35" t="s">
        <v>25</v>
      </c>
      <c r="AB156" s="28">
        <v>-6.5280000000000005E-2</v>
      </c>
      <c r="AC156" s="28"/>
      <c r="AD156" s="28">
        <f t="shared" si="68"/>
        <v>42</v>
      </c>
      <c r="AE156" s="33" t="s">
        <v>101</v>
      </c>
      <c r="AF156" s="35" t="s">
        <v>22</v>
      </c>
      <c r="AG156" s="28">
        <v>-3.4479999999999997E-2</v>
      </c>
      <c r="AH156" s="28"/>
      <c r="AI156" s="28">
        <f t="shared" si="118"/>
        <v>22</v>
      </c>
      <c r="AJ156" s="33" t="s">
        <v>53</v>
      </c>
      <c r="AK156" s="24" t="s">
        <v>28</v>
      </c>
      <c r="AL156" s="28">
        <v>-4.5280000000000001E-2</v>
      </c>
      <c r="AM156" s="28"/>
      <c r="AN156" s="28">
        <f t="shared" si="92"/>
        <v>33</v>
      </c>
      <c r="AO156" s="33" t="s">
        <v>82</v>
      </c>
      <c r="AP156" s="24" t="s">
        <v>28</v>
      </c>
      <c r="AQ156" s="28">
        <v>-1.431E-2</v>
      </c>
      <c r="AR156" s="28"/>
      <c r="AS156" s="28">
        <f t="shared" si="91"/>
        <v>34</v>
      </c>
      <c r="AT156" s="33" t="s">
        <v>86</v>
      </c>
      <c r="AU156" s="24" t="s">
        <v>28</v>
      </c>
      <c r="AV156" s="28">
        <v>-1.434E-2</v>
      </c>
      <c r="AW156" s="28"/>
      <c r="AX156" s="28">
        <f t="shared" si="119"/>
        <v>22</v>
      </c>
      <c r="AY156" s="33" t="s">
        <v>93</v>
      </c>
      <c r="AZ156" s="35" t="s">
        <v>25</v>
      </c>
      <c r="BA156" s="28">
        <v>-3.6940000000000001E-2</v>
      </c>
      <c r="BB156" s="28"/>
      <c r="BC156" s="28">
        <f t="shared" si="106"/>
        <v>28</v>
      </c>
      <c r="BD156" s="49" t="s">
        <v>22</v>
      </c>
      <c r="BE156" s="50">
        <f t="shared" si="131"/>
        <v>0</v>
      </c>
      <c r="BF156" s="51"/>
      <c r="BG156" s="51" t="s">
        <v>23</v>
      </c>
      <c r="BH156" s="50">
        <f t="shared" si="132"/>
        <v>0</v>
      </c>
      <c r="BI156" s="33" t="s">
        <v>75</v>
      </c>
      <c r="BJ156" s="24" t="s">
        <v>23</v>
      </c>
      <c r="BK156" s="28">
        <v>-4.8460000000000003E-2</v>
      </c>
      <c r="BL156" s="28"/>
      <c r="BM156" s="28">
        <f t="shared" si="123"/>
        <v>20</v>
      </c>
      <c r="BN156" s="23" t="s">
        <v>95</v>
      </c>
      <c r="BO156" s="24" t="s">
        <v>22</v>
      </c>
      <c r="BP156" s="28">
        <v>-4.5760000000000002E-2</v>
      </c>
      <c r="BR156" s="28">
        <f t="shared" si="57"/>
        <v>45</v>
      </c>
    </row>
    <row r="157" spans="1:70" ht="17" thickBot="1" x14ac:dyDescent="0.25">
      <c r="A157" s="33" t="s">
        <v>92</v>
      </c>
      <c r="B157" s="35" t="s">
        <v>20</v>
      </c>
      <c r="C157" s="28">
        <v>-1.6389999999999998E-2</v>
      </c>
      <c r="D157" s="28"/>
      <c r="E157" s="28">
        <f t="shared" si="117"/>
        <v>25</v>
      </c>
      <c r="F157" s="23" t="s">
        <v>95</v>
      </c>
      <c r="G157" s="24" t="s">
        <v>29</v>
      </c>
      <c r="H157" s="28">
        <v>-5.0270000000000002E-2</v>
      </c>
      <c r="I157" s="28"/>
      <c r="J157" s="28">
        <f t="shared" si="74"/>
        <v>39</v>
      </c>
      <c r="K157" s="33" t="s">
        <v>63</v>
      </c>
      <c r="L157" s="24" t="s">
        <v>20</v>
      </c>
      <c r="M157" s="28">
        <v>-7.8649999999999998E-2</v>
      </c>
      <c r="N157" s="28"/>
      <c r="O157" s="28">
        <f t="shared" si="120"/>
        <v>22</v>
      </c>
      <c r="P157" s="33" t="s">
        <v>71</v>
      </c>
      <c r="Q157" s="24" t="s">
        <v>20</v>
      </c>
      <c r="R157" s="28">
        <v>-4.5609999999999998E-2</v>
      </c>
      <c r="S157" s="28"/>
      <c r="T157" s="28">
        <f t="shared" si="105"/>
        <v>30</v>
      </c>
      <c r="U157" s="33" t="s">
        <v>21</v>
      </c>
      <c r="V157" s="24" t="s">
        <v>23</v>
      </c>
      <c r="W157" s="28">
        <v>-8.8699999999999994E-3</v>
      </c>
      <c r="X157" s="28"/>
      <c r="Y157" s="28">
        <f t="shared" si="128"/>
        <v>11</v>
      </c>
      <c r="Z157" s="33" t="s">
        <v>61</v>
      </c>
      <c r="AA157" s="24" t="s">
        <v>19</v>
      </c>
      <c r="AB157" s="28">
        <v>-6.5339999999999995E-2</v>
      </c>
      <c r="AC157" s="28"/>
      <c r="AD157" s="28">
        <f t="shared" si="68"/>
        <v>43</v>
      </c>
      <c r="AE157" s="33" t="s">
        <v>49</v>
      </c>
      <c r="AF157" s="24" t="s">
        <v>28</v>
      </c>
      <c r="AG157" s="28">
        <v>-3.6339999999999997E-2</v>
      </c>
      <c r="AH157" s="28"/>
      <c r="AI157" s="28">
        <f t="shared" si="118"/>
        <v>23</v>
      </c>
      <c r="AJ157" s="33" t="s">
        <v>80</v>
      </c>
      <c r="AK157" s="24" t="s">
        <v>25</v>
      </c>
      <c r="AL157" s="28">
        <v>-4.5629999999999997E-2</v>
      </c>
      <c r="AM157" s="28"/>
      <c r="AN157" s="28">
        <f t="shared" si="92"/>
        <v>34</v>
      </c>
      <c r="AO157" s="33" t="s">
        <v>83</v>
      </c>
      <c r="AP157" s="24" t="s">
        <v>29</v>
      </c>
      <c r="AQ157" s="28">
        <v>-1.434E-2</v>
      </c>
      <c r="AR157" s="28"/>
      <c r="AS157" s="28">
        <f t="shared" si="91"/>
        <v>35</v>
      </c>
      <c r="AT157" s="33" t="s">
        <v>42</v>
      </c>
      <c r="AU157" s="24" t="s">
        <v>28</v>
      </c>
      <c r="AV157" s="28">
        <v>-1.4540000000000001E-2</v>
      </c>
      <c r="AW157" s="28"/>
      <c r="AX157" s="28">
        <f t="shared" si="119"/>
        <v>23</v>
      </c>
      <c r="AY157" s="33" t="s">
        <v>84</v>
      </c>
      <c r="AZ157" s="24" t="s">
        <v>26</v>
      </c>
      <c r="BA157" s="28">
        <v>-4.0250000000000001E-2</v>
      </c>
      <c r="BB157" s="28"/>
      <c r="BC157" s="28">
        <f t="shared" si="106"/>
        <v>29</v>
      </c>
      <c r="BD157" s="33" t="s">
        <v>91</v>
      </c>
      <c r="BE157" s="35" t="s">
        <v>20</v>
      </c>
      <c r="BF157" s="28">
        <v>-1.8000000000000001E-4</v>
      </c>
      <c r="BG157" s="28"/>
      <c r="BH157" s="28">
        <v>1</v>
      </c>
      <c r="BI157" s="33" t="s">
        <v>24</v>
      </c>
      <c r="BJ157" s="24" t="s">
        <v>26</v>
      </c>
      <c r="BK157" s="28">
        <v>-5.2179999999999997E-2</v>
      </c>
      <c r="BL157" s="28"/>
      <c r="BM157" s="28">
        <f t="shared" si="123"/>
        <v>21</v>
      </c>
      <c r="BN157" s="33" t="s">
        <v>76</v>
      </c>
      <c r="BO157" s="24" t="s">
        <v>26</v>
      </c>
      <c r="BP157" s="28">
        <v>-4.5879999999999997E-2</v>
      </c>
      <c r="BR157" s="28">
        <f t="shared" si="57"/>
        <v>46</v>
      </c>
    </row>
    <row r="158" spans="1:70" ht="17" thickBot="1" x14ac:dyDescent="0.25">
      <c r="A158" s="33" t="s">
        <v>89</v>
      </c>
      <c r="B158" s="35" t="s">
        <v>25</v>
      </c>
      <c r="C158" s="28">
        <v>-1.6580000000000001E-2</v>
      </c>
      <c r="D158" s="28"/>
      <c r="E158" s="28">
        <f t="shared" si="117"/>
        <v>26</v>
      </c>
      <c r="F158" s="33" t="s">
        <v>52</v>
      </c>
      <c r="G158" s="24" t="s">
        <v>23</v>
      </c>
      <c r="H158" s="28">
        <v>-5.1990000000000001E-2</v>
      </c>
      <c r="I158" s="28"/>
      <c r="J158" s="28">
        <f t="shared" si="74"/>
        <v>40</v>
      </c>
      <c r="K158" s="33" t="s">
        <v>74</v>
      </c>
      <c r="L158" s="24" t="s">
        <v>28</v>
      </c>
      <c r="M158" s="28">
        <v>-8.7340000000000001E-2</v>
      </c>
      <c r="N158" s="28"/>
      <c r="O158" s="28">
        <f t="shared" si="120"/>
        <v>23</v>
      </c>
      <c r="P158" s="33" t="s">
        <v>33</v>
      </c>
      <c r="Q158" s="24" t="s">
        <v>20</v>
      </c>
      <c r="R158" s="28">
        <v>-4.8120000000000003E-2</v>
      </c>
      <c r="S158" s="28"/>
      <c r="T158" s="28">
        <f t="shared" si="105"/>
        <v>31</v>
      </c>
      <c r="U158" s="33" t="s">
        <v>54</v>
      </c>
      <c r="V158" s="24" t="s">
        <v>29</v>
      </c>
      <c r="W158" s="28">
        <v>-9.3100000000000006E-3</v>
      </c>
      <c r="X158" s="28"/>
      <c r="Y158" s="28">
        <f t="shared" si="128"/>
        <v>12</v>
      </c>
      <c r="Z158" s="33" t="s">
        <v>48</v>
      </c>
      <c r="AA158" s="24" t="s">
        <v>29</v>
      </c>
      <c r="AB158" s="28">
        <v>-6.8190000000000001E-2</v>
      </c>
      <c r="AC158" s="28"/>
      <c r="AD158" s="28">
        <f t="shared" si="68"/>
        <v>44</v>
      </c>
      <c r="AE158" s="33" t="s">
        <v>77</v>
      </c>
      <c r="AF158" s="24" t="s">
        <v>26</v>
      </c>
      <c r="AG158" s="28">
        <v>-3.6580000000000001E-2</v>
      </c>
      <c r="AH158" s="28"/>
      <c r="AI158" s="28">
        <f t="shared" si="118"/>
        <v>24</v>
      </c>
      <c r="AJ158" s="33" t="s">
        <v>72</v>
      </c>
      <c r="AK158" s="24" t="s">
        <v>22</v>
      </c>
      <c r="AL158" s="28">
        <v>-4.9329999999999999E-2</v>
      </c>
      <c r="AM158" s="28"/>
      <c r="AN158" s="28">
        <f t="shared" si="92"/>
        <v>35</v>
      </c>
      <c r="AO158" s="33" t="s">
        <v>93</v>
      </c>
      <c r="AP158" s="35" t="s">
        <v>20</v>
      </c>
      <c r="AQ158" s="28">
        <v>-1.4409999999999999E-2</v>
      </c>
      <c r="AR158" s="28"/>
      <c r="AS158" s="28">
        <f t="shared" si="91"/>
        <v>36</v>
      </c>
      <c r="AT158" s="33" t="s">
        <v>47</v>
      </c>
      <c r="AU158" s="24" t="s">
        <v>19</v>
      </c>
      <c r="AV158" s="28">
        <v>-1.7049999999999999E-2</v>
      </c>
      <c r="AW158" s="28"/>
      <c r="AX158" s="28">
        <f t="shared" si="119"/>
        <v>24</v>
      </c>
      <c r="AY158" s="33" t="s">
        <v>34</v>
      </c>
      <c r="AZ158" s="24" t="s">
        <v>19</v>
      </c>
      <c r="BA158" s="28">
        <v>-4.1489999999999999E-2</v>
      </c>
      <c r="BB158" s="28"/>
      <c r="BC158" s="28">
        <f t="shared" si="106"/>
        <v>30</v>
      </c>
      <c r="BD158" s="33" t="s">
        <v>27</v>
      </c>
      <c r="BE158" s="24" t="s">
        <v>29</v>
      </c>
      <c r="BF158" s="28">
        <v>-1.9000000000000001E-4</v>
      </c>
      <c r="BG158" s="28"/>
      <c r="BH158" s="28">
        <f>IF(BF158&lt;BF157,BH157+1,BH157)</f>
        <v>2</v>
      </c>
      <c r="BI158" s="33" t="s">
        <v>36</v>
      </c>
      <c r="BJ158" s="24" t="s">
        <v>26</v>
      </c>
      <c r="BK158" s="28">
        <v>-5.5169999999999997E-2</v>
      </c>
      <c r="BL158" s="28"/>
      <c r="BM158" s="28">
        <f t="shared" si="123"/>
        <v>22</v>
      </c>
      <c r="BN158" s="33" t="s">
        <v>103</v>
      </c>
      <c r="BO158" s="35" t="s">
        <v>26</v>
      </c>
      <c r="BP158" s="28">
        <v>-4.8129999999999999E-2</v>
      </c>
      <c r="BR158" s="28">
        <f t="shared" si="57"/>
        <v>47</v>
      </c>
    </row>
    <row r="159" spans="1:70" ht="17" thickBot="1" x14ac:dyDescent="0.25">
      <c r="A159" s="33" t="s">
        <v>27</v>
      </c>
      <c r="B159" s="24" t="s">
        <v>29</v>
      </c>
      <c r="C159" s="28">
        <v>-1.7430000000000001E-2</v>
      </c>
      <c r="D159" s="28"/>
      <c r="E159" s="28">
        <f t="shared" si="117"/>
        <v>27</v>
      </c>
      <c r="F159" s="33" t="s">
        <v>40</v>
      </c>
      <c r="G159" s="24" t="s">
        <v>29</v>
      </c>
      <c r="H159" s="28">
        <v>-5.2859999999999997E-2</v>
      </c>
      <c r="I159" s="28"/>
      <c r="J159" s="28">
        <f t="shared" si="74"/>
        <v>41</v>
      </c>
      <c r="K159" s="33" t="s">
        <v>58</v>
      </c>
      <c r="L159" s="24" t="s">
        <v>25</v>
      </c>
      <c r="M159" s="28">
        <v>-8.9539999999999995E-2</v>
      </c>
      <c r="N159" s="28"/>
      <c r="O159" s="28">
        <f t="shared" si="120"/>
        <v>24</v>
      </c>
      <c r="P159" s="33" t="s">
        <v>71</v>
      </c>
      <c r="Q159" s="24" t="s">
        <v>22</v>
      </c>
      <c r="R159" s="28">
        <v>-4.8469999999999999E-2</v>
      </c>
      <c r="S159" s="28"/>
      <c r="T159" s="28">
        <f t="shared" si="105"/>
        <v>32</v>
      </c>
      <c r="U159" s="33" t="s">
        <v>82</v>
      </c>
      <c r="V159" s="24" t="s">
        <v>28</v>
      </c>
      <c r="W159" s="28">
        <v>-9.5399999999999999E-3</v>
      </c>
      <c r="X159" s="28"/>
      <c r="Y159" s="28">
        <f t="shared" si="128"/>
        <v>13</v>
      </c>
      <c r="Z159" s="33" t="s">
        <v>40</v>
      </c>
      <c r="AA159" s="24" t="s">
        <v>29</v>
      </c>
      <c r="AB159" s="28">
        <v>-6.8479999999999999E-2</v>
      </c>
      <c r="AC159" s="28"/>
      <c r="AD159" s="28">
        <f t="shared" si="68"/>
        <v>45</v>
      </c>
      <c r="AE159" s="33" t="s">
        <v>77</v>
      </c>
      <c r="AF159" s="24" t="s">
        <v>29</v>
      </c>
      <c r="AG159" s="28">
        <v>-3.9460000000000002E-2</v>
      </c>
      <c r="AH159" s="28"/>
      <c r="AI159" s="28">
        <f t="shared" si="118"/>
        <v>25</v>
      </c>
      <c r="AJ159" s="33" t="s">
        <v>79</v>
      </c>
      <c r="AK159" s="24" t="s">
        <v>29</v>
      </c>
      <c r="AL159" s="28">
        <v>-5.5149999999999998E-2</v>
      </c>
      <c r="AM159" s="28"/>
      <c r="AN159" s="28">
        <f t="shared" si="92"/>
        <v>36</v>
      </c>
      <c r="AO159" s="33" t="s">
        <v>35</v>
      </c>
      <c r="AP159" s="24" t="s">
        <v>22</v>
      </c>
      <c r="AQ159" s="28">
        <v>-1.566E-2</v>
      </c>
      <c r="AR159" s="28"/>
      <c r="AS159" s="28">
        <f t="shared" si="91"/>
        <v>37</v>
      </c>
      <c r="AT159" s="33" t="s">
        <v>58</v>
      </c>
      <c r="AU159" s="24" t="s">
        <v>22</v>
      </c>
      <c r="AV159" s="28">
        <v>-1.9730000000000001E-2</v>
      </c>
      <c r="AW159" s="28"/>
      <c r="AX159" s="28">
        <f t="shared" si="119"/>
        <v>25</v>
      </c>
      <c r="AY159" s="33" t="s">
        <v>46</v>
      </c>
      <c r="AZ159" s="24" t="s">
        <v>22</v>
      </c>
      <c r="BA159" s="28">
        <v>-4.2070000000000003E-2</v>
      </c>
      <c r="BB159" s="28"/>
      <c r="BC159" s="28">
        <f t="shared" si="106"/>
        <v>31</v>
      </c>
      <c r="BD159" s="33" t="s">
        <v>91</v>
      </c>
      <c r="BE159" s="35" t="s">
        <v>28</v>
      </c>
      <c r="BF159" s="28">
        <v>-2.5999999999999998E-4</v>
      </c>
      <c r="BG159" s="28"/>
      <c r="BH159" s="28">
        <f t="shared" ref="BH159:BH222" si="133">IF(BF159&lt;BF158,BH158+1,BH158)</f>
        <v>3</v>
      </c>
      <c r="BI159" s="33" t="s">
        <v>76</v>
      </c>
      <c r="BJ159" s="24" t="s">
        <v>28</v>
      </c>
      <c r="BK159" s="28">
        <v>-5.5300000000000002E-2</v>
      </c>
      <c r="BL159" s="28"/>
      <c r="BM159" s="28">
        <f t="shared" si="123"/>
        <v>23</v>
      </c>
      <c r="BN159" s="33" t="s">
        <v>54</v>
      </c>
      <c r="BO159" s="24" t="s">
        <v>22</v>
      </c>
      <c r="BP159" s="28">
        <v>-4.9160000000000002E-2</v>
      </c>
      <c r="BR159" s="28">
        <f t="shared" si="57"/>
        <v>48</v>
      </c>
    </row>
    <row r="160" spans="1:70" ht="17" thickBot="1" x14ac:dyDescent="0.25">
      <c r="A160" s="33" t="s">
        <v>59</v>
      </c>
      <c r="B160" s="24" t="s">
        <v>20</v>
      </c>
      <c r="C160" s="28">
        <v>-1.8599999999999998E-2</v>
      </c>
      <c r="D160" s="28"/>
      <c r="E160" s="28">
        <f t="shared" si="117"/>
        <v>28</v>
      </c>
      <c r="F160" s="33" t="s">
        <v>53</v>
      </c>
      <c r="G160" s="24" t="s">
        <v>28</v>
      </c>
      <c r="H160" s="28">
        <v>-5.3920000000000003E-2</v>
      </c>
      <c r="I160" s="28"/>
      <c r="J160" s="28">
        <f t="shared" si="74"/>
        <v>42</v>
      </c>
      <c r="K160" s="33" t="s">
        <v>46</v>
      </c>
      <c r="L160" s="24" t="s">
        <v>20</v>
      </c>
      <c r="M160" s="28">
        <v>-9.6560000000000007E-2</v>
      </c>
      <c r="N160" s="28"/>
      <c r="O160" s="28">
        <f t="shared" si="120"/>
        <v>25</v>
      </c>
      <c r="P160" s="33" t="s">
        <v>59</v>
      </c>
      <c r="Q160" s="24" t="s">
        <v>25</v>
      </c>
      <c r="R160" s="28">
        <v>-5.33E-2</v>
      </c>
      <c r="S160" s="28"/>
      <c r="T160" s="28">
        <f t="shared" si="105"/>
        <v>33</v>
      </c>
      <c r="U160" s="33" t="s">
        <v>101</v>
      </c>
      <c r="V160" s="35" t="s">
        <v>26</v>
      </c>
      <c r="W160" s="28">
        <v>-1.226E-2</v>
      </c>
      <c r="X160" s="28"/>
      <c r="Y160" s="28">
        <f t="shared" si="128"/>
        <v>14</v>
      </c>
      <c r="Z160" s="33" t="s">
        <v>34</v>
      </c>
      <c r="AA160" s="24" t="s">
        <v>26</v>
      </c>
      <c r="AB160" s="28">
        <v>-6.9099999999999995E-2</v>
      </c>
      <c r="AC160" s="28"/>
      <c r="AD160" s="28">
        <f t="shared" si="68"/>
        <v>46</v>
      </c>
      <c r="AE160" s="23" t="s">
        <v>95</v>
      </c>
      <c r="AF160" s="24" t="s">
        <v>19</v>
      </c>
      <c r="AG160" s="28">
        <v>-4.1140000000000003E-2</v>
      </c>
      <c r="AH160" s="28"/>
      <c r="AI160" s="28">
        <f t="shared" si="118"/>
        <v>26</v>
      </c>
      <c r="AJ160" s="33" t="s">
        <v>90</v>
      </c>
      <c r="AK160" s="35" t="s">
        <v>29</v>
      </c>
      <c r="AL160" s="28">
        <v>-5.8319999999999997E-2</v>
      </c>
      <c r="AM160" s="28"/>
      <c r="AN160" s="28">
        <f t="shared" si="92"/>
        <v>37</v>
      </c>
      <c r="AO160" s="33" t="s">
        <v>104</v>
      </c>
      <c r="AP160" s="35" t="s">
        <v>23</v>
      </c>
      <c r="AQ160" s="28">
        <v>-1.6039999999999999E-2</v>
      </c>
      <c r="AR160" s="28"/>
      <c r="AS160" s="28">
        <f t="shared" si="91"/>
        <v>38</v>
      </c>
      <c r="AT160" s="33" t="s">
        <v>53</v>
      </c>
      <c r="AU160" s="24" t="s">
        <v>23</v>
      </c>
      <c r="AV160" s="28">
        <v>-2.001E-2</v>
      </c>
      <c r="AW160" s="28"/>
      <c r="AX160" s="28">
        <f t="shared" si="119"/>
        <v>26</v>
      </c>
      <c r="AY160" s="33" t="s">
        <v>51</v>
      </c>
      <c r="AZ160" s="24" t="s">
        <v>28</v>
      </c>
      <c r="BA160" s="28">
        <v>-4.4040000000000003E-2</v>
      </c>
      <c r="BB160" s="28"/>
      <c r="BC160" s="28">
        <f t="shared" si="106"/>
        <v>32</v>
      </c>
      <c r="BD160" s="33" t="s">
        <v>91</v>
      </c>
      <c r="BE160" s="35" t="s">
        <v>22</v>
      </c>
      <c r="BF160" s="28">
        <v>-2.5999999999999998E-4</v>
      </c>
      <c r="BG160" s="28"/>
      <c r="BH160" s="28">
        <f t="shared" si="133"/>
        <v>3</v>
      </c>
      <c r="BI160" s="33" t="s">
        <v>90</v>
      </c>
      <c r="BJ160" s="35" t="s">
        <v>26</v>
      </c>
      <c r="BK160" s="28">
        <v>-5.9420000000000001E-2</v>
      </c>
      <c r="BL160" s="28"/>
      <c r="BM160" s="28">
        <f t="shared" si="123"/>
        <v>24</v>
      </c>
      <c r="BN160" s="33" t="s">
        <v>67</v>
      </c>
      <c r="BO160" s="24" t="s">
        <v>28</v>
      </c>
      <c r="BP160" s="28">
        <v>-4.9590000000000002E-2</v>
      </c>
      <c r="BR160" s="28">
        <f t="shared" si="57"/>
        <v>49</v>
      </c>
    </row>
    <row r="161" spans="1:70" ht="17" thickBot="1" x14ac:dyDescent="0.25">
      <c r="A161" s="33" t="s">
        <v>92</v>
      </c>
      <c r="B161" s="35" t="s">
        <v>25</v>
      </c>
      <c r="C161" s="28">
        <v>-1.966E-2</v>
      </c>
      <c r="D161" s="28"/>
      <c r="E161" s="28">
        <f t="shared" si="117"/>
        <v>29</v>
      </c>
      <c r="F161" s="33" t="s">
        <v>48</v>
      </c>
      <c r="G161" s="24" t="s">
        <v>29</v>
      </c>
      <c r="H161" s="28">
        <v>-5.4199999999999998E-2</v>
      </c>
      <c r="I161" s="28"/>
      <c r="J161" s="28">
        <f t="shared" si="74"/>
        <v>43</v>
      </c>
      <c r="K161" s="33" t="s">
        <v>49</v>
      </c>
      <c r="L161" s="24" t="s">
        <v>20</v>
      </c>
      <c r="M161" s="28">
        <v>-0.10212</v>
      </c>
      <c r="N161" s="28"/>
      <c r="O161" s="28">
        <f t="shared" si="120"/>
        <v>26</v>
      </c>
      <c r="P161" s="33" t="s">
        <v>18</v>
      </c>
      <c r="Q161" s="24" t="s">
        <v>19</v>
      </c>
      <c r="R161" s="28">
        <v>-5.5259999999999997E-2</v>
      </c>
      <c r="S161" s="28"/>
      <c r="T161" s="28">
        <f t="shared" si="105"/>
        <v>34</v>
      </c>
      <c r="U161" s="33" t="s">
        <v>32</v>
      </c>
      <c r="V161" s="24" t="s">
        <v>26</v>
      </c>
      <c r="W161" s="28">
        <v>-1.2460000000000001E-2</v>
      </c>
      <c r="X161" s="28"/>
      <c r="Y161" s="28">
        <f t="shared" si="128"/>
        <v>15</v>
      </c>
      <c r="Z161" s="33" t="s">
        <v>31</v>
      </c>
      <c r="AA161" s="24" t="s">
        <v>19</v>
      </c>
      <c r="AB161" s="28">
        <v>-7.2389999999999996E-2</v>
      </c>
      <c r="AC161" s="28"/>
      <c r="AD161" s="28">
        <f t="shared" si="68"/>
        <v>47</v>
      </c>
      <c r="AE161" s="33" t="s">
        <v>91</v>
      </c>
      <c r="AF161" s="35" t="s">
        <v>22</v>
      </c>
      <c r="AG161" s="28">
        <v>-4.1309999999999999E-2</v>
      </c>
      <c r="AH161" s="28"/>
      <c r="AI161" s="28">
        <f t="shared" si="118"/>
        <v>27</v>
      </c>
      <c r="AJ161" s="33" t="s">
        <v>98</v>
      </c>
      <c r="AK161" s="35" t="s">
        <v>19</v>
      </c>
      <c r="AL161" s="28">
        <v>-5.9400000000000001E-2</v>
      </c>
      <c r="AM161" s="28"/>
      <c r="AN161" s="28">
        <f t="shared" si="92"/>
        <v>38</v>
      </c>
      <c r="AO161" s="33" t="s">
        <v>79</v>
      </c>
      <c r="AP161" s="24" t="s">
        <v>29</v>
      </c>
      <c r="AQ161" s="28">
        <v>-1.61E-2</v>
      </c>
      <c r="AR161" s="28"/>
      <c r="AS161" s="28">
        <f t="shared" si="91"/>
        <v>39</v>
      </c>
      <c r="AT161" s="33" t="s">
        <v>21</v>
      </c>
      <c r="AU161" s="24" t="s">
        <v>23</v>
      </c>
      <c r="AV161" s="28">
        <v>-2.1129999999999999E-2</v>
      </c>
      <c r="AW161" s="28"/>
      <c r="AX161" s="28">
        <f t="shared" si="119"/>
        <v>27</v>
      </c>
      <c r="AY161" s="33" t="s">
        <v>38</v>
      </c>
      <c r="AZ161" s="24" t="s">
        <v>26</v>
      </c>
      <c r="BA161" s="28">
        <v>-4.5469999999999997E-2</v>
      </c>
      <c r="BB161" s="28"/>
      <c r="BC161" s="28">
        <f t="shared" si="106"/>
        <v>33</v>
      </c>
      <c r="BD161" s="33" t="s">
        <v>87</v>
      </c>
      <c r="BE161" s="24" t="s">
        <v>19</v>
      </c>
      <c r="BF161" s="28">
        <v>-3.8999999999999999E-4</v>
      </c>
      <c r="BG161" s="28"/>
      <c r="BH161" s="28">
        <f t="shared" si="133"/>
        <v>4</v>
      </c>
      <c r="BI161" s="33" t="s">
        <v>105</v>
      </c>
      <c r="BJ161" s="35" t="s">
        <v>25</v>
      </c>
      <c r="BK161" s="28">
        <v>-5.9810000000000002E-2</v>
      </c>
      <c r="BL161" s="28"/>
      <c r="BM161" s="28">
        <f t="shared" si="123"/>
        <v>25</v>
      </c>
      <c r="BN161" s="33" t="s">
        <v>24</v>
      </c>
      <c r="BO161" s="24" t="s">
        <v>26</v>
      </c>
      <c r="BP161" s="28">
        <v>-5.0970000000000001E-2</v>
      </c>
      <c r="BR161" s="28">
        <f t="shared" si="57"/>
        <v>50</v>
      </c>
    </row>
    <row r="162" spans="1:70" ht="17" thickBot="1" x14ac:dyDescent="0.25">
      <c r="A162" s="33" t="s">
        <v>80</v>
      </c>
      <c r="B162" s="24" t="s">
        <v>28</v>
      </c>
      <c r="C162" s="28">
        <v>-1.9769999999999999E-2</v>
      </c>
      <c r="D162" s="28"/>
      <c r="E162" s="28">
        <f t="shared" si="117"/>
        <v>30</v>
      </c>
      <c r="F162" s="33" t="s">
        <v>51</v>
      </c>
      <c r="G162" s="24" t="s">
        <v>22</v>
      </c>
      <c r="H162" s="28">
        <v>-5.4239999999999997E-2</v>
      </c>
      <c r="I162" s="28"/>
      <c r="J162" s="28">
        <f t="shared" si="74"/>
        <v>44</v>
      </c>
      <c r="K162" s="33" t="s">
        <v>62</v>
      </c>
      <c r="L162" s="24" t="s">
        <v>25</v>
      </c>
      <c r="M162" s="28">
        <v>-0.1028</v>
      </c>
      <c r="N162" s="28"/>
      <c r="O162" s="28">
        <f t="shared" si="120"/>
        <v>27</v>
      </c>
      <c r="P162" s="33" t="s">
        <v>39</v>
      </c>
      <c r="Q162" s="24" t="s">
        <v>25</v>
      </c>
      <c r="R162" s="28">
        <v>-5.9429999999999997E-2</v>
      </c>
      <c r="S162" s="28"/>
      <c r="T162" s="28">
        <f t="shared" si="105"/>
        <v>35</v>
      </c>
      <c r="U162" s="33" t="s">
        <v>64</v>
      </c>
      <c r="V162" s="24" t="s">
        <v>22</v>
      </c>
      <c r="W162" s="28">
        <v>-1.2840000000000001E-2</v>
      </c>
      <c r="X162" s="28"/>
      <c r="Y162" s="28">
        <f t="shared" si="128"/>
        <v>16</v>
      </c>
      <c r="Z162" s="33" t="s">
        <v>21</v>
      </c>
      <c r="AA162" s="24" t="s">
        <v>23</v>
      </c>
      <c r="AB162" s="28">
        <v>-7.8149999999999997E-2</v>
      </c>
      <c r="AC162" s="28"/>
      <c r="AD162" s="28">
        <f t="shared" si="68"/>
        <v>48</v>
      </c>
      <c r="AE162" s="33" t="s">
        <v>46</v>
      </c>
      <c r="AF162" s="24" t="s">
        <v>22</v>
      </c>
      <c r="AG162" s="28">
        <v>-4.1730000000000003E-2</v>
      </c>
      <c r="AH162" s="28"/>
      <c r="AI162" s="28">
        <f t="shared" si="118"/>
        <v>28</v>
      </c>
      <c r="AJ162" s="33" t="s">
        <v>70</v>
      </c>
      <c r="AK162" s="24" t="s">
        <v>23</v>
      </c>
      <c r="AL162" s="28">
        <v>-5.9650000000000002E-2</v>
      </c>
      <c r="AM162" s="28"/>
      <c r="AN162" s="28">
        <f t="shared" si="92"/>
        <v>39</v>
      </c>
      <c r="AO162" s="33" t="s">
        <v>59</v>
      </c>
      <c r="AP162" s="24" t="s">
        <v>25</v>
      </c>
      <c r="AQ162" s="28">
        <v>-1.6729999999999998E-2</v>
      </c>
      <c r="AR162" s="28"/>
      <c r="AS162" s="28">
        <f t="shared" si="91"/>
        <v>40</v>
      </c>
      <c r="AT162" s="33" t="s">
        <v>84</v>
      </c>
      <c r="AU162" s="24" t="s">
        <v>28</v>
      </c>
      <c r="AV162" s="28">
        <v>-2.146E-2</v>
      </c>
      <c r="AW162" s="28"/>
      <c r="AX162" s="28">
        <f t="shared" si="119"/>
        <v>28</v>
      </c>
      <c r="AY162" s="33" t="s">
        <v>57</v>
      </c>
      <c r="AZ162" s="24" t="s">
        <v>23</v>
      </c>
      <c r="BA162" s="28">
        <v>-4.6820000000000001E-2</v>
      </c>
      <c r="BB162" s="28"/>
      <c r="BC162" s="28">
        <f t="shared" si="106"/>
        <v>34</v>
      </c>
      <c r="BD162" s="33" t="s">
        <v>60</v>
      </c>
      <c r="BE162" s="24" t="s">
        <v>22</v>
      </c>
      <c r="BF162" s="28">
        <v>-5.2999999999999998E-4</v>
      </c>
      <c r="BG162" s="28"/>
      <c r="BH162" s="28">
        <f t="shared" si="133"/>
        <v>5</v>
      </c>
      <c r="BI162" s="33" t="s">
        <v>66</v>
      </c>
      <c r="BJ162" s="24" t="s">
        <v>22</v>
      </c>
      <c r="BK162" s="28">
        <v>-6.6979999999999998E-2</v>
      </c>
      <c r="BL162" s="28"/>
      <c r="BM162" s="28">
        <f t="shared" si="123"/>
        <v>26</v>
      </c>
      <c r="BN162" s="33" t="s">
        <v>79</v>
      </c>
      <c r="BO162" s="24" t="s">
        <v>29</v>
      </c>
      <c r="BP162" s="28">
        <v>-5.5030000000000003E-2</v>
      </c>
      <c r="BR162" s="28">
        <f t="shared" si="57"/>
        <v>51</v>
      </c>
    </row>
    <row r="163" spans="1:70" ht="17" thickBot="1" x14ac:dyDescent="0.25">
      <c r="A163" s="33" t="s">
        <v>70</v>
      </c>
      <c r="B163" s="24" t="s">
        <v>19</v>
      </c>
      <c r="C163" s="28">
        <v>-1.993E-2</v>
      </c>
      <c r="D163" s="28"/>
      <c r="E163" s="28">
        <f t="shared" si="117"/>
        <v>31</v>
      </c>
      <c r="F163" s="33" t="s">
        <v>87</v>
      </c>
      <c r="G163" s="24" t="s">
        <v>29</v>
      </c>
      <c r="H163" s="28">
        <v>-6.6320000000000004E-2</v>
      </c>
      <c r="I163" s="28"/>
      <c r="J163" s="28">
        <f t="shared" si="74"/>
        <v>45</v>
      </c>
      <c r="K163" s="33" t="s">
        <v>78</v>
      </c>
      <c r="L163" s="24" t="s">
        <v>26</v>
      </c>
      <c r="M163" s="28">
        <v>-0.10458000000000001</v>
      </c>
      <c r="N163" s="28"/>
      <c r="O163" s="28">
        <f t="shared" si="120"/>
        <v>28</v>
      </c>
      <c r="P163" s="33" t="s">
        <v>91</v>
      </c>
      <c r="Q163" s="35" t="s">
        <v>20</v>
      </c>
      <c r="R163" s="28">
        <v>-6.207E-2</v>
      </c>
      <c r="S163" s="28"/>
      <c r="T163" s="28">
        <f t="shared" si="105"/>
        <v>36</v>
      </c>
      <c r="U163" s="33" t="s">
        <v>101</v>
      </c>
      <c r="V163" s="35" t="s">
        <v>22</v>
      </c>
      <c r="W163" s="28">
        <v>-1.338E-2</v>
      </c>
      <c r="X163" s="28"/>
      <c r="Y163" s="28">
        <f t="shared" si="128"/>
        <v>17</v>
      </c>
      <c r="Z163" s="33" t="s">
        <v>69</v>
      </c>
      <c r="AA163" s="24" t="s">
        <v>19</v>
      </c>
      <c r="AB163" s="28">
        <v>-7.9299999999999995E-2</v>
      </c>
      <c r="AC163" s="28"/>
      <c r="AD163" s="28">
        <f t="shared" si="68"/>
        <v>49</v>
      </c>
      <c r="AE163" s="33" t="s">
        <v>101</v>
      </c>
      <c r="AF163" s="35" t="s">
        <v>29</v>
      </c>
      <c r="AG163" s="28">
        <v>-4.265E-2</v>
      </c>
      <c r="AH163" s="28"/>
      <c r="AI163" s="28">
        <f t="shared" si="118"/>
        <v>29</v>
      </c>
      <c r="AJ163" s="33" t="s">
        <v>54</v>
      </c>
      <c r="AK163" s="24" t="s">
        <v>22</v>
      </c>
      <c r="AL163" s="28">
        <v>-6.0569999999999999E-2</v>
      </c>
      <c r="AM163" s="28"/>
      <c r="AN163" s="28">
        <f t="shared" si="92"/>
        <v>40</v>
      </c>
      <c r="AO163" s="33" t="s">
        <v>27</v>
      </c>
      <c r="AP163" s="24" t="s">
        <v>28</v>
      </c>
      <c r="AQ163" s="28">
        <v>-1.7239999999999998E-2</v>
      </c>
      <c r="AR163" s="28"/>
      <c r="AS163" s="28">
        <f t="shared" si="91"/>
        <v>41</v>
      </c>
      <c r="AT163" s="33" t="s">
        <v>52</v>
      </c>
      <c r="AU163" s="24" t="s">
        <v>23</v>
      </c>
      <c r="AV163" s="28">
        <v>-2.282E-2</v>
      </c>
      <c r="AW163" s="28"/>
      <c r="AX163" s="28">
        <f t="shared" si="119"/>
        <v>29</v>
      </c>
      <c r="AY163" s="33" t="s">
        <v>45</v>
      </c>
      <c r="AZ163" s="24" t="s">
        <v>19</v>
      </c>
      <c r="BA163" s="28">
        <v>-4.759E-2</v>
      </c>
      <c r="BB163" s="28"/>
      <c r="BC163" s="28">
        <f t="shared" si="106"/>
        <v>35</v>
      </c>
      <c r="BD163" s="33" t="s">
        <v>99</v>
      </c>
      <c r="BE163" s="35" t="s">
        <v>19</v>
      </c>
      <c r="BF163" s="28">
        <v>-5.8E-4</v>
      </c>
      <c r="BG163" s="28"/>
      <c r="BH163" s="28">
        <f t="shared" si="133"/>
        <v>6</v>
      </c>
      <c r="BI163" s="33" t="s">
        <v>100</v>
      </c>
      <c r="BJ163" s="35" t="s">
        <v>28</v>
      </c>
      <c r="BK163" s="28">
        <v>-6.9150000000000003E-2</v>
      </c>
      <c r="BL163" s="28"/>
      <c r="BM163" s="28">
        <f t="shared" si="123"/>
        <v>27</v>
      </c>
      <c r="BN163" s="33" t="s">
        <v>42</v>
      </c>
      <c r="BO163" s="24" t="s">
        <v>26</v>
      </c>
      <c r="BP163" s="28">
        <v>-5.815E-2</v>
      </c>
      <c r="BR163" s="28">
        <f t="shared" si="57"/>
        <v>52</v>
      </c>
    </row>
    <row r="164" spans="1:70" ht="17" thickBot="1" x14ac:dyDescent="0.25">
      <c r="A164" s="33" t="s">
        <v>59</v>
      </c>
      <c r="B164" s="24" t="s">
        <v>25</v>
      </c>
      <c r="C164" s="28">
        <v>-2.0449999999999999E-2</v>
      </c>
      <c r="D164" s="28"/>
      <c r="E164" s="28">
        <f t="shared" si="117"/>
        <v>32</v>
      </c>
      <c r="F164" s="23" t="s">
        <v>95</v>
      </c>
      <c r="G164" s="24" t="s">
        <v>19</v>
      </c>
      <c r="H164" s="28">
        <v>-6.6659999999999997E-2</v>
      </c>
      <c r="I164" s="28"/>
      <c r="J164" s="28">
        <f t="shared" si="74"/>
        <v>46</v>
      </c>
      <c r="K164" s="33" t="s">
        <v>97</v>
      </c>
      <c r="L164" s="35" t="s">
        <v>22</v>
      </c>
      <c r="M164" s="28">
        <v>-0.10546999999999999</v>
      </c>
      <c r="N164" s="28"/>
      <c r="O164" s="28">
        <f t="shared" si="120"/>
        <v>29</v>
      </c>
      <c r="P164" s="33" t="s">
        <v>93</v>
      </c>
      <c r="Q164" s="35" t="s">
        <v>29</v>
      </c>
      <c r="R164" s="28">
        <v>-6.3159999999999994E-2</v>
      </c>
      <c r="S164" s="28"/>
      <c r="T164" s="28">
        <f t="shared" si="105"/>
        <v>37</v>
      </c>
      <c r="U164" s="33" t="s">
        <v>63</v>
      </c>
      <c r="V164" s="24" t="s">
        <v>22</v>
      </c>
      <c r="W164" s="28">
        <v>-1.3690000000000001E-2</v>
      </c>
      <c r="X164" s="28"/>
      <c r="Y164" s="28">
        <f t="shared" si="128"/>
        <v>18</v>
      </c>
      <c r="Z164" s="33" t="s">
        <v>27</v>
      </c>
      <c r="AA164" s="24" t="s">
        <v>28</v>
      </c>
      <c r="AB164" s="28">
        <v>-8.0659999999999996E-2</v>
      </c>
      <c r="AC164" s="28"/>
      <c r="AD164" s="28">
        <f t="shared" si="68"/>
        <v>50</v>
      </c>
      <c r="AE164" s="33" t="s">
        <v>36</v>
      </c>
      <c r="AF164" s="24" t="s">
        <v>26</v>
      </c>
      <c r="AG164" s="28">
        <v>-4.9829999999999999E-2</v>
      </c>
      <c r="AH164" s="28"/>
      <c r="AI164" s="28">
        <f t="shared" si="118"/>
        <v>30</v>
      </c>
      <c r="AJ164" s="33" t="s">
        <v>59</v>
      </c>
      <c r="AK164" s="24" t="s">
        <v>25</v>
      </c>
      <c r="AL164" s="28">
        <v>-6.5759999999999999E-2</v>
      </c>
      <c r="AM164" s="28"/>
      <c r="AN164" s="28">
        <f t="shared" si="92"/>
        <v>41</v>
      </c>
      <c r="AO164" s="33" t="s">
        <v>43</v>
      </c>
      <c r="AP164" s="24" t="s">
        <v>19</v>
      </c>
      <c r="AQ164" s="28">
        <v>-1.7350000000000001E-2</v>
      </c>
      <c r="AR164" s="28"/>
      <c r="AS164" s="28">
        <f t="shared" si="91"/>
        <v>42</v>
      </c>
      <c r="AT164" s="33" t="s">
        <v>93</v>
      </c>
      <c r="AU164" s="35" t="s">
        <v>23</v>
      </c>
      <c r="AV164" s="28">
        <v>-2.3019999999999999E-2</v>
      </c>
      <c r="AW164" s="28"/>
      <c r="AX164" s="28">
        <f t="shared" si="119"/>
        <v>30</v>
      </c>
      <c r="AY164" s="33" t="s">
        <v>80</v>
      </c>
      <c r="AZ164" s="24" t="s">
        <v>28</v>
      </c>
      <c r="BA164" s="28">
        <v>-4.7640000000000002E-2</v>
      </c>
      <c r="BB164" s="28"/>
      <c r="BC164" s="28">
        <f t="shared" si="106"/>
        <v>36</v>
      </c>
      <c r="BD164" s="33" t="s">
        <v>73</v>
      </c>
      <c r="BE164" s="24" t="s">
        <v>23</v>
      </c>
      <c r="BF164" s="28">
        <v>-9.7999999999999997E-4</v>
      </c>
      <c r="BG164" s="28"/>
      <c r="BH164" s="28">
        <f t="shared" si="133"/>
        <v>7</v>
      </c>
      <c r="BI164" s="33" t="s">
        <v>59</v>
      </c>
      <c r="BJ164" s="24" t="s">
        <v>25</v>
      </c>
      <c r="BK164" s="28">
        <v>-7.0470000000000005E-2</v>
      </c>
      <c r="BL164" s="28"/>
      <c r="BM164" s="28">
        <f t="shared" si="123"/>
        <v>28</v>
      </c>
      <c r="BN164" s="33" t="s">
        <v>78</v>
      </c>
      <c r="BO164" s="24" t="s">
        <v>28</v>
      </c>
      <c r="BP164" s="28">
        <v>-5.8439999999999999E-2</v>
      </c>
      <c r="BR164" s="28">
        <f t="shared" si="57"/>
        <v>53</v>
      </c>
    </row>
    <row r="165" spans="1:70" ht="17" thickBot="1" x14ac:dyDescent="0.25">
      <c r="A165" s="33" t="s">
        <v>85</v>
      </c>
      <c r="B165" s="24" t="s">
        <v>19</v>
      </c>
      <c r="C165" s="28">
        <v>-2.129E-2</v>
      </c>
      <c r="D165" s="28"/>
      <c r="E165" s="28">
        <f t="shared" si="117"/>
        <v>33</v>
      </c>
      <c r="F165" s="33" t="s">
        <v>41</v>
      </c>
      <c r="G165" s="24" t="s">
        <v>25</v>
      </c>
      <c r="H165" s="28">
        <v>-6.8900000000000003E-2</v>
      </c>
      <c r="I165" s="28"/>
      <c r="J165" s="28">
        <f t="shared" si="74"/>
        <v>47</v>
      </c>
      <c r="K165" s="33" t="s">
        <v>90</v>
      </c>
      <c r="L165" s="35" t="s">
        <v>29</v>
      </c>
      <c r="M165" s="28">
        <v>-0.10713</v>
      </c>
      <c r="N165" s="28"/>
      <c r="O165" s="28">
        <f t="shared" si="120"/>
        <v>30</v>
      </c>
      <c r="P165" s="33" t="s">
        <v>52</v>
      </c>
      <c r="Q165" s="24" t="s">
        <v>23</v>
      </c>
      <c r="R165" s="28">
        <v>-6.7580000000000001E-2</v>
      </c>
      <c r="S165" s="28"/>
      <c r="T165" s="28">
        <f t="shared" si="105"/>
        <v>38</v>
      </c>
      <c r="U165" s="33" t="s">
        <v>103</v>
      </c>
      <c r="V165" s="35" t="s">
        <v>22</v>
      </c>
      <c r="W165" s="28">
        <v>-1.4E-2</v>
      </c>
      <c r="X165" s="28"/>
      <c r="Y165" s="28">
        <f t="shared" si="128"/>
        <v>19</v>
      </c>
      <c r="Z165" s="33" t="s">
        <v>51</v>
      </c>
      <c r="AA165" s="24" t="s">
        <v>22</v>
      </c>
      <c r="AB165" s="28">
        <v>-8.1610000000000002E-2</v>
      </c>
      <c r="AC165" s="28"/>
      <c r="AD165" s="28">
        <f t="shared" si="68"/>
        <v>51</v>
      </c>
      <c r="AE165" s="33" t="s">
        <v>87</v>
      </c>
      <c r="AF165" s="24" t="s">
        <v>29</v>
      </c>
      <c r="AG165" s="28">
        <v>-5.0770000000000003E-2</v>
      </c>
      <c r="AH165" s="28"/>
      <c r="AI165" s="28">
        <f t="shared" si="118"/>
        <v>31</v>
      </c>
      <c r="AJ165" s="33" t="s">
        <v>91</v>
      </c>
      <c r="AK165" s="35" t="s">
        <v>28</v>
      </c>
      <c r="AL165" s="28">
        <v>-6.6530000000000006E-2</v>
      </c>
      <c r="AM165" s="28"/>
      <c r="AN165" s="28">
        <f t="shared" si="92"/>
        <v>42</v>
      </c>
      <c r="AO165" s="33" t="s">
        <v>39</v>
      </c>
      <c r="AP165" s="24" t="s">
        <v>25</v>
      </c>
      <c r="AQ165" s="28">
        <v>-1.806E-2</v>
      </c>
      <c r="AR165" s="28"/>
      <c r="AS165" s="28">
        <f t="shared" si="91"/>
        <v>43</v>
      </c>
      <c r="AT165" s="33" t="s">
        <v>100</v>
      </c>
      <c r="AU165" s="35" t="s">
        <v>26</v>
      </c>
      <c r="AV165" s="28">
        <v>-2.3029999999999998E-2</v>
      </c>
      <c r="AW165" s="28"/>
      <c r="AX165" s="28">
        <f t="shared" si="119"/>
        <v>31</v>
      </c>
      <c r="AY165" s="33" t="s">
        <v>76</v>
      </c>
      <c r="AZ165" s="24" t="s">
        <v>28</v>
      </c>
      <c r="BA165" s="28">
        <v>-4.7660000000000001E-2</v>
      </c>
      <c r="BB165" s="28"/>
      <c r="BC165" s="28">
        <f t="shared" si="106"/>
        <v>37</v>
      </c>
      <c r="BD165" s="33" t="s">
        <v>42</v>
      </c>
      <c r="BE165" s="24" t="s">
        <v>28</v>
      </c>
      <c r="BF165" s="28">
        <v>-1.09E-3</v>
      </c>
      <c r="BG165" s="28"/>
      <c r="BH165" s="28">
        <f t="shared" si="133"/>
        <v>8</v>
      </c>
      <c r="BI165" s="33" t="s">
        <v>77</v>
      </c>
      <c r="BJ165" s="24" t="s">
        <v>26</v>
      </c>
      <c r="BK165" s="28">
        <v>-7.2559999999999999E-2</v>
      </c>
      <c r="BL165" s="28"/>
      <c r="BM165" s="28">
        <f t="shared" si="123"/>
        <v>29</v>
      </c>
      <c r="BN165" s="33" t="s">
        <v>38</v>
      </c>
      <c r="BO165" s="24" t="s">
        <v>26</v>
      </c>
      <c r="BP165" s="28">
        <v>-6.0409999999999998E-2</v>
      </c>
      <c r="BR165" s="28">
        <f t="shared" si="57"/>
        <v>54</v>
      </c>
    </row>
    <row r="166" spans="1:70" ht="17" thickBot="1" x14ac:dyDescent="0.25">
      <c r="A166" s="33" t="s">
        <v>85</v>
      </c>
      <c r="B166" s="24" t="s">
        <v>29</v>
      </c>
      <c r="C166" s="28">
        <v>-2.2079999999999999E-2</v>
      </c>
      <c r="D166" s="28"/>
      <c r="E166" s="28">
        <f t="shared" si="117"/>
        <v>34</v>
      </c>
      <c r="F166" s="33" t="s">
        <v>67</v>
      </c>
      <c r="G166" s="24" t="s">
        <v>28</v>
      </c>
      <c r="H166" s="28">
        <v>-6.9769999999999999E-2</v>
      </c>
      <c r="I166" s="28"/>
      <c r="J166" s="28">
        <f t="shared" si="74"/>
        <v>48</v>
      </c>
      <c r="K166" s="33" t="s">
        <v>39</v>
      </c>
      <c r="L166" s="24" t="s">
        <v>28</v>
      </c>
      <c r="M166" s="28">
        <v>-0.11216</v>
      </c>
      <c r="N166" s="28"/>
      <c r="O166" s="28">
        <f t="shared" si="120"/>
        <v>31</v>
      </c>
      <c r="P166" s="33" t="s">
        <v>37</v>
      </c>
      <c r="Q166" s="24" t="s">
        <v>23</v>
      </c>
      <c r="R166" s="28">
        <v>-6.8279999999999993E-2</v>
      </c>
      <c r="S166" s="28"/>
      <c r="T166" s="28">
        <f t="shared" si="105"/>
        <v>39</v>
      </c>
      <c r="U166" s="33" t="s">
        <v>100</v>
      </c>
      <c r="V166" s="35" t="s">
        <v>28</v>
      </c>
      <c r="W166" s="28">
        <v>-1.472E-2</v>
      </c>
      <c r="X166" s="28"/>
      <c r="Y166" s="28">
        <f t="shared" si="128"/>
        <v>20</v>
      </c>
      <c r="Z166" s="33" t="s">
        <v>89</v>
      </c>
      <c r="AA166" s="35" t="s">
        <v>19</v>
      </c>
      <c r="AB166" s="28">
        <v>-8.1790000000000002E-2</v>
      </c>
      <c r="AC166" s="28"/>
      <c r="AD166" s="28">
        <f t="shared" si="68"/>
        <v>52</v>
      </c>
      <c r="AE166" s="33" t="s">
        <v>59</v>
      </c>
      <c r="AF166" s="24" t="s">
        <v>23</v>
      </c>
      <c r="AG166" s="28">
        <v>-5.3150000000000003E-2</v>
      </c>
      <c r="AH166" s="28"/>
      <c r="AI166" s="28">
        <f t="shared" si="118"/>
        <v>32</v>
      </c>
      <c r="AJ166" s="33" t="s">
        <v>70</v>
      </c>
      <c r="AK166" s="24" t="s">
        <v>19</v>
      </c>
      <c r="AL166" s="28">
        <v>-6.6549999999999998E-2</v>
      </c>
      <c r="AM166" s="28"/>
      <c r="AN166" s="28">
        <f t="shared" si="92"/>
        <v>43</v>
      </c>
      <c r="AO166" s="33" t="s">
        <v>84</v>
      </c>
      <c r="AP166" s="24" t="s">
        <v>28</v>
      </c>
      <c r="AQ166" s="28">
        <v>-1.8419999999999999E-2</v>
      </c>
      <c r="AR166" s="28"/>
      <c r="AS166" s="28">
        <f t="shared" si="91"/>
        <v>44</v>
      </c>
      <c r="AT166" s="33" t="s">
        <v>89</v>
      </c>
      <c r="AU166" s="35" t="s">
        <v>25</v>
      </c>
      <c r="AV166" s="28">
        <v>-2.4809999999999999E-2</v>
      </c>
      <c r="AW166" s="28"/>
      <c r="AX166" s="28">
        <f t="shared" si="119"/>
        <v>32</v>
      </c>
      <c r="AY166" s="33" t="s">
        <v>98</v>
      </c>
      <c r="AZ166" s="35" t="s">
        <v>25</v>
      </c>
      <c r="BA166" s="28">
        <v>-5.1490000000000001E-2</v>
      </c>
      <c r="BB166" s="28"/>
      <c r="BC166" s="28">
        <f t="shared" si="106"/>
        <v>38</v>
      </c>
      <c r="BD166" s="33" t="s">
        <v>27</v>
      </c>
      <c r="BE166" s="24" t="s">
        <v>28</v>
      </c>
      <c r="BF166" s="28">
        <v>-1.2199999999999999E-3</v>
      </c>
      <c r="BG166" s="28"/>
      <c r="BH166" s="28">
        <f t="shared" si="133"/>
        <v>9</v>
      </c>
      <c r="BI166" s="33" t="s">
        <v>42</v>
      </c>
      <c r="BJ166" s="24" t="s">
        <v>26</v>
      </c>
      <c r="BK166" s="28">
        <v>-7.2669999999999998E-2</v>
      </c>
      <c r="BL166" s="28"/>
      <c r="BM166" s="28">
        <f t="shared" si="123"/>
        <v>30</v>
      </c>
      <c r="BN166" s="33" t="s">
        <v>87</v>
      </c>
      <c r="BO166" s="24" t="s">
        <v>29</v>
      </c>
      <c r="BP166" s="28">
        <v>-6.0909999999999999E-2</v>
      </c>
      <c r="BR166" s="28">
        <f t="shared" si="57"/>
        <v>55</v>
      </c>
    </row>
    <row r="167" spans="1:70" ht="17" thickBot="1" x14ac:dyDescent="0.25">
      <c r="A167" s="33" t="s">
        <v>93</v>
      </c>
      <c r="B167" s="35" t="s">
        <v>25</v>
      </c>
      <c r="C167" s="28">
        <v>-2.223E-2</v>
      </c>
      <c r="D167" s="28"/>
      <c r="E167" s="28">
        <f t="shared" si="117"/>
        <v>35</v>
      </c>
      <c r="F167" s="33" t="s">
        <v>86</v>
      </c>
      <c r="G167" s="24" t="s">
        <v>20</v>
      </c>
      <c r="H167" s="28">
        <v>-7.0389999999999994E-2</v>
      </c>
      <c r="I167" s="28"/>
      <c r="J167" s="28">
        <f t="shared" si="74"/>
        <v>49</v>
      </c>
      <c r="K167" s="33" t="s">
        <v>72</v>
      </c>
      <c r="L167" s="24" t="s">
        <v>22</v>
      </c>
      <c r="M167" s="28">
        <v>-0.11447</v>
      </c>
      <c r="N167" s="28"/>
      <c r="O167" s="28">
        <f t="shared" si="120"/>
        <v>32</v>
      </c>
      <c r="P167" s="33" t="s">
        <v>71</v>
      </c>
      <c r="Q167" s="24" t="s">
        <v>29</v>
      </c>
      <c r="R167" s="28">
        <v>-6.9550000000000001E-2</v>
      </c>
      <c r="S167" s="28"/>
      <c r="T167" s="28">
        <f t="shared" si="105"/>
        <v>40</v>
      </c>
      <c r="U167" s="33" t="s">
        <v>41</v>
      </c>
      <c r="V167" s="24" t="s">
        <v>29</v>
      </c>
      <c r="W167" s="28">
        <v>-1.6160000000000001E-2</v>
      </c>
      <c r="X167" s="28"/>
      <c r="Y167" s="28">
        <f t="shared" si="128"/>
        <v>21</v>
      </c>
      <c r="Z167" s="33" t="s">
        <v>84</v>
      </c>
      <c r="AA167" s="24" t="s">
        <v>19</v>
      </c>
      <c r="AB167" s="28">
        <v>-8.2739999999999994E-2</v>
      </c>
      <c r="AC167" s="28"/>
      <c r="AD167" s="28">
        <f t="shared" si="68"/>
        <v>53</v>
      </c>
      <c r="AE167" s="33" t="s">
        <v>21</v>
      </c>
      <c r="AF167" s="24" t="s">
        <v>23</v>
      </c>
      <c r="AG167" s="28">
        <v>-5.3460000000000001E-2</v>
      </c>
      <c r="AH167" s="28"/>
      <c r="AI167" s="28">
        <f t="shared" si="118"/>
        <v>33</v>
      </c>
      <c r="AJ167" s="33" t="s">
        <v>98</v>
      </c>
      <c r="AK167" s="35" t="s">
        <v>25</v>
      </c>
      <c r="AL167" s="28">
        <v>-6.6909999999999997E-2</v>
      </c>
      <c r="AM167" s="28"/>
      <c r="AN167" s="28">
        <f t="shared" si="92"/>
        <v>44</v>
      </c>
      <c r="AO167" s="33" t="s">
        <v>89</v>
      </c>
      <c r="AP167" s="35" t="s">
        <v>25</v>
      </c>
      <c r="AQ167" s="28">
        <v>-1.9550000000000001E-2</v>
      </c>
      <c r="AR167" s="28"/>
      <c r="AS167" s="28">
        <f t="shared" si="91"/>
        <v>45</v>
      </c>
      <c r="AT167" s="33" t="s">
        <v>75</v>
      </c>
      <c r="AU167" s="24" t="s">
        <v>25</v>
      </c>
      <c r="AV167" s="28">
        <v>-2.682E-2</v>
      </c>
      <c r="AW167" s="28"/>
      <c r="AX167" s="28">
        <f t="shared" si="119"/>
        <v>33</v>
      </c>
      <c r="AY167" s="33" t="s">
        <v>49</v>
      </c>
      <c r="AZ167" s="24" t="s">
        <v>20</v>
      </c>
      <c r="BA167" s="28">
        <v>-5.636E-2</v>
      </c>
      <c r="BB167" s="28"/>
      <c r="BC167" s="28">
        <f t="shared" si="106"/>
        <v>39</v>
      </c>
      <c r="BD167" s="33" t="s">
        <v>74</v>
      </c>
      <c r="BE167" s="24" t="s">
        <v>28</v>
      </c>
      <c r="BF167" s="28">
        <v>-1.3500000000000001E-3</v>
      </c>
      <c r="BG167" s="28"/>
      <c r="BH167" s="28">
        <f t="shared" si="133"/>
        <v>10</v>
      </c>
      <c r="BI167" s="33" t="s">
        <v>81</v>
      </c>
      <c r="BJ167" s="24" t="s">
        <v>29</v>
      </c>
      <c r="BK167" s="28">
        <v>-7.4319999999999997E-2</v>
      </c>
      <c r="BL167" s="28"/>
      <c r="BM167" s="28">
        <f t="shared" si="123"/>
        <v>31</v>
      </c>
      <c r="BN167" s="33" t="s">
        <v>58</v>
      </c>
      <c r="BO167" s="24" t="s">
        <v>20</v>
      </c>
      <c r="BP167" s="28">
        <v>-6.1920000000000003E-2</v>
      </c>
      <c r="BR167" s="28">
        <f t="shared" si="57"/>
        <v>56</v>
      </c>
    </row>
    <row r="168" spans="1:70" ht="17" thickBot="1" x14ac:dyDescent="0.25">
      <c r="A168" s="33" t="s">
        <v>66</v>
      </c>
      <c r="B168" s="24" t="s">
        <v>20</v>
      </c>
      <c r="C168" s="28">
        <v>-2.2689999999999998E-2</v>
      </c>
      <c r="D168" s="28"/>
      <c r="E168" s="28">
        <f t="shared" si="117"/>
        <v>36</v>
      </c>
      <c r="F168" s="33" t="s">
        <v>24</v>
      </c>
      <c r="G168" s="24" t="s">
        <v>25</v>
      </c>
      <c r="H168" s="28">
        <v>-7.3690000000000005E-2</v>
      </c>
      <c r="I168" s="28"/>
      <c r="J168" s="28">
        <f t="shared" si="74"/>
        <v>50</v>
      </c>
      <c r="K168" s="33" t="s">
        <v>27</v>
      </c>
      <c r="L168" s="24" t="s">
        <v>29</v>
      </c>
      <c r="M168" s="28">
        <v>-0.11619</v>
      </c>
      <c r="N168" s="28"/>
      <c r="O168" s="28">
        <f t="shared" si="120"/>
        <v>33</v>
      </c>
      <c r="P168" s="33" t="s">
        <v>43</v>
      </c>
      <c r="Q168" s="24" t="s">
        <v>19</v>
      </c>
      <c r="R168" s="28">
        <v>-7.2580000000000006E-2</v>
      </c>
      <c r="S168" s="28"/>
      <c r="T168" s="28">
        <f t="shared" si="105"/>
        <v>41</v>
      </c>
      <c r="U168" s="33" t="s">
        <v>82</v>
      </c>
      <c r="V168" s="24" t="s">
        <v>25</v>
      </c>
      <c r="W168" s="28">
        <v>-1.6729999999999998E-2</v>
      </c>
      <c r="X168" s="28"/>
      <c r="Y168" s="28">
        <f t="shared" si="128"/>
        <v>22</v>
      </c>
      <c r="Z168" s="33" t="s">
        <v>65</v>
      </c>
      <c r="AA168" s="24" t="s">
        <v>23</v>
      </c>
      <c r="AB168" s="28">
        <v>-8.6599999999999996E-2</v>
      </c>
      <c r="AC168" s="28"/>
      <c r="AD168" s="28">
        <f t="shared" si="68"/>
        <v>54</v>
      </c>
      <c r="AE168" s="33" t="s">
        <v>32</v>
      </c>
      <c r="AF168" s="24" t="s">
        <v>26</v>
      </c>
      <c r="AG168" s="28">
        <v>-5.3580000000000003E-2</v>
      </c>
      <c r="AH168" s="28"/>
      <c r="AI168" s="28">
        <f t="shared" si="118"/>
        <v>34</v>
      </c>
      <c r="AJ168" s="33" t="s">
        <v>52</v>
      </c>
      <c r="AK168" s="24" t="s">
        <v>23</v>
      </c>
      <c r="AL168" s="28">
        <v>-7.1300000000000002E-2</v>
      </c>
      <c r="AM168" s="28"/>
      <c r="AN168" s="28">
        <f t="shared" si="92"/>
        <v>45</v>
      </c>
      <c r="AO168" s="33" t="s">
        <v>91</v>
      </c>
      <c r="AP168" s="35" t="s">
        <v>20</v>
      </c>
      <c r="AQ168" s="28">
        <v>-1.983E-2</v>
      </c>
      <c r="AR168" s="28"/>
      <c r="AS168" s="28">
        <f t="shared" si="91"/>
        <v>46</v>
      </c>
      <c r="AT168" s="33" t="s">
        <v>96</v>
      </c>
      <c r="AU168" s="35" t="s">
        <v>23</v>
      </c>
      <c r="AV168" s="28">
        <v>-2.7179999999999999E-2</v>
      </c>
      <c r="AW168" s="28"/>
      <c r="AX168" s="28">
        <f t="shared" si="119"/>
        <v>34</v>
      </c>
      <c r="AY168" s="33" t="s">
        <v>32</v>
      </c>
      <c r="AZ168" s="24" t="s">
        <v>26</v>
      </c>
      <c r="BA168" s="28">
        <v>-5.9819999999999998E-2</v>
      </c>
      <c r="BB168" s="28"/>
      <c r="BC168" s="28">
        <f t="shared" si="106"/>
        <v>40</v>
      </c>
      <c r="BD168" s="33" t="s">
        <v>44</v>
      </c>
      <c r="BE168" s="24" t="s">
        <v>20</v>
      </c>
      <c r="BF168" s="28">
        <v>-1.4E-3</v>
      </c>
      <c r="BG168" s="28"/>
      <c r="BH168" s="28">
        <f t="shared" si="133"/>
        <v>11</v>
      </c>
      <c r="BI168" s="33" t="s">
        <v>81</v>
      </c>
      <c r="BJ168" s="24" t="s">
        <v>26</v>
      </c>
      <c r="BK168" s="28">
        <v>-7.7630000000000005E-2</v>
      </c>
      <c r="BL168" s="28"/>
      <c r="BM168" s="28">
        <f t="shared" si="123"/>
        <v>32</v>
      </c>
      <c r="BN168" s="33" t="s">
        <v>63</v>
      </c>
      <c r="BO168" s="24" t="s">
        <v>22</v>
      </c>
      <c r="BP168" s="28">
        <v>-6.3780000000000003E-2</v>
      </c>
      <c r="BR168" s="28">
        <f t="shared" si="57"/>
        <v>57</v>
      </c>
    </row>
    <row r="169" spans="1:70" ht="17" thickBot="1" x14ac:dyDescent="0.25">
      <c r="A169" s="34" t="s">
        <v>93</v>
      </c>
      <c r="B169" s="36" t="s">
        <v>20</v>
      </c>
      <c r="C169" s="28">
        <v>-2.3560000000000001E-2</v>
      </c>
      <c r="D169" s="39"/>
      <c r="E169" s="28">
        <f t="shared" si="117"/>
        <v>37</v>
      </c>
      <c r="F169" s="34" t="s">
        <v>93</v>
      </c>
      <c r="G169" s="36" t="s">
        <v>20</v>
      </c>
      <c r="H169" s="28">
        <v>-7.6490000000000002E-2</v>
      </c>
      <c r="I169" s="39"/>
      <c r="J169" s="28">
        <f t="shared" si="74"/>
        <v>51</v>
      </c>
      <c r="K169" s="34" t="s">
        <v>37</v>
      </c>
      <c r="L169" s="32" t="s">
        <v>23</v>
      </c>
      <c r="M169" s="28">
        <v>-0.11801</v>
      </c>
      <c r="N169" s="39"/>
      <c r="O169" s="28">
        <f t="shared" si="120"/>
        <v>34</v>
      </c>
      <c r="P169" s="31" t="s">
        <v>95</v>
      </c>
      <c r="Q169" s="32" t="s">
        <v>26</v>
      </c>
      <c r="R169" s="28">
        <v>-7.3400000000000007E-2</v>
      </c>
      <c r="S169" s="39"/>
      <c r="T169" s="28">
        <f t="shared" si="105"/>
        <v>42</v>
      </c>
      <c r="U169" s="34" t="s">
        <v>48</v>
      </c>
      <c r="V169" s="32" t="s">
        <v>29</v>
      </c>
      <c r="W169" s="28">
        <v>-1.9179999999999999E-2</v>
      </c>
      <c r="X169" s="39"/>
      <c r="Y169" s="28">
        <f t="shared" si="128"/>
        <v>23</v>
      </c>
      <c r="Z169" s="34" t="s">
        <v>74</v>
      </c>
      <c r="AA169" s="32" t="s">
        <v>28</v>
      </c>
      <c r="AB169" s="28">
        <v>-9.5659999999999995E-2</v>
      </c>
      <c r="AC169" s="39"/>
      <c r="AD169" s="28">
        <f t="shared" si="68"/>
        <v>55</v>
      </c>
      <c r="AE169" s="34" t="s">
        <v>71</v>
      </c>
      <c r="AF169" s="32" t="s">
        <v>29</v>
      </c>
      <c r="AG169" s="28">
        <v>-5.6579999999999998E-2</v>
      </c>
      <c r="AH169" s="39"/>
      <c r="AI169" s="28">
        <f t="shared" si="118"/>
        <v>35</v>
      </c>
      <c r="AJ169" s="34" t="s">
        <v>45</v>
      </c>
      <c r="AK169" s="32" t="s">
        <v>23</v>
      </c>
      <c r="AL169" s="28">
        <v>-7.5700000000000003E-2</v>
      </c>
      <c r="AM169" s="39"/>
      <c r="AN169" s="28">
        <f t="shared" si="92"/>
        <v>46</v>
      </c>
      <c r="AO169" s="34" t="s">
        <v>104</v>
      </c>
      <c r="AP169" s="36" t="s">
        <v>19</v>
      </c>
      <c r="AQ169" s="28">
        <v>-2.0590000000000001E-2</v>
      </c>
      <c r="AR169" s="39"/>
      <c r="AS169" s="28">
        <f t="shared" si="91"/>
        <v>47</v>
      </c>
      <c r="AT169" s="34" t="s">
        <v>80</v>
      </c>
      <c r="AU169" s="32" t="s">
        <v>25</v>
      </c>
      <c r="AV169" s="28">
        <v>-2.7289999999999998E-2</v>
      </c>
      <c r="AW169" s="39"/>
      <c r="AX169" s="28">
        <f t="shared" si="119"/>
        <v>35</v>
      </c>
      <c r="AY169" s="34" t="s">
        <v>24</v>
      </c>
      <c r="AZ169" s="32" t="s">
        <v>26</v>
      </c>
      <c r="BA169" s="28">
        <v>-6.0990000000000003E-2</v>
      </c>
      <c r="BB169" s="39"/>
      <c r="BC169" s="28">
        <f t="shared" si="106"/>
        <v>41</v>
      </c>
      <c r="BD169" s="34" t="s">
        <v>39</v>
      </c>
      <c r="BE169" s="32" t="s">
        <v>28</v>
      </c>
      <c r="BF169" s="28">
        <v>-1.4400000000000001E-3</v>
      </c>
      <c r="BG169" s="39"/>
      <c r="BH169" s="28">
        <f t="shared" si="133"/>
        <v>12</v>
      </c>
      <c r="BI169" s="34" t="s">
        <v>105</v>
      </c>
      <c r="BJ169" s="36" t="s">
        <v>22</v>
      </c>
      <c r="BK169" s="28">
        <v>-8.0019999999999994E-2</v>
      </c>
      <c r="BL169" s="39"/>
      <c r="BM169" s="28">
        <f t="shared" si="123"/>
        <v>33</v>
      </c>
      <c r="BN169" s="60" t="s">
        <v>67</v>
      </c>
      <c r="BO169" s="61" t="s">
        <v>20</v>
      </c>
      <c r="BP169" s="30">
        <v>-6.4610000000000001E-2</v>
      </c>
      <c r="BQ169" t="s">
        <v>108</v>
      </c>
      <c r="BR169" s="28">
        <f t="shared" si="57"/>
        <v>58</v>
      </c>
    </row>
    <row r="170" spans="1:70" ht="18" thickTop="1" thickBot="1" x14ac:dyDescent="0.25">
      <c r="A170" s="33" t="s">
        <v>89</v>
      </c>
      <c r="B170" s="35" t="s">
        <v>19</v>
      </c>
      <c r="C170" s="28">
        <v>-2.3699999999999999E-2</v>
      </c>
      <c r="D170" s="28"/>
      <c r="E170" s="28">
        <f t="shared" si="117"/>
        <v>38</v>
      </c>
      <c r="F170" s="33" t="s">
        <v>80</v>
      </c>
      <c r="G170" s="24" t="s">
        <v>28</v>
      </c>
      <c r="H170" s="28">
        <v>-7.8310000000000005E-2</v>
      </c>
      <c r="I170" s="28"/>
      <c r="J170" s="28">
        <f t="shared" si="74"/>
        <v>52</v>
      </c>
      <c r="K170" s="33" t="s">
        <v>35</v>
      </c>
      <c r="L170" s="24" t="s">
        <v>22</v>
      </c>
      <c r="M170" s="28">
        <v>-0.12662999999999999</v>
      </c>
      <c r="N170" s="28"/>
      <c r="O170" s="28">
        <f t="shared" si="120"/>
        <v>35</v>
      </c>
      <c r="P170" s="33" t="s">
        <v>61</v>
      </c>
      <c r="Q170" s="24" t="s">
        <v>23</v>
      </c>
      <c r="R170" s="28">
        <v>-7.4440000000000006E-2</v>
      </c>
      <c r="S170" s="28"/>
      <c r="T170" s="28">
        <f t="shared" si="105"/>
        <v>43</v>
      </c>
      <c r="U170" s="33" t="s">
        <v>67</v>
      </c>
      <c r="V170" s="24" t="s">
        <v>28</v>
      </c>
      <c r="W170" s="28">
        <v>-1.966E-2</v>
      </c>
      <c r="X170" s="28"/>
      <c r="Y170" s="28">
        <f t="shared" si="128"/>
        <v>24</v>
      </c>
      <c r="Z170" s="33" t="s">
        <v>45</v>
      </c>
      <c r="AA170" s="24" t="s">
        <v>19</v>
      </c>
      <c r="AB170" s="28">
        <v>-9.7790000000000002E-2</v>
      </c>
      <c r="AC170" s="28"/>
      <c r="AD170" s="28">
        <f t="shared" si="68"/>
        <v>56</v>
      </c>
      <c r="AE170" s="33" t="s">
        <v>67</v>
      </c>
      <c r="AF170" s="24" t="s">
        <v>28</v>
      </c>
      <c r="AG170" s="28">
        <v>-5.9920000000000001E-2</v>
      </c>
      <c r="AH170" s="28"/>
      <c r="AI170" s="28">
        <f t="shared" si="118"/>
        <v>36</v>
      </c>
      <c r="AJ170" s="33" t="s">
        <v>33</v>
      </c>
      <c r="AK170" s="24" t="s">
        <v>20</v>
      </c>
      <c r="AL170" s="28">
        <v>-7.6840000000000006E-2</v>
      </c>
      <c r="AM170" s="28"/>
      <c r="AN170" s="28">
        <f t="shared" si="92"/>
        <v>47</v>
      </c>
      <c r="AO170" s="33" t="s">
        <v>68</v>
      </c>
      <c r="AP170" s="24" t="s">
        <v>29</v>
      </c>
      <c r="AQ170" s="28">
        <v>-2.078E-2</v>
      </c>
      <c r="AR170" s="28"/>
      <c r="AS170" s="28">
        <f t="shared" si="91"/>
        <v>48</v>
      </c>
      <c r="AT170" s="33" t="s">
        <v>98</v>
      </c>
      <c r="AU170" s="35" t="s">
        <v>25</v>
      </c>
      <c r="AV170" s="28">
        <v>-2.785E-2</v>
      </c>
      <c r="AW170" s="28"/>
      <c r="AX170" s="28">
        <f t="shared" si="119"/>
        <v>36</v>
      </c>
      <c r="AY170" s="33" t="s">
        <v>89</v>
      </c>
      <c r="AZ170" s="35" t="s">
        <v>22</v>
      </c>
      <c r="BA170" s="28">
        <v>-6.2630000000000005E-2</v>
      </c>
      <c r="BB170" s="28"/>
      <c r="BC170" s="28">
        <f t="shared" si="106"/>
        <v>42</v>
      </c>
      <c r="BD170" s="33" t="s">
        <v>67</v>
      </c>
      <c r="BE170" s="24" t="s">
        <v>23</v>
      </c>
      <c r="BF170" s="28">
        <v>-1.4400000000000001E-3</v>
      </c>
      <c r="BG170" s="28"/>
      <c r="BH170" s="28">
        <f t="shared" si="133"/>
        <v>12</v>
      </c>
      <c r="BI170" s="33" t="s">
        <v>105</v>
      </c>
      <c r="BJ170" s="35" t="s">
        <v>29</v>
      </c>
      <c r="BK170" s="28">
        <v>-8.6790000000000006E-2</v>
      </c>
      <c r="BL170" s="28"/>
      <c r="BM170" s="28">
        <f t="shared" si="123"/>
        <v>34</v>
      </c>
      <c r="BN170" s="33" t="s">
        <v>79</v>
      </c>
      <c r="BO170" s="24" t="s">
        <v>25</v>
      </c>
      <c r="BP170" s="30">
        <v>-6.5299999999999997E-2</v>
      </c>
      <c r="BQ170" t="s">
        <v>108</v>
      </c>
      <c r="BR170" s="28">
        <f t="shared" si="57"/>
        <v>59</v>
      </c>
    </row>
    <row r="171" spans="1:70" ht="17" thickBot="1" x14ac:dyDescent="0.25">
      <c r="A171" s="33" t="s">
        <v>75</v>
      </c>
      <c r="B171" s="24" t="s">
        <v>23</v>
      </c>
      <c r="C171" s="28">
        <v>-2.3890000000000002E-2</v>
      </c>
      <c r="D171" s="28"/>
      <c r="E171" s="28">
        <f t="shared" si="117"/>
        <v>39</v>
      </c>
      <c r="F171" s="33" t="s">
        <v>50</v>
      </c>
      <c r="G171" s="24" t="s">
        <v>19</v>
      </c>
      <c r="H171" s="28">
        <v>-7.8880000000000006E-2</v>
      </c>
      <c r="I171" s="28"/>
      <c r="J171" s="28">
        <f t="shared" si="74"/>
        <v>53</v>
      </c>
      <c r="K171" s="33" t="s">
        <v>52</v>
      </c>
      <c r="L171" s="24" t="s">
        <v>23</v>
      </c>
      <c r="M171" s="28">
        <v>-0.12767999999999999</v>
      </c>
      <c r="N171" s="28"/>
      <c r="O171" s="28">
        <f t="shared" si="120"/>
        <v>36</v>
      </c>
      <c r="P171" s="33" t="s">
        <v>54</v>
      </c>
      <c r="Q171" s="24" t="s">
        <v>22</v>
      </c>
      <c r="R171" s="28">
        <v>-8.0149999999999999E-2</v>
      </c>
      <c r="S171" s="28"/>
      <c r="T171" s="28">
        <f t="shared" si="105"/>
        <v>44</v>
      </c>
      <c r="U171" s="33" t="s">
        <v>38</v>
      </c>
      <c r="V171" s="24" t="s">
        <v>22</v>
      </c>
      <c r="W171" s="28">
        <v>-1.9939999999999999E-2</v>
      </c>
      <c r="X171" s="28"/>
      <c r="Y171" s="28">
        <f t="shared" si="128"/>
        <v>25</v>
      </c>
      <c r="Z171" s="33" t="s">
        <v>47</v>
      </c>
      <c r="AA171" s="24" t="s">
        <v>19</v>
      </c>
      <c r="AB171" s="28">
        <v>-9.7939999999999999E-2</v>
      </c>
      <c r="AC171" s="28"/>
      <c r="AD171" s="28">
        <f t="shared" si="68"/>
        <v>57</v>
      </c>
      <c r="AE171" s="33" t="s">
        <v>79</v>
      </c>
      <c r="AF171" s="24" t="s">
        <v>25</v>
      </c>
      <c r="AG171" s="28">
        <v>-6.1519999999999998E-2</v>
      </c>
      <c r="AH171" s="28"/>
      <c r="AI171" s="28">
        <f t="shared" si="118"/>
        <v>37</v>
      </c>
      <c r="AJ171" s="33" t="s">
        <v>104</v>
      </c>
      <c r="AK171" s="35" t="s">
        <v>19</v>
      </c>
      <c r="AL171" s="28">
        <v>-7.7259999999999995E-2</v>
      </c>
      <c r="AM171" s="28"/>
      <c r="AN171" s="28">
        <f t="shared" si="92"/>
        <v>48</v>
      </c>
      <c r="AO171" s="33" t="s">
        <v>104</v>
      </c>
      <c r="AP171" s="35" t="s">
        <v>26</v>
      </c>
      <c r="AQ171" s="28">
        <v>-2.196E-2</v>
      </c>
      <c r="AR171" s="28"/>
      <c r="AS171" s="28">
        <f t="shared" si="91"/>
        <v>49</v>
      </c>
      <c r="AT171" s="33" t="s">
        <v>47</v>
      </c>
      <c r="AU171" s="24" t="s">
        <v>28</v>
      </c>
      <c r="AV171" s="28">
        <v>-2.879E-2</v>
      </c>
      <c r="AW171" s="28"/>
      <c r="AX171" s="28">
        <f t="shared" si="119"/>
        <v>37</v>
      </c>
      <c r="AY171" s="33" t="s">
        <v>60</v>
      </c>
      <c r="AZ171" s="24" t="s">
        <v>26</v>
      </c>
      <c r="BA171" s="28">
        <v>-6.3039999999999999E-2</v>
      </c>
      <c r="BB171" s="28"/>
      <c r="BC171" s="28">
        <f t="shared" si="106"/>
        <v>43</v>
      </c>
      <c r="BD171" s="33" t="s">
        <v>50</v>
      </c>
      <c r="BE171" s="24" t="s">
        <v>19</v>
      </c>
      <c r="BF171" s="28">
        <v>-1.82E-3</v>
      </c>
      <c r="BG171" s="28"/>
      <c r="BH171" s="28">
        <f t="shared" si="133"/>
        <v>13</v>
      </c>
      <c r="BI171" s="33" t="s">
        <v>57</v>
      </c>
      <c r="BJ171" s="24" t="s">
        <v>20</v>
      </c>
      <c r="BK171" s="28">
        <v>-8.695E-2</v>
      </c>
      <c r="BL171" s="28"/>
      <c r="BM171" s="28">
        <f t="shared" si="123"/>
        <v>35</v>
      </c>
      <c r="BN171" s="33" t="s">
        <v>38</v>
      </c>
      <c r="BO171" s="24" t="s">
        <v>22</v>
      </c>
      <c r="BP171" s="28">
        <v>-6.5960000000000005E-2</v>
      </c>
      <c r="BR171" s="28">
        <f t="shared" si="57"/>
        <v>60</v>
      </c>
    </row>
    <row r="172" spans="1:70" ht="17" thickBot="1" x14ac:dyDescent="0.25">
      <c r="A172" s="33" t="s">
        <v>45</v>
      </c>
      <c r="B172" s="24" t="s">
        <v>19</v>
      </c>
      <c r="C172" s="28">
        <v>-2.5510000000000001E-2</v>
      </c>
      <c r="D172" s="28"/>
      <c r="E172" s="28">
        <f t="shared" si="117"/>
        <v>40</v>
      </c>
      <c r="F172" s="33" t="s">
        <v>81</v>
      </c>
      <c r="G172" s="24" t="s">
        <v>26</v>
      </c>
      <c r="H172" s="28">
        <v>-8.3930000000000005E-2</v>
      </c>
      <c r="I172" s="28"/>
      <c r="J172" s="28">
        <f t="shared" si="74"/>
        <v>54</v>
      </c>
      <c r="K172" s="33" t="s">
        <v>68</v>
      </c>
      <c r="L172" s="24" t="s">
        <v>22</v>
      </c>
      <c r="M172" s="28">
        <v>-0.13324</v>
      </c>
      <c r="N172" s="28"/>
      <c r="O172" s="28">
        <f t="shared" si="120"/>
        <v>37</v>
      </c>
      <c r="P172" s="33" t="s">
        <v>69</v>
      </c>
      <c r="Q172" s="24" t="s">
        <v>19</v>
      </c>
      <c r="R172" s="28">
        <v>-8.1890000000000004E-2</v>
      </c>
      <c r="S172" s="28"/>
      <c r="T172" s="28">
        <f t="shared" si="105"/>
        <v>45</v>
      </c>
      <c r="U172" s="33" t="s">
        <v>36</v>
      </c>
      <c r="V172" s="24" t="s">
        <v>26</v>
      </c>
      <c r="W172" s="28">
        <v>-2.0369999999999999E-2</v>
      </c>
      <c r="X172" s="28"/>
      <c r="Y172" s="28">
        <f t="shared" si="128"/>
        <v>26</v>
      </c>
      <c r="Z172" s="33" t="s">
        <v>105</v>
      </c>
      <c r="AA172" s="35" t="s">
        <v>25</v>
      </c>
      <c r="AB172" s="28">
        <v>-0.10193000000000001</v>
      </c>
      <c r="AC172" s="28"/>
      <c r="AD172" s="28">
        <f t="shared" si="68"/>
        <v>58</v>
      </c>
      <c r="AE172" s="33" t="s">
        <v>81</v>
      </c>
      <c r="AF172" s="24" t="s">
        <v>20</v>
      </c>
      <c r="AG172" s="28">
        <v>-6.3869999999999996E-2</v>
      </c>
      <c r="AH172" s="28"/>
      <c r="AI172" s="28">
        <f t="shared" si="118"/>
        <v>38</v>
      </c>
      <c r="AJ172" s="33" t="s">
        <v>78</v>
      </c>
      <c r="AK172" s="24" t="s">
        <v>26</v>
      </c>
      <c r="AL172" s="28">
        <v>-8.1970000000000001E-2</v>
      </c>
      <c r="AM172" s="28"/>
      <c r="AN172" s="28">
        <f t="shared" si="92"/>
        <v>49</v>
      </c>
      <c r="AO172" s="33" t="s">
        <v>35</v>
      </c>
      <c r="AP172" s="24" t="s">
        <v>25</v>
      </c>
      <c r="AQ172" s="28">
        <v>-2.3099999999999999E-2</v>
      </c>
      <c r="AR172" s="28"/>
      <c r="AS172" s="28">
        <f t="shared" si="91"/>
        <v>50</v>
      </c>
      <c r="AT172" s="23" t="s">
        <v>95</v>
      </c>
      <c r="AU172" s="24" t="s">
        <v>29</v>
      </c>
      <c r="AV172" s="28">
        <v>-2.8910000000000002E-2</v>
      </c>
      <c r="AW172" s="28"/>
      <c r="AX172" s="28">
        <f t="shared" si="119"/>
        <v>38</v>
      </c>
      <c r="AY172" s="33" t="s">
        <v>104</v>
      </c>
      <c r="AZ172" s="35" t="s">
        <v>19</v>
      </c>
      <c r="BA172" s="28">
        <v>-6.3140000000000002E-2</v>
      </c>
      <c r="BB172" s="28"/>
      <c r="BC172" s="28">
        <f t="shared" si="106"/>
        <v>44</v>
      </c>
      <c r="BD172" s="33" t="s">
        <v>72</v>
      </c>
      <c r="BE172" s="24" t="s">
        <v>28</v>
      </c>
      <c r="BF172" s="28">
        <v>-1.82E-3</v>
      </c>
      <c r="BG172" s="28"/>
      <c r="BH172" s="28">
        <f t="shared" si="133"/>
        <v>13</v>
      </c>
      <c r="BI172" s="33" t="s">
        <v>57</v>
      </c>
      <c r="BJ172" s="24" t="s">
        <v>23</v>
      </c>
      <c r="BK172" s="28">
        <v>-9.0090000000000003E-2</v>
      </c>
      <c r="BL172" s="28"/>
      <c r="BM172" s="28">
        <f t="shared" si="123"/>
        <v>36</v>
      </c>
      <c r="BN172" s="33" t="s">
        <v>36</v>
      </c>
      <c r="BO172" s="24" t="s">
        <v>23</v>
      </c>
      <c r="BP172" s="30">
        <v>-6.7739999999999995E-2</v>
      </c>
      <c r="BQ172" t="s">
        <v>108</v>
      </c>
      <c r="BR172" s="28">
        <f t="shared" si="57"/>
        <v>61</v>
      </c>
    </row>
    <row r="173" spans="1:70" ht="17" thickBot="1" x14ac:dyDescent="0.25">
      <c r="A173" s="58" t="s">
        <v>74</v>
      </c>
      <c r="B173" s="62" t="s">
        <v>25</v>
      </c>
      <c r="C173" s="30">
        <v>-2.742E-2</v>
      </c>
      <c r="D173" s="30" t="s">
        <v>108</v>
      </c>
      <c r="E173" s="28">
        <f t="shared" si="117"/>
        <v>41</v>
      </c>
      <c r="F173" s="33" t="s">
        <v>98</v>
      </c>
      <c r="G173" s="35" t="s">
        <v>28</v>
      </c>
      <c r="H173" s="28">
        <v>-8.5760000000000003E-2</v>
      </c>
      <c r="I173" s="28"/>
      <c r="J173" s="28">
        <f t="shared" si="74"/>
        <v>55</v>
      </c>
      <c r="K173" s="33" t="s">
        <v>58</v>
      </c>
      <c r="L173" s="24" t="s">
        <v>20</v>
      </c>
      <c r="M173" s="28">
        <v>-0.13750999999999999</v>
      </c>
      <c r="N173" s="28"/>
      <c r="O173" s="28">
        <f t="shared" si="120"/>
        <v>38</v>
      </c>
      <c r="P173" s="33" t="s">
        <v>97</v>
      </c>
      <c r="Q173" s="35" t="s">
        <v>22</v>
      </c>
      <c r="R173" s="28">
        <v>-8.5360000000000005E-2</v>
      </c>
      <c r="S173" s="28"/>
      <c r="T173" s="28">
        <f t="shared" si="105"/>
        <v>46</v>
      </c>
      <c r="U173" s="33" t="s">
        <v>81</v>
      </c>
      <c r="V173" s="24" t="s">
        <v>26</v>
      </c>
      <c r="W173" s="28">
        <v>-2.1700000000000001E-2</v>
      </c>
      <c r="X173" s="28"/>
      <c r="Y173" s="28">
        <f t="shared" si="128"/>
        <v>27</v>
      </c>
      <c r="Z173" s="33" t="s">
        <v>99</v>
      </c>
      <c r="AA173" s="35" t="s">
        <v>29</v>
      </c>
      <c r="AB173" s="28">
        <v>-0.10196</v>
      </c>
      <c r="AC173" s="28"/>
      <c r="AD173" s="28">
        <f t="shared" si="68"/>
        <v>59</v>
      </c>
      <c r="AE173" s="33" t="s">
        <v>105</v>
      </c>
      <c r="AF173" s="35" t="s">
        <v>25</v>
      </c>
      <c r="AG173" s="28">
        <v>-6.5060000000000007E-2</v>
      </c>
      <c r="AH173" s="28"/>
      <c r="AI173" s="28">
        <f t="shared" si="118"/>
        <v>39</v>
      </c>
      <c r="AJ173" s="33" t="s">
        <v>59</v>
      </c>
      <c r="AK173" s="24" t="s">
        <v>23</v>
      </c>
      <c r="AL173" s="28">
        <v>-8.2919999999999994E-2</v>
      </c>
      <c r="AM173" s="28"/>
      <c r="AN173" s="28">
        <f t="shared" si="92"/>
        <v>50</v>
      </c>
      <c r="AO173" s="33" t="s">
        <v>65</v>
      </c>
      <c r="AP173" s="24" t="s">
        <v>29</v>
      </c>
      <c r="AQ173" s="28">
        <v>-2.3259999999999999E-2</v>
      </c>
      <c r="AR173" s="28"/>
      <c r="AS173" s="28">
        <f t="shared" si="91"/>
        <v>51</v>
      </c>
      <c r="AT173" s="33" t="s">
        <v>58</v>
      </c>
      <c r="AU173" s="24" t="s">
        <v>25</v>
      </c>
      <c r="AV173" s="28">
        <v>-2.9159999999999998E-2</v>
      </c>
      <c r="AW173" s="28"/>
      <c r="AX173" s="28">
        <f t="shared" si="119"/>
        <v>39</v>
      </c>
      <c r="AY173" s="33" t="s">
        <v>34</v>
      </c>
      <c r="AZ173" s="24" t="s">
        <v>26</v>
      </c>
      <c r="BA173" s="28">
        <v>-6.3509999999999997E-2</v>
      </c>
      <c r="BB173" s="28"/>
      <c r="BC173" s="28">
        <f t="shared" si="106"/>
        <v>45</v>
      </c>
      <c r="BD173" s="23" t="s">
        <v>95</v>
      </c>
      <c r="BE173" s="24" t="s">
        <v>19</v>
      </c>
      <c r="BF173" s="28">
        <v>-1.83E-3</v>
      </c>
      <c r="BG173" s="28"/>
      <c r="BH173" s="28">
        <f t="shared" si="133"/>
        <v>14</v>
      </c>
      <c r="BI173" s="33" t="s">
        <v>101</v>
      </c>
      <c r="BJ173" s="35" t="s">
        <v>26</v>
      </c>
      <c r="BK173" s="28">
        <v>-9.3560000000000004E-2</v>
      </c>
      <c r="BL173" s="28"/>
      <c r="BM173" s="28">
        <f t="shared" si="123"/>
        <v>37</v>
      </c>
      <c r="BN173" s="58" t="s">
        <v>33</v>
      </c>
      <c r="BO173" s="62" t="s">
        <v>20</v>
      </c>
      <c r="BP173" s="30">
        <v>-6.9120000000000001E-2</v>
      </c>
      <c r="BQ173" t="s">
        <v>108</v>
      </c>
      <c r="BR173" s="28">
        <f t="shared" si="57"/>
        <v>62</v>
      </c>
    </row>
    <row r="174" spans="1:70" ht="17" thickBot="1" x14ac:dyDescent="0.25">
      <c r="A174" s="33" t="s">
        <v>62</v>
      </c>
      <c r="B174" s="24" t="s">
        <v>23</v>
      </c>
      <c r="C174" s="30">
        <v>-2.767E-2</v>
      </c>
      <c r="D174" s="30" t="s">
        <v>108</v>
      </c>
      <c r="E174" s="28">
        <f t="shared" si="117"/>
        <v>42</v>
      </c>
      <c r="F174" s="33" t="s">
        <v>35</v>
      </c>
      <c r="G174" s="24" t="s">
        <v>22</v>
      </c>
      <c r="H174" s="28">
        <v>-8.5879999999999998E-2</v>
      </c>
      <c r="I174" s="28"/>
      <c r="J174" s="28">
        <f t="shared" si="74"/>
        <v>56</v>
      </c>
      <c r="K174" s="33" t="s">
        <v>67</v>
      </c>
      <c r="L174" s="24" t="s">
        <v>20</v>
      </c>
      <c r="M174" s="28">
        <v>-0.14793000000000001</v>
      </c>
      <c r="N174" s="28"/>
      <c r="O174" s="28">
        <f t="shared" si="120"/>
        <v>39</v>
      </c>
      <c r="P174" s="63" t="s">
        <v>27</v>
      </c>
      <c r="Q174" s="65" t="s">
        <v>29</v>
      </c>
      <c r="R174" s="30">
        <v>-8.6720000000000005E-2</v>
      </c>
      <c r="S174" s="30" t="s">
        <v>108</v>
      </c>
      <c r="T174" s="28">
        <f t="shared" si="105"/>
        <v>47</v>
      </c>
      <c r="U174" s="33" t="s">
        <v>60</v>
      </c>
      <c r="V174" s="24" t="s">
        <v>19</v>
      </c>
      <c r="W174" s="28">
        <v>-2.257E-2</v>
      </c>
      <c r="X174" s="28"/>
      <c r="Y174" s="28">
        <f t="shared" si="128"/>
        <v>28</v>
      </c>
      <c r="Z174" s="33" t="s">
        <v>85</v>
      </c>
      <c r="AA174" s="24" t="s">
        <v>26</v>
      </c>
      <c r="AB174" s="28">
        <v>-0.10642</v>
      </c>
      <c r="AC174" s="28"/>
      <c r="AD174" s="28">
        <f t="shared" si="68"/>
        <v>60</v>
      </c>
      <c r="AE174" s="33" t="s">
        <v>89</v>
      </c>
      <c r="AF174" s="35" t="s">
        <v>25</v>
      </c>
      <c r="AG174" s="28">
        <v>-6.9099999999999995E-2</v>
      </c>
      <c r="AH174" s="28"/>
      <c r="AI174" s="28">
        <f t="shared" si="118"/>
        <v>40</v>
      </c>
      <c r="AJ174" s="33" t="s">
        <v>43</v>
      </c>
      <c r="AK174" s="24" t="s">
        <v>19</v>
      </c>
      <c r="AL174" s="28">
        <v>-8.6110000000000006E-2</v>
      </c>
      <c r="AM174" s="28"/>
      <c r="AN174" s="28">
        <f t="shared" si="92"/>
        <v>51</v>
      </c>
      <c r="AO174" s="33" t="s">
        <v>74</v>
      </c>
      <c r="AP174" s="24" t="s">
        <v>25</v>
      </c>
      <c r="AQ174" s="30">
        <v>-2.3470000000000001E-2</v>
      </c>
      <c r="AR174" s="30" t="s">
        <v>108</v>
      </c>
      <c r="AS174" s="28">
        <f t="shared" si="91"/>
        <v>52</v>
      </c>
      <c r="AT174" s="33" t="s">
        <v>89</v>
      </c>
      <c r="AU174" s="35" t="s">
        <v>19</v>
      </c>
      <c r="AV174" s="28">
        <v>-3.1050000000000001E-2</v>
      </c>
      <c r="AW174" s="28"/>
      <c r="AX174" s="28">
        <f t="shared" si="119"/>
        <v>40</v>
      </c>
      <c r="AY174" s="33" t="s">
        <v>61</v>
      </c>
      <c r="AZ174" s="24" t="s">
        <v>26</v>
      </c>
      <c r="BA174" s="28">
        <v>-6.3850000000000004E-2</v>
      </c>
      <c r="BB174" s="28"/>
      <c r="BC174" s="28">
        <f t="shared" si="106"/>
        <v>46</v>
      </c>
      <c r="BD174" s="33" t="s">
        <v>90</v>
      </c>
      <c r="BE174" s="35" t="s">
        <v>26</v>
      </c>
      <c r="BF174" s="28">
        <v>-1.98E-3</v>
      </c>
      <c r="BG174" s="28"/>
      <c r="BH174" s="28">
        <f t="shared" si="133"/>
        <v>15</v>
      </c>
      <c r="BI174" s="33" t="s">
        <v>67</v>
      </c>
      <c r="BJ174" s="24" t="s">
        <v>28</v>
      </c>
      <c r="BK174" s="30">
        <v>-9.5159999999999995E-2</v>
      </c>
      <c r="BL174" s="30" t="s">
        <v>108</v>
      </c>
      <c r="BM174" s="28">
        <f t="shared" si="123"/>
        <v>38</v>
      </c>
      <c r="BN174" s="33" t="s">
        <v>65</v>
      </c>
      <c r="BO174" s="24" t="s">
        <v>29</v>
      </c>
      <c r="BP174" s="28">
        <v>-7.0010000000000003E-2</v>
      </c>
      <c r="BR174" s="28">
        <f t="shared" si="57"/>
        <v>63</v>
      </c>
    </row>
    <row r="175" spans="1:70" ht="17" thickBot="1" x14ac:dyDescent="0.25">
      <c r="A175" s="33" t="s">
        <v>82</v>
      </c>
      <c r="B175" s="24" t="s">
        <v>25</v>
      </c>
      <c r="C175" s="28">
        <v>-2.7830000000000001E-2</v>
      </c>
      <c r="D175" s="28"/>
      <c r="E175" s="28">
        <f t="shared" si="117"/>
        <v>43</v>
      </c>
      <c r="F175" s="33" t="s">
        <v>41</v>
      </c>
      <c r="G175" s="24" t="s">
        <v>29</v>
      </c>
      <c r="H175" s="28">
        <v>-8.609E-2</v>
      </c>
      <c r="I175" s="28"/>
      <c r="J175" s="28">
        <f t="shared" si="74"/>
        <v>57</v>
      </c>
      <c r="K175" s="33" t="s">
        <v>24</v>
      </c>
      <c r="L175" s="24" t="s">
        <v>25</v>
      </c>
      <c r="M175" s="28">
        <v>-0.14995</v>
      </c>
      <c r="N175" s="28"/>
      <c r="O175" s="28">
        <f t="shared" si="120"/>
        <v>40</v>
      </c>
      <c r="P175" s="33" t="s">
        <v>83</v>
      </c>
      <c r="Q175" s="24" t="s">
        <v>20</v>
      </c>
      <c r="R175" s="28">
        <v>-8.6989999999999998E-2</v>
      </c>
      <c r="S175" s="28"/>
      <c r="T175" s="28">
        <f t="shared" si="105"/>
        <v>48</v>
      </c>
      <c r="U175" s="33" t="s">
        <v>53</v>
      </c>
      <c r="V175" s="24" t="s">
        <v>23</v>
      </c>
      <c r="W175" s="28">
        <v>-2.383E-2</v>
      </c>
      <c r="X175" s="28"/>
      <c r="Y175" s="28">
        <f t="shared" si="128"/>
        <v>29</v>
      </c>
      <c r="Z175" s="33" t="s">
        <v>99</v>
      </c>
      <c r="AA175" s="35" t="s">
        <v>19</v>
      </c>
      <c r="AB175" s="28">
        <v>-0.10952000000000001</v>
      </c>
      <c r="AC175" s="28"/>
      <c r="AD175" s="28">
        <f t="shared" si="68"/>
        <v>61</v>
      </c>
      <c r="AE175" s="33" t="s">
        <v>48</v>
      </c>
      <c r="AF175" s="24" t="s">
        <v>20</v>
      </c>
      <c r="AG175" s="28">
        <v>-6.9250000000000006E-2</v>
      </c>
      <c r="AH175" s="28"/>
      <c r="AI175" s="28">
        <f t="shared" si="118"/>
        <v>41</v>
      </c>
      <c r="AJ175" s="33" t="s">
        <v>104</v>
      </c>
      <c r="AK175" s="35" t="s">
        <v>23</v>
      </c>
      <c r="AL175" s="28">
        <v>-8.6349999999999996E-2</v>
      </c>
      <c r="AM175" s="28"/>
      <c r="AN175" s="28">
        <f t="shared" si="92"/>
        <v>52</v>
      </c>
      <c r="AO175" s="33" t="s">
        <v>89</v>
      </c>
      <c r="AP175" s="35" t="s">
        <v>19</v>
      </c>
      <c r="AQ175" s="28">
        <v>-2.46E-2</v>
      </c>
      <c r="AR175" s="28"/>
      <c r="AS175" s="28">
        <f t="shared" si="91"/>
        <v>53</v>
      </c>
      <c r="AT175" s="33" t="s">
        <v>79</v>
      </c>
      <c r="AU175" s="24" t="s">
        <v>25</v>
      </c>
      <c r="AV175" s="28">
        <v>-3.1449999999999999E-2</v>
      </c>
      <c r="AW175" s="28"/>
      <c r="AX175" s="28">
        <f t="shared" si="119"/>
        <v>41</v>
      </c>
      <c r="AY175" s="23" t="s">
        <v>95</v>
      </c>
      <c r="AZ175" s="24" t="s">
        <v>22</v>
      </c>
      <c r="BA175" s="28">
        <v>-6.4939999999999998E-2</v>
      </c>
      <c r="BB175" s="28"/>
      <c r="BC175" s="28">
        <f t="shared" si="106"/>
        <v>47</v>
      </c>
      <c r="BD175" s="23" t="s">
        <v>95</v>
      </c>
      <c r="BE175" s="24" t="s">
        <v>29</v>
      </c>
      <c r="BF175" s="28">
        <v>-2E-3</v>
      </c>
      <c r="BG175" s="28"/>
      <c r="BH175" s="28">
        <f t="shared" si="133"/>
        <v>16</v>
      </c>
      <c r="BI175" s="33" t="s">
        <v>79</v>
      </c>
      <c r="BJ175" s="24" t="s">
        <v>25</v>
      </c>
      <c r="BK175" s="30">
        <v>-9.7619999999999998E-2</v>
      </c>
      <c r="BL175" s="30" t="s">
        <v>108</v>
      </c>
      <c r="BM175" s="28">
        <f t="shared" si="123"/>
        <v>39</v>
      </c>
      <c r="BN175" s="33" t="s">
        <v>60</v>
      </c>
      <c r="BO175" s="24" t="s">
        <v>22</v>
      </c>
      <c r="BP175" s="28">
        <v>-7.0330000000000004E-2</v>
      </c>
      <c r="BR175" s="28">
        <f t="shared" si="57"/>
        <v>64</v>
      </c>
    </row>
    <row r="176" spans="1:70" ht="17" thickBot="1" x14ac:dyDescent="0.25">
      <c r="A176" s="33" t="s">
        <v>54</v>
      </c>
      <c r="B176" s="24" t="s">
        <v>22</v>
      </c>
      <c r="C176" s="30">
        <v>-2.8420000000000001E-2</v>
      </c>
      <c r="D176" s="30" t="s">
        <v>108</v>
      </c>
      <c r="E176" s="28">
        <f t="shared" si="117"/>
        <v>44</v>
      </c>
      <c r="F176" s="33" t="s">
        <v>73</v>
      </c>
      <c r="G176" s="24" t="s">
        <v>29</v>
      </c>
      <c r="H176" s="28">
        <v>-8.616E-2</v>
      </c>
      <c r="I176" s="28"/>
      <c r="J176" s="28">
        <f t="shared" si="74"/>
        <v>58</v>
      </c>
      <c r="K176" s="33" t="s">
        <v>67</v>
      </c>
      <c r="L176" s="24" t="s">
        <v>28</v>
      </c>
      <c r="M176" s="28">
        <v>-0.15082999999999999</v>
      </c>
      <c r="N176" s="28"/>
      <c r="O176" s="28">
        <f t="shared" si="120"/>
        <v>41</v>
      </c>
      <c r="P176" s="33" t="s">
        <v>52</v>
      </c>
      <c r="Q176" s="24" t="s">
        <v>29</v>
      </c>
      <c r="R176" s="28">
        <v>-8.8450000000000001E-2</v>
      </c>
      <c r="S176" s="28"/>
      <c r="T176" s="28">
        <f t="shared" si="105"/>
        <v>49</v>
      </c>
      <c r="U176" s="33" t="s">
        <v>68</v>
      </c>
      <c r="V176" s="24" t="s">
        <v>29</v>
      </c>
      <c r="W176" s="28">
        <v>-2.4989999999999998E-2</v>
      </c>
      <c r="X176" s="28"/>
      <c r="Y176" s="28">
        <f t="shared" si="128"/>
        <v>30</v>
      </c>
      <c r="Z176" s="33" t="s">
        <v>39</v>
      </c>
      <c r="AA176" s="24" t="s">
        <v>28</v>
      </c>
      <c r="AB176" s="28">
        <v>-0.11230999999999999</v>
      </c>
      <c r="AC176" s="28"/>
      <c r="AD176" s="28">
        <f t="shared" si="68"/>
        <v>62</v>
      </c>
      <c r="AE176" s="33" t="s">
        <v>71</v>
      </c>
      <c r="AF176" s="24" t="s">
        <v>22</v>
      </c>
      <c r="AG176" s="28">
        <v>-7.1290000000000006E-2</v>
      </c>
      <c r="AH176" s="28"/>
      <c r="AI176" s="28">
        <f t="shared" si="118"/>
        <v>42</v>
      </c>
      <c r="AJ176" s="33" t="s">
        <v>78</v>
      </c>
      <c r="AK176" s="24" t="s">
        <v>28</v>
      </c>
      <c r="AL176" s="28">
        <v>-8.8289999999999993E-2</v>
      </c>
      <c r="AM176" s="28"/>
      <c r="AN176" s="28">
        <f t="shared" si="92"/>
        <v>53</v>
      </c>
      <c r="AO176" s="33" t="s">
        <v>53</v>
      </c>
      <c r="AP176" s="24" t="s">
        <v>28</v>
      </c>
      <c r="AQ176" s="30">
        <v>-2.6249999999999999E-2</v>
      </c>
      <c r="AR176" s="30" t="s">
        <v>108</v>
      </c>
      <c r="AS176" s="28">
        <f t="shared" si="91"/>
        <v>54</v>
      </c>
      <c r="AT176" s="33" t="s">
        <v>24</v>
      </c>
      <c r="AU176" s="24" t="s">
        <v>25</v>
      </c>
      <c r="AV176" s="28">
        <v>-3.2230000000000002E-2</v>
      </c>
      <c r="AW176" s="28"/>
      <c r="AX176" s="28">
        <f t="shared" si="119"/>
        <v>42</v>
      </c>
      <c r="AY176" s="33" t="s">
        <v>103</v>
      </c>
      <c r="AZ176" s="35" t="s">
        <v>28</v>
      </c>
      <c r="BA176" s="28">
        <v>-6.7369999999999999E-2</v>
      </c>
      <c r="BB176" s="28"/>
      <c r="BC176" s="28">
        <f t="shared" si="106"/>
        <v>48</v>
      </c>
      <c r="BD176" s="33" t="s">
        <v>93</v>
      </c>
      <c r="BE176" s="35" t="s">
        <v>20</v>
      </c>
      <c r="BF176" s="28">
        <v>-2.2499999999999998E-3</v>
      </c>
      <c r="BG176" s="28"/>
      <c r="BH176" s="28">
        <f t="shared" si="133"/>
        <v>17</v>
      </c>
      <c r="BI176" s="33" t="s">
        <v>81</v>
      </c>
      <c r="BJ176" s="24" t="s">
        <v>20</v>
      </c>
      <c r="BK176" s="28">
        <v>-9.776E-2</v>
      </c>
      <c r="BL176" s="28"/>
      <c r="BM176" s="28">
        <f t="shared" si="123"/>
        <v>40</v>
      </c>
      <c r="BN176" s="33" t="s">
        <v>44</v>
      </c>
      <c r="BO176" s="24" t="s">
        <v>23</v>
      </c>
      <c r="BP176" s="30">
        <v>-7.1569999999999995E-2</v>
      </c>
      <c r="BQ176" t="s">
        <v>108</v>
      </c>
      <c r="BR176" s="28">
        <f t="shared" ref="BR176:BR233" si="134">IF(BP176&lt;BP175,BR175+1,BR175)</f>
        <v>65</v>
      </c>
    </row>
    <row r="177" spans="1:70" ht="17" thickBot="1" x14ac:dyDescent="0.25">
      <c r="A177" s="58" t="s">
        <v>39</v>
      </c>
      <c r="B177" s="62" t="s">
        <v>25</v>
      </c>
      <c r="C177" s="29">
        <v>-2.981E-2</v>
      </c>
      <c r="D177" s="29" t="s">
        <v>107</v>
      </c>
      <c r="E177" s="28">
        <f t="shared" si="117"/>
        <v>45</v>
      </c>
      <c r="F177" s="33" t="s">
        <v>70</v>
      </c>
      <c r="G177" s="24" t="s">
        <v>19</v>
      </c>
      <c r="H177" s="28">
        <v>-8.7220000000000006E-2</v>
      </c>
      <c r="I177" s="28"/>
      <c r="J177" s="28">
        <f t="shared" si="74"/>
        <v>59</v>
      </c>
      <c r="K177" s="33" t="s">
        <v>56</v>
      </c>
      <c r="L177" s="24" t="s">
        <v>22</v>
      </c>
      <c r="M177" s="28">
        <v>-0.15306</v>
      </c>
      <c r="N177" s="28"/>
      <c r="O177" s="28">
        <f t="shared" si="120"/>
        <v>42</v>
      </c>
      <c r="P177" s="33" t="s">
        <v>68</v>
      </c>
      <c r="Q177" s="24" t="s">
        <v>22</v>
      </c>
      <c r="R177" s="28">
        <v>-9.0260000000000007E-2</v>
      </c>
      <c r="S177" s="28"/>
      <c r="T177" s="28">
        <f t="shared" si="105"/>
        <v>50</v>
      </c>
      <c r="U177" s="33" t="s">
        <v>77</v>
      </c>
      <c r="V177" s="24" t="s">
        <v>29</v>
      </c>
      <c r="W177" s="28">
        <v>-2.6700000000000002E-2</v>
      </c>
      <c r="X177" s="28"/>
      <c r="Y177" s="28">
        <f t="shared" si="128"/>
        <v>31</v>
      </c>
      <c r="Z177" s="33" t="s">
        <v>75</v>
      </c>
      <c r="AA177" s="24" t="s">
        <v>29</v>
      </c>
      <c r="AB177" s="28">
        <v>-0.11361</v>
      </c>
      <c r="AC177" s="28"/>
      <c r="AD177" s="28">
        <f t="shared" si="68"/>
        <v>63</v>
      </c>
      <c r="AE177" s="33" t="s">
        <v>18</v>
      </c>
      <c r="AF177" s="24" t="s">
        <v>20</v>
      </c>
      <c r="AG177" s="28">
        <v>-7.2559999999999999E-2</v>
      </c>
      <c r="AH177" s="28"/>
      <c r="AI177" s="28">
        <f t="shared" si="118"/>
        <v>43</v>
      </c>
      <c r="AJ177" s="33" t="s">
        <v>69</v>
      </c>
      <c r="AK177" s="24" t="s">
        <v>23</v>
      </c>
      <c r="AL177" s="28">
        <v>-8.9849999999999999E-2</v>
      </c>
      <c r="AM177" s="28"/>
      <c r="AN177" s="28">
        <f t="shared" si="92"/>
        <v>54</v>
      </c>
      <c r="AO177" s="33" t="s">
        <v>78</v>
      </c>
      <c r="AP177" s="24" t="s">
        <v>26</v>
      </c>
      <c r="AQ177" s="28">
        <v>-2.7279999999999999E-2</v>
      </c>
      <c r="AR177" s="28"/>
      <c r="AS177" s="28">
        <f t="shared" si="91"/>
        <v>55</v>
      </c>
      <c r="AT177" s="33" t="s">
        <v>80</v>
      </c>
      <c r="AU177" s="24" t="s">
        <v>19</v>
      </c>
      <c r="AV177" s="28">
        <v>-3.236E-2</v>
      </c>
      <c r="AW177" s="28"/>
      <c r="AX177" s="28">
        <f t="shared" si="119"/>
        <v>43</v>
      </c>
      <c r="AY177" s="33" t="s">
        <v>36</v>
      </c>
      <c r="AZ177" s="24" t="s">
        <v>23</v>
      </c>
      <c r="BA177" s="28">
        <v>-6.8180000000000004E-2</v>
      </c>
      <c r="BB177" s="28"/>
      <c r="BC177" s="28">
        <f t="shared" si="106"/>
        <v>49</v>
      </c>
      <c r="BD177" s="33" t="s">
        <v>57</v>
      </c>
      <c r="BE177" s="24" t="s">
        <v>26</v>
      </c>
      <c r="BF177" s="28">
        <v>-2.4099999999999998E-3</v>
      </c>
      <c r="BG177" s="28"/>
      <c r="BH177" s="28">
        <f t="shared" si="133"/>
        <v>18</v>
      </c>
      <c r="BI177" s="33" t="s">
        <v>87</v>
      </c>
      <c r="BJ177" s="24" t="s">
        <v>29</v>
      </c>
      <c r="BK177" s="29">
        <v>-9.9250000000000005E-2</v>
      </c>
      <c r="BL177" s="29" t="s">
        <v>107</v>
      </c>
      <c r="BM177" s="28">
        <f t="shared" si="123"/>
        <v>41</v>
      </c>
      <c r="BN177" s="33" t="s">
        <v>59</v>
      </c>
      <c r="BO177" s="24" t="s">
        <v>20</v>
      </c>
      <c r="BP177" s="28">
        <v>-7.2999999999999995E-2</v>
      </c>
      <c r="BR177" s="28">
        <f t="shared" si="134"/>
        <v>66</v>
      </c>
    </row>
    <row r="178" spans="1:70" ht="17" thickBot="1" x14ac:dyDescent="0.25">
      <c r="A178" s="33" t="s">
        <v>96</v>
      </c>
      <c r="B178" s="35" t="s">
        <v>19</v>
      </c>
      <c r="C178" s="28">
        <v>-3.039E-2</v>
      </c>
      <c r="D178" s="28"/>
      <c r="E178" s="28">
        <f t="shared" si="117"/>
        <v>46</v>
      </c>
      <c r="F178" s="33" t="s">
        <v>50</v>
      </c>
      <c r="G178" s="24" t="s">
        <v>29</v>
      </c>
      <c r="H178" s="28">
        <v>-8.7230000000000002E-2</v>
      </c>
      <c r="I178" s="28"/>
      <c r="J178" s="28">
        <f t="shared" si="74"/>
        <v>60</v>
      </c>
      <c r="K178" s="33" t="s">
        <v>90</v>
      </c>
      <c r="L178" s="35" t="s">
        <v>20</v>
      </c>
      <c r="M178" s="28">
        <v>-0.15357999999999999</v>
      </c>
      <c r="N178" s="28"/>
      <c r="O178" s="28">
        <f t="shared" si="120"/>
        <v>43</v>
      </c>
      <c r="P178" s="33" t="s">
        <v>82</v>
      </c>
      <c r="Q178" s="24" t="s">
        <v>25</v>
      </c>
      <c r="R178" s="28">
        <v>-9.0450000000000003E-2</v>
      </c>
      <c r="S178" s="28"/>
      <c r="T178" s="28">
        <f t="shared" si="105"/>
        <v>51</v>
      </c>
      <c r="U178" s="33" t="s">
        <v>65</v>
      </c>
      <c r="V178" s="24" t="s">
        <v>20</v>
      </c>
      <c r="W178" s="28">
        <v>-2.673E-2</v>
      </c>
      <c r="X178" s="28"/>
      <c r="Y178" s="28">
        <f t="shared" si="128"/>
        <v>32</v>
      </c>
      <c r="Z178" s="33" t="s">
        <v>104</v>
      </c>
      <c r="AA178" s="35" t="s">
        <v>19</v>
      </c>
      <c r="AB178" s="28">
        <v>-0.11414000000000001</v>
      </c>
      <c r="AC178" s="28"/>
      <c r="AD178" s="28">
        <f t="shared" si="68"/>
        <v>64</v>
      </c>
      <c r="AE178" s="33" t="s">
        <v>92</v>
      </c>
      <c r="AF178" s="35" t="s">
        <v>25</v>
      </c>
      <c r="AG178" s="28">
        <v>-7.4319999999999997E-2</v>
      </c>
      <c r="AH178" s="28"/>
      <c r="AI178" s="28">
        <f t="shared" si="118"/>
        <v>44</v>
      </c>
      <c r="AJ178" s="33" t="s">
        <v>68</v>
      </c>
      <c r="AK178" s="24" t="s">
        <v>19</v>
      </c>
      <c r="AL178" s="28">
        <v>-9.1050000000000006E-2</v>
      </c>
      <c r="AM178" s="28"/>
      <c r="AN178" s="28">
        <f t="shared" si="92"/>
        <v>55</v>
      </c>
      <c r="AO178" s="33" t="s">
        <v>41</v>
      </c>
      <c r="AP178" s="24" t="s">
        <v>29</v>
      </c>
      <c r="AQ178" s="30">
        <v>-2.869E-2</v>
      </c>
      <c r="AR178" s="30" t="s">
        <v>108</v>
      </c>
      <c r="AS178" s="28">
        <f t="shared" si="91"/>
        <v>56</v>
      </c>
      <c r="AT178" s="33" t="s">
        <v>98</v>
      </c>
      <c r="AU178" s="35" t="s">
        <v>19</v>
      </c>
      <c r="AV178" s="28">
        <v>-3.2649999999999998E-2</v>
      </c>
      <c r="AW178" s="28"/>
      <c r="AX178" s="28">
        <f t="shared" si="119"/>
        <v>44</v>
      </c>
      <c r="AY178" s="33" t="s">
        <v>67</v>
      </c>
      <c r="AZ178" s="24" t="s">
        <v>23</v>
      </c>
      <c r="BA178" s="28">
        <v>-6.8479999999999999E-2</v>
      </c>
      <c r="BB178" s="28"/>
      <c r="BC178" s="28">
        <f t="shared" si="106"/>
        <v>50</v>
      </c>
      <c r="BD178" s="33" t="s">
        <v>66</v>
      </c>
      <c r="BE178" s="24" t="s">
        <v>20</v>
      </c>
      <c r="BF178" s="28">
        <v>-2.49E-3</v>
      </c>
      <c r="BG178" s="28"/>
      <c r="BH178" s="28">
        <f t="shared" si="133"/>
        <v>19</v>
      </c>
      <c r="BI178" s="33" t="s">
        <v>49</v>
      </c>
      <c r="BJ178" s="24" t="s">
        <v>28</v>
      </c>
      <c r="BK178" s="29">
        <v>-9.9650000000000002E-2</v>
      </c>
      <c r="BL178" s="29" t="s">
        <v>107</v>
      </c>
      <c r="BM178" s="28">
        <f t="shared" si="123"/>
        <v>42</v>
      </c>
      <c r="BN178" s="33" t="s">
        <v>100</v>
      </c>
      <c r="BO178" s="35" t="s">
        <v>28</v>
      </c>
      <c r="BP178" s="30">
        <v>-7.4859999999999996E-2</v>
      </c>
      <c r="BQ178" t="s">
        <v>108</v>
      </c>
      <c r="BR178" s="28">
        <f t="shared" si="134"/>
        <v>67</v>
      </c>
    </row>
    <row r="179" spans="1:70" ht="17" thickBot="1" x14ac:dyDescent="0.25">
      <c r="A179" s="63" t="s">
        <v>69</v>
      </c>
      <c r="B179" s="65" t="s">
        <v>19</v>
      </c>
      <c r="C179" s="30">
        <v>-3.0439999999999998E-2</v>
      </c>
      <c r="D179" s="30" t="s">
        <v>108</v>
      </c>
      <c r="E179" s="28">
        <f t="shared" si="117"/>
        <v>47</v>
      </c>
      <c r="F179" s="33" t="s">
        <v>46</v>
      </c>
      <c r="G179" s="24" t="s">
        <v>22</v>
      </c>
      <c r="H179" s="28">
        <v>-8.7910000000000002E-2</v>
      </c>
      <c r="I179" s="28"/>
      <c r="J179" s="28">
        <f t="shared" si="74"/>
        <v>61</v>
      </c>
      <c r="K179" s="33" t="s">
        <v>78</v>
      </c>
      <c r="L179" s="24" t="s">
        <v>23</v>
      </c>
      <c r="M179" s="28">
        <v>-0.16044</v>
      </c>
      <c r="N179" s="28"/>
      <c r="O179" s="28">
        <f t="shared" si="120"/>
        <v>44</v>
      </c>
      <c r="P179" s="33" t="s">
        <v>93</v>
      </c>
      <c r="Q179" s="35" t="s">
        <v>23</v>
      </c>
      <c r="R179" s="28">
        <v>-9.5240000000000005E-2</v>
      </c>
      <c r="S179" s="28"/>
      <c r="T179" s="28">
        <f t="shared" si="105"/>
        <v>52</v>
      </c>
      <c r="U179" s="33" t="s">
        <v>36</v>
      </c>
      <c r="V179" s="24" t="s">
        <v>23</v>
      </c>
      <c r="W179" s="28">
        <v>-2.8979999999999999E-2</v>
      </c>
      <c r="X179" s="28"/>
      <c r="Y179" s="28">
        <f t="shared" si="128"/>
        <v>33</v>
      </c>
      <c r="Z179" s="33" t="s">
        <v>80</v>
      </c>
      <c r="AA179" s="24" t="s">
        <v>19</v>
      </c>
      <c r="AB179" s="28">
        <v>-0.11453000000000001</v>
      </c>
      <c r="AC179" s="28"/>
      <c r="AD179" s="28">
        <f t="shared" si="68"/>
        <v>65</v>
      </c>
      <c r="AE179" s="33" t="s">
        <v>49</v>
      </c>
      <c r="AF179" s="24" t="s">
        <v>20</v>
      </c>
      <c r="AG179" s="28">
        <v>-7.4709999999999999E-2</v>
      </c>
      <c r="AH179" s="28"/>
      <c r="AI179" s="28">
        <f t="shared" si="118"/>
        <v>45</v>
      </c>
      <c r="AJ179" s="33" t="s">
        <v>68</v>
      </c>
      <c r="AK179" s="24" t="s">
        <v>29</v>
      </c>
      <c r="AL179" s="28">
        <v>-9.715E-2</v>
      </c>
      <c r="AM179" s="28"/>
      <c r="AN179" s="28">
        <f t="shared" si="92"/>
        <v>56</v>
      </c>
      <c r="AO179" s="33" t="s">
        <v>24</v>
      </c>
      <c r="AP179" s="24" t="s">
        <v>25</v>
      </c>
      <c r="AQ179" s="29">
        <v>-2.9020000000000001E-2</v>
      </c>
      <c r="AR179" s="29" t="s">
        <v>107</v>
      </c>
      <c r="AS179" s="28">
        <f t="shared" si="91"/>
        <v>57</v>
      </c>
      <c r="AT179" s="33" t="s">
        <v>36</v>
      </c>
      <c r="AU179" s="24" t="s">
        <v>23</v>
      </c>
      <c r="AV179" s="28">
        <v>-3.2910000000000002E-2</v>
      </c>
      <c r="AW179" s="28"/>
      <c r="AX179" s="28">
        <f t="shared" si="119"/>
        <v>45</v>
      </c>
      <c r="AY179" s="33" t="s">
        <v>58</v>
      </c>
      <c r="AZ179" s="24" t="s">
        <v>22</v>
      </c>
      <c r="BA179" s="28">
        <v>-6.9589999999999999E-2</v>
      </c>
      <c r="BB179" s="28"/>
      <c r="BC179" s="28">
        <f t="shared" si="106"/>
        <v>51</v>
      </c>
      <c r="BD179" s="33" t="s">
        <v>24</v>
      </c>
      <c r="BE179" s="24" t="s">
        <v>26</v>
      </c>
      <c r="BF179" s="28">
        <v>-2.5699999999999998E-3</v>
      </c>
      <c r="BG179" s="28"/>
      <c r="BH179" s="28">
        <f t="shared" si="133"/>
        <v>20</v>
      </c>
      <c r="BI179" s="33" t="s">
        <v>82</v>
      </c>
      <c r="BJ179" s="24" t="s">
        <v>28</v>
      </c>
      <c r="BK179" s="28">
        <v>-0.10059</v>
      </c>
      <c r="BL179" s="28"/>
      <c r="BM179" s="28">
        <f t="shared" si="123"/>
        <v>43</v>
      </c>
      <c r="BN179" s="33" t="s">
        <v>94</v>
      </c>
      <c r="BO179" s="35" t="s">
        <v>22</v>
      </c>
      <c r="BP179" s="28">
        <v>-7.8520000000000006E-2</v>
      </c>
      <c r="BR179" s="28">
        <f t="shared" si="134"/>
        <v>68</v>
      </c>
    </row>
    <row r="180" spans="1:70" ht="17" thickBot="1" x14ac:dyDescent="0.25">
      <c r="A180" s="33" t="s">
        <v>99</v>
      </c>
      <c r="B180" s="35" t="s">
        <v>19</v>
      </c>
      <c r="C180" s="28">
        <v>-3.0460000000000001E-2</v>
      </c>
      <c r="D180" s="28"/>
      <c r="E180" s="28">
        <f t="shared" si="117"/>
        <v>48</v>
      </c>
      <c r="F180" s="33" t="s">
        <v>79</v>
      </c>
      <c r="G180" s="24" t="s">
        <v>29</v>
      </c>
      <c r="H180" s="28">
        <v>-8.9389999999999997E-2</v>
      </c>
      <c r="I180" s="28"/>
      <c r="J180" s="28">
        <f t="shared" si="74"/>
        <v>62</v>
      </c>
      <c r="K180" s="33" t="s">
        <v>105</v>
      </c>
      <c r="L180" s="35" t="s">
        <v>22</v>
      </c>
      <c r="M180" s="28">
        <v>-0.16327</v>
      </c>
      <c r="N180" s="28"/>
      <c r="O180" s="28">
        <f t="shared" si="120"/>
        <v>45</v>
      </c>
      <c r="P180" s="33" t="s">
        <v>45</v>
      </c>
      <c r="Q180" s="24" t="s">
        <v>23</v>
      </c>
      <c r="R180" s="30">
        <v>-9.5549999999999996E-2</v>
      </c>
      <c r="S180" s="30" t="s">
        <v>108</v>
      </c>
      <c r="T180" s="28">
        <f t="shared" si="105"/>
        <v>53</v>
      </c>
      <c r="U180" s="33" t="s">
        <v>92</v>
      </c>
      <c r="V180" s="35" t="s">
        <v>28</v>
      </c>
      <c r="W180" s="28">
        <v>-2.9530000000000001E-2</v>
      </c>
      <c r="X180" s="28"/>
      <c r="Y180" s="28">
        <f t="shared" si="128"/>
        <v>34</v>
      </c>
      <c r="Z180" s="33" t="s">
        <v>62</v>
      </c>
      <c r="AA180" s="24" t="s">
        <v>19</v>
      </c>
      <c r="AB180" s="28">
        <v>-0.11477999999999999</v>
      </c>
      <c r="AC180" s="28"/>
      <c r="AD180" s="28">
        <f t="shared" si="68"/>
        <v>66</v>
      </c>
      <c r="AE180" s="33" t="s">
        <v>104</v>
      </c>
      <c r="AF180" s="35" t="s">
        <v>19</v>
      </c>
      <c r="AG180" s="28">
        <v>-7.5520000000000004E-2</v>
      </c>
      <c r="AH180" s="28"/>
      <c r="AI180" s="28">
        <f t="shared" si="118"/>
        <v>46</v>
      </c>
      <c r="AJ180" s="33" t="s">
        <v>59</v>
      </c>
      <c r="AK180" s="24" t="s">
        <v>20</v>
      </c>
      <c r="AL180" s="28">
        <v>-9.8360000000000003E-2</v>
      </c>
      <c r="AM180" s="28"/>
      <c r="AN180" s="28">
        <f t="shared" si="92"/>
        <v>57</v>
      </c>
      <c r="AO180" s="33" t="s">
        <v>58</v>
      </c>
      <c r="AP180" s="24" t="s">
        <v>22</v>
      </c>
      <c r="AQ180" s="28">
        <v>-3.066E-2</v>
      </c>
      <c r="AR180" s="28"/>
      <c r="AS180" s="28">
        <f t="shared" si="91"/>
        <v>58</v>
      </c>
      <c r="AT180" s="23" t="s">
        <v>95</v>
      </c>
      <c r="AU180" s="24" t="s">
        <v>19</v>
      </c>
      <c r="AV180" s="28">
        <v>-3.3840000000000002E-2</v>
      </c>
      <c r="AW180" s="28"/>
      <c r="AX180" s="28">
        <f t="shared" si="119"/>
        <v>46</v>
      </c>
      <c r="AY180" s="23" t="s">
        <v>95</v>
      </c>
      <c r="AZ180" s="24" t="s">
        <v>29</v>
      </c>
      <c r="BA180" s="28">
        <v>-7.0290000000000005E-2</v>
      </c>
      <c r="BB180" s="28"/>
      <c r="BC180" s="28">
        <f t="shared" si="106"/>
        <v>52</v>
      </c>
      <c r="BD180" s="33" t="s">
        <v>49</v>
      </c>
      <c r="BE180" s="24" t="s">
        <v>28</v>
      </c>
      <c r="BF180" s="28">
        <v>-2.5799999999999998E-3</v>
      </c>
      <c r="BG180" s="28"/>
      <c r="BH180" s="28">
        <f t="shared" si="133"/>
        <v>21</v>
      </c>
      <c r="BI180" s="33" t="s">
        <v>48</v>
      </c>
      <c r="BJ180" s="24" t="s">
        <v>29</v>
      </c>
      <c r="BK180" s="28">
        <v>-0.10237</v>
      </c>
      <c r="BL180" s="28"/>
      <c r="BM180" s="28">
        <f t="shared" si="123"/>
        <v>44</v>
      </c>
      <c r="BN180" s="33" t="s">
        <v>105</v>
      </c>
      <c r="BO180" s="35" t="s">
        <v>20</v>
      </c>
      <c r="BP180" s="28">
        <v>-7.9130000000000006E-2</v>
      </c>
      <c r="BR180" s="28">
        <f t="shared" si="134"/>
        <v>69</v>
      </c>
    </row>
    <row r="181" spans="1:70" ht="17" thickBot="1" x14ac:dyDescent="0.25">
      <c r="A181" s="33" t="s">
        <v>96</v>
      </c>
      <c r="B181" s="35" t="s">
        <v>29</v>
      </c>
      <c r="C181" s="28">
        <v>-3.143E-2</v>
      </c>
      <c r="D181" s="28"/>
      <c r="E181" s="28">
        <f t="shared" si="117"/>
        <v>49</v>
      </c>
      <c r="F181" s="33" t="s">
        <v>89</v>
      </c>
      <c r="G181" s="35" t="s">
        <v>22</v>
      </c>
      <c r="H181" s="28">
        <v>-9.7379999999999994E-2</v>
      </c>
      <c r="I181" s="28"/>
      <c r="J181" s="28">
        <f t="shared" si="74"/>
        <v>63</v>
      </c>
      <c r="K181" s="33" t="s">
        <v>18</v>
      </c>
      <c r="L181" s="24" t="s">
        <v>20</v>
      </c>
      <c r="M181" s="28">
        <v>-0.16592999999999999</v>
      </c>
      <c r="N181" s="28"/>
      <c r="O181" s="28">
        <f t="shared" si="120"/>
        <v>46</v>
      </c>
      <c r="P181" s="33" t="s">
        <v>91</v>
      </c>
      <c r="Q181" s="35" t="s">
        <v>28</v>
      </c>
      <c r="R181" s="28">
        <v>-0.10131999999999999</v>
      </c>
      <c r="S181" s="28"/>
      <c r="T181" s="28">
        <f t="shared" si="105"/>
        <v>54</v>
      </c>
      <c r="U181" s="33" t="s">
        <v>79</v>
      </c>
      <c r="V181" s="24" t="s">
        <v>25</v>
      </c>
      <c r="W181" s="28">
        <v>-2.9659999999999999E-2</v>
      </c>
      <c r="X181" s="28"/>
      <c r="Y181" s="28">
        <f t="shared" si="128"/>
        <v>35</v>
      </c>
      <c r="Z181" s="33" t="s">
        <v>90</v>
      </c>
      <c r="AA181" s="35" t="s">
        <v>20</v>
      </c>
      <c r="AB181" s="28">
        <v>-0.11519</v>
      </c>
      <c r="AC181" s="28"/>
      <c r="AD181" s="28">
        <f t="shared" ref="AD181:AD233" si="135">IF(AB181&lt;AB180,AD180+1,AD180)</f>
        <v>67</v>
      </c>
      <c r="AE181" s="33" t="s">
        <v>83</v>
      </c>
      <c r="AF181" s="24" t="s">
        <v>20</v>
      </c>
      <c r="AG181" s="28">
        <v>-7.8219999999999998E-2</v>
      </c>
      <c r="AH181" s="28"/>
      <c r="AI181" s="28">
        <f t="shared" si="118"/>
        <v>47</v>
      </c>
      <c r="AJ181" s="33" t="s">
        <v>70</v>
      </c>
      <c r="AK181" s="24" t="s">
        <v>28</v>
      </c>
      <c r="AL181" s="28">
        <v>-0.1037</v>
      </c>
      <c r="AM181" s="28"/>
      <c r="AN181" s="28">
        <f t="shared" si="92"/>
        <v>58</v>
      </c>
      <c r="AO181" s="33" t="s">
        <v>89</v>
      </c>
      <c r="AP181" s="35" t="s">
        <v>28</v>
      </c>
      <c r="AQ181" s="28">
        <v>-3.108E-2</v>
      </c>
      <c r="AR181" s="28"/>
      <c r="AS181" s="28">
        <f t="shared" si="91"/>
        <v>59</v>
      </c>
      <c r="AT181" s="33" t="s">
        <v>62</v>
      </c>
      <c r="AU181" s="24" t="s">
        <v>25</v>
      </c>
      <c r="AV181" s="28">
        <v>-3.4840000000000003E-2</v>
      </c>
      <c r="AW181" s="28"/>
      <c r="AX181" s="28">
        <f t="shared" si="119"/>
        <v>47</v>
      </c>
      <c r="AY181" s="33" t="s">
        <v>36</v>
      </c>
      <c r="AZ181" s="24" t="s">
        <v>26</v>
      </c>
      <c r="BA181" s="28">
        <v>-7.1330000000000005E-2</v>
      </c>
      <c r="BB181" s="28"/>
      <c r="BC181" s="28">
        <f t="shared" si="106"/>
        <v>53</v>
      </c>
      <c r="BD181" s="33" t="s">
        <v>100</v>
      </c>
      <c r="BE181" s="35" t="s">
        <v>26</v>
      </c>
      <c r="BF181" s="28">
        <v>-2.5799999999999998E-3</v>
      </c>
      <c r="BG181" s="28"/>
      <c r="BH181" s="28">
        <f t="shared" si="133"/>
        <v>21</v>
      </c>
      <c r="BI181" s="33" t="s">
        <v>46</v>
      </c>
      <c r="BJ181" s="24" t="s">
        <v>22</v>
      </c>
      <c r="BK181" s="28">
        <v>-0.10548</v>
      </c>
      <c r="BL181" s="28"/>
      <c r="BM181" s="28">
        <f t="shared" si="123"/>
        <v>45</v>
      </c>
      <c r="BN181" s="33" t="s">
        <v>90</v>
      </c>
      <c r="BO181" s="35" t="s">
        <v>23</v>
      </c>
      <c r="BP181" s="28">
        <v>-8.0070000000000002E-2</v>
      </c>
      <c r="BR181" s="28">
        <f t="shared" si="134"/>
        <v>70</v>
      </c>
    </row>
    <row r="182" spans="1:70" ht="17" thickBot="1" x14ac:dyDescent="0.25">
      <c r="A182" s="33" t="s">
        <v>103</v>
      </c>
      <c r="B182" s="35" t="s">
        <v>20</v>
      </c>
      <c r="C182" s="28">
        <v>-3.1449999999999999E-2</v>
      </c>
      <c r="D182" s="28"/>
      <c r="E182" s="28">
        <f t="shared" si="117"/>
        <v>50</v>
      </c>
      <c r="F182" s="33" t="s">
        <v>74</v>
      </c>
      <c r="G182" s="24" t="s">
        <v>25</v>
      </c>
      <c r="H182" s="28">
        <v>-9.9269999999999997E-2</v>
      </c>
      <c r="I182" s="28"/>
      <c r="J182" s="28">
        <f t="shared" si="74"/>
        <v>64</v>
      </c>
      <c r="K182" s="33" t="s">
        <v>81</v>
      </c>
      <c r="L182" s="24" t="s">
        <v>20</v>
      </c>
      <c r="M182" s="28">
        <v>-0.16730999999999999</v>
      </c>
      <c r="N182" s="28"/>
      <c r="O182" s="28">
        <f t="shared" si="120"/>
        <v>47</v>
      </c>
      <c r="P182" s="33" t="s">
        <v>72</v>
      </c>
      <c r="Q182" s="24" t="s">
        <v>22</v>
      </c>
      <c r="R182" s="28">
        <v>-0.10254000000000001</v>
      </c>
      <c r="S182" s="28"/>
      <c r="T182" s="28">
        <f t="shared" si="105"/>
        <v>55</v>
      </c>
      <c r="U182" s="33" t="s">
        <v>105</v>
      </c>
      <c r="V182" s="35" t="s">
        <v>25</v>
      </c>
      <c r="W182" s="28">
        <v>-3.0710000000000001E-2</v>
      </c>
      <c r="X182" s="28"/>
      <c r="Y182" s="28">
        <f t="shared" si="128"/>
        <v>36</v>
      </c>
      <c r="Z182" s="33" t="s">
        <v>37</v>
      </c>
      <c r="AA182" s="24" t="s">
        <v>23</v>
      </c>
      <c r="AB182" s="28">
        <v>-0.11744</v>
      </c>
      <c r="AC182" s="28"/>
      <c r="AD182" s="28">
        <f t="shared" si="135"/>
        <v>68</v>
      </c>
      <c r="AE182" s="33" t="s">
        <v>105</v>
      </c>
      <c r="AF182" s="35" t="s">
        <v>29</v>
      </c>
      <c r="AG182" s="28">
        <v>-7.886E-2</v>
      </c>
      <c r="AH182" s="28"/>
      <c r="AI182" s="28">
        <f t="shared" si="118"/>
        <v>48</v>
      </c>
      <c r="AJ182" s="33" t="s">
        <v>54</v>
      </c>
      <c r="AK182" s="24" t="s">
        <v>29</v>
      </c>
      <c r="AL182" s="28">
        <v>-0.10595</v>
      </c>
      <c r="AM182" s="28"/>
      <c r="AN182" s="28">
        <f t="shared" si="92"/>
        <v>59</v>
      </c>
      <c r="AO182" s="33" t="s">
        <v>72</v>
      </c>
      <c r="AP182" s="24" t="s">
        <v>28</v>
      </c>
      <c r="AQ182" s="28">
        <v>-3.125E-2</v>
      </c>
      <c r="AR182" s="28"/>
      <c r="AS182" s="28">
        <f t="shared" si="91"/>
        <v>60</v>
      </c>
      <c r="AT182" s="33" t="s">
        <v>91</v>
      </c>
      <c r="AU182" s="35" t="s">
        <v>20</v>
      </c>
      <c r="AV182" s="28">
        <v>-3.5459999999999998E-2</v>
      </c>
      <c r="AW182" s="28"/>
      <c r="AX182" s="28">
        <f t="shared" si="119"/>
        <v>48</v>
      </c>
      <c r="AY182" s="33" t="s">
        <v>76</v>
      </c>
      <c r="AZ182" s="24" t="s">
        <v>26</v>
      </c>
      <c r="BA182" s="28">
        <v>-7.1800000000000003E-2</v>
      </c>
      <c r="BB182" s="28"/>
      <c r="BC182" s="28">
        <f t="shared" si="106"/>
        <v>54</v>
      </c>
      <c r="BD182" s="33" t="s">
        <v>68</v>
      </c>
      <c r="BE182" s="24" t="s">
        <v>29</v>
      </c>
      <c r="BF182" s="28">
        <v>-2.7100000000000002E-3</v>
      </c>
      <c r="BG182" s="28"/>
      <c r="BH182" s="28">
        <f t="shared" si="133"/>
        <v>22</v>
      </c>
      <c r="BI182" s="33" t="s">
        <v>66</v>
      </c>
      <c r="BJ182" s="24" t="s">
        <v>28</v>
      </c>
      <c r="BK182" s="28">
        <v>-0.11178</v>
      </c>
      <c r="BL182" s="28"/>
      <c r="BM182" s="28">
        <f t="shared" si="123"/>
        <v>46</v>
      </c>
      <c r="BN182" s="58" t="s">
        <v>49</v>
      </c>
      <c r="BO182" s="62" t="s">
        <v>20</v>
      </c>
      <c r="BP182" s="29">
        <v>-8.0420000000000005E-2</v>
      </c>
      <c r="BQ182" t="s">
        <v>107</v>
      </c>
      <c r="BR182" s="28">
        <f t="shared" si="134"/>
        <v>71</v>
      </c>
    </row>
    <row r="183" spans="1:70" ht="17" thickBot="1" x14ac:dyDescent="0.25">
      <c r="A183" s="33" t="s">
        <v>80</v>
      </c>
      <c r="B183" s="24" t="s">
        <v>25</v>
      </c>
      <c r="C183" s="28">
        <v>-3.1789999999999999E-2</v>
      </c>
      <c r="D183" s="28"/>
      <c r="E183" s="28">
        <f t="shared" si="117"/>
        <v>51</v>
      </c>
      <c r="F183" s="33" t="s">
        <v>65</v>
      </c>
      <c r="G183" s="24" t="s">
        <v>20</v>
      </c>
      <c r="H183" s="28">
        <v>-0.10376000000000001</v>
      </c>
      <c r="I183" s="28"/>
      <c r="J183" s="28">
        <f t="shared" si="74"/>
        <v>65</v>
      </c>
      <c r="K183" s="33" t="s">
        <v>48</v>
      </c>
      <c r="L183" s="24" t="s">
        <v>29</v>
      </c>
      <c r="M183" s="28">
        <v>-0.16814999999999999</v>
      </c>
      <c r="N183" s="28"/>
      <c r="O183" s="28">
        <f t="shared" si="120"/>
        <v>48</v>
      </c>
      <c r="P183" s="33" t="s">
        <v>62</v>
      </c>
      <c r="Q183" s="24" t="s">
        <v>19</v>
      </c>
      <c r="R183" s="28">
        <v>-0.10291</v>
      </c>
      <c r="S183" s="28"/>
      <c r="T183" s="28">
        <f t="shared" si="105"/>
        <v>56</v>
      </c>
      <c r="U183" s="33" t="s">
        <v>76</v>
      </c>
      <c r="V183" s="24" t="s">
        <v>22</v>
      </c>
      <c r="W183" s="28">
        <v>-3.1899999999999998E-2</v>
      </c>
      <c r="X183" s="28"/>
      <c r="Y183" s="28">
        <f t="shared" si="128"/>
        <v>37</v>
      </c>
      <c r="Z183" s="33" t="s">
        <v>70</v>
      </c>
      <c r="AA183" s="24" t="s">
        <v>19</v>
      </c>
      <c r="AB183" s="28">
        <v>-0.11873</v>
      </c>
      <c r="AC183" s="28"/>
      <c r="AD183" s="28">
        <f t="shared" si="135"/>
        <v>69</v>
      </c>
      <c r="AE183" s="33" t="s">
        <v>100</v>
      </c>
      <c r="AF183" s="35" t="s">
        <v>26</v>
      </c>
      <c r="AG183" s="28">
        <v>-8.0320000000000003E-2</v>
      </c>
      <c r="AH183" s="28"/>
      <c r="AI183" s="28">
        <f t="shared" si="118"/>
        <v>49</v>
      </c>
      <c r="AJ183" s="63" t="s">
        <v>50</v>
      </c>
      <c r="AK183" s="65" t="s">
        <v>29</v>
      </c>
      <c r="AL183" s="30">
        <v>-0.10764</v>
      </c>
      <c r="AM183" s="30" t="s">
        <v>108</v>
      </c>
      <c r="AN183" s="28">
        <f t="shared" si="92"/>
        <v>60</v>
      </c>
      <c r="AO183" s="33" t="s">
        <v>91</v>
      </c>
      <c r="AP183" s="35" t="s">
        <v>28</v>
      </c>
      <c r="AQ183" s="28">
        <v>-3.1419999999999997E-2</v>
      </c>
      <c r="AR183" s="28"/>
      <c r="AS183" s="28">
        <f t="shared" si="91"/>
        <v>61</v>
      </c>
      <c r="AT183" s="33" t="s">
        <v>70</v>
      </c>
      <c r="AU183" s="24" t="s">
        <v>19</v>
      </c>
      <c r="AV183" s="28">
        <v>-3.6080000000000001E-2</v>
      </c>
      <c r="AW183" s="28"/>
      <c r="AX183" s="28">
        <f t="shared" si="119"/>
        <v>49</v>
      </c>
      <c r="AY183" s="33" t="s">
        <v>70</v>
      </c>
      <c r="AZ183" s="24" t="s">
        <v>19</v>
      </c>
      <c r="BA183" s="28">
        <v>-7.1840000000000001E-2</v>
      </c>
      <c r="BB183" s="28"/>
      <c r="BC183" s="28">
        <f t="shared" si="106"/>
        <v>55</v>
      </c>
      <c r="BD183" s="33" t="s">
        <v>103</v>
      </c>
      <c r="BE183" s="35" t="s">
        <v>20</v>
      </c>
      <c r="BF183" s="28">
        <v>-3.0599999999999998E-3</v>
      </c>
      <c r="BG183" s="28"/>
      <c r="BH183" s="28">
        <f t="shared" si="133"/>
        <v>23</v>
      </c>
      <c r="BI183" s="33" t="s">
        <v>63</v>
      </c>
      <c r="BJ183" s="24" t="s">
        <v>26</v>
      </c>
      <c r="BK183" s="28">
        <v>-0.11445</v>
      </c>
      <c r="BL183" s="28"/>
      <c r="BM183" s="28">
        <f t="shared" si="123"/>
        <v>47</v>
      </c>
      <c r="BN183" s="33" t="s">
        <v>77</v>
      </c>
      <c r="BO183" s="24" t="s">
        <v>26</v>
      </c>
      <c r="BP183" s="28">
        <v>-8.0750000000000002E-2</v>
      </c>
      <c r="BR183" s="28">
        <f t="shared" si="134"/>
        <v>72</v>
      </c>
    </row>
    <row r="184" spans="1:70" ht="17" thickBot="1" x14ac:dyDescent="0.25">
      <c r="A184" s="33" t="s">
        <v>37</v>
      </c>
      <c r="B184" s="24" t="s">
        <v>23</v>
      </c>
      <c r="C184" s="29">
        <v>-3.3090000000000001E-2</v>
      </c>
      <c r="D184" s="29" t="s">
        <v>107</v>
      </c>
      <c r="E184" s="28">
        <f t="shared" si="117"/>
        <v>52</v>
      </c>
      <c r="F184" s="33" t="s">
        <v>31</v>
      </c>
      <c r="G184" s="24" t="s">
        <v>19</v>
      </c>
      <c r="H184" s="28">
        <v>-0.10528999999999999</v>
      </c>
      <c r="I184" s="28"/>
      <c r="J184" s="28">
        <f t="shared" si="74"/>
        <v>66</v>
      </c>
      <c r="K184" s="33" t="s">
        <v>50</v>
      </c>
      <c r="L184" s="24" t="s">
        <v>29</v>
      </c>
      <c r="M184" s="28">
        <v>-0.17276</v>
      </c>
      <c r="N184" s="28"/>
      <c r="O184" s="28">
        <f t="shared" si="120"/>
        <v>49</v>
      </c>
      <c r="P184" s="33" t="s">
        <v>62</v>
      </c>
      <c r="Q184" s="24" t="s">
        <v>23</v>
      </c>
      <c r="R184" s="28">
        <v>-0.10661</v>
      </c>
      <c r="S184" s="28"/>
      <c r="T184" s="28">
        <f t="shared" si="105"/>
        <v>57</v>
      </c>
      <c r="U184" s="33" t="s">
        <v>60</v>
      </c>
      <c r="V184" s="24" t="s">
        <v>22</v>
      </c>
      <c r="W184" s="28">
        <v>-3.245E-2</v>
      </c>
      <c r="X184" s="28"/>
      <c r="Y184" s="28">
        <f t="shared" si="128"/>
        <v>38</v>
      </c>
      <c r="Z184" s="33" t="s">
        <v>53</v>
      </c>
      <c r="AA184" s="24" t="s">
        <v>28</v>
      </c>
      <c r="AB184" s="28">
        <v>-0.11891</v>
      </c>
      <c r="AC184" s="28"/>
      <c r="AD184" s="28">
        <f t="shared" si="135"/>
        <v>70</v>
      </c>
      <c r="AE184" s="23" t="s">
        <v>95</v>
      </c>
      <c r="AF184" s="24" t="s">
        <v>26</v>
      </c>
      <c r="AG184" s="28">
        <v>-8.1210000000000004E-2</v>
      </c>
      <c r="AH184" s="28"/>
      <c r="AI184" s="28">
        <f t="shared" si="118"/>
        <v>50</v>
      </c>
      <c r="AJ184" s="33" t="s">
        <v>18</v>
      </c>
      <c r="AK184" s="24" t="s">
        <v>19</v>
      </c>
      <c r="AL184" s="29">
        <v>-0.10791000000000001</v>
      </c>
      <c r="AM184" s="29" t="s">
        <v>107</v>
      </c>
      <c r="AN184" s="28">
        <f t="shared" si="92"/>
        <v>61</v>
      </c>
      <c r="AO184" s="58" t="s">
        <v>47</v>
      </c>
      <c r="AP184" s="62" t="s">
        <v>19</v>
      </c>
      <c r="AQ184" s="29">
        <v>-3.1559999999999998E-2</v>
      </c>
      <c r="AR184" s="29" t="s">
        <v>107</v>
      </c>
      <c r="AS184" s="28">
        <f t="shared" si="91"/>
        <v>62</v>
      </c>
      <c r="AT184" s="33" t="s">
        <v>98</v>
      </c>
      <c r="AU184" s="35" t="s">
        <v>28</v>
      </c>
      <c r="AV184" s="28">
        <v>-3.6409999999999998E-2</v>
      </c>
      <c r="AW184" s="28"/>
      <c r="AX184" s="28">
        <f t="shared" si="119"/>
        <v>50</v>
      </c>
      <c r="AY184" s="33" t="s">
        <v>93</v>
      </c>
      <c r="AZ184" s="35" t="s">
        <v>23</v>
      </c>
      <c r="BA184" s="28">
        <v>-7.3050000000000004E-2</v>
      </c>
      <c r="BB184" s="28"/>
      <c r="BC184" s="28">
        <f t="shared" si="106"/>
        <v>56</v>
      </c>
      <c r="BD184" s="33" t="s">
        <v>59</v>
      </c>
      <c r="BE184" s="24" t="s">
        <v>25</v>
      </c>
      <c r="BF184" s="28">
        <v>-3.0899999999999999E-3</v>
      </c>
      <c r="BG184" s="28"/>
      <c r="BH184" s="28">
        <f t="shared" si="133"/>
        <v>24</v>
      </c>
      <c r="BI184" s="33" t="s">
        <v>76</v>
      </c>
      <c r="BJ184" s="24" t="s">
        <v>22</v>
      </c>
      <c r="BK184" s="28">
        <v>-0.11545</v>
      </c>
      <c r="BL184" s="28"/>
      <c r="BM184" s="28">
        <f t="shared" si="123"/>
        <v>48</v>
      </c>
      <c r="BN184" s="58" t="s">
        <v>100</v>
      </c>
      <c r="BO184" s="59" t="s">
        <v>20</v>
      </c>
      <c r="BP184" s="29">
        <v>-8.2070000000000004E-2</v>
      </c>
      <c r="BQ184" t="s">
        <v>107</v>
      </c>
      <c r="BR184" s="28">
        <f t="shared" si="134"/>
        <v>73</v>
      </c>
    </row>
    <row r="185" spans="1:70" ht="17" thickBot="1" x14ac:dyDescent="0.25">
      <c r="A185" s="33" t="s">
        <v>89</v>
      </c>
      <c r="B185" s="35" t="s">
        <v>22</v>
      </c>
      <c r="C185" s="28">
        <v>-3.39E-2</v>
      </c>
      <c r="D185" s="28"/>
      <c r="E185" s="28">
        <f t="shared" si="117"/>
        <v>53</v>
      </c>
      <c r="F185" s="33" t="s">
        <v>98</v>
      </c>
      <c r="G185" s="35" t="s">
        <v>23</v>
      </c>
      <c r="H185" s="28">
        <v>-0.10549</v>
      </c>
      <c r="I185" s="28"/>
      <c r="J185" s="28">
        <f t="shared" ref="J185:J233" si="136">IF(H185&lt;H184,J184+1,J184)</f>
        <v>67</v>
      </c>
      <c r="K185" s="33" t="s">
        <v>78</v>
      </c>
      <c r="L185" s="24" t="s">
        <v>28</v>
      </c>
      <c r="M185" s="28">
        <v>-0.17382</v>
      </c>
      <c r="N185" s="28"/>
      <c r="O185" s="28">
        <f t="shared" si="120"/>
        <v>50</v>
      </c>
      <c r="P185" s="33" t="s">
        <v>93</v>
      </c>
      <c r="Q185" s="35" t="s">
        <v>25</v>
      </c>
      <c r="R185" s="28">
        <v>-0.10663</v>
      </c>
      <c r="S185" s="28"/>
      <c r="T185" s="28">
        <f t="shared" si="105"/>
        <v>58</v>
      </c>
      <c r="U185" s="33" t="s">
        <v>90</v>
      </c>
      <c r="V185" s="35" t="s">
        <v>26</v>
      </c>
      <c r="W185" s="28">
        <v>-3.2489999999999998E-2</v>
      </c>
      <c r="X185" s="28"/>
      <c r="Y185" s="28">
        <f t="shared" si="128"/>
        <v>39</v>
      </c>
      <c r="Z185" s="33" t="s">
        <v>98</v>
      </c>
      <c r="AA185" s="35" t="s">
        <v>19</v>
      </c>
      <c r="AB185" s="28">
        <v>-0.12180000000000001</v>
      </c>
      <c r="AC185" s="28"/>
      <c r="AD185" s="28">
        <f t="shared" si="135"/>
        <v>71</v>
      </c>
      <c r="AE185" s="33" t="s">
        <v>83</v>
      </c>
      <c r="AF185" s="24" t="s">
        <v>29</v>
      </c>
      <c r="AG185" s="28">
        <v>-8.6040000000000005E-2</v>
      </c>
      <c r="AH185" s="28"/>
      <c r="AI185" s="28">
        <f t="shared" si="118"/>
        <v>51</v>
      </c>
      <c r="AJ185" s="33" t="s">
        <v>35</v>
      </c>
      <c r="AK185" s="24" t="s">
        <v>25</v>
      </c>
      <c r="AL185" s="28">
        <v>-0.11314</v>
      </c>
      <c r="AM185" s="28"/>
      <c r="AN185" s="28">
        <f t="shared" si="92"/>
        <v>62</v>
      </c>
      <c r="AO185" s="33" t="s">
        <v>37</v>
      </c>
      <c r="AP185" s="24" t="s">
        <v>25</v>
      </c>
      <c r="AQ185" s="29">
        <v>-3.243E-2</v>
      </c>
      <c r="AR185" s="29" t="s">
        <v>107</v>
      </c>
      <c r="AS185" s="28">
        <f t="shared" si="91"/>
        <v>63</v>
      </c>
      <c r="AT185" s="33" t="s">
        <v>80</v>
      </c>
      <c r="AU185" s="24" t="s">
        <v>28</v>
      </c>
      <c r="AV185" s="28">
        <v>-3.6790000000000003E-2</v>
      </c>
      <c r="AW185" s="28"/>
      <c r="AX185" s="28">
        <f t="shared" si="119"/>
        <v>51</v>
      </c>
      <c r="AY185" s="33" t="s">
        <v>57</v>
      </c>
      <c r="AZ185" s="24" t="s">
        <v>26</v>
      </c>
      <c r="BA185" s="28">
        <v>-7.4630000000000002E-2</v>
      </c>
      <c r="BB185" s="28"/>
      <c r="BC185" s="28">
        <f t="shared" si="106"/>
        <v>57</v>
      </c>
      <c r="BD185" s="33" t="s">
        <v>89</v>
      </c>
      <c r="BE185" s="35" t="s">
        <v>28</v>
      </c>
      <c r="BF185" s="28">
        <v>-3.3899999999999998E-3</v>
      </c>
      <c r="BG185" s="28"/>
      <c r="BH185" s="28">
        <f t="shared" si="133"/>
        <v>25</v>
      </c>
      <c r="BI185" s="33" t="s">
        <v>92</v>
      </c>
      <c r="BJ185" s="35" t="s">
        <v>23</v>
      </c>
      <c r="BK185" s="28">
        <v>-0.11847000000000001</v>
      </c>
      <c r="BL185" s="28"/>
      <c r="BM185" s="28">
        <f t="shared" si="123"/>
        <v>49</v>
      </c>
      <c r="BN185" s="33" t="s">
        <v>87</v>
      </c>
      <c r="BO185" s="24" t="s">
        <v>25</v>
      </c>
      <c r="BP185" s="29">
        <v>-8.2150000000000001E-2</v>
      </c>
      <c r="BQ185" t="s">
        <v>107</v>
      </c>
      <c r="BR185" s="28">
        <f t="shared" si="134"/>
        <v>74</v>
      </c>
    </row>
    <row r="186" spans="1:70" ht="17" thickBot="1" x14ac:dyDescent="0.25">
      <c r="A186" s="33" t="s">
        <v>92</v>
      </c>
      <c r="B186" s="35" t="s">
        <v>23</v>
      </c>
      <c r="C186" s="28">
        <v>-3.4200000000000001E-2</v>
      </c>
      <c r="D186" s="28"/>
      <c r="E186" s="28">
        <f t="shared" si="117"/>
        <v>54</v>
      </c>
      <c r="F186" s="33" t="s">
        <v>85</v>
      </c>
      <c r="G186" s="24" t="s">
        <v>19</v>
      </c>
      <c r="H186" s="28">
        <v>-0.10679</v>
      </c>
      <c r="I186" s="28"/>
      <c r="J186" s="28">
        <f t="shared" si="136"/>
        <v>68</v>
      </c>
      <c r="K186" s="33" t="s">
        <v>105</v>
      </c>
      <c r="L186" s="35" t="s">
        <v>25</v>
      </c>
      <c r="M186" s="28">
        <v>-0.17402000000000001</v>
      </c>
      <c r="N186" s="28"/>
      <c r="O186" s="28">
        <f t="shared" si="120"/>
        <v>51</v>
      </c>
      <c r="P186" s="58" t="s">
        <v>33</v>
      </c>
      <c r="Q186" s="62" t="s">
        <v>25</v>
      </c>
      <c r="R186" s="30">
        <v>-0.10852000000000001</v>
      </c>
      <c r="S186" s="30" t="s">
        <v>108</v>
      </c>
      <c r="T186" s="28">
        <f t="shared" si="105"/>
        <v>59</v>
      </c>
      <c r="U186" s="33" t="s">
        <v>82</v>
      </c>
      <c r="V186" s="24" t="s">
        <v>20</v>
      </c>
      <c r="W186" s="28">
        <v>-3.3009999999999998E-2</v>
      </c>
      <c r="X186" s="28"/>
      <c r="Y186" s="28">
        <f t="shared" si="128"/>
        <v>40</v>
      </c>
      <c r="Z186" s="33" t="s">
        <v>98</v>
      </c>
      <c r="AA186" s="35" t="s">
        <v>23</v>
      </c>
      <c r="AB186" s="28">
        <v>-0.12416000000000001</v>
      </c>
      <c r="AC186" s="28"/>
      <c r="AD186" s="28">
        <f t="shared" si="135"/>
        <v>72</v>
      </c>
      <c r="AE186" s="33" t="s">
        <v>81</v>
      </c>
      <c r="AF186" s="24" t="s">
        <v>26</v>
      </c>
      <c r="AG186" s="28">
        <v>-8.6800000000000002E-2</v>
      </c>
      <c r="AH186" s="28"/>
      <c r="AI186" s="28">
        <f t="shared" si="118"/>
        <v>52</v>
      </c>
      <c r="AJ186" s="33" t="s">
        <v>68</v>
      </c>
      <c r="AK186" s="24" t="s">
        <v>22</v>
      </c>
      <c r="AL186" s="28">
        <v>-0.1143</v>
      </c>
      <c r="AM186" s="28"/>
      <c r="AN186" s="28">
        <f t="shared" si="92"/>
        <v>63</v>
      </c>
      <c r="AO186" s="33" t="s">
        <v>68</v>
      </c>
      <c r="AP186" s="24" t="s">
        <v>19</v>
      </c>
      <c r="AQ186" s="28">
        <v>-3.2539999999999999E-2</v>
      </c>
      <c r="AR186" s="28"/>
      <c r="AS186" s="28">
        <f t="shared" si="91"/>
        <v>64</v>
      </c>
      <c r="AT186" s="33" t="s">
        <v>89</v>
      </c>
      <c r="AU186" s="35" t="s">
        <v>28</v>
      </c>
      <c r="AV186" s="28">
        <v>-3.8510000000000003E-2</v>
      </c>
      <c r="AW186" s="28"/>
      <c r="AX186" s="28">
        <f t="shared" si="119"/>
        <v>52</v>
      </c>
      <c r="AY186" s="33" t="s">
        <v>98</v>
      </c>
      <c r="AZ186" s="35" t="s">
        <v>19</v>
      </c>
      <c r="BA186" s="28">
        <v>-7.7640000000000001E-2</v>
      </c>
      <c r="BB186" s="28"/>
      <c r="BC186" s="28">
        <f t="shared" si="106"/>
        <v>58</v>
      </c>
      <c r="BD186" s="33" t="s">
        <v>67</v>
      </c>
      <c r="BE186" s="24" t="s">
        <v>28</v>
      </c>
      <c r="BF186" s="28">
        <v>-4.0699999999999998E-3</v>
      </c>
      <c r="BG186" s="28"/>
      <c r="BH186" s="28">
        <f t="shared" si="133"/>
        <v>26</v>
      </c>
      <c r="BI186" s="33" t="s">
        <v>38</v>
      </c>
      <c r="BJ186" s="24" t="s">
        <v>22</v>
      </c>
      <c r="BK186" s="29">
        <v>-0.12257</v>
      </c>
      <c r="BL186" s="29" t="s">
        <v>107</v>
      </c>
      <c r="BM186" s="28">
        <f t="shared" si="123"/>
        <v>50</v>
      </c>
      <c r="BN186" s="58" t="s">
        <v>44</v>
      </c>
      <c r="BO186" s="62" t="s">
        <v>20</v>
      </c>
      <c r="BP186" s="29">
        <v>-8.2379999999999995E-2</v>
      </c>
      <c r="BQ186" t="s">
        <v>107</v>
      </c>
      <c r="BR186" s="28">
        <f t="shared" si="134"/>
        <v>75</v>
      </c>
    </row>
    <row r="187" spans="1:70" ht="17" thickBot="1" x14ac:dyDescent="0.25">
      <c r="A187" s="33" t="s">
        <v>98</v>
      </c>
      <c r="B187" s="35" t="s">
        <v>25</v>
      </c>
      <c r="C187" s="28">
        <v>-3.517E-2</v>
      </c>
      <c r="D187" s="28"/>
      <c r="E187" s="28">
        <f t="shared" si="117"/>
        <v>55</v>
      </c>
      <c r="F187" s="33" t="s">
        <v>58</v>
      </c>
      <c r="G187" s="24" t="s">
        <v>25</v>
      </c>
      <c r="H187" s="28">
        <v>-0.11057</v>
      </c>
      <c r="I187" s="28"/>
      <c r="J187" s="28">
        <f t="shared" si="136"/>
        <v>69</v>
      </c>
      <c r="K187" s="33" t="s">
        <v>44</v>
      </c>
      <c r="L187" s="24" t="s">
        <v>23</v>
      </c>
      <c r="M187" s="28">
        <v>-0.17621000000000001</v>
      </c>
      <c r="N187" s="28"/>
      <c r="O187" s="28">
        <f t="shared" si="120"/>
        <v>52</v>
      </c>
      <c r="P187" s="63" t="s">
        <v>54</v>
      </c>
      <c r="Q187" s="65" t="s">
        <v>29</v>
      </c>
      <c r="R187" s="29">
        <v>-0.10886</v>
      </c>
      <c r="S187" s="29" t="s">
        <v>107</v>
      </c>
      <c r="T187" s="28">
        <f t="shared" si="105"/>
        <v>60</v>
      </c>
      <c r="U187" s="33" t="s">
        <v>94</v>
      </c>
      <c r="V187" s="35" t="s">
        <v>19</v>
      </c>
      <c r="W187" s="28">
        <v>-3.7999999999999999E-2</v>
      </c>
      <c r="X187" s="28"/>
      <c r="Y187" s="28">
        <f t="shared" si="128"/>
        <v>41</v>
      </c>
      <c r="Z187" s="33" t="s">
        <v>89</v>
      </c>
      <c r="AA187" s="35" t="s">
        <v>22</v>
      </c>
      <c r="AB187" s="28">
        <v>-0.12590000000000001</v>
      </c>
      <c r="AC187" s="28"/>
      <c r="AD187" s="28">
        <f t="shared" si="135"/>
        <v>73</v>
      </c>
      <c r="AE187" s="33" t="s">
        <v>100</v>
      </c>
      <c r="AF187" s="35" t="s">
        <v>28</v>
      </c>
      <c r="AG187" s="28">
        <v>-8.7069999999999995E-2</v>
      </c>
      <c r="AH187" s="28"/>
      <c r="AI187" s="28">
        <f t="shared" si="118"/>
        <v>53</v>
      </c>
      <c r="AJ187" s="33" t="s">
        <v>37</v>
      </c>
      <c r="AK187" s="24" t="s">
        <v>23</v>
      </c>
      <c r="AL187" s="29">
        <v>-0.1147</v>
      </c>
      <c r="AM187" s="29" t="s">
        <v>107</v>
      </c>
      <c r="AN187" s="28">
        <f t="shared" si="92"/>
        <v>64</v>
      </c>
      <c r="AO187" s="63" t="s">
        <v>74</v>
      </c>
      <c r="AP187" s="65" t="s">
        <v>23</v>
      </c>
      <c r="AQ187" s="29">
        <v>-3.2829999999999998E-2</v>
      </c>
      <c r="AR187" s="29" t="s">
        <v>107</v>
      </c>
      <c r="AS187" s="28">
        <f t="shared" si="91"/>
        <v>65</v>
      </c>
      <c r="AT187" s="33" t="s">
        <v>53</v>
      </c>
      <c r="AU187" s="24" t="s">
        <v>28</v>
      </c>
      <c r="AV187" s="30">
        <v>-3.934E-2</v>
      </c>
      <c r="AW187" s="30" t="s">
        <v>108</v>
      </c>
      <c r="AX187" s="28">
        <f t="shared" si="119"/>
        <v>53</v>
      </c>
      <c r="AY187" s="33" t="s">
        <v>98</v>
      </c>
      <c r="AZ187" s="35" t="s">
        <v>28</v>
      </c>
      <c r="BA187" s="28">
        <v>-8.4720000000000004E-2</v>
      </c>
      <c r="BB187" s="28"/>
      <c r="BC187" s="28">
        <f t="shared" si="106"/>
        <v>59</v>
      </c>
      <c r="BD187" s="33" t="s">
        <v>74</v>
      </c>
      <c r="BE187" s="24" t="s">
        <v>23</v>
      </c>
      <c r="BF187" s="28">
        <v>-4.1000000000000003E-3</v>
      </c>
      <c r="BG187" s="28"/>
      <c r="BH187" s="28">
        <f t="shared" si="133"/>
        <v>27</v>
      </c>
      <c r="BI187" s="33" t="s">
        <v>32</v>
      </c>
      <c r="BJ187" s="24" t="s">
        <v>26</v>
      </c>
      <c r="BK187" s="29">
        <v>-0.12275</v>
      </c>
      <c r="BL187" s="29" t="s">
        <v>107</v>
      </c>
      <c r="BM187" s="28">
        <f t="shared" si="123"/>
        <v>51</v>
      </c>
      <c r="BN187" s="63" t="s">
        <v>79</v>
      </c>
      <c r="BO187" s="65" t="s">
        <v>22</v>
      </c>
      <c r="BP187" s="29">
        <v>-8.2580000000000001E-2</v>
      </c>
      <c r="BQ187" t="s">
        <v>107</v>
      </c>
      <c r="BR187" s="28">
        <f t="shared" si="134"/>
        <v>76</v>
      </c>
    </row>
    <row r="188" spans="1:70" ht="17" thickBot="1" x14ac:dyDescent="0.25">
      <c r="A188" s="33" t="s">
        <v>35</v>
      </c>
      <c r="B188" s="24" t="s">
        <v>22</v>
      </c>
      <c r="C188" s="29">
        <v>-3.5580000000000001E-2</v>
      </c>
      <c r="D188" s="29" t="s">
        <v>107</v>
      </c>
      <c r="E188" s="28">
        <f t="shared" si="117"/>
        <v>56</v>
      </c>
      <c r="F188" s="33" t="s">
        <v>62</v>
      </c>
      <c r="G188" s="24" t="s">
        <v>23</v>
      </c>
      <c r="H188" s="28">
        <v>-0.11289</v>
      </c>
      <c r="I188" s="28"/>
      <c r="J188" s="28">
        <f t="shared" si="136"/>
        <v>70</v>
      </c>
      <c r="K188" s="33" t="s">
        <v>101</v>
      </c>
      <c r="L188" s="35" t="s">
        <v>102</v>
      </c>
      <c r="M188" s="28">
        <v>-0.17932999999999999</v>
      </c>
      <c r="N188" s="28"/>
      <c r="O188" s="28">
        <f t="shared" si="120"/>
        <v>53</v>
      </c>
      <c r="P188" s="33" t="s">
        <v>104</v>
      </c>
      <c r="Q188" s="35" t="s">
        <v>23</v>
      </c>
      <c r="R188" s="28">
        <v>-0.11176</v>
      </c>
      <c r="S188" s="28"/>
      <c r="T188" s="28">
        <f t="shared" si="105"/>
        <v>61</v>
      </c>
      <c r="U188" s="33" t="s">
        <v>101</v>
      </c>
      <c r="V188" s="35" t="s">
        <v>29</v>
      </c>
      <c r="W188" s="28">
        <v>-3.832E-2</v>
      </c>
      <c r="X188" s="28"/>
      <c r="Y188" s="28">
        <f t="shared" si="128"/>
        <v>42</v>
      </c>
      <c r="Z188" s="33" t="s">
        <v>66</v>
      </c>
      <c r="AA188" s="24" t="s">
        <v>22</v>
      </c>
      <c r="AB188" s="28">
        <v>-0.12639</v>
      </c>
      <c r="AC188" s="28"/>
      <c r="AD188" s="28">
        <f t="shared" si="135"/>
        <v>74</v>
      </c>
      <c r="AE188" s="33" t="s">
        <v>67</v>
      </c>
      <c r="AF188" s="24" t="s">
        <v>23</v>
      </c>
      <c r="AG188" s="28">
        <v>-9.4270000000000007E-2</v>
      </c>
      <c r="AH188" s="28"/>
      <c r="AI188" s="28">
        <f t="shared" si="118"/>
        <v>54</v>
      </c>
      <c r="AJ188" s="33" t="s">
        <v>69</v>
      </c>
      <c r="AK188" s="24" t="s">
        <v>29</v>
      </c>
      <c r="AL188" s="28">
        <v>-0.11566</v>
      </c>
      <c r="AM188" s="28"/>
      <c r="AN188" s="28">
        <f t="shared" si="92"/>
        <v>65</v>
      </c>
      <c r="AO188" s="33" t="s">
        <v>93</v>
      </c>
      <c r="AP188" s="35" t="s">
        <v>25</v>
      </c>
      <c r="AQ188" s="28">
        <v>-3.322E-2</v>
      </c>
      <c r="AR188" s="28"/>
      <c r="AS188" s="28">
        <f t="shared" si="91"/>
        <v>66</v>
      </c>
      <c r="AT188" s="33" t="s">
        <v>68</v>
      </c>
      <c r="AU188" s="24" t="s">
        <v>29</v>
      </c>
      <c r="AV188" s="28">
        <v>-3.9419999999999997E-2</v>
      </c>
      <c r="AW188" s="28"/>
      <c r="AX188" s="28">
        <f t="shared" si="119"/>
        <v>54</v>
      </c>
      <c r="AY188" s="33" t="s">
        <v>53</v>
      </c>
      <c r="AZ188" s="24" t="s">
        <v>23</v>
      </c>
      <c r="BA188" s="28">
        <v>-8.5080000000000003E-2</v>
      </c>
      <c r="BB188" s="28"/>
      <c r="BC188" s="28">
        <f t="shared" si="106"/>
        <v>60</v>
      </c>
      <c r="BD188" s="33" t="s">
        <v>72</v>
      </c>
      <c r="BE188" s="24" t="s">
        <v>22</v>
      </c>
      <c r="BF188" s="28">
        <v>-4.1599999999999996E-3</v>
      </c>
      <c r="BG188" s="28"/>
      <c r="BH188" s="28">
        <f t="shared" si="133"/>
        <v>28</v>
      </c>
      <c r="BI188" s="33" t="s">
        <v>79</v>
      </c>
      <c r="BJ188" s="24" t="s">
        <v>22</v>
      </c>
      <c r="BK188" s="29">
        <v>-0.12711</v>
      </c>
      <c r="BL188" s="29" t="s">
        <v>107</v>
      </c>
      <c r="BM188" s="28">
        <f t="shared" si="123"/>
        <v>52</v>
      </c>
      <c r="BN188" s="33" t="s">
        <v>58</v>
      </c>
      <c r="BO188" s="24" t="s">
        <v>25</v>
      </c>
      <c r="BP188" s="28">
        <v>-8.5580000000000003E-2</v>
      </c>
      <c r="BR188" s="28">
        <f t="shared" si="134"/>
        <v>77</v>
      </c>
    </row>
    <row r="189" spans="1:70" ht="17" thickBot="1" x14ac:dyDescent="0.25">
      <c r="A189" s="58" t="s">
        <v>37</v>
      </c>
      <c r="B189" s="62" t="s">
        <v>25</v>
      </c>
      <c r="C189" s="29">
        <v>-3.5740000000000001E-2</v>
      </c>
      <c r="D189" s="29" t="s">
        <v>107</v>
      </c>
      <c r="E189" s="28">
        <f t="shared" si="117"/>
        <v>57</v>
      </c>
      <c r="F189" s="33" t="s">
        <v>86</v>
      </c>
      <c r="G189" s="24" t="s">
        <v>26</v>
      </c>
      <c r="H189" s="28">
        <v>-0.11307</v>
      </c>
      <c r="I189" s="28"/>
      <c r="J189" s="28">
        <f t="shared" si="136"/>
        <v>71</v>
      </c>
      <c r="K189" s="33" t="s">
        <v>90</v>
      </c>
      <c r="L189" s="35" t="s">
        <v>23</v>
      </c>
      <c r="M189" s="28">
        <v>-0.18556</v>
      </c>
      <c r="N189" s="28"/>
      <c r="O189" s="28">
        <f t="shared" si="120"/>
        <v>54</v>
      </c>
      <c r="P189" s="33" t="s">
        <v>97</v>
      </c>
      <c r="Q189" s="35" t="s">
        <v>29</v>
      </c>
      <c r="R189" s="28">
        <v>-0.11337</v>
      </c>
      <c r="S189" s="28"/>
      <c r="T189" s="28">
        <f t="shared" si="105"/>
        <v>62</v>
      </c>
      <c r="U189" s="33" t="s">
        <v>81</v>
      </c>
      <c r="V189" s="24" t="s">
        <v>20</v>
      </c>
      <c r="W189" s="28">
        <v>-4.172E-2</v>
      </c>
      <c r="X189" s="28"/>
      <c r="Y189" s="28">
        <f t="shared" si="128"/>
        <v>43</v>
      </c>
      <c r="Z189" s="33" t="s">
        <v>65</v>
      </c>
      <c r="AA189" s="24" t="s">
        <v>20</v>
      </c>
      <c r="AB189" s="28">
        <v>-0.13261999999999999</v>
      </c>
      <c r="AC189" s="28"/>
      <c r="AD189" s="28">
        <f t="shared" si="135"/>
        <v>75</v>
      </c>
      <c r="AE189" s="33" t="s">
        <v>48</v>
      </c>
      <c r="AF189" s="24" t="s">
        <v>29</v>
      </c>
      <c r="AG189" s="30">
        <v>-9.443E-2</v>
      </c>
      <c r="AH189" s="30" t="s">
        <v>108</v>
      </c>
      <c r="AI189" s="28">
        <f t="shared" si="118"/>
        <v>55</v>
      </c>
      <c r="AJ189" s="63" t="s">
        <v>27</v>
      </c>
      <c r="AK189" s="65" t="s">
        <v>29</v>
      </c>
      <c r="AL189" s="29">
        <v>-0.11933000000000001</v>
      </c>
      <c r="AM189" s="29" t="s">
        <v>107</v>
      </c>
      <c r="AN189" s="28">
        <f t="shared" si="92"/>
        <v>66</v>
      </c>
      <c r="AO189" s="33" t="s">
        <v>80</v>
      </c>
      <c r="AP189" s="24" t="s">
        <v>25</v>
      </c>
      <c r="AQ189" s="29">
        <v>-3.4279999999999998E-2</v>
      </c>
      <c r="AR189" s="29" t="s">
        <v>107</v>
      </c>
      <c r="AS189" s="28">
        <f t="shared" ref="AS189:AS233" si="137">IF(AQ189&lt;AQ188,AS188+1,AS188)</f>
        <v>67</v>
      </c>
      <c r="AT189" s="33" t="s">
        <v>100</v>
      </c>
      <c r="AU189" s="35" t="s">
        <v>28</v>
      </c>
      <c r="AV189" s="28">
        <v>-3.9989999999999998E-2</v>
      </c>
      <c r="AW189" s="28"/>
      <c r="AX189" s="28">
        <f t="shared" si="119"/>
        <v>55</v>
      </c>
      <c r="AY189" s="23" t="s">
        <v>95</v>
      </c>
      <c r="AZ189" s="24" t="s">
        <v>19</v>
      </c>
      <c r="BA189" s="28">
        <v>-8.9849999999999999E-2</v>
      </c>
      <c r="BB189" s="28"/>
      <c r="BC189" s="28">
        <f t="shared" si="106"/>
        <v>61</v>
      </c>
      <c r="BD189" s="33" t="s">
        <v>34</v>
      </c>
      <c r="BE189" s="24" t="s">
        <v>19</v>
      </c>
      <c r="BF189" s="28">
        <v>-4.1900000000000001E-3</v>
      </c>
      <c r="BG189" s="28"/>
      <c r="BH189" s="28">
        <f t="shared" si="133"/>
        <v>29</v>
      </c>
      <c r="BI189" s="33" t="s">
        <v>58</v>
      </c>
      <c r="BJ189" s="24" t="s">
        <v>20</v>
      </c>
      <c r="BK189" s="28">
        <v>-0.12798000000000001</v>
      </c>
      <c r="BL189" s="28"/>
      <c r="BM189" s="28">
        <f t="shared" si="123"/>
        <v>53</v>
      </c>
      <c r="BN189" s="33" t="s">
        <v>63</v>
      </c>
      <c r="BO189" s="24" t="s">
        <v>26</v>
      </c>
      <c r="BP189" s="28">
        <v>-8.6019999999999999E-2</v>
      </c>
      <c r="BR189" s="28">
        <f t="shared" si="134"/>
        <v>78</v>
      </c>
    </row>
    <row r="190" spans="1:70" ht="17" thickBot="1" x14ac:dyDescent="0.25">
      <c r="A190" s="33" t="s">
        <v>54</v>
      </c>
      <c r="B190" s="24" t="s">
        <v>29</v>
      </c>
      <c r="C190" s="29">
        <v>-4.0300000000000002E-2</v>
      </c>
      <c r="D190" s="29" t="s">
        <v>107</v>
      </c>
      <c r="E190" s="28">
        <f t="shared" si="117"/>
        <v>58</v>
      </c>
      <c r="F190" s="33" t="s">
        <v>93</v>
      </c>
      <c r="G190" s="35" t="s">
        <v>23</v>
      </c>
      <c r="H190" s="28">
        <v>-0.11427</v>
      </c>
      <c r="I190" s="28"/>
      <c r="J190" s="28">
        <f t="shared" si="136"/>
        <v>72</v>
      </c>
      <c r="K190" s="33" t="s">
        <v>71</v>
      </c>
      <c r="L190" s="24" t="s">
        <v>20</v>
      </c>
      <c r="M190" s="28">
        <v>-0.18745000000000001</v>
      </c>
      <c r="N190" s="28"/>
      <c r="O190" s="28">
        <f t="shared" si="120"/>
        <v>55</v>
      </c>
      <c r="P190" s="33" t="s">
        <v>58</v>
      </c>
      <c r="Q190" s="24" t="s">
        <v>20</v>
      </c>
      <c r="R190" s="28">
        <v>-0.11738999999999999</v>
      </c>
      <c r="S190" s="28"/>
      <c r="T190" s="28">
        <f t="shared" si="105"/>
        <v>63</v>
      </c>
      <c r="U190" s="33" t="s">
        <v>33</v>
      </c>
      <c r="V190" s="24" t="s">
        <v>25</v>
      </c>
      <c r="W190" s="28">
        <v>-4.2009999999999999E-2</v>
      </c>
      <c r="X190" s="28"/>
      <c r="Y190" s="28">
        <f t="shared" si="128"/>
        <v>44</v>
      </c>
      <c r="Z190" s="33" t="s">
        <v>79</v>
      </c>
      <c r="AA190" s="24" t="s">
        <v>29</v>
      </c>
      <c r="AB190" s="28">
        <v>-0.13633999999999999</v>
      </c>
      <c r="AC190" s="28"/>
      <c r="AD190" s="28">
        <f t="shared" si="135"/>
        <v>76</v>
      </c>
      <c r="AE190" s="33" t="s">
        <v>93</v>
      </c>
      <c r="AF190" s="35" t="s">
        <v>29</v>
      </c>
      <c r="AG190" s="28">
        <v>-9.5009999999999997E-2</v>
      </c>
      <c r="AH190" s="28"/>
      <c r="AI190" s="28">
        <f t="shared" si="118"/>
        <v>56</v>
      </c>
      <c r="AJ190" s="33" t="s">
        <v>83</v>
      </c>
      <c r="AK190" s="24" t="s">
        <v>20</v>
      </c>
      <c r="AL190" s="28">
        <v>-0.12078999999999999</v>
      </c>
      <c r="AM190" s="28"/>
      <c r="AN190" s="28">
        <f t="shared" ref="AN190:AN233" si="138">IF(AL190&lt;AL189,AN189+1,AN189)</f>
        <v>67</v>
      </c>
      <c r="AO190" s="33" t="s">
        <v>86</v>
      </c>
      <c r="AP190" s="24" t="s">
        <v>28</v>
      </c>
      <c r="AQ190" s="29">
        <v>-3.4299999999999997E-2</v>
      </c>
      <c r="AR190" s="29" t="s">
        <v>107</v>
      </c>
      <c r="AS190" s="28">
        <f t="shared" si="137"/>
        <v>68</v>
      </c>
      <c r="AT190" s="33" t="s">
        <v>99</v>
      </c>
      <c r="AU190" s="35" t="s">
        <v>25</v>
      </c>
      <c r="AV190" s="28">
        <v>-4.0079999999999998E-2</v>
      </c>
      <c r="AW190" s="28"/>
      <c r="AX190" s="28">
        <f t="shared" si="119"/>
        <v>56</v>
      </c>
      <c r="AY190" s="33" t="s">
        <v>66</v>
      </c>
      <c r="AZ190" s="24" t="s">
        <v>28</v>
      </c>
      <c r="BA190" s="28">
        <v>-9.0300000000000005E-2</v>
      </c>
      <c r="BB190" s="28"/>
      <c r="BC190" s="28">
        <f t="shared" si="106"/>
        <v>62</v>
      </c>
      <c r="BD190" s="33" t="s">
        <v>49</v>
      </c>
      <c r="BE190" s="24" t="s">
        <v>20</v>
      </c>
      <c r="BF190" s="28">
        <v>-4.5300000000000002E-3</v>
      </c>
      <c r="BG190" s="28"/>
      <c r="BH190" s="28">
        <f t="shared" si="133"/>
        <v>30</v>
      </c>
      <c r="BI190" s="33" t="s">
        <v>57</v>
      </c>
      <c r="BJ190" s="24" t="s">
        <v>26</v>
      </c>
      <c r="BK190" s="29">
        <v>-0.12806999999999999</v>
      </c>
      <c r="BL190" s="29" t="s">
        <v>107</v>
      </c>
      <c r="BM190" s="28">
        <f t="shared" si="123"/>
        <v>54</v>
      </c>
      <c r="BN190" s="33" t="s">
        <v>90</v>
      </c>
      <c r="BO190" s="35" t="s">
        <v>26</v>
      </c>
      <c r="BP190" s="28">
        <v>-8.6410000000000001E-2</v>
      </c>
      <c r="BR190" s="28">
        <f t="shared" si="134"/>
        <v>79</v>
      </c>
    </row>
    <row r="191" spans="1:70" ht="17" thickBot="1" x14ac:dyDescent="0.25">
      <c r="A191" s="33" t="s">
        <v>72</v>
      </c>
      <c r="B191" s="24" t="s">
        <v>25</v>
      </c>
      <c r="C191" s="28">
        <v>-4.0590000000000001E-2</v>
      </c>
      <c r="D191" s="28"/>
      <c r="E191" s="28">
        <f t="shared" si="117"/>
        <v>59</v>
      </c>
      <c r="F191" s="33" t="s">
        <v>75</v>
      </c>
      <c r="G191" s="24" t="s">
        <v>23</v>
      </c>
      <c r="H191" s="28">
        <v>-0.1174</v>
      </c>
      <c r="I191" s="28"/>
      <c r="J191" s="28">
        <f t="shared" si="136"/>
        <v>73</v>
      </c>
      <c r="K191" s="33" t="s">
        <v>89</v>
      </c>
      <c r="L191" s="35" t="s">
        <v>25</v>
      </c>
      <c r="M191" s="28">
        <v>-0.19647999999999999</v>
      </c>
      <c r="N191" s="28"/>
      <c r="O191" s="28">
        <f t="shared" si="120"/>
        <v>56</v>
      </c>
      <c r="P191" s="33" t="s">
        <v>31</v>
      </c>
      <c r="Q191" s="24" t="s">
        <v>19</v>
      </c>
      <c r="R191" s="29">
        <v>-0.11809</v>
      </c>
      <c r="S191" s="29" t="s">
        <v>107</v>
      </c>
      <c r="T191" s="28">
        <f t="shared" si="105"/>
        <v>64</v>
      </c>
      <c r="U191" s="33" t="s">
        <v>78</v>
      </c>
      <c r="V191" s="24" t="s">
        <v>28</v>
      </c>
      <c r="W191" s="28">
        <v>-4.2259999999999999E-2</v>
      </c>
      <c r="X191" s="28"/>
      <c r="Y191" s="28">
        <f t="shared" si="128"/>
        <v>45</v>
      </c>
      <c r="Z191" s="33" t="s">
        <v>91</v>
      </c>
      <c r="AA191" s="35" t="s">
        <v>20</v>
      </c>
      <c r="AB191" s="28">
        <v>-0.13896</v>
      </c>
      <c r="AC191" s="28"/>
      <c r="AD191" s="28">
        <f t="shared" si="135"/>
        <v>77</v>
      </c>
      <c r="AE191" s="33" t="s">
        <v>79</v>
      </c>
      <c r="AF191" s="24" t="s">
        <v>22</v>
      </c>
      <c r="AG191" s="28">
        <v>-9.6909999999999996E-2</v>
      </c>
      <c r="AH191" s="28"/>
      <c r="AI191" s="28">
        <f t="shared" si="118"/>
        <v>57</v>
      </c>
      <c r="AJ191" s="33" t="s">
        <v>105</v>
      </c>
      <c r="AK191" s="35" t="s">
        <v>22</v>
      </c>
      <c r="AL191" s="28">
        <v>-0.12081</v>
      </c>
      <c r="AM191" s="28"/>
      <c r="AN191" s="28">
        <f t="shared" si="138"/>
        <v>68</v>
      </c>
      <c r="AO191" s="58" t="s">
        <v>18</v>
      </c>
      <c r="AP191" s="62" t="s">
        <v>19</v>
      </c>
      <c r="AQ191" s="29">
        <v>-3.4660000000000003E-2</v>
      </c>
      <c r="AR191" s="29" t="s">
        <v>107</v>
      </c>
      <c r="AS191" s="28">
        <f t="shared" si="137"/>
        <v>69</v>
      </c>
      <c r="AT191" s="33" t="s">
        <v>98</v>
      </c>
      <c r="AU191" s="35" t="s">
        <v>23</v>
      </c>
      <c r="AV191" s="28">
        <v>-4.1029999999999997E-2</v>
      </c>
      <c r="AW191" s="28"/>
      <c r="AX191" s="28">
        <f t="shared" si="119"/>
        <v>57</v>
      </c>
      <c r="AY191" s="33" t="s">
        <v>61</v>
      </c>
      <c r="AZ191" s="24" t="s">
        <v>19</v>
      </c>
      <c r="BA191" s="28">
        <v>-9.2770000000000005E-2</v>
      </c>
      <c r="BB191" s="28"/>
      <c r="BC191" s="28">
        <f t="shared" si="106"/>
        <v>63</v>
      </c>
      <c r="BD191" s="33" t="s">
        <v>82</v>
      </c>
      <c r="BE191" s="24" t="s">
        <v>25</v>
      </c>
      <c r="BF191" s="28">
        <v>-4.7499999999999999E-3</v>
      </c>
      <c r="BG191" s="28"/>
      <c r="BH191" s="28">
        <f t="shared" si="133"/>
        <v>31</v>
      </c>
      <c r="BI191" s="63" t="s">
        <v>44</v>
      </c>
      <c r="BJ191" s="65" t="s">
        <v>23</v>
      </c>
      <c r="BK191" s="29">
        <v>-0.12873000000000001</v>
      </c>
      <c r="BL191" s="29" t="s">
        <v>107</v>
      </c>
      <c r="BM191" s="28">
        <f t="shared" si="123"/>
        <v>55</v>
      </c>
      <c r="BN191" s="58" t="s">
        <v>57</v>
      </c>
      <c r="BO191" s="62" t="s">
        <v>20</v>
      </c>
      <c r="BP191" s="29">
        <v>-8.7249999999999994E-2</v>
      </c>
      <c r="BQ191" t="s">
        <v>107</v>
      </c>
      <c r="BR191" s="28">
        <f t="shared" si="134"/>
        <v>80</v>
      </c>
    </row>
    <row r="192" spans="1:70" ht="17" thickBot="1" x14ac:dyDescent="0.25">
      <c r="A192" s="63" t="s">
        <v>18</v>
      </c>
      <c r="B192" s="65" t="s">
        <v>19</v>
      </c>
      <c r="C192" s="29">
        <v>-4.1200000000000001E-2</v>
      </c>
      <c r="D192" s="29" t="s">
        <v>107</v>
      </c>
      <c r="E192" s="28">
        <f t="shared" si="117"/>
        <v>60</v>
      </c>
      <c r="F192" s="33" t="s">
        <v>39</v>
      </c>
      <c r="G192" s="24" t="s">
        <v>25</v>
      </c>
      <c r="H192" s="28">
        <v>-0.11791</v>
      </c>
      <c r="I192" s="28"/>
      <c r="J192" s="28">
        <f t="shared" si="136"/>
        <v>74</v>
      </c>
      <c r="K192" s="33" t="s">
        <v>105</v>
      </c>
      <c r="L192" s="35" t="s">
        <v>20</v>
      </c>
      <c r="M192" s="28">
        <v>-0.20044999999999999</v>
      </c>
      <c r="N192" s="28"/>
      <c r="O192" s="28">
        <f t="shared" si="120"/>
        <v>57</v>
      </c>
      <c r="P192" s="33" t="s">
        <v>35</v>
      </c>
      <c r="Q192" s="24" t="s">
        <v>22</v>
      </c>
      <c r="R192" s="30">
        <v>-0.12062</v>
      </c>
      <c r="S192" s="30" t="s">
        <v>108</v>
      </c>
      <c r="T192" s="28">
        <f t="shared" si="105"/>
        <v>65</v>
      </c>
      <c r="U192" s="33" t="s">
        <v>57</v>
      </c>
      <c r="V192" s="24" t="s">
        <v>20</v>
      </c>
      <c r="W192" s="28">
        <v>-4.3200000000000002E-2</v>
      </c>
      <c r="X192" s="28"/>
      <c r="Y192" s="28">
        <f t="shared" si="128"/>
        <v>46</v>
      </c>
      <c r="Z192" s="33" t="s">
        <v>58</v>
      </c>
      <c r="AA192" s="24" t="s">
        <v>25</v>
      </c>
      <c r="AB192" s="28">
        <v>-0.14244000000000001</v>
      </c>
      <c r="AC192" s="28"/>
      <c r="AD192" s="28">
        <f t="shared" si="135"/>
        <v>78</v>
      </c>
      <c r="AE192" s="63" t="s">
        <v>32</v>
      </c>
      <c r="AF192" s="65" t="s">
        <v>20</v>
      </c>
      <c r="AG192" s="30">
        <v>-9.7449999999999995E-2</v>
      </c>
      <c r="AH192" s="30" t="s">
        <v>108</v>
      </c>
      <c r="AI192" s="28">
        <f t="shared" si="118"/>
        <v>58</v>
      </c>
      <c r="AJ192" s="58" t="s">
        <v>24</v>
      </c>
      <c r="AK192" s="62" t="s">
        <v>25</v>
      </c>
      <c r="AL192" s="29">
        <v>-0.1241</v>
      </c>
      <c r="AM192" s="29" t="s">
        <v>107</v>
      </c>
      <c r="AN192" s="28">
        <f t="shared" si="138"/>
        <v>69</v>
      </c>
      <c r="AO192" s="33" t="s">
        <v>41</v>
      </c>
      <c r="AP192" s="24" t="s">
        <v>25</v>
      </c>
      <c r="AQ192" s="29">
        <v>-3.4889999999999997E-2</v>
      </c>
      <c r="AR192" s="29" t="s">
        <v>107</v>
      </c>
      <c r="AS192" s="28">
        <f t="shared" si="137"/>
        <v>70</v>
      </c>
      <c r="AT192" s="33" t="s">
        <v>104</v>
      </c>
      <c r="AU192" s="35" t="s">
        <v>19</v>
      </c>
      <c r="AV192" s="28">
        <v>-4.122E-2</v>
      </c>
      <c r="AW192" s="28"/>
      <c r="AX192" s="28">
        <f t="shared" si="119"/>
        <v>58</v>
      </c>
      <c r="AY192" s="33" t="s">
        <v>104</v>
      </c>
      <c r="AZ192" s="35" t="s">
        <v>26</v>
      </c>
      <c r="BA192" s="28">
        <v>-9.7589999999999996E-2</v>
      </c>
      <c r="BB192" s="28"/>
      <c r="BC192" s="28">
        <f t="shared" si="106"/>
        <v>64</v>
      </c>
      <c r="BD192" s="33" t="s">
        <v>52</v>
      </c>
      <c r="BE192" s="24" t="s">
        <v>29</v>
      </c>
      <c r="BF192" s="28">
        <v>-4.9899999999999996E-3</v>
      </c>
      <c r="BG192" s="28"/>
      <c r="BH192" s="28">
        <f t="shared" si="133"/>
        <v>32</v>
      </c>
      <c r="BI192" s="33" t="s">
        <v>77</v>
      </c>
      <c r="BJ192" s="24" t="s">
        <v>22</v>
      </c>
      <c r="BK192" s="30">
        <v>-0.13253000000000001</v>
      </c>
      <c r="BL192" s="30" t="s">
        <v>108</v>
      </c>
      <c r="BM192" s="28">
        <f t="shared" si="123"/>
        <v>56</v>
      </c>
      <c r="BN192" s="33" t="s">
        <v>32</v>
      </c>
      <c r="BO192" s="24" t="s">
        <v>26</v>
      </c>
      <c r="BP192" s="29">
        <v>-9.1020000000000004E-2</v>
      </c>
      <c r="BQ192" t="s">
        <v>107</v>
      </c>
      <c r="BR192" s="28">
        <f t="shared" si="134"/>
        <v>81</v>
      </c>
    </row>
    <row r="193" spans="1:70" ht="17" thickBot="1" x14ac:dyDescent="0.25">
      <c r="A193" s="33" t="s">
        <v>74</v>
      </c>
      <c r="B193" s="24" t="s">
        <v>23</v>
      </c>
      <c r="C193" s="29">
        <v>-4.1279999999999997E-2</v>
      </c>
      <c r="D193" s="29" t="s">
        <v>107</v>
      </c>
      <c r="E193" s="28">
        <f t="shared" si="117"/>
        <v>61</v>
      </c>
      <c r="F193" s="33" t="s">
        <v>99</v>
      </c>
      <c r="G193" s="35" t="s">
        <v>23</v>
      </c>
      <c r="H193" s="28">
        <v>-0.11844</v>
      </c>
      <c r="I193" s="28"/>
      <c r="J193" s="28">
        <f t="shared" si="136"/>
        <v>75</v>
      </c>
      <c r="K193" s="33" t="s">
        <v>82</v>
      </c>
      <c r="L193" s="24" t="s">
        <v>25</v>
      </c>
      <c r="M193" s="28">
        <v>-0.20705999999999999</v>
      </c>
      <c r="N193" s="28"/>
      <c r="O193" s="28">
        <f t="shared" si="120"/>
        <v>58</v>
      </c>
      <c r="P193" s="33" t="s">
        <v>50</v>
      </c>
      <c r="Q193" s="24" t="s">
        <v>19</v>
      </c>
      <c r="R193" s="29">
        <v>-0.12647</v>
      </c>
      <c r="S193" s="29" t="s">
        <v>107</v>
      </c>
      <c r="T193" s="28">
        <f t="shared" si="105"/>
        <v>66</v>
      </c>
      <c r="U193" s="33" t="s">
        <v>65</v>
      </c>
      <c r="V193" s="24" t="s">
        <v>23</v>
      </c>
      <c r="W193" s="28">
        <v>-4.5179999999999998E-2</v>
      </c>
      <c r="X193" s="28"/>
      <c r="Y193" s="28">
        <f t="shared" si="128"/>
        <v>47</v>
      </c>
      <c r="Z193" s="33" t="s">
        <v>69</v>
      </c>
      <c r="AA193" s="24" t="s">
        <v>29</v>
      </c>
      <c r="AB193" s="28">
        <v>-0.14462</v>
      </c>
      <c r="AC193" s="28"/>
      <c r="AD193" s="28">
        <f t="shared" si="135"/>
        <v>79</v>
      </c>
      <c r="AE193" s="33" t="s">
        <v>81</v>
      </c>
      <c r="AF193" s="24" t="s">
        <v>29</v>
      </c>
      <c r="AG193" s="28">
        <v>-9.9470000000000003E-2</v>
      </c>
      <c r="AH193" s="28"/>
      <c r="AI193" s="28">
        <f t="shared" si="118"/>
        <v>59</v>
      </c>
      <c r="AJ193" s="33" t="s">
        <v>45</v>
      </c>
      <c r="AK193" s="24" t="s">
        <v>19</v>
      </c>
      <c r="AL193" s="29">
        <v>-0.12611</v>
      </c>
      <c r="AM193" s="29" t="s">
        <v>107</v>
      </c>
      <c r="AN193" s="28">
        <f t="shared" si="138"/>
        <v>70</v>
      </c>
      <c r="AO193" s="33" t="s">
        <v>97</v>
      </c>
      <c r="AP193" s="35" t="s">
        <v>29</v>
      </c>
      <c r="AQ193" s="28">
        <v>-3.5049999999999998E-2</v>
      </c>
      <c r="AR193" s="28"/>
      <c r="AS193" s="28">
        <f t="shared" si="137"/>
        <v>71</v>
      </c>
      <c r="AT193" s="33" t="s">
        <v>41</v>
      </c>
      <c r="AU193" s="24" t="s">
        <v>25</v>
      </c>
      <c r="AV193" s="28">
        <v>-4.3459999999999999E-2</v>
      </c>
      <c r="AW193" s="28"/>
      <c r="AX193" s="28">
        <f t="shared" si="119"/>
        <v>59</v>
      </c>
      <c r="AY193" s="33" t="s">
        <v>85</v>
      </c>
      <c r="AZ193" s="24" t="s">
        <v>29</v>
      </c>
      <c r="BA193" s="28">
        <v>-9.887E-2</v>
      </c>
      <c r="BB193" s="28"/>
      <c r="BC193" s="28">
        <f t="shared" si="106"/>
        <v>65</v>
      </c>
      <c r="BD193" s="33" t="s">
        <v>84</v>
      </c>
      <c r="BE193" s="24" t="s">
        <v>28</v>
      </c>
      <c r="BF193" s="28">
        <v>-5.0600000000000003E-3</v>
      </c>
      <c r="BG193" s="28"/>
      <c r="BH193" s="28">
        <f t="shared" si="133"/>
        <v>33</v>
      </c>
      <c r="BI193" s="33" t="s">
        <v>71</v>
      </c>
      <c r="BJ193" s="24" t="s">
        <v>22</v>
      </c>
      <c r="BK193" s="28">
        <v>-0.1351</v>
      </c>
      <c r="BL193" s="28"/>
      <c r="BM193" s="28">
        <f t="shared" si="123"/>
        <v>57</v>
      </c>
      <c r="BN193" s="33" t="s">
        <v>57</v>
      </c>
      <c r="BO193" s="24" t="s">
        <v>26</v>
      </c>
      <c r="BP193" s="29">
        <v>-9.4229999999999994E-2</v>
      </c>
      <c r="BQ193" t="s">
        <v>107</v>
      </c>
      <c r="BR193" s="28">
        <f t="shared" si="134"/>
        <v>82</v>
      </c>
    </row>
    <row r="194" spans="1:70" ht="17" thickBot="1" x14ac:dyDescent="0.25">
      <c r="A194" s="33" t="s">
        <v>75</v>
      </c>
      <c r="B194" s="24" t="s">
        <v>29</v>
      </c>
      <c r="C194" s="29">
        <v>-4.1340000000000002E-2</v>
      </c>
      <c r="D194" s="29" t="s">
        <v>107</v>
      </c>
      <c r="E194" s="28">
        <f t="shared" si="117"/>
        <v>62</v>
      </c>
      <c r="F194" s="33" t="s">
        <v>81</v>
      </c>
      <c r="G194" s="24" t="s">
        <v>29</v>
      </c>
      <c r="H194" s="28">
        <v>-0.11892</v>
      </c>
      <c r="I194" s="28"/>
      <c r="J194" s="28">
        <f t="shared" si="136"/>
        <v>76</v>
      </c>
      <c r="K194" s="58" t="s">
        <v>44</v>
      </c>
      <c r="L194" s="62" t="s">
        <v>20</v>
      </c>
      <c r="M194" s="30">
        <v>-0.20791999999999999</v>
      </c>
      <c r="N194" s="30" t="s">
        <v>108</v>
      </c>
      <c r="O194" s="28">
        <f t="shared" si="120"/>
        <v>59</v>
      </c>
      <c r="P194" s="33" t="s">
        <v>83</v>
      </c>
      <c r="Q194" s="24" t="s">
        <v>25</v>
      </c>
      <c r="R194" s="28">
        <v>-0.13059000000000001</v>
      </c>
      <c r="S194" s="28"/>
      <c r="T194" s="28">
        <f t="shared" ref="T194:T233" si="139">IF(R194&lt;R193,T193+1,T193)</f>
        <v>67</v>
      </c>
      <c r="U194" s="33" t="s">
        <v>66</v>
      </c>
      <c r="V194" s="24" t="s">
        <v>20</v>
      </c>
      <c r="W194" s="28">
        <v>-4.5830000000000003E-2</v>
      </c>
      <c r="X194" s="28"/>
      <c r="Y194" s="28">
        <f t="shared" si="128"/>
        <v>48</v>
      </c>
      <c r="Z194" s="33" t="s">
        <v>93</v>
      </c>
      <c r="AA194" s="35" t="s">
        <v>29</v>
      </c>
      <c r="AB194" s="28">
        <v>-0.14854999999999999</v>
      </c>
      <c r="AC194" s="28"/>
      <c r="AD194" s="28">
        <f t="shared" si="135"/>
        <v>80</v>
      </c>
      <c r="AE194" s="33" t="s">
        <v>59</v>
      </c>
      <c r="AF194" s="24" t="s">
        <v>25</v>
      </c>
      <c r="AG194" s="28">
        <v>-0.10037</v>
      </c>
      <c r="AH194" s="28"/>
      <c r="AI194" s="28">
        <f t="shared" si="118"/>
        <v>60</v>
      </c>
      <c r="AJ194" s="63" t="s">
        <v>52</v>
      </c>
      <c r="AK194" s="65" t="s">
        <v>29</v>
      </c>
      <c r="AL194" s="30">
        <v>-0.12814</v>
      </c>
      <c r="AM194" s="30" t="s">
        <v>108</v>
      </c>
      <c r="AN194" s="28">
        <f t="shared" si="138"/>
        <v>71</v>
      </c>
      <c r="AO194" s="58" t="s">
        <v>50</v>
      </c>
      <c r="AP194" s="62" t="s">
        <v>19</v>
      </c>
      <c r="AQ194" s="30">
        <v>-3.5819999999999998E-2</v>
      </c>
      <c r="AR194" s="30" t="s">
        <v>108</v>
      </c>
      <c r="AS194" s="28">
        <f t="shared" si="137"/>
        <v>72</v>
      </c>
      <c r="AT194" s="33" t="s">
        <v>45</v>
      </c>
      <c r="AU194" s="24" t="s">
        <v>19</v>
      </c>
      <c r="AV194" s="28">
        <v>-4.4639999999999999E-2</v>
      </c>
      <c r="AW194" s="28"/>
      <c r="AX194" s="28">
        <f t="shared" si="119"/>
        <v>60</v>
      </c>
      <c r="AY194" s="33" t="s">
        <v>85</v>
      </c>
      <c r="AZ194" s="24" t="s">
        <v>26</v>
      </c>
      <c r="BA194" s="28">
        <v>-0.10338</v>
      </c>
      <c r="BB194" s="28"/>
      <c r="BC194" s="28">
        <f t="shared" si="106"/>
        <v>66</v>
      </c>
      <c r="BD194" s="33" t="s">
        <v>67</v>
      </c>
      <c r="BE194" s="24" t="s">
        <v>20</v>
      </c>
      <c r="BF194" s="28">
        <v>-5.2900000000000004E-3</v>
      </c>
      <c r="BG194" s="28"/>
      <c r="BH194" s="28">
        <f t="shared" si="133"/>
        <v>34</v>
      </c>
      <c r="BI194" s="33" t="s">
        <v>103</v>
      </c>
      <c r="BJ194" s="35" t="s">
        <v>26</v>
      </c>
      <c r="BK194" s="30">
        <v>-0.13533000000000001</v>
      </c>
      <c r="BL194" s="30" t="s">
        <v>108</v>
      </c>
      <c r="BM194" s="28">
        <f t="shared" si="123"/>
        <v>58</v>
      </c>
      <c r="BN194" s="33" t="s">
        <v>57</v>
      </c>
      <c r="BO194" s="24" t="s">
        <v>23</v>
      </c>
      <c r="BP194" s="29">
        <v>-9.6129999999999993E-2</v>
      </c>
      <c r="BQ194" t="s">
        <v>107</v>
      </c>
      <c r="BR194" s="28">
        <f t="shared" si="134"/>
        <v>83</v>
      </c>
    </row>
    <row r="195" spans="1:70" ht="17" thickBot="1" x14ac:dyDescent="0.25">
      <c r="A195" s="33" t="s">
        <v>41</v>
      </c>
      <c r="B195" s="24" t="s">
        <v>29</v>
      </c>
      <c r="C195" s="29">
        <v>-4.1660000000000003E-2</v>
      </c>
      <c r="D195" s="29" t="s">
        <v>107</v>
      </c>
      <c r="E195" s="28">
        <f t="shared" si="117"/>
        <v>63</v>
      </c>
      <c r="F195" s="33" t="s">
        <v>90</v>
      </c>
      <c r="G195" s="35" t="s">
        <v>20</v>
      </c>
      <c r="H195" s="28">
        <v>-0.11934</v>
      </c>
      <c r="I195" s="28"/>
      <c r="J195" s="28">
        <f t="shared" si="136"/>
        <v>77</v>
      </c>
      <c r="K195" s="33" t="s">
        <v>72</v>
      </c>
      <c r="L195" s="24" t="s">
        <v>28</v>
      </c>
      <c r="M195" s="28">
        <v>-0.22384999999999999</v>
      </c>
      <c r="N195" s="28"/>
      <c r="O195" s="28">
        <f t="shared" si="120"/>
        <v>60</v>
      </c>
      <c r="P195" s="33" t="s">
        <v>78</v>
      </c>
      <c r="Q195" s="24" t="s">
        <v>23</v>
      </c>
      <c r="R195" s="29">
        <v>-0.13072</v>
      </c>
      <c r="S195" s="29" t="s">
        <v>107</v>
      </c>
      <c r="T195" s="28">
        <f t="shared" si="139"/>
        <v>68</v>
      </c>
      <c r="U195" s="33" t="s">
        <v>44</v>
      </c>
      <c r="V195" s="24" t="s">
        <v>20</v>
      </c>
      <c r="W195" s="28">
        <v>-4.6800000000000001E-2</v>
      </c>
      <c r="X195" s="28"/>
      <c r="Y195" s="28">
        <f t="shared" si="128"/>
        <v>49</v>
      </c>
      <c r="Z195" s="33" t="s">
        <v>72</v>
      </c>
      <c r="AA195" s="24" t="s">
        <v>25</v>
      </c>
      <c r="AB195" s="28">
        <v>-0.15004000000000001</v>
      </c>
      <c r="AC195" s="28"/>
      <c r="AD195" s="28">
        <f t="shared" si="135"/>
        <v>81</v>
      </c>
      <c r="AE195" s="33" t="s">
        <v>72</v>
      </c>
      <c r="AF195" s="24" t="s">
        <v>28</v>
      </c>
      <c r="AG195" s="28">
        <v>-0.1011</v>
      </c>
      <c r="AH195" s="28"/>
      <c r="AI195" s="28">
        <f t="shared" si="118"/>
        <v>61</v>
      </c>
      <c r="AJ195" s="33" t="s">
        <v>78</v>
      </c>
      <c r="AK195" s="24" t="s">
        <v>23</v>
      </c>
      <c r="AL195" s="30">
        <v>-0.12986</v>
      </c>
      <c r="AM195" s="30" t="s">
        <v>108</v>
      </c>
      <c r="AN195" s="28">
        <f t="shared" si="138"/>
        <v>72</v>
      </c>
      <c r="AO195" s="63" t="s">
        <v>37</v>
      </c>
      <c r="AP195" s="65" t="s">
        <v>23</v>
      </c>
      <c r="AQ195" s="29">
        <v>-3.5959999999999999E-2</v>
      </c>
      <c r="AR195" s="29" t="s">
        <v>107</v>
      </c>
      <c r="AS195" s="28">
        <f t="shared" si="137"/>
        <v>73</v>
      </c>
      <c r="AT195" s="33" t="s">
        <v>69</v>
      </c>
      <c r="AU195" s="24" t="s">
        <v>23</v>
      </c>
      <c r="AV195" s="28">
        <v>-4.641E-2</v>
      </c>
      <c r="AW195" s="28"/>
      <c r="AX195" s="28">
        <f t="shared" si="119"/>
        <v>61</v>
      </c>
      <c r="AY195" s="33" t="s">
        <v>51</v>
      </c>
      <c r="AZ195" s="24" t="s">
        <v>22</v>
      </c>
      <c r="BA195" s="28">
        <v>-0.10374</v>
      </c>
      <c r="BB195" s="28"/>
      <c r="BC195" s="28">
        <f t="shared" ref="BC195:BC233" si="140">IF(BA195&lt;BA194,BC194+1,BC194)</f>
        <v>67</v>
      </c>
      <c r="BD195" s="33" t="s">
        <v>51</v>
      </c>
      <c r="BE195" s="24" t="s">
        <v>28</v>
      </c>
      <c r="BF195" s="28">
        <v>-5.4999999999999997E-3</v>
      </c>
      <c r="BG195" s="28"/>
      <c r="BH195" s="28">
        <f t="shared" si="133"/>
        <v>35</v>
      </c>
      <c r="BI195" s="58" t="s">
        <v>44</v>
      </c>
      <c r="BJ195" s="62" t="s">
        <v>20</v>
      </c>
      <c r="BK195" s="29">
        <v>-0.14641999999999999</v>
      </c>
      <c r="BL195" s="29" t="s">
        <v>107</v>
      </c>
      <c r="BM195" s="28">
        <f t="shared" si="123"/>
        <v>59</v>
      </c>
      <c r="BN195" s="33" t="s">
        <v>81</v>
      </c>
      <c r="BO195" s="24" t="s">
        <v>29</v>
      </c>
      <c r="BP195" s="28">
        <v>-9.7180000000000002E-2</v>
      </c>
      <c r="BR195" s="28">
        <f t="shared" si="134"/>
        <v>84</v>
      </c>
    </row>
    <row r="196" spans="1:70" ht="17" thickBot="1" x14ac:dyDescent="0.25">
      <c r="A196" s="33" t="s">
        <v>59</v>
      </c>
      <c r="B196" s="24" t="s">
        <v>23</v>
      </c>
      <c r="C196" s="29">
        <v>-4.1849999999999998E-2</v>
      </c>
      <c r="D196" s="29" t="s">
        <v>107</v>
      </c>
      <c r="E196" s="28">
        <f t="shared" si="117"/>
        <v>64</v>
      </c>
      <c r="F196" s="33" t="s">
        <v>31</v>
      </c>
      <c r="G196" s="24" t="s">
        <v>25</v>
      </c>
      <c r="H196" s="28">
        <v>-0.12272</v>
      </c>
      <c r="I196" s="28"/>
      <c r="J196" s="28">
        <f t="shared" si="136"/>
        <v>78</v>
      </c>
      <c r="K196" s="33" t="s">
        <v>86</v>
      </c>
      <c r="L196" s="24" t="s">
        <v>26</v>
      </c>
      <c r="M196" s="28">
        <v>-0.23415</v>
      </c>
      <c r="N196" s="28"/>
      <c r="O196" s="28">
        <f t="shared" si="120"/>
        <v>61</v>
      </c>
      <c r="P196" s="63" t="s">
        <v>68</v>
      </c>
      <c r="Q196" s="65" t="s">
        <v>29</v>
      </c>
      <c r="R196" s="29">
        <v>-0.13474</v>
      </c>
      <c r="S196" s="29" t="s">
        <v>107</v>
      </c>
      <c r="T196" s="28">
        <f t="shared" si="139"/>
        <v>69</v>
      </c>
      <c r="U196" s="33" t="s">
        <v>57</v>
      </c>
      <c r="V196" s="24" t="s">
        <v>26</v>
      </c>
      <c r="W196" s="30">
        <v>-4.6980000000000001E-2</v>
      </c>
      <c r="X196" s="30" t="s">
        <v>108</v>
      </c>
      <c r="Y196" s="28">
        <f t="shared" si="128"/>
        <v>50</v>
      </c>
      <c r="Z196" s="33" t="s">
        <v>83</v>
      </c>
      <c r="AA196" s="24" t="s">
        <v>29</v>
      </c>
      <c r="AB196" s="28">
        <v>-0.15043999999999999</v>
      </c>
      <c r="AC196" s="28"/>
      <c r="AD196" s="28">
        <f t="shared" si="135"/>
        <v>82</v>
      </c>
      <c r="AE196" s="33" t="s">
        <v>57</v>
      </c>
      <c r="AF196" s="24" t="s">
        <v>26</v>
      </c>
      <c r="AG196" s="28">
        <v>-0.10177</v>
      </c>
      <c r="AH196" s="28"/>
      <c r="AI196" s="28">
        <f t="shared" si="118"/>
        <v>62</v>
      </c>
      <c r="AJ196" s="33" t="s">
        <v>56</v>
      </c>
      <c r="AK196" s="24" t="s">
        <v>22</v>
      </c>
      <c r="AL196" s="28">
        <v>-0.13078000000000001</v>
      </c>
      <c r="AM196" s="28"/>
      <c r="AN196" s="28">
        <f t="shared" si="138"/>
        <v>73</v>
      </c>
      <c r="AO196" s="63" t="s">
        <v>69</v>
      </c>
      <c r="AP196" s="65" t="s">
        <v>23</v>
      </c>
      <c r="AQ196" s="30">
        <v>-3.687E-2</v>
      </c>
      <c r="AR196" s="30" t="s">
        <v>108</v>
      </c>
      <c r="AS196" s="28">
        <f t="shared" si="137"/>
        <v>74</v>
      </c>
      <c r="AT196" s="33" t="s">
        <v>75</v>
      </c>
      <c r="AU196" s="24" t="s">
        <v>23</v>
      </c>
      <c r="AV196" s="28">
        <v>-4.657E-2</v>
      </c>
      <c r="AW196" s="28"/>
      <c r="AX196" s="28">
        <f t="shared" si="119"/>
        <v>62</v>
      </c>
      <c r="AY196" s="33" t="s">
        <v>47</v>
      </c>
      <c r="AZ196" s="24" t="s">
        <v>28</v>
      </c>
      <c r="BA196" s="28">
        <v>-0.10589999999999999</v>
      </c>
      <c r="BB196" s="28"/>
      <c r="BC196" s="28">
        <f t="shared" si="140"/>
        <v>68</v>
      </c>
      <c r="BD196" s="33" t="s">
        <v>36</v>
      </c>
      <c r="BE196" s="24" t="s">
        <v>26</v>
      </c>
      <c r="BF196" s="28">
        <v>-5.5900000000000004E-3</v>
      </c>
      <c r="BG196" s="28"/>
      <c r="BH196" s="28">
        <f t="shared" si="133"/>
        <v>36</v>
      </c>
      <c r="BI196" s="33" t="s">
        <v>92</v>
      </c>
      <c r="BJ196" s="35" t="s">
        <v>28</v>
      </c>
      <c r="BK196" s="28">
        <v>-0.14718000000000001</v>
      </c>
      <c r="BL196" s="28"/>
      <c r="BM196" s="28">
        <f t="shared" si="123"/>
        <v>60</v>
      </c>
      <c r="BN196" s="33" t="s">
        <v>100</v>
      </c>
      <c r="BO196" s="35" t="s">
        <v>26</v>
      </c>
      <c r="BP196" s="29">
        <v>-9.7269999999999995E-2</v>
      </c>
      <c r="BQ196" t="s">
        <v>107</v>
      </c>
      <c r="BR196" s="28">
        <f t="shared" si="134"/>
        <v>85</v>
      </c>
    </row>
    <row r="197" spans="1:70" ht="17" thickBot="1" x14ac:dyDescent="0.25">
      <c r="A197" s="33" t="s">
        <v>78</v>
      </c>
      <c r="B197" s="24" t="s">
        <v>23</v>
      </c>
      <c r="C197" s="29">
        <v>-4.1959999999999997E-2</v>
      </c>
      <c r="D197" s="29" t="s">
        <v>107</v>
      </c>
      <c r="E197" s="28">
        <f t="shared" si="117"/>
        <v>65</v>
      </c>
      <c r="F197" s="33" t="s">
        <v>96</v>
      </c>
      <c r="G197" s="35" t="s">
        <v>19</v>
      </c>
      <c r="H197" s="28">
        <v>-0.12284</v>
      </c>
      <c r="I197" s="28"/>
      <c r="J197" s="28">
        <f t="shared" si="136"/>
        <v>79</v>
      </c>
      <c r="K197" s="63" t="s">
        <v>37</v>
      </c>
      <c r="L197" s="65" t="s">
        <v>25</v>
      </c>
      <c r="M197" s="30">
        <v>-0.24010000000000001</v>
      </c>
      <c r="N197" s="30" t="s">
        <v>108</v>
      </c>
      <c r="O197" s="28">
        <f t="shared" si="120"/>
        <v>62</v>
      </c>
      <c r="P197" s="33" t="s">
        <v>105</v>
      </c>
      <c r="Q197" s="35" t="s">
        <v>20</v>
      </c>
      <c r="R197" s="28">
        <v>-0.13952000000000001</v>
      </c>
      <c r="S197" s="28"/>
      <c r="T197" s="28">
        <f t="shared" si="139"/>
        <v>70</v>
      </c>
      <c r="U197" s="33" t="s">
        <v>71</v>
      </c>
      <c r="V197" s="24" t="s">
        <v>29</v>
      </c>
      <c r="W197" s="28">
        <v>-4.7550000000000002E-2</v>
      </c>
      <c r="X197" s="28"/>
      <c r="Y197" s="28">
        <f t="shared" si="128"/>
        <v>51</v>
      </c>
      <c r="Z197" s="33" t="s">
        <v>89</v>
      </c>
      <c r="AA197" s="35" t="s">
        <v>28</v>
      </c>
      <c r="AB197" s="28">
        <v>-0.15132999999999999</v>
      </c>
      <c r="AC197" s="28"/>
      <c r="AD197" s="28">
        <f t="shared" si="135"/>
        <v>83</v>
      </c>
      <c r="AE197" s="33" t="s">
        <v>67</v>
      </c>
      <c r="AF197" s="24" t="s">
        <v>20</v>
      </c>
      <c r="AG197" s="28">
        <v>-0.10373</v>
      </c>
      <c r="AH197" s="28"/>
      <c r="AI197" s="28">
        <f t="shared" si="118"/>
        <v>63</v>
      </c>
      <c r="AJ197" s="33" t="s">
        <v>35</v>
      </c>
      <c r="AK197" s="24" t="s">
        <v>22</v>
      </c>
      <c r="AL197" s="30">
        <v>-0.13413</v>
      </c>
      <c r="AM197" s="30" t="s">
        <v>108</v>
      </c>
      <c r="AN197" s="28">
        <f t="shared" si="138"/>
        <v>74</v>
      </c>
      <c r="AO197" s="33" t="s">
        <v>98</v>
      </c>
      <c r="AP197" s="35" t="s">
        <v>25</v>
      </c>
      <c r="AQ197" s="29">
        <v>-3.755E-2</v>
      </c>
      <c r="AR197" s="29" t="s">
        <v>107</v>
      </c>
      <c r="AS197" s="28">
        <f t="shared" si="137"/>
        <v>75</v>
      </c>
      <c r="AT197" s="33" t="s">
        <v>97</v>
      </c>
      <c r="AU197" s="35" t="s">
        <v>29</v>
      </c>
      <c r="AV197" s="28">
        <v>-4.7809999999999998E-2</v>
      </c>
      <c r="AW197" s="28"/>
      <c r="AX197" s="28">
        <f t="shared" si="119"/>
        <v>63</v>
      </c>
      <c r="AY197" s="33" t="s">
        <v>100</v>
      </c>
      <c r="AZ197" s="35" t="s">
        <v>20</v>
      </c>
      <c r="BA197" s="28">
        <v>-0.10773000000000001</v>
      </c>
      <c r="BB197" s="28"/>
      <c r="BC197" s="28">
        <f t="shared" si="140"/>
        <v>69</v>
      </c>
      <c r="BD197" s="33" t="s">
        <v>92</v>
      </c>
      <c r="BE197" s="35" t="s">
        <v>25</v>
      </c>
      <c r="BF197" s="28">
        <v>-6.5199999999999998E-3</v>
      </c>
      <c r="BG197" s="28"/>
      <c r="BH197" s="28">
        <f t="shared" si="133"/>
        <v>37</v>
      </c>
      <c r="BI197" s="33" t="s">
        <v>87</v>
      </c>
      <c r="BJ197" s="24" t="s">
        <v>25</v>
      </c>
      <c r="BK197" s="29">
        <v>-0.14878</v>
      </c>
      <c r="BL197" s="29" t="s">
        <v>107</v>
      </c>
      <c r="BM197" s="28">
        <f t="shared" si="123"/>
        <v>61</v>
      </c>
      <c r="BN197" s="63" t="s">
        <v>77</v>
      </c>
      <c r="BO197" s="65" t="s">
        <v>22</v>
      </c>
      <c r="BP197" s="30">
        <v>-9.8519999999999996E-2</v>
      </c>
      <c r="BQ197" t="s">
        <v>108</v>
      </c>
      <c r="BR197" s="28">
        <f t="shared" si="134"/>
        <v>86</v>
      </c>
    </row>
    <row r="198" spans="1:70" ht="17" thickBot="1" x14ac:dyDescent="0.25">
      <c r="A198" s="33" t="s">
        <v>78</v>
      </c>
      <c r="B198" s="24" t="s">
        <v>28</v>
      </c>
      <c r="C198" s="29">
        <v>-4.197E-2</v>
      </c>
      <c r="D198" s="29" t="s">
        <v>107</v>
      </c>
      <c r="E198" s="28">
        <f t="shared" si="117"/>
        <v>66</v>
      </c>
      <c r="F198" s="33" t="s">
        <v>70</v>
      </c>
      <c r="G198" s="24" t="s">
        <v>23</v>
      </c>
      <c r="H198" s="28">
        <v>-0.12573000000000001</v>
      </c>
      <c r="I198" s="28"/>
      <c r="J198" s="28">
        <f t="shared" si="136"/>
        <v>80</v>
      </c>
      <c r="K198" s="33" t="s">
        <v>69</v>
      </c>
      <c r="L198" s="24" t="s">
        <v>29</v>
      </c>
      <c r="M198" s="28">
        <v>-0.24697</v>
      </c>
      <c r="N198" s="28"/>
      <c r="O198" s="28">
        <f t="shared" si="120"/>
        <v>63</v>
      </c>
      <c r="P198" s="33" t="s">
        <v>69</v>
      </c>
      <c r="Q198" s="24" t="s">
        <v>23</v>
      </c>
      <c r="R198" s="29">
        <v>-0.14086000000000001</v>
      </c>
      <c r="S198" s="29" t="s">
        <v>107</v>
      </c>
      <c r="T198" s="28">
        <f t="shared" si="139"/>
        <v>71</v>
      </c>
      <c r="U198" s="33" t="s">
        <v>93</v>
      </c>
      <c r="V198" s="35" t="s">
        <v>29</v>
      </c>
      <c r="W198" s="28">
        <v>-4.9570000000000003E-2</v>
      </c>
      <c r="X198" s="28"/>
      <c r="Y198" s="28">
        <f t="shared" si="128"/>
        <v>52</v>
      </c>
      <c r="Z198" s="33" t="s">
        <v>105</v>
      </c>
      <c r="AA198" s="35" t="s">
        <v>29</v>
      </c>
      <c r="AB198" s="28">
        <v>-0.15196000000000001</v>
      </c>
      <c r="AC198" s="28"/>
      <c r="AD198" s="28">
        <f t="shared" si="135"/>
        <v>84</v>
      </c>
      <c r="AE198" s="33" t="s">
        <v>58</v>
      </c>
      <c r="AF198" s="24" t="s">
        <v>22</v>
      </c>
      <c r="AG198" s="28">
        <v>-0.1048</v>
      </c>
      <c r="AH198" s="28"/>
      <c r="AI198" s="28">
        <f t="shared" si="118"/>
        <v>64</v>
      </c>
      <c r="AJ198" s="33" t="s">
        <v>62</v>
      </c>
      <c r="AK198" s="24" t="s">
        <v>23</v>
      </c>
      <c r="AL198" s="29">
        <v>-0.13436999999999999</v>
      </c>
      <c r="AM198" s="29" t="s">
        <v>107</v>
      </c>
      <c r="AN198" s="28">
        <f t="shared" si="138"/>
        <v>75</v>
      </c>
      <c r="AO198" s="33" t="s">
        <v>39</v>
      </c>
      <c r="AP198" s="24" t="s">
        <v>28</v>
      </c>
      <c r="AQ198" s="29">
        <v>-3.8240000000000003E-2</v>
      </c>
      <c r="AR198" s="29" t="s">
        <v>107</v>
      </c>
      <c r="AS198" s="28">
        <f t="shared" si="137"/>
        <v>76</v>
      </c>
      <c r="AT198" s="33" t="s">
        <v>72</v>
      </c>
      <c r="AU198" s="24" t="s">
        <v>28</v>
      </c>
      <c r="AV198" s="28">
        <v>-4.8239999999999998E-2</v>
      </c>
      <c r="AW198" s="28"/>
      <c r="AX198" s="28">
        <f t="shared" si="119"/>
        <v>64</v>
      </c>
      <c r="AY198" s="33" t="s">
        <v>103</v>
      </c>
      <c r="AZ198" s="35" t="s">
        <v>22</v>
      </c>
      <c r="BA198" s="28">
        <v>-0.10851</v>
      </c>
      <c r="BB198" s="28"/>
      <c r="BC198" s="28">
        <f t="shared" si="140"/>
        <v>70</v>
      </c>
      <c r="BD198" s="33" t="s">
        <v>76</v>
      </c>
      <c r="BE198" s="24" t="s">
        <v>28</v>
      </c>
      <c r="BF198" s="28">
        <v>-6.5500000000000003E-3</v>
      </c>
      <c r="BG198" s="28"/>
      <c r="BH198" s="28">
        <f t="shared" si="133"/>
        <v>38</v>
      </c>
      <c r="BI198" s="58" t="s">
        <v>48</v>
      </c>
      <c r="BJ198" s="62" t="s">
        <v>20</v>
      </c>
      <c r="BK198" s="30">
        <v>-0.14899999999999999</v>
      </c>
      <c r="BL198" s="30" t="s">
        <v>108</v>
      </c>
      <c r="BM198" s="28">
        <f t="shared" si="123"/>
        <v>62</v>
      </c>
      <c r="BN198" s="33" t="s">
        <v>90</v>
      </c>
      <c r="BO198" s="35" t="s">
        <v>20</v>
      </c>
      <c r="BP198" s="28">
        <v>-0.10058</v>
      </c>
      <c r="BR198" s="28">
        <f t="shared" si="134"/>
        <v>87</v>
      </c>
    </row>
    <row r="199" spans="1:70" ht="17" thickBot="1" x14ac:dyDescent="0.25">
      <c r="A199" s="63" t="s">
        <v>62</v>
      </c>
      <c r="B199" s="65" t="s">
        <v>19</v>
      </c>
      <c r="C199" s="29">
        <v>-4.2139999999999997E-2</v>
      </c>
      <c r="D199" s="29" t="s">
        <v>107</v>
      </c>
      <c r="E199" s="28">
        <f t="shared" ref="E199:E233" si="141">IF(C199&lt;C198,E198+1,E198)</f>
        <v>67</v>
      </c>
      <c r="F199" s="33" t="s">
        <v>101</v>
      </c>
      <c r="G199" s="35" t="s">
        <v>26</v>
      </c>
      <c r="H199" s="28">
        <v>-0.12690000000000001</v>
      </c>
      <c r="I199" s="28"/>
      <c r="J199" s="28">
        <f t="shared" si="136"/>
        <v>81</v>
      </c>
      <c r="K199" s="33" t="s">
        <v>75</v>
      </c>
      <c r="L199" s="24" t="s">
        <v>23</v>
      </c>
      <c r="M199" s="28">
        <v>-0.25472</v>
      </c>
      <c r="N199" s="28"/>
      <c r="O199" s="28">
        <f t="shared" si="120"/>
        <v>64</v>
      </c>
      <c r="P199" s="33" t="s">
        <v>56</v>
      </c>
      <c r="Q199" s="24" t="s">
        <v>19</v>
      </c>
      <c r="R199" s="28">
        <v>-0.14263000000000001</v>
      </c>
      <c r="S199" s="28"/>
      <c r="T199" s="28">
        <f t="shared" si="139"/>
        <v>72</v>
      </c>
      <c r="U199" s="33" t="s">
        <v>57</v>
      </c>
      <c r="V199" s="24" t="s">
        <v>23</v>
      </c>
      <c r="W199" s="28">
        <v>-5.1130000000000002E-2</v>
      </c>
      <c r="X199" s="28"/>
      <c r="Y199" s="28">
        <f t="shared" si="128"/>
        <v>53</v>
      </c>
      <c r="Z199" s="33" t="s">
        <v>52</v>
      </c>
      <c r="AA199" s="24" t="s">
        <v>29</v>
      </c>
      <c r="AB199" s="28">
        <v>-0.15834999999999999</v>
      </c>
      <c r="AC199" s="28"/>
      <c r="AD199" s="28">
        <f t="shared" si="135"/>
        <v>85</v>
      </c>
      <c r="AE199" s="33" t="s">
        <v>89</v>
      </c>
      <c r="AF199" s="35" t="s">
        <v>19</v>
      </c>
      <c r="AG199" s="28">
        <v>-0.10551000000000001</v>
      </c>
      <c r="AH199" s="28"/>
      <c r="AI199" s="28">
        <f t="shared" si="118"/>
        <v>65</v>
      </c>
      <c r="AJ199" s="58" t="s">
        <v>37</v>
      </c>
      <c r="AK199" s="62" t="s">
        <v>25</v>
      </c>
      <c r="AL199" s="29">
        <v>-0.13461000000000001</v>
      </c>
      <c r="AM199" s="29" t="s">
        <v>107</v>
      </c>
      <c r="AN199" s="28">
        <f t="shared" si="138"/>
        <v>76</v>
      </c>
      <c r="AO199" s="58" t="s">
        <v>69</v>
      </c>
      <c r="AP199" s="62" t="s">
        <v>19</v>
      </c>
      <c r="AQ199" s="30">
        <v>-3.8339999999999999E-2</v>
      </c>
      <c r="AR199" s="30" t="s">
        <v>108</v>
      </c>
      <c r="AS199" s="28">
        <f t="shared" si="137"/>
        <v>77</v>
      </c>
      <c r="AT199" s="33" t="s">
        <v>62</v>
      </c>
      <c r="AU199" s="24" t="s">
        <v>23</v>
      </c>
      <c r="AV199" s="28">
        <v>-4.8680000000000001E-2</v>
      </c>
      <c r="AW199" s="28"/>
      <c r="AX199" s="28">
        <f t="shared" si="119"/>
        <v>65</v>
      </c>
      <c r="AY199" s="33" t="s">
        <v>96</v>
      </c>
      <c r="AZ199" s="35" t="s">
        <v>29</v>
      </c>
      <c r="BA199" s="28">
        <v>-0.11031000000000001</v>
      </c>
      <c r="BB199" s="28"/>
      <c r="BC199" s="28">
        <f t="shared" si="140"/>
        <v>71</v>
      </c>
      <c r="BD199" s="33" t="s">
        <v>40</v>
      </c>
      <c r="BE199" s="24" t="s">
        <v>29</v>
      </c>
      <c r="BF199" s="28">
        <v>-7.5300000000000002E-3</v>
      </c>
      <c r="BG199" s="28"/>
      <c r="BH199" s="28">
        <f t="shared" si="133"/>
        <v>39</v>
      </c>
      <c r="BI199" s="33" t="s">
        <v>83</v>
      </c>
      <c r="BJ199" s="24" t="s">
        <v>29</v>
      </c>
      <c r="BK199" s="28">
        <v>-0.14912</v>
      </c>
      <c r="BL199" s="28"/>
      <c r="BM199" s="28">
        <f t="shared" si="123"/>
        <v>63</v>
      </c>
      <c r="BN199" s="63" t="s">
        <v>46</v>
      </c>
      <c r="BO199" s="65" t="s">
        <v>22</v>
      </c>
      <c r="BP199" s="29">
        <v>-0.10076</v>
      </c>
      <c r="BQ199" t="s">
        <v>107</v>
      </c>
      <c r="BR199" s="28">
        <f t="shared" si="134"/>
        <v>88</v>
      </c>
    </row>
    <row r="200" spans="1:70" ht="17" thickBot="1" x14ac:dyDescent="0.25">
      <c r="A200" s="33" t="s">
        <v>89</v>
      </c>
      <c r="B200" s="35" t="s">
        <v>28</v>
      </c>
      <c r="C200" s="28">
        <v>-4.249E-2</v>
      </c>
      <c r="D200" s="28"/>
      <c r="E200" s="28">
        <f t="shared" si="141"/>
        <v>68</v>
      </c>
      <c r="F200" s="33" t="s">
        <v>45</v>
      </c>
      <c r="G200" s="24" t="s">
        <v>19</v>
      </c>
      <c r="H200" s="28">
        <v>-0.13546</v>
      </c>
      <c r="I200" s="28"/>
      <c r="J200" s="28">
        <f t="shared" si="136"/>
        <v>82</v>
      </c>
      <c r="K200" s="33" t="s">
        <v>86</v>
      </c>
      <c r="L200" s="24" t="s">
        <v>28</v>
      </c>
      <c r="M200" s="30">
        <v>-0.25525999999999999</v>
      </c>
      <c r="N200" s="30" t="s">
        <v>108</v>
      </c>
      <c r="O200" s="28">
        <f t="shared" si="120"/>
        <v>65</v>
      </c>
      <c r="P200" s="33" t="s">
        <v>105</v>
      </c>
      <c r="Q200" s="35" t="s">
        <v>25</v>
      </c>
      <c r="R200" s="28">
        <v>-0.14976</v>
      </c>
      <c r="S200" s="28"/>
      <c r="T200" s="28">
        <f t="shared" si="139"/>
        <v>73</v>
      </c>
      <c r="U200" s="33" t="s">
        <v>92</v>
      </c>
      <c r="V200" s="35" t="s">
        <v>20</v>
      </c>
      <c r="W200" s="28">
        <v>-5.1409999999999997E-2</v>
      </c>
      <c r="X200" s="28"/>
      <c r="Y200" s="28">
        <f t="shared" si="128"/>
        <v>54</v>
      </c>
      <c r="Z200" s="33" t="s">
        <v>93</v>
      </c>
      <c r="AA200" s="35" t="s">
        <v>20</v>
      </c>
      <c r="AB200" s="28">
        <v>-0.16314000000000001</v>
      </c>
      <c r="AC200" s="28"/>
      <c r="AD200" s="28">
        <f t="shared" si="135"/>
        <v>86</v>
      </c>
      <c r="AE200" s="33" t="s">
        <v>83</v>
      </c>
      <c r="AF200" s="24" t="s">
        <v>25</v>
      </c>
      <c r="AG200" s="28">
        <v>-0.10680000000000001</v>
      </c>
      <c r="AH200" s="28"/>
      <c r="AI200" s="28">
        <f t="shared" si="118"/>
        <v>66</v>
      </c>
      <c r="AJ200" s="33" t="s">
        <v>83</v>
      </c>
      <c r="AK200" s="24" t="s">
        <v>25</v>
      </c>
      <c r="AL200" s="28">
        <v>-0.13653999999999999</v>
      </c>
      <c r="AM200" s="28"/>
      <c r="AN200" s="28">
        <f t="shared" si="138"/>
        <v>77</v>
      </c>
      <c r="AO200" s="33" t="s">
        <v>47</v>
      </c>
      <c r="AP200" s="24" t="s">
        <v>28</v>
      </c>
      <c r="AQ200" s="29">
        <v>-3.9350000000000003E-2</v>
      </c>
      <c r="AR200" s="29" t="s">
        <v>107</v>
      </c>
      <c r="AS200" s="28">
        <f t="shared" si="137"/>
        <v>78</v>
      </c>
      <c r="AT200" s="33" t="s">
        <v>69</v>
      </c>
      <c r="AU200" s="24" t="s">
        <v>19</v>
      </c>
      <c r="AV200" s="28">
        <v>-5.219E-2</v>
      </c>
      <c r="AW200" s="28"/>
      <c r="AX200" s="28">
        <f t="shared" si="119"/>
        <v>66</v>
      </c>
      <c r="AY200" s="33" t="s">
        <v>91</v>
      </c>
      <c r="AZ200" s="35" t="s">
        <v>20</v>
      </c>
      <c r="BA200" s="28">
        <v>-0.11265</v>
      </c>
      <c r="BB200" s="28"/>
      <c r="BC200" s="28">
        <f t="shared" si="140"/>
        <v>72</v>
      </c>
      <c r="BD200" s="33" t="s">
        <v>84</v>
      </c>
      <c r="BE200" s="24" t="s">
        <v>26</v>
      </c>
      <c r="BF200" s="28">
        <v>-7.5700000000000003E-3</v>
      </c>
      <c r="BG200" s="28"/>
      <c r="BH200" s="28">
        <f t="shared" si="133"/>
        <v>40</v>
      </c>
      <c r="BI200" s="33" t="s">
        <v>100</v>
      </c>
      <c r="BJ200" s="35" t="s">
        <v>26</v>
      </c>
      <c r="BK200" s="29">
        <v>-0.15476000000000001</v>
      </c>
      <c r="BL200" s="29" t="s">
        <v>107</v>
      </c>
      <c r="BM200" s="28">
        <f t="shared" si="123"/>
        <v>64</v>
      </c>
      <c r="BN200" s="33" t="s">
        <v>91</v>
      </c>
      <c r="BO200" s="35" t="s">
        <v>22</v>
      </c>
      <c r="BP200" s="28">
        <v>-0.10088999999999999</v>
      </c>
      <c r="BR200" s="28">
        <f t="shared" si="134"/>
        <v>89</v>
      </c>
    </row>
    <row r="201" spans="1:70" ht="17" thickBot="1" x14ac:dyDescent="0.25">
      <c r="A201" s="33" t="s">
        <v>43</v>
      </c>
      <c r="B201" s="24" t="s">
        <v>22</v>
      </c>
      <c r="C201" s="29">
        <v>-4.2819999999999997E-2</v>
      </c>
      <c r="D201" s="29" t="s">
        <v>107</v>
      </c>
      <c r="E201" s="28">
        <f t="shared" si="141"/>
        <v>69</v>
      </c>
      <c r="F201" s="33" t="s">
        <v>37</v>
      </c>
      <c r="G201" s="24" t="s">
        <v>25</v>
      </c>
      <c r="H201" s="28">
        <v>-0.13825999999999999</v>
      </c>
      <c r="I201" s="28"/>
      <c r="J201" s="28">
        <f t="shared" si="136"/>
        <v>83</v>
      </c>
      <c r="K201" s="58" t="s">
        <v>48</v>
      </c>
      <c r="L201" s="62" t="s">
        <v>20</v>
      </c>
      <c r="M201" s="30">
        <v>-0.26432</v>
      </c>
      <c r="N201" s="30" t="s">
        <v>108</v>
      </c>
      <c r="O201" s="28">
        <f t="shared" si="120"/>
        <v>66</v>
      </c>
      <c r="P201" s="58" t="s">
        <v>37</v>
      </c>
      <c r="Q201" s="62" t="s">
        <v>25</v>
      </c>
      <c r="R201" s="29">
        <v>-0.15586</v>
      </c>
      <c r="S201" s="29" t="s">
        <v>107</v>
      </c>
      <c r="T201" s="28">
        <f t="shared" si="139"/>
        <v>74</v>
      </c>
      <c r="U201" s="33" t="s">
        <v>92</v>
      </c>
      <c r="V201" s="35" t="s">
        <v>23</v>
      </c>
      <c r="W201" s="28">
        <v>-5.2380000000000003E-2</v>
      </c>
      <c r="X201" s="28"/>
      <c r="Y201" s="28">
        <f t="shared" si="128"/>
        <v>55</v>
      </c>
      <c r="Z201" s="33" t="s">
        <v>96</v>
      </c>
      <c r="AA201" s="35" t="s">
        <v>26</v>
      </c>
      <c r="AB201" s="28">
        <v>-0.17380999999999999</v>
      </c>
      <c r="AC201" s="28"/>
      <c r="AD201" s="28">
        <f t="shared" si="135"/>
        <v>87</v>
      </c>
      <c r="AE201" s="33" t="s">
        <v>36</v>
      </c>
      <c r="AF201" s="24" t="s">
        <v>23</v>
      </c>
      <c r="AG201" s="28">
        <v>-0.11284</v>
      </c>
      <c r="AH201" s="28"/>
      <c r="AI201" s="28">
        <f t="shared" ref="AI201:AI233" si="142">IF(AG201&lt;AG200,AI200+1,AI200)</f>
        <v>67</v>
      </c>
      <c r="AJ201" s="33" t="s">
        <v>58</v>
      </c>
      <c r="AK201" s="24" t="s">
        <v>22</v>
      </c>
      <c r="AL201" s="28">
        <v>-0.14033999999999999</v>
      </c>
      <c r="AM201" s="28"/>
      <c r="AN201" s="28">
        <f t="shared" si="138"/>
        <v>78</v>
      </c>
      <c r="AO201" s="63" t="s">
        <v>75</v>
      </c>
      <c r="AP201" s="65" t="s">
        <v>23</v>
      </c>
      <c r="AQ201" s="30">
        <v>-3.9469999999999998E-2</v>
      </c>
      <c r="AR201" s="30" t="s">
        <v>108</v>
      </c>
      <c r="AS201" s="28">
        <f t="shared" si="137"/>
        <v>79</v>
      </c>
      <c r="AT201" s="58" t="s">
        <v>18</v>
      </c>
      <c r="AU201" s="62" t="s">
        <v>19</v>
      </c>
      <c r="AV201" s="29">
        <v>-5.3719999999999997E-2</v>
      </c>
      <c r="AW201" s="29" t="s">
        <v>107</v>
      </c>
      <c r="AX201" s="28">
        <f t="shared" ref="AX201:AX233" si="143">IF(AV201&lt;AV200,AX200+1,AX200)</f>
        <v>67</v>
      </c>
      <c r="AY201" s="58" t="s">
        <v>27</v>
      </c>
      <c r="AZ201" s="62" t="s">
        <v>28</v>
      </c>
      <c r="BA201" s="29">
        <v>-0.1133</v>
      </c>
      <c r="BB201" s="29" t="s">
        <v>107</v>
      </c>
      <c r="BC201" s="28">
        <f t="shared" si="140"/>
        <v>73</v>
      </c>
      <c r="BD201" s="33" t="s">
        <v>33</v>
      </c>
      <c r="BE201" s="24" t="s">
        <v>20</v>
      </c>
      <c r="BF201" s="28">
        <v>-7.7099999999999998E-3</v>
      </c>
      <c r="BG201" s="28"/>
      <c r="BH201" s="28">
        <f t="shared" si="133"/>
        <v>41</v>
      </c>
      <c r="BI201" s="33" t="s">
        <v>83</v>
      </c>
      <c r="BJ201" s="24" t="s">
        <v>25</v>
      </c>
      <c r="BK201" s="30">
        <v>-0.16036</v>
      </c>
      <c r="BL201" s="30" t="s">
        <v>108</v>
      </c>
      <c r="BM201" s="28">
        <f t="shared" si="123"/>
        <v>65</v>
      </c>
      <c r="BN201" s="33" t="s">
        <v>100</v>
      </c>
      <c r="BO201" s="35" t="s">
        <v>23</v>
      </c>
      <c r="BP201" s="29">
        <v>-0.10237</v>
      </c>
      <c r="BQ201" t="s">
        <v>107</v>
      </c>
      <c r="BR201" s="28">
        <f t="shared" si="134"/>
        <v>90</v>
      </c>
    </row>
    <row r="202" spans="1:70" ht="17" thickBot="1" x14ac:dyDescent="0.25">
      <c r="A202" s="58" t="s">
        <v>75</v>
      </c>
      <c r="B202" s="62" t="s">
        <v>25</v>
      </c>
      <c r="C202" s="29">
        <v>-4.5100000000000001E-2</v>
      </c>
      <c r="D202" s="29" t="s">
        <v>107</v>
      </c>
      <c r="E202" s="28">
        <f t="shared" si="141"/>
        <v>70</v>
      </c>
      <c r="F202" s="33" t="s">
        <v>72</v>
      </c>
      <c r="G202" s="24" t="s">
        <v>28</v>
      </c>
      <c r="H202" s="28">
        <v>-0.14057</v>
      </c>
      <c r="I202" s="28"/>
      <c r="J202" s="28">
        <f t="shared" si="136"/>
        <v>84</v>
      </c>
      <c r="K202" s="33" t="s">
        <v>92</v>
      </c>
      <c r="L202" s="35" t="s">
        <v>23</v>
      </c>
      <c r="M202" s="28">
        <v>-0.26468000000000003</v>
      </c>
      <c r="N202" s="28"/>
      <c r="O202" s="28">
        <f t="shared" ref="O202:O233" si="144">IF(M202&lt;M201,O201+1,O201)</f>
        <v>67</v>
      </c>
      <c r="P202" s="63" t="s">
        <v>50</v>
      </c>
      <c r="Q202" s="65" t="s">
        <v>29</v>
      </c>
      <c r="R202" s="29">
        <v>-0.16061</v>
      </c>
      <c r="S202" s="29" t="s">
        <v>107</v>
      </c>
      <c r="T202" s="28">
        <f t="shared" si="139"/>
        <v>75</v>
      </c>
      <c r="U202" s="58" t="s">
        <v>49</v>
      </c>
      <c r="V202" s="62" t="s">
        <v>20</v>
      </c>
      <c r="W202" s="30">
        <v>-5.2499999999999998E-2</v>
      </c>
      <c r="X202" s="30" t="s">
        <v>108</v>
      </c>
      <c r="Y202" s="28">
        <f t="shared" si="128"/>
        <v>56</v>
      </c>
      <c r="Z202" s="33" t="s">
        <v>85</v>
      </c>
      <c r="AA202" s="24" t="s">
        <v>29</v>
      </c>
      <c r="AB202" s="28">
        <v>-0.17487</v>
      </c>
      <c r="AC202" s="28"/>
      <c r="AD202" s="28">
        <f t="shared" si="135"/>
        <v>88</v>
      </c>
      <c r="AE202" s="63" t="s">
        <v>44</v>
      </c>
      <c r="AF202" s="65" t="s">
        <v>20</v>
      </c>
      <c r="AG202" s="29">
        <v>-0.11602</v>
      </c>
      <c r="AH202" s="29" t="s">
        <v>107</v>
      </c>
      <c r="AI202" s="28">
        <f t="shared" si="142"/>
        <v>68</v>
      </c>
      <c r="AJ202" s="33" t="s">
        <v>50</v>
      </c>
      <c r="AK202" s="24" t="s">
        <v>19</v>
      </c>
      <c r="AL202" s="29">
        <v>-0.14069999999999999</v>
      </c>
      <c r="AM202" s="29" t="s">
        <v>107</v>
      </c>
      <c r="AN202" s="28">
        <f t="shared" si="138"/>
        <v>79</v>
      </c>
      <c r="AO202" s="63" t="s">
        <v>45</v>
      </c>
      <c r="AP202" s="65" t="s">
        <v>23</v>
      </c>
      <c r="AQ202" s="29">
        <v>-3.9480000000000001E-2</v>
      </c>
      <c r="AR202" s="29" t="s">
        <v>107</v>
      </c>
      <c r="AS202" s="28">
        <f t="shared" si="137"/>
        <v>80</v>
      </c>
      <c r="AT202" s="33" t="s">
        <v>79</v>
      </c>
      <c r="AU202" s="24" t="s">
        <v>22</v>
      </c>
      <c r="AV202" s="28">
        <v>-5.3789999999999998E-2</v>
      </c>
      <c r="AW202" s="28"/>
      <c r="AX202" s="28">
        <f t="shared" si="143"/>
        <v>68</v>
      </c>
      <c r="AY202" s="33" t="s">
        <v>70</v>
      </c>
      <c r="AZ202" s="24" t="s">
        <v>23</v>
      </c>
      <c r="BA202" s="30">
        <v>-0.11497</v>
      </c>
      <c r="BB202" s="30" t="s">
        <v>108</v>
      </c>
      <c r="BC202" s="28">
        <f t="shared" si="140"/>
        <v>74</v>
      </c>
      <c r="BD202" s="33" t="s">
        <v>69</v>
      </c>
      <c r="BE202" s="24" t="s">
        <v>19</v>
      </c>
      <c r="BF202" s="28">
        <v>-8.0499999999999999E-3</v>
      </c>
      <c r="BG202" s="28"/>
      <c r="BH202" s="28">
        <f t="shared" si="133"/>
        <v>42</v>
      </c>
      <c r="BI202" s="33" t="s">
        <v>103</v>
      </c>
      <c r="BJ202" s="35" t="s">
        <v>28</v>
      </c>
      <c r="BK202" s="29">
        <v>-0.16699</v>
      </c>
      <c r="BL202" s="29" t="s">
        <v>107</v>
      </c>
      <c r="BM202" s="28">
        <f t="shared" si="123"/>
        <v>66</v>
      </c>
      <c r="BN202" s="33" t="s">
        <v>87</v>
      </c>
      <c r="BO202" s="24" t="s">
        <v>19</v>
      </c>
      <c r="BP202" s="29">
        <v>-0.10271</v>
      </c>
      <c r="BQ202" t="s">
        <v>107</v>
      </c>
      <c r="BR202" s="28">
        <f t="shared" si="134"/>
        <v>91</v>
      </c>
    </row>
    <row r="203" spans="1:70" ht="17" thickBot="1" x14ac:dyDescent="0.25">
      <c r="A203" s="58" t="s">
        <v>62</v>
      </c>
      <c r="B203" s="62" t="s">
        <v>25</v>
      </c>
      <c r="C203" s="29">
        <v>-4.5199999999999997E-2</v>
      </c>
      <c r="D203" s="29" t="s">
        <v>107</v>
      </c>
      <c r="E203" s="28">
        <f t="shared" si="141"/>
        <v>71</v>
      </c>
      <c r="F203" s="33" t="s">
        <v>86</v>
      </c>
      <c r="G203" s="24" t="s">
        <v>28</v>
      </c>
      <c r="H203" s="28">
        <v>-0.14077000000000001</v>
      </c>
      <c r="I203" s="28"/>
      <c r="J203" s="28">
        <f t="shared" si="136"/>
        <v>85</v>
      </c>
      <c r="K203" s="33" t="s">
        <v>82</v>
      </c>
      <c r="L203" s="24" t="s">
        <v>28</v>
      </c>
      <c r="M203" s="28">
        <v>-0.26833000000000001</v>
      </c>
      <c r="N203" s="28"/>
      <c r="O203" s="28">
        <f t="shared" si="144"/>
        <v>68</v>
      </c>
      <c r="P203" s="33" t="s">
        <v>75</v>
      </c>
      <c r="Q203" s="24" t="s">
        <v>23</v>
      </c>
      <c r="R203" s="29">
        <v>-0.16420999999999999</v>
      </c>
      <c r="S203" s="29" t="s">
        <v>107</v>
      </c>
      <c r="T203" s="28">
        <f t="shared" si="139"/>
        <v>76</v>
      </c>
      <c r="U203" s="33" t="s">
        <v>100</v>
      </c>
      <c r="V203" s="35" t="s">
        <v>26</v>
      </c>
      <c r="W203" s="30">
        <v>-5.262E-2</v>
      </c>
      <c r="X203" s="30" t="s">
        <v>108</v>
      </c>
      <c r="Y203" s="28">
        <f t="shared" si="128"/>
        <v>57</v>
      </c>
      <c r="Z203" s="33" t="s">
        <v>61</v>
      </c>
      <c r="AA203" s="24" t="s">
        <v>26</v>
      </c>
      <c r="AB203" s="28">
        <v>-0.17644000000000001</v>
      </c>
      <c r="AC203" s="28"/>
      <c r="AD203" s="28">
        <f t="shared" si="135"/>
        <v>89</v>
      </c>
      <c r="AE203" s="33" t="s">
        <v>87</v>
      </c>
      <c r="AF203" s="24" t="s">
        <v>19</v>
      </c>
      <c r="AG203" s="28">
        <v>-0.11681999999999999</v>
      </c>
      <c r="AH203" s="28"/>
      <c r="AI203" s="28">
        <f t="shared" si="142"/>
        <v>69</v>
      </c>
      <c r="AJ203" s="33" t="s">
        <v>83</v>
      </c>
      <c r="AK203" s="24" t="s">
        <v>29</v>
      </c>
      <c r="AL203" s="28">
        <v>-0.14235</v>
      </c>
      <c r="AM203" s="28"/>
      <c r="AN203" s="28">
        <f t="shared" si="138"/>
        <v>80</v>
      </c>
      <c r="AO203" s="33" t="s">
        <v>74</v>
      </c>
      <c r="AP203" s="24" t="s">
        <v>28</v>
      </c>
      <c r="AQ203" s="29">
        <v>-3.9800000000000002E-2</v>
      </c>
      <c r="AR203" s="29" t="s">
        <v>107</v>
      </c>
      <c r="AS203" s="28">
        <f t="shared" si="137"/>
        <v>81</v>
      </c>
      <c r="AT203" s="33" t="s">
        <v>99</v>
      </c>
      <c r="AU203" s="35" t="s">
        <v>23</v>
      </c>
      <c r="AV203" s="28">
        <v>-5.4420000000000003E-2</v>
      </c>
      <c r="AW203" s="28"/>
      <c r="AX203" s="28">
        <f t="shared" si="143"/>
        <v>69</v>
      </c>
      <c r="AY203" s="33" t="s">
        <v>87</v>
      </c>
      <c r="AZ203" s="24" t="s">
        <v>19</v>
      </c>
      <c r="BA203" s="28">
        <v>-0.11584999999999999</v>
      </c>
      <c r="BB203" s="28"/>
      <c r="BC203" s="28">
        <f t="shared" si="140"/>
        <v>75</v>
      </c>
      <c r="BD203" s="33" t="s">
        <v>89</v>
      </c>
      <c r="BE203" s="35" t="s">
        <v>22</v>
      </c>
      <c r="BF203" s="28">
        <v>-8.0599999999999995E-3</v>
      </c>
      <c r="BG203" s="28"/>
      <c r="BH203" s="28">
        <f t="shared" si="133"/>
        <v>43</v>
      </c>
      <c r="BI203" s="33" t="s">
        <v>101</v>
      </c>
      <c r="BJ203" s="35" t="s">
        <v>22</v>
      </c>
      <c r="BK203" s="30">
        <v>-0.16952</v>
      </c>
      <c r="BL203" s="30" t="s">
        <v>108</v>
      </c>
      <c r="BM203" s="28">
        <f t="shared" ref="BM203:BM233" si="145">IF(BK203&lt;BK202,BM202+1,BM202)</f>
        <v>67</v>
      </c>
      <c r="BN203" s="33" t="s">
        <v>81</v>
      </c>
      <c r="BO203" s="24" t="s">
        <v>26</v>
      </c>
      <c r="BP203" s="30">
        <v>-0.10641</v>
      </c>
      <c r="BQ203" t="s">
        <v>108</v>
      </c>
      <c r="BR203" s="28">
        <f t="shared" si="134"/>
        <v>92</v>
      </c>
    </row>
    <row r="204" spans="1:70" ht="17" thickBot="1" x14ac:dyDescent="0.25">
      <c r="A204" s="58" t="s">
        <v>24</v>
      </c>
      <c r="B204" s="62" t="s">
        <v>25</v>
      </c>
      <c r="C204" s="29">
        <v>-4.7399999999999998E-2</v>
      </c>
      <c r="D204" s="29" t="s">
        <v>107</v>
      </c>
      <c r="E204" s="28">
        <f t="shared" si="141"/>
        <v>72</v>
      </c>
      <c r="F204" s="33" t="s">
        <v>100</v>
      </c>
      <c r="G204" s="35" t="s">
        <v>28</v>
      </c>
      <c r="H204" s="28">
        <v>-0.1409</v>
      </c>
      <c r="I204" s="28"/>
      <c r="J204" s="28">
        <f t="shared" si="136"/>
        <v>86</v>
      </c>
      <c r="K204" s="33" t="s">
        <v>89</v>
      </c>
      <c r="L204" s="35" t="s">
        <v>19</v>
      </c>
      <c r="M204" s="28">
        <v>-0.27677000000000002</v>
      </c>
      <c r="N204" s="28"/>
      <c r="O204" s="28">
        <f t="shared" si="144"/>
        <v>69</v>
      </c>
      <c r="P204" s="33" t="s">
        <v>72</v>
      </c>
      <c r="Q204" s="24" t="s">
        <v>25</v>
      </c>
      <c r="R204" s="28">
        <v>-0.16452</v>
      </c>
      <c r="S204" s="28"/>
      <c r="T204" s="28">
        <f t="shared" si="139"/>
        <v>77</v>
      </c>
      <c r="U204" s="33" t="s">
        <v>79</v>
      </c>
      <c r="V204" s="24" t="s">
        <v>22</v>
      </c>
      <c r="W204" s="28">
        <v>-5.3589999999999999E-2</v>
      </c>
      <c r="X204" s="28"/>
      <c r="Y204" s="28">
        <f t="shared" si="128"/>
        <v>58</v>
      </c>
      <c r="Z204" s="33" t="s">
        <v>104</v>
      </c>
      <c r="AA204" s="35" t="s">
        <v>26</v>
      </c>
      <c r="AB204" s="28">
        <v>-0.17863000000000001</v>
      </c>
      <c r="AC204" s="28"/>
      <c r="AD204" s="28">
        <f t="shared" si="135"/>
        <v>90</v>
      </c>
      <c r="AE204" s="58" t="s">
        <v>44</v>
      </c>
      <c r="AF204" s="62" t="s">
        <v>23</v>
      </c>
      <c r="AG204" s="30">
        <v>-0.11856</v>
      </c>
      <c r="AH204" s="30" t="s">
        <v>108</v>
      </c>
      <c r="AI204" s="28">
        <f t="shared" si="142"/>
        <v>70</v>
      </c>
      <c r="AJ204" s="33" t="s">
        <v>65</v>
      </c>
      <c r="AK204" s="24" t="s">
        <v>29</v>
      </c>
      <c r="AL204" s="28">
        <v>-0.14743000000000001</v>
      </c>
      <c r="AM204" s="28"/>
      <c r="AN204" s="28">
        <f t="shared" si="138"/>
        <v>81</v>
      </c>
      <c r="AO204" s="33" t="s">
        <v>56</v>
      </c>
      <c r="AP204" s="24" t="s">
        <v>19</v>
      </c>
      <c r="AQ204" s="28">
        <v>-4.079E-2</v>
      </c>
      <c r="AR204" s="28"/>
      <c r="AS204" s="28">
        <f t="shared" si="137"/>
        <v>82</v>
      </c>
      <c r="AT204" s="33" t="s">
        <v>104</v>
      </c>
      <c r="AU204" s="35" t="s">
        <v>26</v>
      </c>
      <c r="AV204" s="28">
        <v>-5.67E-2</v>
      </c>
      <c r="AW204" s="28"/>
      <c r="AX204" s="28">
        <f t="shared" si="143"/>
        <v>70</v>
      </c>
      <c r="AY204" s="33" t="s">
        <v>61</v>
      </c>
      <c r="AZ204" s="24" t="s">
        <v>23</v>
      </c>
      <c r="BA204" s="28">
        <v>-0.11673</v>
      </c>
      <c r="BB204" s="28"/>
      <c r="BC204" s="28">
        <f t="shared" si="140"/>
        <v>76</v>
      </c>
      <c r="BD204" s="33" t="s">
        <v>59</v>
      </c>
      <c r="BE204" s="24" t="s">
        <v>23</v>
      </c>
      <c r="BF204" s="28">
        <v>-8.0999999999999996E-3</v>
      </c>
      <c r="BG204" s="28"/>
      <c r="BH204" s="28">
        <f t="shared" si="133"/>
        <v>44</v>
      </c>
      <c r="BI204" s="33" t="s">
        <v>71</v>
      </c>
      <c r="BJ204" s="24" t="s">
        <v>29</v>
      </c>
      <c r="BK204" s="30">
        <v>-0.17349999999999999</v>
      </c>
      <c r="BL204" s="30" t="s">
        <v>108</v>
      </c>
      <c r="BM204" s="28">
        <f t="shared" si="145"/>
        <v>68</v>
      </c>
      <c r="BN204" s="33" t="s">
        <v>77</v>
      </c>
      <c r="BO204" s="24" t="s">
        <v>29</v>
      </c>
      <c r="BP204" s="30">
        <v>-0.10994</v>
      </c>
      <c r="BQ204" t="s">
        <v>108</v>
      </c>
      <c r="BR204" s="28">
        <f t="shared" si="134"/>
        <v>93</v>
      </c>
    </row>
    <row r="205" spans="1:70" ht="17" thickBot="1" x14ac:dyDescent="0.25">
      <c r="A205" s="33" t="s">
        <v>69</v>
      </c>
      <c r="B205" s="24" t="s">
        <v>29</v>
      </c>
      <c r="C205" s="29">
        <v>-4.7789999999999999E-2</v>
      </c>
      <c r="D205" s="29" t="s">
        <v>107</v>
      </c>
      <c r="E205" s="28">
        <f t="shared" si="141"/>
        <v>73</v>
      </c>
      <c r="F205" s="33" t="s">
        <v>77</v>
      </c>
      <c r="G205" s="24" t="s">
        <v>26</v>
      </c>
      <c r="H205" s="28">
        <v>-0.14258000000000001</v>
      </c>
      <c r="I205" s="28"/>
      <c r="J205" s="28">
        <f t="shared" si="136"/>
        <v>87</v>
      </c>
      <c r="K205" s="33" t="s">
        <v>92</v>
      </c>
      <c r="L205" s="35" t="s">
        <v>25</v>
      </c>
      <c r="M205" s="28">
        <v>-0.28011000000000003</v>
      </c>
      <c r="N205" s="28"/>
      <c r="O205" s="28">
        <f t="shared" si="144"/>
        <v>70</v>
      </c>
      <c r="P205" s="58" t="s">
        <v>24</v>
      </c>
      <c r="Q205" s="62" t="s">
        <v>25</v>
      </c>
      <c r="R205" s="29">
        <v>-0.16636999999999999</v>
      </c>
      <c r="S205" s="29" t="s">
        <v>107</v>
      </c>
      <c r="T205" s="28">
        <f t="shared" si="139"/>
        <v>78</v>
      </c>
      <c r="U205" s="33" t="s">
        <v>59</v>
      </c>
      <c r="V205" s="24" t="s">
        <v>20</v>
      </c>
      <c r="W205" s="28">
        <v>-5.3710000000000001E-2</v>
      </c>
      <c r="X205" s="28"/>
      <c r="Y205" s="28">
        <f t="shared" si="128"/>
        <v>59</v>
      </c>
      <c r="Z205" s="33" t="s">
        <v>65</v>
      </c>
      <c r="AA205" s="24" t="s">
        <v>29</v>
      </c>
      <c r="AB205" s="28">
        <v>-0.17957999999999999</v>
      </c>
      <c r="AC205" s="28"/>
      <c r="AD205" s="28">
        <f t="shared" si="135"/>
        <v>91</v>
      </c>
      <c r="AE205" s="33" t="s">
        <v>96</v>
      </c>
      <c r="AF205" s="35" t="s">
        <v>23</v>
      </c>
      <c r="AG205" s="28">
        <v>-0.12076000000000001</v>
      </c>
      <c r="AH205" s="28"/>
      <c r="AI205" s="28">
        <f t="shared" si="142"/>
        <v>71</v>
      </c>
      <c r="AJ205" s="33" t="s">
        <v>97</v>
      </c>
      <c r="AK205" s="35" t="s">
        <v>22</v>
      </c>
      <c r="AL205" s="30">
        <v>-0.15656</v>
      </c>
      <c r="AM205" s="30" t="s">
        <v>108</v>
      </c>
      <c r="AN205" s="28">
        <f t="shared" si="138"/>
        <v>82</v>
      </c>
      <c r="AO205" s="33" t="s">
        <v>99</v>
      </c>
      <c r="AP205" s="35" t="s">
        <v>29</v>
      </c>
      <c r="AQ205" s="29">
        <v>-4.181E-2</v>
      </c>
      <c r="AR205" s="29" t="s">
        <v>107</v>
      </c>
      <c r="AS205" s="28">
        <f t="shared" si="137"/>
        <v>83</v>
      </c>
      <c r="AT205" s="33" t="s">
        <v>91</v>
      </c>
      <c r="AU205" s="35" t="s">
        <v>28</v>
      </c>
      <c r="AV205" s="28">
        <v>-5.7979999999999997E-2</v>
      </c>
      <c r="AW205" s="28"/>
      <c r="AX205" s="28">
        <f t="shared" si="143"/>
        <v>71</v>
      </c>
      <c r="AY205" s="33" t="s">
        <v>85</v>
      </c>
      <c r="AZ205" s="24" t="s">
        <v>19</v>
      </c>
      <c r="BA205" s="28">
        <v>-0.11733</v>
      </c>
      <c r="BB205" s="28"/>
      <c r="BC205" s="28">
        <f t="shared" si="140"/>
        <v>77</v>
      </c>
      <c r="BD205" s="33" t="s">
        <v>50</v>
      </c>
      <c r="BE205" s="24" t="s">
        <v>29</v>
      </c>
      <c r="BF205" s="28">
        <v>-8.6300000000000005E-3</v>
      </c>
      <c r="BG205" s="28"/>
      <c r="BH205" s="28">
        <f t="shared" si="133"/>
        <v>45</v>
      </c>
      <c r="BI205" s="58" t="s">
        <v>100</v>
      </c>
      <c r="BJ205" s="59" t="s">
        <v>20</v>
      </c>
      <c r="BK205" s="29">
        <v>-0.17477999999999999</v>
      </c>
      <c r="BL205" s="29" t="s">
        <v>107</v>
      </c>
      <c r="BM205" s="28">
        <f t="shared" si="145"/>
        <v>69</v>
      </c>
      <c r="BN205" s="58" t="s">
        <v>18</v>
      </c>
      <c r="BO205" s="62" t="s">
        <v>20</v>
      </c>
      <c r="BP205" s="29">
        <v>-0.11065</v>
      </c>
      <c r="BQ205" t="s">
        <v>107</v>
      </c>
      <c r="BR205" s="28">
        <f t="shared" si="134"/>
        <v>94</v>
      </c>
    </row>
    <row r="206" spans="1:70" ht="17" thickBot="1" x14ac:dyDescent="0.25">
      <c r="A206" s="33" t="s">
        <v>98</v>
      </c>
      <c r="B206" s="35" t="s">
        <v>23</v>
      </c>
      <c r="C206" s="30">
        <v>-4.8349999999999997E-2</v>
      </c>
      <c r="D206" s="30" t="s">
        <v>108</v>
      </c>
      <c r="E206" s="28">
        <f t="shared" si="141"/>
        <v>74</v>
      </c>
      <c r="F206" s="33" t="s">
        <v>65</v>
      </c>
      <c r="G206" s="24" t="s">
        <v>29</v>
      </c>
      <c r="H206" s="28">
        <v>-0.14402000000000001</v>
      </c>
      <c r="I206" s="28"/>
      <c r="J206" s="28">
        <f t="shared" si="136"/>
        <v>88</v>
      </c>
      <c r="K206" s="33" t="s">
        <v>52</v>
      </c>
      <c r="L206" s="24" t="s">
        <v>29</v>
      </c>
      <c r="M206" s="30">
        <v>-0.28066000000000002</v>
      </c>
      <c r="N206" s="30" t="s">
        <v>108</v>
      </c>
      <c r="O206" s="28">
        <f t="shared" si="144"/>
        <v>71</v>
      </c>
      <c r="P206" s="33" t="s">
        <v>99</v>
      </c>
      <c r="Q206" s="35" t="s">
        <v>19</v>
      </c>
      <c r="R206" s="30">
        <v>-0.16891999999999999</v>
      </c>
      <c r="S206" s="30" t="s">
        <v>108</v>
      </c>
      <c r="T206" s="28">
        <f t="shared" si="139"/>
        <v>79</v>
      </c>
      <c r="U206" s="58" t="s">
        <v>32</v>
      </c>
      <c r="V206" s="62" t="s">
        <v>20</v>
      </c>
      <c r="W206" s="30">
        <v>-5.3789999999999998E-2</v>
      </c>
      <c r="X206" s="30" t="s">
        <v>108</v>
      </c>
      <c r="Y206" s="28">
        <f t="shared" si="128"/>
        <v>60</v>
      </c>
      <c r="Z206" s="33" t="s">
        <v>90</v>
      </c>
      <c r="AA206" s="35" t="s">
        <v>23</v>
      </c>
      <c r="AB206" s="28">
        <v>-0.18001</v>
      </c>
      <c r="AC206" s="28"/>
      <c r="AD206" s="28">
        <f t="shared" si="135"/>
        <v>92</v>
      </c>
      <c r="AE206" s="33" t="s">
        <v>72</v>
      </c>
      <c r="AF206" s="24" t="s">
        <v>22</v>
      </c>
      <c r="AG206" s="28">
        <v>-0.12083000000000001</v>
      </c>
      <c r="AH206" s="28"/>
      <c r="AI206" s="28">
        <f t="shared" si="142"/>
        <v>72</v>
      </c>
      <c r="AJ206" s="63" t="s">
        <v>41</v>
      </c>
      <c r="AK206" s="65" t="s">
        <v>29</v>
      </c>
      <c r="AL206" s="29">
        <v>-0.16091</v>
      </c>
      <c r="AM206" s="29" t="s">
        <v>107</v>
      </c>
      <c r="AN206" s="28">
        <f t="shared" si="138"/>
        <v>83</v>
      </c>
      <c r="AO206" s="33" t="s">
        <v>62</v>
      </c>
      <c r="AP206" s="24" t="s">
        <v>25</v>
      </c>
      <c r="AQ206" s="29">
        <v>-4.215E-2</v>
      </c>
      <c r="AR206" s="29" t="s">
        <v>107</v>
      </c>
      <c r="AS206" s="28">
        <f t="shared" si="137"/>
        <v>84</v>
      </c>
      <c r="AT206" s="63" t="s">
        <v>31</v>
      </c>
      <c r="AU206" s="65" t="s">
        <v>25</v>
      </c>
      <c r="AV206" s="30">
        <v>-5.9339999999999997E-2</v>
      </c>
      <c r="AW206" s="30" t="s">
        <v>108</v>
      </c>
      <c r="AX206" s="28">
        <f t="shared" si="143"/>
        <v>72</v>
      </c>
      <c r="AY206" s="58" t="s">
        <v>49</v>
      </c>
      <c r="AZ206" s="62" t="s">
        <v>28</v>
      </c>
      <c r="BA206" s="30">
        <v>-0.1179</v>
      </c>
      <c r="BB206" s="30" t="s">
        <v>108</v>
      </c>
      <c r="BC206" s="28">
        <f t="shared" si="140"/>
        <v>78</v>
      </c>
      <c r="BD206" s="33" t="s">
        <v>97</v>
      </c>
      <c r="BE206" s="35" t="s">
        <v>29</v>
      </c>
      <c r="BF206" s="28">
        <v>-8.7399999999999995E-3</v>
      </c>
      <c r="BG206" s="28"/>
      <c r="BH206" s="28">
        <f t="shared" si="133"/>
        <v>46</v>
      </c>
      <c r="BI206" s="63" t="s">
        <v>67</v>
      </c>
      <c r="BJ206" s="65" t="s">
        <v>23</v>
      </c>
      <c r="BK206" s="29">
        <v>-0.17624000000000001</v>
      </c>
      <c r="BL206" s="29" t="s">
        <v>107</v>
      </c>
      <c r="BM206" s="28">
        <f t="shared" si="145"/>
        <v>70</v>
      </c>
      <c r="BN206" s="63" t="s">
        <v>101</v>
      </c>
      <c r="BO206" s="64" t="s">
        <v>22</v>
      </c>
      <c r="BP206" s="30">
        <v>-0.11172</v>
      </c>
      <c r="BQ206" t="s">
        <v>108</v>
      </c>
      <c r="BR206" s="28">
        <f t="shared" si="134"/>
        <v>95</v>
      </c>
    </row>
    <row r="207" spans="1:70" ht="17" thickBot="1" x14ac:dyDescent="0.25">
      <c r="A207" s="63" t="s">
        <v>80</v>
      </c>
      <c r="B207" s="65" t="s">
        <v>19</v>
      </c>
      <c r="C207" s="30">
        <v>-5.1529999999999999E-2</v>
      </c>
      <c r="D207" s="30" t="s">
        <v>108</v>
      </c>
      <c r="E207" s="28">
        <f t="shared" si="141"/>
        <v>75</v>
      </c>
      <c r="F207" s="33" t="s">
        <v>52</v>
      </c>
      <c r="G207" s="24" t="s">
        <v>29</v>
      </c>
      <c r="H207" s="28">
        <v>-0.14555999999999999</v>
      </c>
      <c r="I207" s="28"/>
      <c r="J207" s="28">
        <f t="shared" si="136"/>
        <v>89</v>
      </c>
      <c r="K207" s="63" t="s">
        <v>41</v>
      </c>
      <c r="L207" s="65" t="s">
        <v>25</v>
      </c>
      <c r="M207" s="29">
        <v>-0.30435000000000001</v>
      </c>
      <c r="N207" s="29" t="s">
        <v>107</v>
      </c>
      <c r="O207" s="28">
        <f t="shared" si="144"/>
        <v>72</v>
      </c>
      <c r="P207" s="58" t="s">
        <v>56</v>
      </c>
      <c r="Q207" s="62" t="s">
        <v>25</v>
      </c>
      <c r="R207" s="30">
        <v>-0.17065</v>
      </c>
      <c r="S207" s="30" t="s">
        <v>108</v>
      </c>
      <c r="T207" s="28">
        <f t="shared" si="139"/>
        <v>80</v>
      </c>
      <c r="U207" s="58" t="s">
        <v>67</v>
      </c>
      <c r="V207" s="62" t="s">
        <v>20</v>
      </c>
      <c r="W207" s="30">
        <v>-5.4969999999999998E-2</v>
      </c>
      <c r="X207" s="30" t="s">
        <v>108</v>
      </c>
      <c r="Y207" s="28">
        <f t="shared" si="128"/>
        <v>61</v>
      </c>
      <c r="Z207" s="33" t="s">
        <v>72</v>
      </c>
      <c r="AA207" s="24" t="s">
        <v>28</v>
      </c>
      <c r="AB207" s="28">
        <v>-0.18723999999999999</v>
      </c>
      <c r="AC207" s="28"/>
      <c r="AD207" s="28">
        <f t="shared" si="135"/>
        <v>93</v>
      </c>
      <c r="AE207" s="33" t="s">
        <v>33</v>
      </c>
      <c r="AF207" s="24" t="s">
        <v>25</v>
      </c>
      <c r="AG207" s="29">
        <v>-0.12484000000000001</v>
      </c>
      <c r="AH207" s="29" t="s">
        <v>107</v>
      </c>
      <c r="AI207" s="28">
        <f t="shared" si="142"/>
        <v>73</v>
      </c>
      <c r="AJ207" s="33" t="s">
        <v>86</v>
      </c>
      <c r="AK207" s="24" t="s">
        <v>28</v>
      </c>
      <c r="AL207" s="29">
        <v>-0.16816999999999999</v>
      </c>
      <c r="AM207" s="29" t="s">
        <v>107</v>
      </c>
      <c r="AN207" s="28">
        <f t="shared" si="138"/>
        <v>84</v>
      </c>
      <c r="AO207" s="63" t="s">
        <v>70</v>
      </c>
      <c r="AP207" s="65" t="s">
        <v>23</v>
      </c>
      <c r="AQ207" s="29">
        <v>-4.2439999999999999E-2</v>
      </c>
      <c r="AR207" s="29" t="s">
        <v>107</v>
      </c>
      <c r="AS207" s="28">
        <f t="shared" si="137"/>
        <v>85</v>
      </c>
      <c r="AT207" s="33" t="s">
        <v>78</v>
      </c>
      <c r="AU207" s="24" t="s">
        <v>26</v>
      </c>
      <c r="AV207" s="28">
        <v>-6.0100000000000001E-2</v>
      </c>
      <c r="AW207" s="28"/>
      <c r="AX207" s="28">
        <f t="shared" si="143"/>
        <v>73</v>
      </c>
      <c r="AY207" s="33" t="s">
        <v>72</v>
      </c>
      <c r="AZ207" s="24" t="s">
        <v>25</v>
      </c>
      <c r="BA207" s="28">
        <v>-0.12116</v>
      </c>
      <c r="BB207" s="28"/>
      <c r="BC207" s="28">
        <f t="shared" si="140"/>
        <v>79</v>
      </c>
      <c r="BD207" s="33" t="s">
        <v>40</v>
      </c>
      <c r="BE207" s="24" t="s">
        <v>26</v>
      </c>
      <c r="BF207" s="28">
        <v>-9.11E-3</v>
      </c>
      <c r="BG207" s="28"/>
      <c r="BH207" s="28">
        <f t="shared" si="133"/>
        <v>47</v>
      </c>
      <c r="BI207" s="58" t="s">
        <v>32</v>
      </c>
      <c r="BJ207" s="62" t="s">
        <v>20</v>
      </c>
      <c r="BK207" s="29">
        <v>-0.1777</v>
      </c>
      <c r="BL207" s="29" t="s">
        <v>107</v>
      </c>
      <c r="BM207" s="28">
        <f t="shared" si="145"/>
        <v>71</v>
      </c>
      <c r="BN207" s="33" t="s">
        <v>93</v>
      </c>
      <c r="BO207" s="35" t="s">
        <v>29</v>
      </c>
      <c r="BP207" s="28">
        <v>-0.11695999999999999</v>
      </c>
      <c r="BR207" s="28">
        <f t="shared" si="134"/>
        <v>96</v>
      </c>
    </row>
    <row r="208" spans="1:70" ht="17" thickBot="1" x14ac:dyDescent="0.25">
      <c r="A208" s="58" t="s">
        <v>41</v>
      </c>
      <c r="B208" s="62" t="s">
        <v>25</v>
      </c>
      <c r="C208" s="29">
        <v>-5.1950000000000003E-2</v>
      </c>
      <c r="D208" s="29" t="s">
        <v>107</v>
      </c>
      <c r="E208" s="28">
        <f t="shared" si="141"/>
        <v>76</v>
      </c>
      <c r="F208" s="33" t="s">
        <v>91</v>
      </c>
      <c r="G208" s="35" t="s">
        <v>20</v>
      </c>
      <c r="H208" s="28">
        <v>-0.14654</v>
      </c>
      <c r="I208" s="28"/>
      <c r="J208" s="28">
        <f t="shared" si="136"/>
        <v>90</v>
      </c>
      <c r="K208" s="33" t="s">
        <v>41</v>
      </c>
      <c r="L208" s="24" t="s">
        <v>29</v>
      </c>
      <c r="M208" s="29">
        <v>-0.32923999999999998</v>
      </c>
      <c r="N208" s="29" t="s">
        <v>107</v>
      </c>
      <c r="O208" s="28">
        <f t="shared" si="144"/>
        <v>73</v>
      </c>
      <c r="P208" s="33" t="s">
        <v>83</v>
      </c>
      <c r="Q208" s="24" t="s">
        <v>29</v>
      </c>
      <c r="R208" s="28">
        <v>-0.17263000000000001</v>
      </c>
      <c r="S208" s="28"/>
      <c r="T208" s="28">
        <f t="shared" si="139"/>
        <v>81</v>
      </c>
      <c r="U208" s="58" t="s">
        <v>18</v>
      </c>
      <c r="V208" s="62" t="s">
        <v>20</v>
      </c>
      <c r="W208" s="29">
        <v>-5.4980000000000001E-2</v>
      </c>
      <c r="X208" s="29" t="s">
        <v>107</v>
      </c>
      <c r="Y208" s="28">
        <f t="shared" si="128"/>
        <v>62</v>
      </c>
      <c r="Z208" s="33" t="s">
        <v>84</v>
      </c>
      <c r="AA208" s="24" t="s">
        <v>28</v>
      </c>
      <c r="AB208" s="28">
        <v>-0.19363</v>
      </c>
      <c r="AC208" s="28"/>
      <c r="AD208" s="28">
        <f t="shared" si="135"/>
        <v>94</v>
      </c>
      <c r="AE208" s="33" t="s">
        <v>69</v>
      </c>
      <c r="AF208" s="24" t="s">
        <v>23</v>
      </c>
      <c r="AG208" s="28">
        <v>-0.12897</v>
      </c>
      <c r="AH208" s="28"/>
      <c r="AI208" s="28">
        <f t="shared" si="142"/>
        <v>74</v>
      </c>
      <c r="AJ208" s="33" t="s">
        <v>62</v>
      </c>
      <c r="AK208" s="24" t="s">
        <v>19</v>
      </c>
      <c r="AL208" s="29">
        <v>-0.17041999999999999</v>
      </c>
      <c r="AM208" s="29" t="s">
        <v>107</v>
      </c>
      <c r="AN208" s="28">
        <f t="shared" si="138"/>
        <v>85</v>
      </c>
      <c r="AO208" s="33" t="s">
        <v>75</v>
      </c>
      <c r="AP208" s="24" t="s">
        <v>25</v>
      </c>
      <c r="AQ208" s="29">
        <v>-4.2500000000000003E-2</v>
      </c>
      <c r="AR208" s="29" t="s">
        <v>107</v>
      </c>
      <c r="AS208" s="28">
        <f t="shared" si="137"/>
        <v>86</v>
      </c>
      <c r="AT208" s="23" t="s">
        <v>95</v>
      </c>
      <c r="AU208" s="24" t="s">
        <v>22</v>
      </c>
      <c r="AV208" s="28">
        <v>-6.3829999999999998E-2</v>
      </c>
      <c r="AW208" s="28"/>
      <c r="AX208" s="28">
        <f t="shared" si="143"/>
        <v>74</v>
      </c>
      <c r="AY208" s="58" t="s">
        <v>67</v>
      </c>
      <c r="AZ208" s="62" t="s">
        <v>28</v>
      </c>
      <c r="BA208" s="30">
        <v>-0.12812000000000001</v>
      </c>
      <c r="BB208" s="30" t="s">
        <v>108</v>
      </c>
      <c r="BC208" s="28">
        <f t="shared" si="140"/>
        <v>80</v>
      </c>
      <c r="BD208" s="33" t="s">
        <v>61</v>
      </c>
      <c r="BE208" s="24" t="s">
        <v>19</v>
      </c>
      <c r="BF208" s="28">
        <v>-1.001E-2</v>
      </c>
      <c r="BG208" s="28"/>
      <c r="BH208" s="28">
        <f t="shared" si="133"/>
        <v>48</v>
      </c>
      <c r="BI208" s="33" t="s">
        <v>77</v>
      </c>
      <c r="BJ208" s="24" t="s">
        <v>29</v>
      </c>
      <c r="BK208" s="29">
        <v>-0.18190000000000001</v>
      </c>
      <c r="BL208" s="29" t="s">
        <v>107</v>
      </c>
      <c r="BM208" s="28">
        <f t="shared" si="145"/>
        <v>72</v>
      </c>
      <c r="BN208" s="58" t="s">
        <v>83</v>
      </c>
      <c r="BO208" s="62" t="s">
        <v>20</v>
      </c>
      <c r="BP208" s="29">
        <v>-0.11971</v>
      </c>
      <c r="BQ208" t="s">
        <v>107</v>
      </c>
      <c r="BR208" s="28">
        <f t="shared" si="134"/>
        <v>97</v>
      </c>
    </row>
    <row r="209" spans="1:70" ht="17" thickBot="1" x14ac:dyDescent="0.25">
      <c r="A209" s="58" t="s">
        <v>99</v>
      </c>
      <c r="B209" s="59" t="s">
        <v>25</v>
      </c>
      <c r="C209" s="29">
        <v>-5.2729999999999999E-2</v>
      </c>
      <c r="D209" s="29" t="s">
        <v>107</v>
      </c>
      <c r="E209" s="28">
        <f t="shared" si="141"/>
        <v>77</v>
      </c>
      <c r="F209" s="33" t="s">
        <v>69</v>
      </c>
      <c r="G209" s="24" t="s">
        <v>29</v>
      </c>
      <c r="H209" s="28">
        <v>-0.14655000000000001</v>
      </c>
      <c r="I209" s="28"/>
      <c r="J209" s="28">
        <f t="shared" si="136"/>
        <v>91</v>
      </c>
      <c r="K209" s="63" t="s">
        <v>33</v>
      </c>
      <c r="L209" s="65" t="s">
        <v>25</v>
      </c>
      <c r="M209" s="29">
        <v>-0.33156999999999998</v>
      </c>
      <c r="N209" s="29" t="s">
        <v>107</v>
      </c>
      <c r="O209" s="28">
        <f t="shared" si="144"/>
        <v>74</v>
      </c>
      <c r="P209" s="63" t="s">
        <v>69</v>
      </c>
      <c r="Q209" s="65" t="s">
        <v>29</v>
      </c>
      <c r="R209" s="30">
        <v>-0.18038999999999999</v>
      </c>
      <c r="S209" s="30" t="s">
        <v>108</v>
      </c>
      <c r="T209" s="28">
        <f t="shared" si="139"/>
        <v>82</v>
      </c>
      <c r="U209" s="33" t="s">
        <v>94</v>
      </c>
      <c r="V209" s="35" t="s">
        <v>22</v>
      </c>
      <c r="W209" s="28">
        <v>-5.577E-2</v>
      </c>
      <c r="X209" s="28"/>
      <c r="Y209" s="28">
        <f t="shared" si="128"/>
        <v>63</v>
      </c>
      <c r="Z209" s="33" t="s">
        <v>90</v>
      </c>
      <c r="AA209" s="35" t="s">
        <v>29</v>
      </c>
      <c r="AB209" s="28">
        <v>-0.19731000000000001</v>
      </c>
      <c r="AC209" s="28"/>
      <c r="AD209" s="28">
        <f t="shared" si="135"/>
        <v>95</v>
      </c>
      <c r="AE209" s="33" t="s">
        <v>105</v>
      </c>
      <c r="AF209" s="35" t="s">
        <v>22</v>
      </c>
      <c r="AG209" s="28">
        <v>-0.13020000000000001</v>
      </c>
      <c r="AH209" s="28"/>
      <c r="AI209" s="28">
        <f t="shared" si="142"/>
        <v>75</v>
      </c>
      <c r="AJ209" s="58" t="s">
        <v>41</v>
      </c>
      <c r="AK209" s="62" t="s">
        <v>25</v>
      </c>
      <c r="AL209" s="29">
        <v>-0.1726</v>
      </c>
      <c r="AM209" s="29" t="s">
        <v>107</v>
      </c>
      <c r="AN209" s="28">
        <f t="shared" si="138"/>
        <v>86</v>
      </c>
      <c r="AO209" s="33" t="s">
        <v>31</v>
      </c>
      <c r="AP209" s="24" t="s">
        <v>25</v>
      </c>
      <c r="AQ209" s="29">
        <v>-4.299E-2</v>
      </c>
      <c r="AR209" s="29" t="s">
        <v>107</v>
      </c>
      <c r="AS209" s="28">
        <f t="shared" si="137"/>
        <v>87</v>
      </c>
      <c r="AT209" s="58" t="s">
        <v>43</v>
      </c>
      <c r="AU209" s="62" t="s">
        <v>19</v>
      </c>
      <c r="AV209" s="30">
        <v>-6.7699999999999996E-2</v>
      </c>
      <c r="AW209" s="30" t="s">
        <v>108</v>
      </c>
      <c r="AX209" s="28">
        <f t="shared" si="143"/>
        <v>75</v>
      </c>
      <c r="AY209" s="33" t="s">
        <v>96</v>
      </c>
      <c r="AZ209" s="35" t="s">
        <v>19</v>
      </c>
      <c r="BA209" s="28">
        <v>-0.12831000000000001</v>
      </c>
      <c r="BB209" s="28"/>
      <c r="BC209" s="28">
        <f t="shared" si="140"/>
        <v>81</v>
      </c>
      <c r="BD209" s="33" t="s">
        <v>82</v>
      </c>
      <c r="BE209" s="24" t="s">
        <v>28</v>
      </c>
      <c r="BF209" s="29">
        <v>-1.043E-2</v>
      </c>
      <c r="BG209" s="29" t="s">
        <v>107</v>
      </c>
      <c r="BH209" s="28">
        <f t="shared" si="133"/>
        <v>49</v>
      </c>
      <c r="BI209" s="33" t="s">
        <v>63</v>
      </c>
      <c r="BJ209" s="24" t="s">
        <v>22</v>
      </c>
      <c r="BK209" s="29">
        <v>-0.18365000000000001</v>
      </c>
      <c r="BL209" s="29" t="s">
        <v>107</v>
      </c>
      <c r="BM209" s="28">
        <f t="shared" si="145"/>
        <v>73</v>
      </c>
      <c r="BN209" s="58" t="s">
        <v>66</v>
      </c>
      <c r="BO209" s="62" t="s">
        <v>20</v>
      </c>
      <c r="BP209" s="30">
        <v>-0.12311</v>
      </c>
      <c r="BQ209" t="s">
        <v>108</v>
      </c>
      <c r="BR209" s="28">
        <f t="shared" si="134"/>
        <v>98</v>
      </c>
    </row>
    <row r="210" spans="1:70" ht="17" thickBot="1" x14ac:dyDescent="0.25">
      <c r="A210" s="33" t="s">
        <v>99</v>
      </c>
      <c r="B210" s="35" t="s">
        <v>29</v>
      </c>
      <c r="C210" s="29">
        <v>-5.4609999999999999E-2</v>
      </c>
      <c r="D210" s="29" t="s">
        <v>107</v>
      </c>
      <c r="E210" s="28">
        <f t="shared" si="141"/>
        <v>78</v>
      </c>
      <c r="F210" s="33" t="s">
        <v>104</v>
      </c>
      <c r="G210" s="35" t="s">
        <v>23</v>
      </c>
      <c r="H210" s="28">
        <v>-0.15606999999999999</v>
      </c>
      <c r="I210" s="28"/>
      <c r="J210" s="28">
        <f t="shared" si="136"/>
        <v>92</v>
      </c>
      <c r="K210" s="33" t="s">
        <v>65</v>
      </c>
      <c r="L210" s="24" t="s">
        <v>29</v>
      </c>
      <c r="M210" s="28">
        <v>-0.33272000000000002</v>
      </c>
      <c r="N210" s="28"/>
      <c r="O210" s="28">
        <f t="shared" si="144"/>
        <v>75</v>
      </c>
      <c r="P210" s="33" t="s">
        <v>97</v>
      </c>
      <c r="Q210" s="35" t="s">
        <v>19</v>
      </c>
      <c r="R210" s="29">
        <v>-0.18145</v>
      </c>
      <c r="S210" s="29" t="s">
        <v>107</v>
      </c>
      <c r="T210" s="28">
        <f t="shared" si="139"/>
        <v>83</v>
      </c>
      <c r="U210" s="33" t="s">
        <v>92</v>
      </c>
      <c r="V210" s="35" t="s">
        <v>25</v>
      </c>
      <c r="W210" s="28">
        <v>-5.6210000000000003E-2</v>
      </c>
      <c r="X210" s="28"/>
      <c r="Y210" s="28">
        <f t="shared" si="128"/>
        <v>64</v>
      </c>
      <c r="Z210" s="63" t="s">
        <v>47</v>
      </c>
      <c r="AA210" s="65" t="s">
        <v>28</v>
      </c>
      <c r="AB210" s="29">
        <v>-0.21143000000000001</v>
      </c>
      <c r="AC210" s="29" t="s">
        <v>107</v>
      </c>
      <c r="AD210" s="28">
        <f t="shared" si="135"/>
        <v>96</v>
      </c>
      <c r="AE210" s="33" t="s">
        <v>99</v>
      </c>
      <c r="AF210" s="35" t="s">
        <v>23</v>
      </c>
      <c r="AG210" s="28">
        <v>-0.13239999999999999</v>
      </c>
      <c r="AH210" s="28"/>
      <c r="AI210" s="28">
        <f t="shared" si="142"/>
        <v>76</v>
      </c>
      <c r="AJ210" s="33" t="s">
        <v>31</v>
      </c>
      <c r="AK210" s="24" t="s">
        <v>19</v>
      </c>
      <c r="AL210" s="29">
        <v>-0.17674999999999999</v>
      </c>
      <c r="AM210" s="29" t="s">
        <v>107</v>
      </c>
      <c r="AN210" s="28">
        <f t="shared" si="138"/>
        <v>87</v>
      </c>
      <c r="AO210" s="33" t="s">
        <v>97</v>
      </c>
      <c r="AP210" s="35" t="s">
        <v>19</v>
      </c>
      <c r="AQ210" s="28">
        <v>-4.3279999999999999E-2</v>
      </c>
      <c r="AR210" s="28"/>
      <c r="AS210" s="28">
        <f t="shared" si="137"/>
        <v>88</v>
      </c>
      <c r="AT210" s="33" t="s">
        <v>45</v>
      </c>
      <c r="AU210" s="24" t="s">
        <v>23</v>
      </c>
      <c r="AV210" s="29">
        <v>-6.9610000000000005E-2</v>
      </c>
      <c r="AW210" s="29" t="s">
        <v>107</v>
      </c>
      <c r="AX210" s="28">
        <f t="shared" si="143"/>
        <v>76</v>
      </c>
      <c r="AY210" s="33" t="s">
        <v>66</v>
      </c>
      <c r="AZ210" s="24" t="s">
        <v>20</v>
      </c>
      <c r="BA210" s="28">
        <v>-0.12981999999999999</v>
      </c>
      <c r="BB210" s="28"/>
      <c r="BC210" s="28">
        <f t="shared" si="140"/>
        <v>82</v>
      </c>
      <c r="BD210" s="23" t="s">
        <v>95</v>
      </c>
      <c r="BE210" s="24" t="s">
        <v>22</v>
      </c>
      <c r="BF210" s="28">
        <v>-1.051E-2</v>
      </c>
      <c r="BG210" s="28"/>
      <c r="BH210" s="28">
        <f t="shared" si="133"/>
        <v>50</v>
      </c>
      <c r="BI210" s="58" t="s">
        <v>18</v>
      </c>
      <c r="BJ210" s="62" t="s">
        <v>20</v>
      </c>
      <c r="BK210" s="29">
        <v>-0.18969</v>
      </c>
      <c r="BL210" s="29" t="s">
        <v>107</v>
      </c>
      <c r="BM210" s="28">
        <f t="shared" si="145"/>
        <v>74</v>
      </c>
      <c r="BN210" s="33" t="s">
        <v>101</v>
      </c>
      <c r="BO210" s="35" t="s">
        <v>26</v>
      </c>
      <c r="BP210" s="30">
        <v>-0.12391000000000001</v>
      </c>
      <c r="BQ210" t="s">
        <v>108</v>
      </c>
      <c r="BR210" s="28">
        <f t="shared" si="134"/>
        <v>99</v>
      </c>
    </row>
    <row r="211" spans="1:70" ht="17" thickBot="1" x14ac:dyDescent="0.25">
      <c r="A211" s="63" t="s">
        <v>50</v>
      </c>
      <c r="B211" s="65" t="s">
        <v>19</v>
      </c>
      <c r="C211" s="29">
        <v>-5.5079999999999997E-2</v>
      </c>
      <c r="D211" s="29" t="s">
        <v>107</v>
      </c>
      <c r="E211" s="28">
        <f t="shared" si="141"/>
        <v>79</v>
      </c>
      <c r="F211" s="33" t="s">
        <v>65</v>
      </c>
      <c r="G211" s="24" t="s">
        <v>23</v>
      </c>
      <c r="H211" s="28">
        <v>-0.17613999999999999</v>
      </c>
      <c r="I211" s="28"/>
      <c r="J211" s="28">
        <f t="shared" si="136"/>
        <v>93</v>
      </c>
      <c r="K211" s="33" t="s">
        <v>92</v>
      </c>
      <c r="L211" s="35" t="s">
        <v>28</v>
      </c>
      <c r="M211" s="30">
        <v>-0.33516000000000001</v>
      </c>
      <c r="N211" s="30" t="s">
        <v>108</v>
      </c>
      <c r="O211" s="28">
        <f t="shared" si="144"/>
        <v>76</v>
      </c>
      <c r="P211" s="33" t="s">
        <v>68</v>
      </c>
      <c r="Q211" s="24" t="s">
        <v>19</v>
      </c>
      <c r="R211" s="29">
        <v>-0.18476000000000001</v>
      </c>
      <c r="S211" s="29" t="s">
        <v>107</v>
      </c>
      <c r="T211" s="28">
        <f t="shared" si="139"/>
        <v>84</v>
      </c>
      <c r="U211" s="33" t="s">
        <v>83</v>
      </c>
      <c r="V211" s="24" t="s">
        <v>29</v>
      </c>
      <c r="W211" s="28">
        <v>-5.6649999999999999E-2</v>
      </c>
      <c r="X211" s="28"/>
      <c r="Y211" s="28">
        <f t="shared" si="128"/>
        <v>65</v>
      </c>
      <c r="Z211" s="33" t="s">
        <v>105</v>
      </c>
      <c r="AA211" s="35" t="s">
        <v>22</v>
      </c>
      <c r="AB211" s="28">
        <v>-0.21690000000000001</v>
      </c>
      <c r="AC211" s="28"/>
      <c r="AD211" s="28">
        <f t="shared" si="135"/>
        <v>97</v>
      </c>
      <c r="AE211" s="33" t="s">
        <v>90</v>
      </c>
      <c r="AF211" s="35" t="s">
        <v>20</v>
      </c>
      <c r="AG211" s="28">
        <v>-0.13558000000000001</v>
      </c>
      <c r="AH211" s="28"/>
      <c r="AI211" s="28">
        <f t="shared" si="142"/>
        <v>77</v>
      </c>
      <c r="AJ211" s="33" t="s">
        <v>62</v>
      </c>
      <c r="AK211" s="24" t="s">
        <v>25</v>
      </c>
      <c r="AL211" s="29">
        <v>-0.17723</v>
      </c>
      <c r="AM211" s="29" t="s">
        <v>107</v>
      </c>
      <c r="AN211" s="28">
        <f t="shared" si="138"/>
        <v>88</v>
      </c>
      <c r="AO211" s="33" t="s">
        <v>56</v>
      </c>
      <c r="AP211" s="24" t="s">
        <v>25</v>
      </c>
      <c r="AQ211" s="28">
        <v>-4.4359999999999997E-2</v>
      </c>
      <c r="AR211" s="28"/>
      <c r="AS211" s="28">
        <f t="shared" si="137"/>
        <v>89</v>
      </c>
      <c r="AT211" s="58" t="s">
        <v>62</v>
      </c>
      <c r="AU211" s="62" t="s">
        <v>19</v>
      </c>
      <c r="AV211" s="29">
        <v>-6.9709999999999994E-2</v>
      </c>
      <c r="AW211" s="29" t="s">
        <v>107</v>
      </c>
      <c r="AX211" s="28">
        <f t="shared" si="143"/>
        <v>77</v>
      </c>
      <c r="AY211" s="33" t="s">
        <v>42</v>
      </c>
      <c r="AZ211" s="24" t="s">
        <v>26</v>
      </c>
      <c r="BA211" s="29">
        <v>-0.13211999999999999</v>
      </c>
      <c r="BB211" s="29" t="s">
        <v>107</v>
      </c>
      <c r="BC211" s="28">
        <f t="shared" si="140"/>
        <v>83</v>
      </c>
      <c r="BD211" s="33" t="s">
        <v>61</v>
      </c>
      <c r="BE211" s="24" t="s">
        <v>23</v>
      </c>
      <c r="BF211" s="28">
        <v>-1.11E-2</v>
      </c>
      <c r="BG211" s="28"/>
      <c r="BH211" s="28">
        <f t="shared" si="133"/>
        <v>51</v>
      </c>
      <c r="BI211" s="33" t="s">
        <v>103</v>
      </c>
      <c r="BJ211" s="35" t="s">
        <v>22</v>
      </c>
      <c r="BK211" s="29">
        <v>-0.19778000000000001</v>
      </c>
      <c r="BL211" s="29" t="s">
        <v>107</v>
      </c>
      <c r="BM211" s="28">
        <f t="shared" si="145"/>
        <v>75</v>
      </c>
      <c r="BN211" s="58" t="s">
        <v>65</v>
      </c>
      <c r="BO211" s="62" t="s">
        <v>20</v>
      </c>
      <c r="BP211" s="30">
        <v>-0.12598000000000001</v>
      </c>
      <c r="BQ211" t="s">
        <v>108</v>
      </c>
      <c r="BR211" s="28">
        <f t="shared" si="134"/>
        <v>100</v>
      </c>
    </row>
    <row r="212" spans="1:70" ht="17" thickBot="1" x14ac:dyDescent="0.25">
      <c r="A212" s="33" t="s">
        <v>50</v>
      </c>
      <c r="B212" s="24" t="s">
        <v>29</v>
      </c>
      <c r="C212" s="29">
        <v>-5.6219999999999999E-2</v>
      </c>
      <c r="D212" s="29" t="s">
        <v>107</v>
      </c>
      <c r="E212" s="28">
        <f t="shared" si="141"/>
        <v>80</v>
      </c>
      <c r="F212" s="33" t="s">
        <v>69</v>
      </c>
      <c r="G212" s="24" t="s">
        <v>19</v>
      </c>
      <c r="H212" s="28">
        <v>-0.17802999999999999</v>
      </c>
      <c r="I212" s="28"/>
      <c r="J212" s="28">
        <f t="shared" si="136"/>
        <v>94</v>
      </c>
      <c r="K212" s="58" t="s">
        <v>82</v>
      </c>
      <c r="L212" s="62" t="s">
        <v>20</v>
      </c>
      <c r="M212" s="30">
        <v>-0.34500999999999998</v>
      </c>
      <c r="N212" s="30" t="s">
        <v>108</v>
      </c>
      <c r="O212" s="28">
        <f t="shared" si="144"/>
        <v>77</v>
      </c>
      <c r="P212" s="58" t="s">
        <v>35</v>
      </c>
      <c r="Q212" s="62" t="s">
        <v>25</v>
      </c>
      <c r="R212" s="29">
        <v>-0.18479000000000001</v>
      </c>
      <c r="S212" s="29" t="s">
        <v>107</v>
      </c>
      <c r="T212" s="28">
        <f t="shared" si="139"/>
        <v>85</v>
      </c>
      <c r="U212" s="33" t="s">
        <v>100</v>
      </c>
      <c r="V212" s="35" t="s">
        <v>20</v>
      </c>
      <c r="W212" s="28">
        <v>-5.6750000000000002E-2</v>
      </c>
      <c r="X212" s="28"/>
      <c r="Y212" s="28">
        <f t="shared" si="128"/>
        <v>66</v>
      </c>
      <c r="Z212" s="33" t="s">
        <v>73</v>
      </c>
      <c r="AA212" s="24" t="s">
        <v>29</v>
      </c>
      <c r="AB212" s="28">
        <v>-0.21801000000000001</v>
      </c>
      <c r="AC212" s="28"/>
      <c r="AD212" s="28">
        <f t="shared" si="135"/>
        <v>98</v>
      </c>
      <c r="AE212" s="33" t="s">
        <v>65</v>
      </c>
      <c r="AF212" s="24" t="s">
        <v>29</v>
      </c>
      <c r="AG212" s="29">
        <v>-0.13916999999999999</v>
      </c>
      <c r="AH212" s="29" t="s">
        <v>107</v>
      </c>
      <c r="AI212" s="28">
        <f t="shared" si="142"/>
        <v>78</v>
      </c>
      <c r="AJ212" s="33" t="s">
        <v>69</v>
      </c>
      <c r="AK212" s="24" t="s">
        <v>19</v>
      </c>
      <c r="AL212" s="29">
        <v>-0.17867</v>
      </c>
      <c r="AM212" s="29" t="s">
        <v>107</v>
      </c>
      <c r="AN212" s="28">
        <f t="shared" si="138"/>
        <v>89</v>
      </c>
      <c r="AO212" s="33" t="s">
        <v>86</v>
      </c>
      <c r="AP212" s="24" t="s">
        <v>26</v>
      </c>
      <c r="AQ212" s="29">
        <v>-4.496E-2</v>
      </c>
      <c r="AR212" s="29" t="s">
        <v>107</v>
      </c>
      <c r="AS212" s="28">
        <f t="shared" si="137"/>
        <v>90</v>
      </c>
      <c r="AT212" s="33" t="s">
        <v>79</v>
      </c>
      <c r="AU212" s="24" t="s">
        <v>29</v>
      </c>
      <c r="AV212" s="29">
        <v>-7.0050000000000001E-2</v>
      </c>
      <c r="AW212" s="29" t="s">
        <v>107</v>
      </c>
      <c r="AX212" s="28">
        <f t="shared" si="143"/>
        <v>78</v>
      </c>
      <c r="AY212" s="33" t="s">
        <v>103</v>
      </c>
      <c r="AZ212" s="35" t="s">
        <v>20</v>
      </c>
      <c r="BA212" s="28">
        <v>-0.13411999999999999</v>
      </c>
      <c r="BB212" s="28"/>
      <c r="BC212" s="28">
        <f t="shared" si="140"/>
        <v>84</v>
      </c>
      <c r="BD212" s="23" t="s">
        <v>95</v>
      </c>
      <c r="BE212" s="24" t="s">
        <v>26</v>
      </c>
      <c r="BF212" s="28">
        <v>-1.217E-2</v>
      </c>
      <c r="BG212" s="28"/>
      <c r="BH212" s="28">
        <f t="shared" si="133"/>
        <v>52</v>
      </c>
      <c r="BI212" s="58" t="s">
        <v>82</v>
      </c>
      <c r="BJ212" s="62" t="s">
        <v>20</v>
      </c>
      <c r="BK212" s="29">
        <v>-0.19783999999999999</v>
      </c>
      <c r="BL212" s="29" t="s">
        <v>107</v>
      </c>
      <c r="BM212" s="28">
        <f t="shared" si="145"/>
        <v>76</v>
      </c>
      <c r="BN212" s="33" t="s">
        <v>105</v>
      </c>
      <c r="BO212" s="35" t="s">
        <v>25</v>
      </c>
      <c r="BP212" s="29">
        <v>-0.1263</v>
      </c>
      <c r="BQ212" t="s">
        <v>107</v>
      </c>
      <c r="BR212" s="28">
        <f t="shared" si="134"/>
        <v>101</v>
      </c>
    </row>
    <row r="213" spans="1:70" ht="17" thickBot="1" x14ac:dyDescent="0.25">
      <c r="A213" s="33" t="s">
        <v>98</v>
      </c>
      <c r="B213" s="35" t="s">
        <v>19</v>
      </c>
      <c r="C213" s="28">
        <v>-5.772E-2</v>
      </c>
      <c r="D213" s="28"/>
      <c r="E213" s="28">
        <f t="shared" si="141"/>
        <v>81</v>
      </c>
      <c r="F213" s="33" t="s">
        <v>75</v>
      </c>
      <c r="G213" s="24" t="s">
        <v>25</v>
      </c>
      <c r="H213" s="28">
        <v>-0.18212</v>
      </c>
      <c r="I213" s="28"/>
      <c r="J213" s="28">
        <f t="shared" si="136"/>
        <v>95</v>
      </c>
      <c r="K213" s="33" t="s">
        <v>105</v>
      </c>
      <c r="L213" s="35" t="s">
        <v>29</v>
      </c>
      <c r="M213" s="28">
        <v>-0.35091</v>
      </c>
      <c r="N213" s="28"/>
      <c r="O213" s="28">
        <f t="shared" si="144"/>
        <v>78</v>
      </c>
      <c r="P213" s="33" t="s">
        <v>99</v>
      </c>
      <c r="Q213" s="35" t="s">
        <v>23</v>
      </c>
      <c r="R213" s="29">
        <v>-0.18720000000000001</v>
      </c>
      <c r="S213" s="29" t="s">
        <v>107</v>
      </c>
      <c r="T213" s="28">
        <f t="shared" si="139"/>
        <v>86</v>
      </c>
      <c r="U213" s="33" t="s">
        <v>33</v>
      </c>
      <c r="V213" s="24" t="s">
        <v>20</v>
      </c>
      <c r="W213" s="28">
        <v>-5.7419999999999999E-2</v>
      </c>
      <c r="X213" s="28"/>
      <c r="Y213" s="28">
        <f t="shared" ref="Y213:Y233" si="146">IF(W213&lt;W212,Y212+1,Y212)</f>
        <v>67</v>
      </c>
      <c r="Z213" s="33" t="s">
        <v>91</v>
      </c>
      <c r="AA213" s="35" t="s">
        <v>28</v>
      </c>
      <c r="AB213" s="28">
        <v>-0.22316</v>
      </c>
      <c r="AC213" s="28"/>
      <c r="AD213" s="28">
        <f t="shared" si="135"/>
        <v>99</v>
      </c>
      <c r="AE213" s="33" t="s">
        <v>82</v>
      </c>
      <c r="AF213" s="24" t="s">
        <v>25</v>
      </c>
      <c r="AG213" s="28">
        <v>-0.1396</v>
      </c>
      <c r="AH213" s="28"/>
      <c r="AI213" s="28">
        <f t="shared" si="142"/>
        <v>79</v>
      </c>
      <c r="AJ213" s="58" t="s">
        <v>31</v>
      </c>
      <c r="AK213" s="62" t="s">
        <v>25</v>
      </c>
      <c r="AL213" s="29">
        <v>-0.18418999999999999</v>
      </c>
      <c r="AM213" s="29" t="s">
        <v>107</v>
      </c>
      <c r="AN213" s="28">
        <f t="shared" si="138"/>
        <v>90</v>
      </c>
      <c r="AO213" s="33" t="s">
        <v>99</v>
      </c>
      <c r="AP213" s="35" t="s">
        <v>25</v>
      </c>
      <c r="AQ213" s="29">
        <v>-4.5589999999999999E-2</v>
      </c>
      <c r="AR213" s="29" t="s">
        <v>107</v>
      </c>
      <c r="AS213" s="28">
        <f t="shared" si="137"/>
        <v>91</v>
      </c>
      <c r="AT213" s="33" t="s">
        <v>86</v>
      </c>
      <c r="AU213" s="24" t="s">
        <v>26</v>
      </c>
      <c r="AV213" s="28">
        <v>-7.3279999999999998E-2</v>
      </c>
      <c r="AW213" s="28"/>
      <c r="AX213" s="28">
        <f t="shared" si="143"/>
        <v>79</v>
      </c>
      <c r="AY213" s="33" t="s">
        <v>103</v>
      </c>
      <c r="AZ213" s="35" t="s">
        <v>26</v>
      </c>
      <c r="BA213" s="29">
        <v>-0.13847000000000001</v>
      </c>
      <c r="BB213" s="29" t="s">
        <v>107</v>
      </c>
      <c r="BC213" s="28">
        <f t="shared" si="140"/>
        <v>85</v>
      </c>
      <c r="BD213" s="33" t="s">
        <v>92</v>
      </c>
      <c r="BE213" s="35" t="s">
        <v>28</v>
      </c>
      <c r="BF213" s="29">
        <v>-1.269E-2</v>
      </c>
      <c r="BG213" s="29" t="s">
        <v>107</v>
      </c>
      <c r="BH213" s="28">
        <f t="shared" si="133"/>
        <v>53</v>
      </c>
      <c r="BI213" s="58" t="s">
        <v>67</v>
      </c>
      <c r="BJ213" s="62" t="s">
        <v>20</v>
      </c>
      <c r="BK213" s="29">
        <v>-0.20208000000000001</v>
      </c>
      <c r="BL213" s="29" t="s">
        <v>107</v>
      </c>
      <c r="BM213" s="28">
        <f t="shared" si="145"/>
        <v>77</v>
      </c>
      <c r="BN213" s="33" t="s">
        <v>48</v>
      </c>
      <c r="BO213" s="24" t="s">
        <v>29</v>
      </c>
      <c r="BP213" s="29">
        <v>-0.12909999999999999</v>
      </c>
      <c r="BQ213" t="s">
        <v>107</v>
      </c>
      <c r="BR213" s="28">
        <f t="shared" si="134"/>
        <v>102</v>
      </c>
    </row>
    <row r="214" spans="1:70" ht="17" thickBot="1" x14ac:dyDescent="0.25">
      <c r="A214" s="33" t="s">
        <v>78</v>
      </c>
      <c r="B214" s="24" t="s">
        <v>26</v>
      </c>
      <c r="C214" s="29">
        <v>-5.8799999999999998E-2</v>
      </c>
      <c r="D214" s="29" t="s">
        <v>107</v>
      </c>
      <c r="E214" s="28">
        <f t="shared" si="141"/>
        <v>82</v>
      </c>
      <c r="F214" s="33" t="s">
        <v>75</v>
      </c>
      <c r="G214" s="24" t="s">
        <v>29</v>
      </c>
      <c r="H214" s="28">
        <v>-0.19009999999999999</v>
      </c>
      <c r="I214" s="28"/>
      <c r="J214" s="28">
        <f t="shared" si="136"/>
        <v>96</v>
      </c>
      <c r="K214" s="58" t="s">
        <v>65</v>
      </c>
      <c r="L214" s="62" t="s">
        <v>20</v>
      </c>
      <c r="M214" s="29">
        <v>-0.35515000000000002</v>
      </c>
      <c r="N214" s="29" t="s">
        <v>107</v>
      </c>
      <c r="O214" s="28">
        <f t="shared" si="144"/>
        <v>79</v>
      </c>
      <c r="P214" s="33" t="s">
        <v>78</v>
      </c>
      <c r="Q214" s="24" t="s">
        <v>28</v>
      </c>
      <c r="R214" s="29">
        <v>-0.18901999999999999</v>
      </c>
      <c r="S214" s="29" t="s">
        <v>107</v>
      </c>
      <c r="T214" s="28">
        <f t="shared" si="139"/>
        <v>87</v>
      </c>
      <c r="U214" s="33" t="s">
        <v>48</v>
      </c>
      <c r="V214" s="24" t="s">
        <v>20</v>
      </c>
      <c r="W214" s="28">
        <v>-5.8790000000000002E-2</v>
      </c>
      <c r="X214" s="28"/>
      <c r="Y214" s="28">
        <f t="shared" si="146"/>
        <v>68</v>
      </c>
      <c r="Z214" s="33" t="s">
        <v>73</v>
      </c>
      <c r="AA214" s="24" t="s">
        <v>23</v>
      </c>
      <c r="AB214" s="28">
        <v>-0.22692999999999999</v>
      </c>
      <c r="AC214" s="28"/>
      <c r="AD214" s="28">
        <f t="shared" si="135"/>
        <v>100</v>
      </c>
      <c r="AE214" s="33" t="s">
        <v>73</v>
      </c>
      <c r="AF214" s="24" t="s">
        <v>23</v>
      </c>
      <c r="AG214" s="28">
        <v>-0.14468</v>
      </c>
      <c r="AH214" s="28"/>
      <c r="AI214" s="28">
        <f t="shared" si="142"/>
        <v>80</v>
      </c>
      <c r="AJ214" s="33" t="s">
        <v>86</v>
      </c>
      <c r="AK214" s="24" t="s">
        <v>26</v>
      </c>
      <c r="AL214" s="29">
        <v>-0.18670999999999999</v>
      </c>
      <c r="AM214" s="29" t="s">
        <v>107</v>
      </c>
      <c r="AN214" s="28">
        <f t="shared" si="138"/>
        <v>91</v>
      </c>
      <c r="AO214" s="58" t="s">
        <v>45</v>
      </c>
      <c r="AP214" s="62" t="s">
        <v>19</v>
      </c>
      <c r="AQ214" s="29">
        <v>-4.5909999999999999E-2</v>
      </c>
      <c r="AR214" s="29" t="s">
        <v>107</v>
      </c>
      <c r="AS214" s="28">
        <f t="shared" si="137"/>
        <v>92</v>
      </c>
      <c r="AT214" s="63" t="s">
        <v>35</v>
      </c>
      <c r="AU214" s="65" t="s">
        <v>25</v>
      </c>
      <c r="AV214" s="30">
        <v>-7.4499999999999997E-2</v>
      </c>
      <c r="AW214" s="30" t="s">
        <v>108</v>
      </c>
      <c r="AX214" s="28">
        <f t="shared" si="143"/>
        <v>80</v>
      </c>
      <c r="AY214" s="58" t="s">
        <v>53</v>
      </c>
      <c r="AZ214" s="62" t="s">
        <v>28</v>
      </c>
      <c r="BA214" s="29">
        <v>-0.14298</v>
      </c>
      <c r="BB214" s="29" t="s">
        <v>107</v>
      </c>
      <c r="BC214" s="28">
        <f t="shared" si="140"/>
        <v>86</v>
      </c>
      <c r="BD214" s="63" t="s">
        <v>59</v>
      </c>
      <c r="BE214" s="65" t="s">
        <v>20</v>
      </c>
      <c r="BF214" s="29">
        <v>-1.278E-2</v>
      </c>
      <c r="BG214" s="29" t="s">
        <v>107</v>
      </c>
      <c r="BH214" s="28">
        <f t="shared" si="133"/>
        <v>54</v>
      </c>
      <c r="BI214" s="63" t="s">
        <v>59</v>
      </c>
      <c r="BJ214" s="65" t="s">
        <v>23</v>
      </c>
      <c r="BK214" s="29">
        <v>-0.20305000000000001</v>
      </c>
      <c r="BL214" s="29" t="s">
        <v>107</v>
      </c>
      <c r="BM214" s="28">
        <f t="shared" si="145"/>
        <v>78</v>
      </c>
      <c r="BN214" s="58" t="s">
        <v>32</v>
      </c>
      <c r="BO214" s="62" t="s">
        <v>20</v>
      </c>
      <c r="BP214" s="29">
        <v>-0.13091</v>
      </c>
      <c r="BQ214" t="s">
        <v>107</v>
      </c>
      <c r="BR214" s="28">
        <f t="shared" si="134"/>
        <v>103</v>
      </c>
    </row>
    <row r="215" spans="1:70" ht="17" thickBot="1" x14ac:dyDescent="0.25">
      <c r="A215" s="33" t="s">
        <v>93</v>
      </c>
      <c r="B215" s="35" t="s">
        <v>23</v>
      </c>
      <c r="C215" s="28">
        <v>-5.9060000000000001E-2</v>
      </c>
      <c r="D215" s="28"/>
      <c r="E215" s="28">
        <f t="shared" si="141"/>
        <v>83</v>
      </c>
      <c r="F215" s="33" t="s">
        <v>66</v>
      </c>
      <c r="G215" s="24" t="s">
        <v>22</v>
      </c>
      <c r="H215" s="28">
        <v>-0.19520000000000001</v>
      </c>
      <c r="I215" s="28"/>
      <c r="J215" s="28">
        <f t="shared" si="136"/>
        <v>97</v>
      </c>
      <c r="K215" s="33" t="s">
        <v>89</v>
      </c>
      <c r="L215" s="35" t="s">
        <v>22</v>
      </c>
      <c r="M215" s="28">
        <v>-0.36574000000000001</v>
      </c>
      <c r="N215" s="28"/>
      <c r="O215" s="28">
        <f t="shared" si="144"/>
        <v>80</v>
      </c>
      <c r="P215" s="33" t="s">
        <v>86</v>
      </c>
      <c r="Q215" s="24" t="s">
        <v>20</v>
      </c>
      <c r="R215" s="29">
        <v>-0.19120999999999999</v>
      </c>
      <c r="S215" s="29" t="s">
        <v>107</v>
      </c>
      <c r="T215" s="28">
        <f t="shared" si="139"/>
        <v>88</v>
      </c>
      <c r="U215" s="33" t="s">
        <v>93</v>
      </c>
      <c r="V215" s="35" t="s">
        <v>20</v>
      </c>
      <c r="W215" s="28">
        <v>-5.8880000000000002E-2</v>
      </c>
      <c r="X215" s="28"/>
      <c r="Y215" s="28">
        <f t="shared" si="146"/>
        <v>69</v>
      </c>
      <c r="Z215" s="58" t="s">
        <v>52</v>
      </c>
      <c r="AA215" s="62" t="s">
        <v>23</v>
      </c>
      <c r="AB215" s="30">
        <v>-0.22750000000000001</v>
      </c>
      <c r="AC215" s="30" t="s">
        <v>108</v>
      </c>
      <c r="AD215" s="28">
        <f t="shared" si="135"/>
        <v>101</v>
      </c>
      <c r="AE215" s="63" t="s">
        <v>65</v>
      </c>
      <c r="AF215" s="65" t="s">
        <v>20</v>
      </c>
      <c r="AG215" s="29">
        <v>-0.14618999999999999</v>
      </c>
      <c r="AH215" s="29" t="s">
        <v>107</v>
      </c>
      <c r="AI215" s="28">
        <f t="shared" si="142"/>
        <v>81</v>
      </c>
      <c r="AJ215" s="33" t="s">
        <v>56</v>
      </c>
      <c r="AK215" s="24" t="s">
        <v>19</v>
      </c>
      <c r="AL215" s="28">
        <v>-0.18698000000000001</v>
      </c>
      <c r="AM215" s="28"/>
      <c r="AN215" s="28">
        <f t="shared" si="138"/>
        <v>92</v>
      </c>
      <c r="AO215" s="33" t="s">
        <v>75</v>
      </c>
      <c r="AP215" s="24" t="s">
        <v>29</v>
      </c>
      <c r="AQ215" s="29">
        <v>-4.7059999999999998E-2</v>
      </c>
      <c r="AR215" s="29" t="s">
        <v>107</v>
      </c>
      <c r="AS215" s="28">
        <f t="shared" si="137"/>
        <v>93</v>
      </c>
      <c r="AT215" s="58" t="s">
        <v>50</v>
      </c>
      <c r="AU215" s="62" t="s">
        <v>19</v>
      </c>
      <c r="AV215" s="29">
        <v>-8.1500000000000003E-2</v>
      </c>
      <c r="AW215" s="29" t="s">
        <v>107</v>
      </c>
      <c r="AX215" s="28">
        <f t="shared" si="143"/>
        <v>81</v>
      </c>
      <c r="AY215" s="33" t="s">
        <v>84</v>
      </c>
      <c r="AZ215" s="24" t="s">
        <v>28</v>
      </c>
      <c r="BA215" s="28">
        <v>-0.1593</v>
      </c>
      <c r="BB215" s="28"/>
      <c r="BC215" s="28">
        <f t="shared" si="140"/>
        <v>87</v>
      </c>
      <c r="BD215" s="33" t="s">
        <v>61</v>
      </c>
      <c r="BE215" s="24" t="s">
        <v>26</v>
      </c>
      <c r="BF215" s="28">
        <v>-1.281E-2</v>
      </c>
      <c r="BG215" s="28"/>
      <c r="BH215" s="28">
        <f t="shared" si="133"/>
        <v>55</v>
      </c>
      <c r="BI215" s="63" t="s">
        <v>100</v>
      </c>
      <c r="BJ215" s="64" t="s">
        <v>23</v>
      </c>
      <c r="BK215" s="29">
        <v>-0.20512</v>
      </c>
      <c r="BL215" s="29" t="s">
        <v>107</v>
      </c>
      <c r="BM215" s="28">
        <f t="shared" si="145"/>
        <v>79</v>
      </c>
      <c r="BN215" s="33" t="s">
        <v>65</v>
      </c>
      <c r="BO215" s="24" t="s">
        <v>23</v>
      </c>
      <c r="BP215" s="30">
        <v>-0.13577</v>
      </c>
      <c r="BQ215" t="s">
        <v>108</v>
      </c>
      <c r="BR215" s="28">
        <f t="shared" si="134"/>
        <v>104</v>
      </c>
    </row>
    <row r="216" spans="1:70" ht="17" thickBot="1" x14ac:dyDescent="0.25">
      <c r="A216" s="33" t="s">
        <v>68</v>
      </c>
      <c r="B216" s="24" t="s">
        <v>22</v>
      </c>
      <c r="C216" s="29">
        <v>-6.0580000000000002E-2</v>
      </c>
      <c r="D216" s="29" t="s">
        <v>107</v>
      </c>
      <c r="E216" s="28">
        <f t="shared" si="141"/>
        <v>84</v>
      </c>
      <c r="F216" s="63" t="s">
        <v>80</v>
      </c>
      <c r="G216" s="65" t="s">
        <v>25</v>
      </c>
      <c r="H216" s="29">
        <v>-0.19836999999999999</v>
      </c>
      <c r="I216" s="29" t="s">
        <v>107</v>
      </c>
      <c r="J216" s="28">
        <f t="shared" si="136"/>
        <v>98</v>
      </c>
      <c r="K216" s="58" t="s">
        <v>33</v>
      </c>
      <c r="L216" s="62" t="s">
        <v>20</v>
      </c>
      <c r="M216" s="29">
        <v>-0.38145000000000001</v>
      </c>
      <c r="N216" s="29" t="s">
        <v>107</v>
      </c>
      <c r="O216" s="28">
        <f t="shared" si="144"/>
        <v>81</v>
      </c>
      <c r="P216" s="58" t="s">
        <v>31</v>
      </c>
      <c r="Q216" s="62" t="s">
        <v>25</v>
      </c>
      <c r="R216" s="29">
        <v>-0.20072999999999999</v>
      </c>
      <c r="S216" s="29" t="s">
        <v>107</v>
      </c>
      <c r="T216" s="28">
        <f t="shared" si="139"/>
        <v>89</v>
      </c>
      <c r="U216" s="33" t="s">
        <v>87</v>
      </c>
      <c r="V216" s="24" t="s">
        <v>19</v>
      </c>
      <c r="W216" s="30">
        <v>-6.0749999999999998E-2</v>
      </c>
      <c r="X216" s="30" t="s">
        <v>108</v>
      </c>
      <c r="Y216" s="28">
        <f t="shared" si="146"/>
        <v>70</v>
      </c>
      <c r="Z216" s="33" t="s">
        <v>75</v>
      </c>
      <c r="AA216" s="24" t="s">
        <v>23</v>
      </c>
      <c r="AB216" s="28">
        <v>-0.22792999999999999</v>
      </c>
      <c r="AC216" s="28"/>
      <c r="AD216" s="28">
        <f t="shared" si="135"/>
        <v>102</v>
      </c>
      <c r="AE216" s="58" t="s">
        <v>52</v>
      </c>
      <c r="AF216" s="62" t="s">
        <v>23</v>
      </c>
      <c r="AG216" s="30">
        <v>-0.14829999999999999</v>
      </c>
      <c r="AH216" s="30" t="s">
        <v>108</v>
      </c>
      <c r="AI216" s="28">
        <f t="shared" si="142"/>
        <v>82</v>
      </c>
      <c r="AJ216" s="33" t="s">
        <v>86</v>
      </c>
      <c r="AK216" s="24" t="s">
        <v>20</v>
      </c>
      <c r="AL216" s="29">
        <v>-0.18869</v>
      </c>
      <c r="AM216" s="29" t="s">
        <v>107</v>
      </c>
      <c r="AN216" s="28">
        <f t="shared" si="138"/>
        <v>93</v>
      </c>
      <c r="AO216" s="33" t="s">
        <v>97</v>
      </c>
      <c r="AP216" s="35" t="s">
        <v>25</v>
      </c>
      <c r="AQ216" s="28">
        <v>-4.7419999999999997E-2</v>
      </c>
      <c r="AR216" s="28"/>
      <c r="AS216" s="28">
        <f t="shared" si="137"/>
        <v>94</v>
      </c>
      <c r="AT216" s="33" t="s">
        <v>70</v>
      </c>
      <c r="AU216" s="24" t="s">
        <v>28</v>
      </c>
      <c r="AV216" s="29">
        <v>-8.5940000000000003E-2</v>
      </c>
      <c r="AW216" s="29" t="s">
        <v>107</v>
      </c>
      <c r="AX216" s="28">
        <f t="shared" si="143"/>
        <v>82</v>
      </c>
      <c r="AY216" s="33" t="s">
        <v>100</v>
      </c>
      <c r="AZ216" s="35" t="s">
        <v>23</v>
      </c>
      <c r="BA216" s="30">
        <v>-0.16128999999999999</v>
      </c>
      <c r="BB216" s="30" t="s">
        <v>108</v>
      </c>
      <c r="BC216" s="28">
        <f t="shared" si="140"/>
        <v>88</v>
      </c>
      <c r="BD216" s="33" t="s">
        <v>69</v>
      </c>
      <c r="BE216" s="24" t="s">
        <v>29</v>
      </c>
      <c r="BF216" s="28">
        <v>-1.316E-2</v>
      </c>
      <c r="BG216" s="28"/>
      <c r="BH216" s="28">
        <f t="shared" si="133"/>
        <v>56</v>
      </c>
      <c r="BI216" s="58" t="s">
        <v>105</v>
      </c>
      <c r="BJ216" s="59" t="s">
        <v>20</v>
      </c>
      <c r="BK216" s="30">
        <v>-0.20591000000000001</v>
      </c>
      <c r="BL216" s="30" t="s">
        <v>108</v>
      </c>
      <c r="BM216" s="28">
        <f t="shared" si="145"/>
        <v>80</v>
      </c>
      <c r="BN216" s="33" t="s">
        <v>101</v>
      </c>
      <c r="BO216" s="35" t="s">
        <v>29</v>
      </c>
      <c r="BP216" s="29">
        <v>-0.14444000000000001</v>
      </c>
      <c r="BQ216" t="s">
        <v>107</v>
      </c>
      <c r="BR216" s="28">
        <f t="shared" si="134"/>
        <v>105</v>
      </c>
    </row>
    <row r="217" spans="1:70" ht="17" thickBot="1" x14ac:dyDescent="0.25">
      <c r="A217" s="33" t="s">
        <v>91</v>
      </c>
      <c r="B217" s="35" t="s">
        <v>25</v>
      </c>
      <c r="C217" s="28">
        <v>-6.4589999999999995E-2</v>
      </c>
      <c r="D217" s="28"/>
      <c r="E217" s="28">
        <f t="shared" si="141"/>
        <v>85</v>
      </c>
      <c r="F217" s="33" t="s">
        <v>99</v>
      </c>
      <c r="G217" s="35" t="s">
        <v>19</v>
      </c>
      <c r="H217" s="28">
        <v>-0.20102</v>
      </c>
      <c r="I217" s="28"/>
      <c r="J217" s="28">
        <f t="shared" si="136"/>
        <v>99</v>
      </c>
      <c r="K217" s="63" t="s">
        <v>99</v>
      </c>
      <c r="L217" s="64" t="s">
        <v>25</v>
      </c>
      <c r="M217" s="30">
        <v>-0.38185999999999998</v>
      </c>
      <c r="N217" s="30" t="s">
        <v>108</v>
      </c>
      <c r="O217" s="28">
        <f t="shared" si="144"/>
        <v>82</v>
      </c>
      <c r="P217" s="33" t="s">
        <v>105</v>
      </c>
      <c r="Q217" s="35" t="s">
        <v>22</v>
      </c>
      <c r="R217" s="28">
        <v>-0.20100999999999999</v>
      </c>
      <c r="S217" s="28"/>
      <c r="T217" s="28">
        <f t="shared" si="139"/>
        <v>90</v>
      </c>
      <c r="U217" s="33" t="s">
        <v>105</v>
      </c>
      <c r="V217" s="35" t="s">
        <v>29</v>
      </c>
      <c r="W217" s="28">
        <v>-6.232E-2</v>
      </c>
      <c r="X217" s="28"/>
      <c r="Y217" s="28">
        <f t="shared" si="146"/>
        <v>71</v>
      </c>
      <c r="Z217" s="63" t="s">
        <v>80</v>
      </c>
      <c r="AA217" s="65" t="s">
        <v>28</v>
      </c>
      <c r="AB217" s="30">
        <v>-0.23085</v>
      </c>
      <c r="AC217" s="30" t="s">
        <v>108</v>
      </c>
      <c r="AD217" s="28">
        <f t="shared" si="135"/>
        <v>103</v>
      </c>
      <c r="AE217" s="33" t="s">
        <v>100</v>
      </c>
      <c r="AF217" s="35" t="s">
        <v>23</v>
      </c>
      <c r="AG217" s="28">
        <v>-0.14899999999999999</v>
      </c>
      <c r="AH217" s="28"/>
      <c r="AI217" s="28">
        <f t="shared" si="142"/>
        <v>83</v>
      </c>
      <c r="AJ217" s="33" t="s">
        <v>91</v>
      </c>
      <c r="AK217" s="35" t="s">
        <v>22</v>
      </c>
      <c r="AL217" s="28">
        <v>-0.18915999999999999</v>
      </c>
      <c r="AM217" s="28"/>
      <c r="AN217" s="28">
        <f t="shared" si="138"/>
        <v>94</v>
      </c>
      <c r="AO217" s="33" t="s">
        <v>86</v>
      </c>
      <c r="AP217" s="24" t="s">
        <v>20</v>
      </c>
      <c r="AQ217" s="29">
        <v>-5.3850000000000002E-2</v>
      </c>
      <c r="AR217" s="29" t="s">
        <v>107</v>
      </c>
      <c r="AS217" s="28">
        <f t="shared" si="137"/>
        <v>95</v>
      </c>
      <c r="AT217" s="58" t="s">
        <v>31</v>
      </c>
      <c r="AU217" s="62" t="s">
        <v>19</v>
      </c>
      <c r="AV217" s="29">
        <v>-8.9090000000000003E-2</v>
      </c>
      <c r="AW217" s="29" t="s">
        <v>107</v>
      </c>
      <c r="AX217" s="28">
        <f t="shared" si="143"/>
        <v>83</v>
      </c>
      <c r="AY217" s="33" t="s">
        <v>79</v>
      </c>
      <c r="AZ217" s="24" t="s">
        <v>25</v>
      </c>
      <c r="BA217" s="29">
        <v>-0.1673</v>
      </c>
      <c r="BB217" s="29" t="s">
        <v>107</v>
      </c>
      <c r="BC217" s="28">
        <f t="shared" si="140"/>
        <v>89</v>
      </c>
      <c r="BD217" s="33" t="s">
        <v>92</v>
      </c>
      <c r="BE217" s="35" t="s">
        <v>23</v>
      </c>
      <c r="BF217" s="29">
        <v>-1.319E-2</v>
      </c>
      <c r="BG217" s="29" t="s">
        <v>107</v>
      </c>
      <c r="BH217" s="28">
        <f t="shared" si="133"/>
        <v>57</v>
      </c>
      <c r="BI217" s="58" t="s">
        <v>33</v>
      </c>
      <c r="BJ217" s="62" t="s">
        <v>20</v>
      </c>
      <c r="BK217" s="29">
        <v>-0.21429000000000001</v>
      </c>
      <c r="BL217" s="29" t="s">
        <v>107</v>
      </c>
      <c r="BM217" s="28">
        <f t="shared" si="145"/>
        <v>81</v>
      </c>
      <c r="BN217" s="33" t="s">
        <v>103</v>
      </c>
      <c r="BO217" s="35" t="s">
        <v>20</v>
      </c>
      <c r="BP217" s="28">
        <v>-0.14915999999999999</v>
      </c>
      <c r="BR217" s="28">
        <f t="shared" si="134"/>
        <v>106</v>
      </c>
    </row>
    <row r="218" spans="1:70" ht="17" thickBot="1" x14ac:dyDescent="0.25">
      <c r="A218" s="33" t="s">
        <v>86</v>
      </c>
      <c r="B218" s="24" t="s">
        <v>20</v>
      </c>
      <c r="C218" s="29">
        <v>-6.5369999999999998E-2</v>
      </c>
      <c r="D218" s="29" t="s">
        <v>107</v>
      </c>
      <c r="E218" s="28">
        <f t="shared" si="141"/>
        <v>86</v>
      </c>
      <c r="F218" s="33" t="s">
        <v>72</v>
      </c>
      <c r="G218" s="24" t="s">
        <v>25</v>
      </c>
      <c r="H218" s="28">
        <v>-0.20183000000000001</v>
      </c>
      <c r="I218" s="28"/>
      <c r="J218" s="28">
        <f t="shared" si="136"/>
        <v>100</v>
      </c>
      <c r="K218" s="33" t="s">
        <v>99</v>
      </c>
      <c r="L218" s="35" t="s">
        <v>29</v>
      </c>
      <c r="M218" s="29">
        <v>-0.40371000000000001</v>
      </c>
      <c r="N218" s="29" t="s">
        <v>107</v>
      </c>
      <c r="O218" s="28">
        <f t="shared" si="144"/>
        <v>83</v>
      </c>
      <c r="P218" s="58" t="s">
        <v>97</v>
      </c>
      <c r="Q218" s="59" t="s">
        <v>25</v>
      </c>
      <c r="R218" s="29">
        <v>-0.20369000000000001</v>
      </c>
      <c r="S218" s="29" t="s">
        <v>107</v>
      </c>
      <c r="T218" s="28">
        <f t="shared" si="139"/>
        <v>91</v>
      </c>
      <c r="U218" s="33" t="s">
        <v>58</v>
      </c>
      <c r="V218" s="24" t="s">
        <v>20</v>
      </c>
      <c r="W218" s="28">
        <v>-6.4310000000000006E-2</v>
      </c>
      <c r="X218" s="28"/>
      <c r="Y218" s="28">
        <f t="shared" si="146"/>
        <v>72</v>
      </c>
      <c r="Z218" s="58" t="s">
        <v>62</v>
      </c>
      <c r="AA218" s="62" t="s">
        <v>23</v>
      </c>
      <c r="AB218" s="30">
        <v>-0.24151</v>
      </c>
      <c r="AC218" s="30" t="s">
        <v>108</v>
      </c>
      <c r="AD218" s="28">
        <f t="shared" si="135"/>
        <v>104</v>
      </c>
      <c r="AE218" s="33" t="s">
        <v>75</v>
      </c>
      <c r="AF218" s="24" t="s">
        <v>23</v>
      </c>
      <c r="AG218" s="28">
        <v>-0.15101000000000001</v>
      </c>
      <c r="AH218" s="28"/>
      <c r="AI218" s="28">
        <f t="shared" si="142"/>
        <v>84</v>
      </c>
      <c r="AJ218" s="33" t="s">
        <v>104</v>
      </c>
      <c r="AK218" s="35" t="s">
        <v>28</v>
      </c>
      <c r="AL218" s="28">
        <v>-0.19239000000000001</v>
      </c>
      <c r="AM218" s="28"/>
      <c r="AN218" s="28">
        <f t="shared" si="138"/>
        <v>95</v>
      </c>
      <c r="AO218" s="58" t="s">
        <v>70</v>
      </c>
      <c r="AP218" s="62" t="s">
        <v>19</v>
      </c>
      <c r="AQ218" s="29">
        <v>-5.4489999999999997E-2</v>
      </c>
      <c r="AR218" s="29" t="s">
        <v>107</v>
      </c>
      <c r="AS218" s="28">
        <f t="shared" si="137"/>
        <v>96</v>
      </c>
      <c r="AT218" s="33" t="s">
        <v>70</v>
      </c>
      <c r="AU218" s="24" t="s">
        <v>23</v>
      </c>
      <c r="AV218" s="29">
        <v>-9.5899999999999999E-2</v>
      </c>
      <c r="AW218" s="29" t="s">
        <v>107</v>
      </c>
      <c r="AX218" s="28">
        <f t="shared" si="143"/>
        <v>84</v>
      </c>
      <c r="AY218" s="58" t="s">
        <v>70</v>
      </c>
      <c r="AZ218" s="62" t="s">
        <v>28</v>
      </c>
      <c r="BA218" s="29">
        <v>-0.16972000000000001</v>
      </c>
      <c r="BB218" s="29" t="s">
        <v>107</v>
      </c>
      <c r="BC218" s="28">
        <f t="shared" si="140"/>
        <v>90</v>
      </c>
      <c r="BD218" s="33" t="s">
        <v>64</v>
      </c>
      <c r="BE218" s="24" t="s">
        <v>28</v>
      </c>
      <c r="BF218" s="28">
        <v>-1.4160000000000001E-2</v>
      </c>
      <c r="BG218" s="28"/>
      <c r="BH218" s="28">
        <f t="shared" si="133"/>
        <v>58</v>
      </c>
      <c r="BI218" s="58" t="s">
        <v>49</v>
      </c>
      <c r="BJ218" s="62" t="s">
        <v>20</v>
      </c>
      <c r="BK218" s="29">
        <v>-0.21609</v>
      </c>
      <c r="BL218" s="29" t="s">
        <v>107</v>
      </c>
      <c r="BM218" s="28">
        <f t="shared" si="145"/>
        <v>82</v>
      </c>
      <c r="BN218" s="63" t="s">
        <v>71</v>
      </c>
      <c r="BO218" s="65" t="s">
        <v>22</v>
      </c>
      <c r="BP218" s="29">
        <v>-0.153</v>
      </c>
      <c r="BQ218" t="s">
        <v>107</v>
      </c>
      <c r="BR218" s="28">
        <f t="shared" si="134"/>
        <v>107</v>
      </c>
    </row>
    <row r="219" spans="1:70" ht="17" thickBot="1" x14ac:dyDescent="0.25">
      <c r="A219" s="33" t="s">
        <v>86</v>
      </c>
      <c r="B219" s="24" t="s">
        <v>28</v>
      </c>
      <c r="C219" s="29">
        <v>-6.6619999999999999E-2</v>
      </c>
      <c r="D219" s="29" t="s">
        <v>107</v>
      </c>
      <c r="E219" s="28">
        <f t="shared" si="141"/>
        <v>87</v>
      </c>
      <c r="F219" s="23" t="s">
        <v>95</v>
      </c>
      <c r="G219" s="24" t="s">
        <v>26</v>
      </c>
      <c r="H219" s="28">
        <v>-0.20529</v>
      </c>
      <c r="I219" s="28"/>
      <c r="J219" s="28">
        <f t="shared" si="136"/>
        <v>101</v>
      </c>
      <c r="K219" s="58" t="s">
        <v>83</v>
      </c>
      <c r="L219" s="62" t="s">
        <v>20</v>
      </c>
      <c r="M219" s="29">
        <v>-0.42598999999999998</v>
      </c>
      <c r="N219" s="29" t="s">
        <v>107</v>
      </c>
      <c r="O219" s="28">
        <f t="shared" si="144"/>
        <v>84</v>
      </c>
      <c r="P219" s="58" t="s">
        <v>58</v>
      </c>
      <c r="Q219" s="62" t="s">
        <v>25</v>
      </c>
      <c r="R219" s="30">
        <v>-0.21106</v>
      </c>
      <c r="S219" s="30" t="s">
        <v>108</v>
      </c>
      <c r="T219" s="28">
        <f t="shared" si="139"/>
        <v>92</v>
      </c>
      <c r="U219" s="63" t="s">
        <v>44</v>
      </c>
      <c r="V219" s="65" t="s">
        <v>23</v>
      </c>
      <c r="W219" s="29">
        <v>-6.5019999999999994E-2</v>
      </c>
      <c r="X219" s="29" t="s">
        <v>107</v>
      </c>
      <c r="Y219" s="28">
        <f t="shared" si="146"/>
        <v>73</v>
      </c>
      <c r="Z219" s="33" t="s">
        <v>91</v>
      </c>
      <c r="AA219" s="35" t="s">
        <v>25</v>
      </c>
      <c r="AB219" s="28">
        <v>-0.24371000000000001</v>
      </c>
      <c r="AC219" s="28"/>
      <c r="AD219" s="28">
        <f t="shared" si="135"/>
        <v>105</v>
      </c>
      <c r="AE219" s="58" t="s">
        <v>57</v>
      </c>
      <c r="AF219" s="62" t="s">
        <v>23</v>
      </c>
      <c r="AG219" s="29">
        <v>-0.15257000000000001</v>
      </c>
      <c r="AH219" s="29" t="s">
        <v>107</v>
      </c>
      <c r="AI219" s="28">
        <f t="shared" si="142"/>
        <v>85</v>
      </c>
      <c r="AJ219" s="58" t="s">
        <v>56</v>
      </c>
      <c r="AK219" s="62" t="s">
        <v>25</v>
      </c>
      <c r="AL219" s="30">
        <v>-0.19542999999999999</v>
      </c>
      <c r="AM219" s="30" t="s">
        <v>108</v>
      </c>
      <c r="AN219" s="28">
        <f t="shared" si="138"/>
        <v>96</v>
      </c>
      <c r="AO219" s="33" t="s">
        <v>72</v>
      </c>
      <c r="AP219" s="24" t="s">
        <v>22</v>
      </c>
      <c r="AQ219" s="28">
        <v>-5.6579999999999998E-2</v>
      </c>
      <c r="AR219" s="28"/>
      <c r="AS219" s="28">
        <f t="shared" si="137"/>
        <v>97</v>
      </c>
      <c r="AT219" s="58" t="s">
        <v>99</v>
      </c>
      <c r="AU219" s="59" t="s">
        <v>19</v>
      </c>
      <c r="AV219" s="29">
        <v>-9.7489999999999993E-2</v>
      </c>
      <c r="AW219" s="29" t="s">
        <v>107</v>
      </c>
      <c r="AX219" s="28">
        <f t="shared" si="143"/>
        <v>85</v>
      </c>
      <c r="AY219" s="33" t="s">
        <v>87</v>
      </c>
      <c r="AZ219" s="24" t="s">
        <v>25</v>
      </c>
      <c r="BA219" s="29">
        <v>-0.17452000000000001</v>
      </c>
      <c r="BB219" s="29" t="s">
        <v>107</v>
      </c>
      <c r="BC219" s="28">
        <f t="shared" si="140"/>
        <v>91</v>
      </c>
      <c r="BD219" s="63" t="s">
        <v>82</v>
      </c>
      <c r="BE219" s="65" t="s">
        <v>20</v>
      </c>
      <c r="BF219" s="29">
        <v>-1.4319999999999999E-2</v>
      </c>
      <c r="BG219" s="29" t="s">
        <v>107</v>
      </c>
      <c r="BH219" s="28">
        <f t="shared" si="133"/>
        <v>59</v>
      </c>
      <c r="BI219" s="33" t="s">
        <v>87</v>
      </c>
      <c r="BJ219" s="24" t="s">
        <v>19</v>
      </c>
      <c r="BK219" s="29">
        <v>-0.22381000000000001</v>
      </c>
      <c r="BL219" s="29" t="s">
        <v>107</v>
      </c>
      <c r="BM219" s="28">
        <f t="shared" si="145"/>
        <v>83</v>
      </c>
      <c r="BN219" s="33" t="s">
        <v>83</v>
      </c>
      <c r="BO219" s="24" t="s">
        <v>25</v>
      </c>
      <c r="BP219" s="29">
        <v>-0.15378</v>
      </c>
      <c r="BQ219" t="s">
        <v>107</v>
      </c>
      <c r="BR219" s="28">
        <f t="shared" si="134"/>
        <v>108</v>
      </c>
    </row>
    <row r="220" spans="1:70" ht="17" thickBot="1" x14ac:dyDescent="0.25">
      <c r="A220" s="63" t="s">
        <v>43</v>
      </c>
      <c r="B220" s="65" t="s">
        <v>19</v>
      </c>
      <c r="C220" s="29">
        <v>-6.7049999999999998E-2</v>
      </c>
      <c r="D220" s="29" t="s">
        <v>107</v>
      </c>
      <c r="E220" s="28">
        <f t="shared" si="141"/>
        <v>88</v>
      </c>
      <c r="F220" s="33" t="s">
        <v>90</v>
      </c>
      <c r="G220" s="35" t="s">
        <v>23</v>
      </c>
      <c r="H220" s="28">
        <v>-0.21149000000000001</v>
      </c>
      <c r="I220" s="28"/>
      <c r="J220" s="28">
        <f t="shared" si="136"/>
        <v>102</v>
      </c>
      <c r="K220" s="58" t="s">
        <v>92</v>
      </c>
      <c r="L220" s="59" t="s">
        <v>20</v>
      </c>
      <c r="M220" s="30">
        <v>-0.42609000000000002</v>
      </c>
      <c r="N220" s="30" t="s">
        <v>108</v>
      </c>
      <c r="O220" s="28">
        <f t="shared" si="144"/>
        <v>85</v>
      </c>
      <c r="P220" s="33" t="s">
        <v>78</v>
      </c>
      <c r="Q220" s="24" t="s">
        <v>26</v>
      </c>
      <c r="R220" s="29">
        <v>-0.21351000000000001</v>
      </c>
      <c r="S220" s="29" t="s">
        <v>107</v>
      </c>
      <c r="T220" s="28">
        <f t="shared" si="139"/>
        <v>93</v>
      </c>
      <c r="U220" s="58" t="s">
        <v>46</v>
      </c>
      <c r="V220" s="62" t="s">
        <v>20</v>
      </c>
      <c r="W220" s="29">
        <v>-6.8489999999999995E-2</v>
      </c>
      <c r="X220" s="29" t="s">
        <v>107</v>
      </c>
      <c r="Y220" s="28">
        <f t="shared" si="146"/>
        <v>74</v>
      </c>
      <c r="Z220" s="33" t="s">
        <v>96</v>
      </c>
      <c r="AA220" s="35" t="s">
        <v>29</v>
      </c>
      <c r="AB220" s="28">
        <v>-0.24698999999999999</v>
      </c>
      <c r="AC220" s="28"/>
      <c r="AD220" s="28">
        <f t="shared" si="135"/>
        <v>106</v>
      </c>
      <c r="AE220" s="33" t="s">
        <v>90</v>
      </c>
      <c r="AF220" s="35" t="s">
        <v>26</v>
      </c>
      <c r="AG220" s="30">
        <v>-0.15692999999999999</v>
      </c>
      <c r="AH220" s="30" t="s">
        <v>108</v>
      </c>
      <c r="AI220" s="28">
        <f t="shared" si="142"/>
        <v>86</v>
      </c>
      <c r="AJ220" s="33" t="s">
        <v>99</v>
      </c>
      <c r="AK220" s="35" t="s">
        <v>23</v>
      </c>
      <c r="AL220" s="29">
        <v>-0.20376</v>
      </c>
      <c r="AM220" s="29" t="s">
        <v>107</v>
      </c>
      <c r="AN220" s="28">
        <f t="shared" si="138"/>
        <v>97</v>
      </c>
      <c r="AO220" s="58" t="s">
        <v>31</v>
      </c>
      <c r="AP220" s="62" t="s">
        <v>19</v>
      </c>
      <c r="AQ220" s="29">
        <v>-5.9249999999999997E-2</v>
      </c>
      <c r="AR220" s="29" t="s">
        <v>107</v>
      </c>
      <c r="AS220" s="28">
        <f t="shared" si="137"/>
        <v>98</v>
      </c>
      <c r="AT220" s="63" t="s">
        <v>56</v>
      </c>
      <c r="AU220" s="65" t="s">
        <v>25</v>
      </c>
      <c r="AV220" s="30">
        <v>-9.8909999999999998E-2</v>
      </c>
      <c r="AW220" s="30" t="s">
        <v>108</v>
      </c>
      <c r="AX220" s="28">
        <f t="shared" si="143"/>
        <v>86</v>
      </c>
      <c r="AY220" s="58" t="s">
        <v>42</v>
      </c>
      <c r="AZ220" s="62" t="s">
        <v>28</v>
      </c>
      <c r="BA220" s="29">
        <v>-0.17560000000000001</v>
      </c>
      <c r="BB220" s="29" t="s">
        <v>107</v>
      </c>
      <c r="BC220" s="28">
        <f t="shared" si="140"/>
        <v>92</v>
      </c>
      <c r="BD220" s="58" t="s">
        <v>34</v>
      </c>
      <c r="BE220" s="62" t="s">
        <v>26</v>
      </c>
      <c r="BF220" s="30">
        <v>-1.61E-2</v>
      </c>
      <c r="BG220" s="30" t="s">
        <v>108</v>
      </c>
      <c r="BH220" s="28">
        <f t="shared" si="133"/>
        <v>60</v>
      </c>
      <c r="BI220" s="33" t="s">
        <v>93</v>
      </c>
      <c r="BJ220" s="35" t="s">
        <v>29</v>
      </c>
      <c r="BK220" s="29">
        <v>-0.22703999999999999</v>
      </c>
      <c r="BL220" s="29" t="s">
        <v>107</v>
      </c>
      <c r="BM220" s="28">
        <f t="shared" si="145"/>
        <v>84</v>
      </c>
      <c r="BN220" s="58" t="s">
        <v>48</v>
      </c>
      <c r="BO220" s="62" t="s">
        <v>20</v>
      </c>
      <c r="BP220" s="29">
        <v>-0.15725</v>
      </c>
      <c r="BQ220" t="s">
        <v>107</v>
      </c>
      <c r="BR220" s="28">
        <f t="shared" si="134"/>
        <v>109</v>
      </c>
    </row>
    <row r="221" spans="1:70" ht="17" thickBot="1" x14ac:dyDescent="0.25">
      <c r="A221" s="33" t="s">
        <v>68</v>
      </c>
      <c r="B221" s="24" t="s">
        <v>29</v>
      </c>
      <c r="C221" s="29">
        <v>-6.7250000000000004E-2</v>
      </c>
      <c r="D221" s="29" t="s">
        <v>107</v>
      </c>
      <c r="E221" s="28">
        <f t="shared" si="141"/>
        <v>89</v>
      </c>
      <c r="F221" s="33" t="s">
        <v>58</v>
      </c>
      <c r="G221" s="24" t="s">
        <v>22</v>
      </c>
      <c r="H221" s="28">
        <v>-0.21435999999999999</v>
      </c>
      <c r="I221" s="28"/>
      <c r="J221" s="28">
        <f t="shared" si="136"/>
        <v>103</v>
      </c>
      <c r="K221" s="63" t="s">
        <v>59</v>
      </c>
      <c r="L221" s="65" t="s">
        <v>25</v>
      </c>
      <c r="M221" s="29">
        <v>-0.46189000000000002</v>
      </c>
      <c r="N221" s="29" t="s">
        <v>107</v>
      </c>
      <c r="O221" s="28">
        <f t="shared" si="144"/>
        <v>86</v>
      </c>
      <c r="P221" s="58" t="s">
        <v>62</v>
      </c>
      <c r="Q221" s="62" t="s">
        <v>25</v>
      </c>
      <c r="R221" s="29">
        <v>-0.21934999999999999</v>
      </c>
      <c r="S221" s="29" t="s">
        <v>107</v>
      </c>
      <c r="T221" s="28">
        <f t="shared" si="139"/>
        <v>94</v>
      </c>
      <c r="U221" s="33" t="s">
        <v>103</v>
      </c>
      <c r="V221" s="35" t="s">
        <v>20</v>
      </c>
      <c r="W221" s="28">
        <v>-6.9739999999999996E-2</v>
      </c>
      <c r="X221" s="28"/>
      <c r="Y221" s="28">
        <f t="shared" si="146"/>
        <v>75</v>
      </c>
      <c r="Z221" s="33" t="s">
        <v>98</v>
      </c>
      <c r="AA221" s="35" t="s">
        <v>28</v>
      </c>
      <c r="AB221" s="28">
        <v>-0.24851999999999999</v>
      </c>
      <c r="AC221" s="28"/>
      <c r="AD221" s="28">
        <f t="shared" si="135"/>
        <v>107</v>
      </c>
      <c r="AE221" s="33" t="s">
        <v>93</v>
      </c>
      <c r="AF221" s="35" t="s">
        <v>25</v>
      </c>
      <c r="AG221" s="28">
        <v>-0.15898000000000001</v>
      </c>
      <c r="AH221" s="28"/>
      <c r="AI221" s="28">
        <f t="shared" si="142"/>
        <v>87</v>
      </c>
      <c r="AJ221" s="63" t="s">
        <v>99</v>
      </c>
      <c r="AK221" s="64" t="s">
        <v>29</v>
      </c>
      <c r="AL221" s="29">
        <v>-0.21026</v>
      </c>
      <c r="AM221" s="29" t="s">
        <v>107</v>
      </c>
      <c r="AN221" s="28">
        <f t="shared" si="138"/>
        <v>98</v>
      </c>
      <c r="AO221" s="63" t="s">
        <v>99</v>
      </c>
      <c r="AP221" s="64" t="s">
        <v>23</v>
      </c>
      <c r="AQ221" s="29">
        <v>-5.9490000000000001E-2</v>
      </c>
      <c r="AR221" s="29" t="s">
        <v>107</v>
      </c>
      <c r="AS221" s="28">
        <f t="shared" si="137"/>
        <v>99</v>
      </c>
      <c r="AT221" s="33" t="s">
        <v>97</v>
      </c>
      <c r="AU221" s="35" t="s">
        <v>25</v>
      </c>
      <c r="AV221" s="28">
        <v>-0.10647</v>
      </c>
      <c r="AW221" s="28"/>
      <c r="AX221" s="28">
        <f t="shared" si="143"/>
        <v>87</v>
      </c>
      <c r="AY221" s="33" t="s">
        <v>91</v>
      </c>
      <c r="AZ221" s="35" t="s">
        <v>28</v>
      </c>
      <c r="BA221" s="28">
        <v>-0.18201999999999999</v>
      </c>
      <c r="BB221" s="28"/>
      <c r="BC221" s="28">
        <f t="shared" si="140"/>
        <v>93</v>
      </c>
      <c r="BD221" s="58" t="s">
        <v>73</v>
      </c>
      <c r="BE221" s="62" t="s">
        <v>26</v>
      </c>
      <c r="BF221" s="30">
        <v>-1.7049999999999999E-2</v>
      </c>
      <c r="BG221" s="30" t="s">
        <v>108</v>
      </c>
      <c r="BH221" s="28">
        <f t="shared" si="133"/>
        <v>61</v>
      </c>
      <c r="BI221" s="33" t="s">
        <v>101</v>
      </c>
      <c r="BJ221" s="35" t="s">
        <v>29</v>
      </c>
      <c r="BK221" s="29">
        <v>-0.22770000000000001</v>
      </c>
      <c r="BL221" s="29" t="s">
        <v>107</v>
      </c>
      <c r="BM221" s="28">
        <f t="shared" si="145"/>
        <v>85</v>
      </c>
      <c r="BN221" s="58" t="s">
        <v>46</v>
      </c>
      <c r="BO221" s="62" t="s">
        <v>20</v>
      </c>
      <c r="BP221" s="29">
        <v>-0.15736</v>
      </c>
      <c r="BQ221" t="s">
        <v>107</v>
      </c>
      <c r="BR221" s="28">
        <f t="shared" si="134"/>
        <v>110</v>
      </c>
    </row>
    <row r="222" spans="1:70" ht="17" thickBot="1" x14ac:dyDescent="0.25">
      <c r="A222" s="33" t="s">
        <v>31</v>
      </c>
      <c r="B222" s="24" t="s">
        <v>25</v>
      </c>
      <c r="C222" s="29">
        <v>-6.7820000000000005E-2</v>
      </c>
      <c r="D222" s="29" t="s">
        <v>107</v>
      </c>
      <c r="E222" s="28">
        <f t="shared" si="141"/>
        <v>90</v>
      </c>
      <c r="F222" s="58" t="s">
        <v>80</v>
      </c>
      <c r="G222" s="62" t="s">
        <v>19</v>
      </c>
      <c r="H222" s="30">
        <v>-0.22208</v>
      </c>
      <c r="I222" s="30" t="s">
        <v>108</v>
      </c>
      <c r="J222" s="28">
        <f t="shared" si="136"/>
        <v>104</v>
      </c>
      <c r="K222" s="33" t="s">
        <v>89</v>
      </c>
      <c r="L222" s="35" t="s">
        <v>28</v>
      </c>
      <c r="M222" s="28">
        <v>-0.48011999999999999</v>
      </c>
      <c r="N222" s="28"/>
      <c r="O222" s="28">
        <f t="shared" si="144"/>
        <v>87</v>
      </c>
      <c r="P222" s="63" t="s">
        <v>41</v>
      </c>
      <c r="Q222" s="65" t="s">
        <v>29</v>
      </c>
      <c r="R222" s="29">
        <v>-0.22261</v>
      </c>
      <c r="S222" s="29" t="s">
        <v>107</v>
      </c>
      <c r="T222" s="28">
        <f t="shared" si="139"/>
        <v>95</v>
      </c>
      <c r="U222" s="58" t="s">
        <v>63</v>
      </c>
      <c r="V222" s="62" t="s">
        <v>20</v>
      </c>
      <c r="W222" s="29">
        <v>-7.0319999999999994E-2</v>
      </c>
      <c r="X222" s="29" t="s">
        <v>107</v>
      </c>
      <c r="Y222" s="28">
        <f t="shared" si="146"/>
        <v>76</v>
      </c>
      <c r="Z222" s="58" t="s">
        <v>70</v>
      </c>
      <c r="AA222" s="62" t="s">
        <v>23</v>
      </c>
      <c r="AB222" s="29">
        <v>-0.28560000000000002</v>
      </c>
      <c r="AC222" s="29" t="s">
        <v>107</v>
      </c>
      <c r="AD222" s="28">
        <f t="shared" si="135"/>
        <v>108</v>
      </c>
      <c r="AE222" s="63" t="s">
        <v>57</v>
      </c>
      <c r="AF222" s="65" t="s">
        <v>20</v>
      </c>
      <c r="AG222" s="29">
        <v>-0.16012000000000001</v>
      </c>
      <c r="AH222" s="29" t="s">
        <v>107</v>
      </c>
      <c r="AI222" s="28">
        <f t="shared" si="142"/>
        <v>88</v>
      </c>
      <c r="AJ222" s="33" t="s">
        <v>75</v>
      </c>
      <c r="AK222" s="24" t="s">
        <v>23</v>
      </c>
      <c r="AL222" s="29">
        <v>-0.21224999999999999</v>
      </c>
      <c r="AM222" s="29" t="s">
        <v>107</v>
      </c>
      <c r="AN222" s="28">
        <f t="shared" si="138"/>
        <v>99</v>
      </c>
      <c r="AO222" s="63" t="s">
        <v>62</v>
      </c>
      <c r="AP222" s="65" t="s">
        <v>23</v>
      </c>
      <c r="AQ222" s="29">
        <v>-5.9720000000000002E-2</v>
      </c>
      <c r="AR222" s="29" t="s">
        <v>107</v>
      </c>
      <c r="AS222" s="28">
        <f t="shared" si="137"/>
        <v>100</v>
      </c>
      <c r="AT222" s="33" t="s">
        <v>61</v>
      </c>
      <c r="AU222" s="24" t="s">
        <v>23</v>
      </c>
      <c r="AV222" s="29">
        <v>-0.10954999999999999</v>
      </c>
      <c r="AW222" s="29" t="s">
        <v>107</v>
      </c>
      <c r="AX222" s="28">
        <f t="shared" si="143"/>
        <v>88</v>
      </c>
      <c r="AY222" s="33" t="s">
        <v>87</v>
      </c>
      <c r="AZ222" s="24" t="s">
        <v>29</v>
      </c>
      <c r="BA222" s="29">
        <v>-0.18312</v>
      </c>
      <c r="BB222" s="29" t="s">
        <v>107</v>
      </c>
      <c r="BC222" s="28">
        <f t="shared" si="140"/>
        <v>94</v>
      </c>
      <c r="BD222" s="63" t="s">
        <v>92</v>
      </c>
      <c r="BE222" s="64" t="s">
        <v>20</v>
      </c>
      <c r="BF222" s="29">
        <v>-1.746E-2</v>
      </c>
      <c r="BG222" s="29" t="s">
        <v>107</v>
      </c>
      <c r="BH222" s="28">
        <f t="shared" si="133"/>
        <v>62</v>
      </c>
      <c r="BI222" s="58" t="s">
        <v>83</v>
      </c>
      <c r="BJ222" s="62" t="s">
        <v>20</v>
      </c>
      <c r="BK222" s="29">
        <v>-0.2344</v>
      </c>
      <c r="BL222" s="29" t="s">
        <v>107</v>
      </c>
      <c r="BM222" s="28">
        <f t="shared" si="145"/>
        <v>86</v>
      </c>
      <c r="BN222" s="33" t="s">
        <v>93</v>
      </c>
      <c r="BO222" s="35" t="s">
        <v>20</v>
      </c>
      <c r="BP222" s="28">
        <v>-0.17043</v>
      </c>
      <c r="BR222" s="28">
        <f t="shared" si="134"/>
        <v>111</v>
      </c>
    </row>
    <row r="223" spans="1:70" ht="17" thickBot="1" x14ac:dyDescent="0.25">
      <c r="A223" s="63" t="s">
        <v>31</v>
      </c>
      <c r="B223" s="65" t="s">
        <v>19</v>
      </c>
      <c r="C223" s="29">
        <v>-6.8229999999999999E-2</v>
      </c>
      <c r="D223" s="29" t="s">
        <v>107</v>
      </c>
      <c r="E223" s="28">
        <f t="shared" si="141"/>
        <v>91</v>
      </c>
      <c r="F223" s="58" t="s">
        <v>62</v>
      </c>
      <c r="G223" s="62" t="s">
        <v>19</v>
      </c>
      <c r="H223" s="30">
        <v>-0.23183000000000001</v>
      </c>
      <c r="I223" s="30" t="s">
        <v>108</v>
      </c>
      <c r="J223" s="28">
        <f t="shared" si="136"/>
        <v>105</v>
      </c>
      <c r="K223" s="63" t="s">
        <v>83</v>
      </c>
      <c r="L223" s="65" t="s">
        <v>25</v>
      </c>
      <c r="M223" s="30">
        <v>-0.48374</v>
      </c>
      <c r="N223" s="30" t="s">
        <v>108</v>
      </c>
      <c r="O223" s="28">
        <f t="shared" si="144"/>
        <v>88</v>
      </c>
      <c r="P223" s="33" t="s">
        <v>86</v>
      </c>
      <c r="Q223" s="24" t="s">
        <v>28</v>
      </c>
      <c r="R223" s="29">
        <v>-0.24217</v>
      </c>
      <c r="S223" s="29" t="s">
        <v>107</v>
      </c>
      <c r="T223" s="28">
        <f t="shared" si="139"/>
        <v>96</v>
      </c>
      <c r="U223" s="58" t="s">
        <v>101</v>
      </c>
      <c r="V223" s="59" t="s">
        <v>102</v>
      </c>
      <c r="W223" s="30">
        <v>-7.0910000000000001E-2</v>
      </c>
      <c r="X223" s="30" t="s">
        <v>108</v>
      </c>
      <c r="Y223" s="28">
        <f t="shared" si="146"/>
        <v>77</v>
      </c>
      <c r="Z223" s="58" t="s">
        <v>96</v>
      </c>
      <c r="AA223" s="59" t="s">
        <v>23</v>
      </c>
      <c r="AB223" s="29">
        <v>-0.29260999999999998</v>
      </c>
      <c r="AC223" s="29" t="s">
        <v>107</v>
      </c>
      <c r="AD223" s="28">
        <f t="shared" si="135"/>
        <v>109</v>
      </c>
      <c r="AE223" s="58" t="s">
        <v>90</v>
      </c>
      <c r="AF223" s="59" t="s">
        <v>23</v>
      </c>
      <c r="AG223" s="30">
        <v>-0.16177</v>
      </c>
      <c r="AH223" s="30" t="s">
        <v>108</v>
      </c>
      <c r="AI223" s="28">
        <f t="shared" si="142"/>
        <v>89</v>
      </c>
      <c r="AJ223" s="33" t="s">
        <v>97</v>
      </c>
      <c r="AK223" s="35" t="s">
        <v>19</v>
      </c>
      <c r="AL223" s="30">
        <v>-0.21289</v>
      </c>
      <c r="AM223" s="30" t="s">
        <v>108</v>
      </c>
      <c r="AN223" s="28">
        <f t="shared" si="138"/>
        <v>100</v>
      </c>
      <c r="AO223" s="63" t="s">
        <v>98</v>
      </c>
      <c r="AP223" s="64" t="s">
        <v>23</v>
      </c>
      <c r="AQ223" s="29">
        <v>-6.003E-2</v>
      </c>
      <c r="AR223" s="29" t="s">
        <v>107</v>
      </c>
      <c r="AS223" s="28">
        <f t="shared" si="137"/>
        <v>101</v>
      </c>
      <c r="AT223" s="33" t="s">
        <v>86</v>
      </c>
      <c r="AU223" s="24" t="s">
        <v>20</v>
      </c>
      <c r="AV223" s="29">
        <v>-0.11565</v>
      </c>
      <c r="AW223" s="29" t="s">
        <v>107</v>
      </c>
      <c r="AX223" s="28">
        <f t="shared" si="143"/>
        <v>89</v>
      </c>
      <c r="AY223" s="63" t="s">
        <v>79</v>
      </c>
      <c r="AZ223" s="65" t="s">
        <v>22</v>
      </c>
      <c r="BA223" s="29">
        <v>-0.18440999999999999</v>
      </c>
      <c r="BB223" s="29" t="s">
        <v>107</v>
      </c>
      <c r="BC223" s="28">
        <f t="shared" si="140"/>
        <v>95</v>
      </c>
      <c r="BD223" s="33" t="s">
        <v>94</v>
      </c>
      <c r="BE223" s="35" t="s">
        <v>28</v>
      </c>
      <c r="BF223" s="28">
        <v>-1.7749999999999998E-2</v>
      </c>
      <c r="BG223" s="28"/>
      <c r="BH223" s="28">
        <f t="shared" ref="BH223:BH233" si="147">IF(BF223&lt;BF222,BH222+1,BH222)</f>
        <v>63</v>
      </c>
      <c r="BI223" s="58" t="s">
        <v>66</v>
      </c>
      <c r="BJ223" s="62" t="s">
        <v>20</v>
      </c>
      <c r="BK223" s="29">
        <v>-0.25392999999999999</v>
      </c>
      <c r="BL223" s="29" t="s">
        <v>107</v>
      </c>
      <c r="BM223" s="28">
        <f t="shared" si="145"/>
        <v>87</v>
      </c>
      <c r="BN223" s="33" t="s">
        <v>71</v>
      </c>
      <c r="BO223" s="24" t="s">
        <v>29</v>
      </c>
      <c r="BP223" s="29">
        <v>-0.17910000000000001</v>
      </c>
      <c r="BQ223" t="s">
        <v>107</v>
      </c>
      <c r="BR223" s="28">
        <f t="shared" si="134"/>
        <v>112</v>
      </c>
    </row>
    <row r="224" spans="1:70" ht="17" thickBot="1" x14ac:dyDescent="0.25">
      <c r="A224" s="58" t="s">
        <v>35</v>
      </c>
      <c r="B224" s="62" t="s">
        <v>25</v>
      </c>
      <c r="C224" s="29">
        <v>-6.9570000000000007E-2</v>
      </c>
      <c r="D224" s="29" t="s">
        <v>107</v>
      </c>
      <c r="E224" s="28">
        <f t="shared" si="141"/>
        <v>92</v>
      </c>
      <c r="F224" s="33" t="s">
        <v>91</v>
      </c>
      <c r="G224" s="35" t="s">
        <v>28</v>
      </c>
      <c r="H224" s="28">
        <v>-0.23635999999999999</v>
      </c>
      <c r="I224" s="28"/>
      <c r="J224" s="28">
        <f t="shared" si="136"/>
        <v>106</v>
      </c>
      <c r="K224" s="33" t="s">
        <v>75</v>
      </c>
      <c r="L224" s="24" t="s">
        <v>29</v>
      </c>
      <c r="M224" s="29">
        <v>-0.48465000000000003</v>
      </c>
      <c r="N224" s="29" t="s">
        <v>107</v>
      </c>
      <c r="O224" s="28">
        <f t="shared" si="144"/>
        <v>89</v>
      </c>
      <c r="P224" s="58" t="s">
        <v>41</v>
      </c>
      <c r="Q224" s="62" t="s">
        <v>25</v>
      </c>
      <c r="R224" s="29">
        <v>-0.25206000000000001</v>
      </c>
      <c r="S224" s="29" t="s">
        <v>107</v>
      </c>
      <c r="T224" s="28">
        <f t="shared" si="139"/>
        <v>97</v>
      </c>
      <c r="U224" s="33" t="s">
        <v>83</v>
      </c>
      <c r="V224" s="24" t="s">
        <v>25</v>
      </c>
      <c r="W224" s="28">
        <v>-7.2910000000000003E-2</v>
      </c>
      <c r="X224" s="28"/>
      <c r="Y224" s="28">
        <f t="shared" si="146"/>
        <v>78</v>
      </c>
      <c r="Z224" s="58" t="s">
        <v>45</v>
      </c>
      <c r="AA224" s="62" t="s">
        <v>23</v>
      </c>
      <c r="AB224" s="29">
        <v>-0.30317</v>
      </c>
      <c r="AC224" s="29" t="s">
        <v>107</v>
      </c>
      <c r="AD224" s="28">
        <f t="shared" si="135"/>
        <v>110</v>
      </c>
      <c r="AE224" s="33" t="s">
        <v>90</v>
      </c>
      <c r="AF224" s="35" t="s">
        <v>29</v>
      </c>
      <c r="AG224" s="30">
        <v>-0.16439000000000001</v>
      </c>
      <c r="AH224" s="30" t="s">
        <v>108</v>
      </c>
      <c r="AI224" s="28">
        <f t="shared" si="142"/>
        <v>90</v>
      </c>
      <c r="AJ224" s="58" t="s">
        <v>97</v>
      </c>
      <c r="AK224" s="59" t="s">
        <v>25</v>
      </c>
      <c r="AL224" s="30">
        <v>-0.21893000000000001</v>
      </c>
      <c r="AM224" s="30" t="s">
        <v>108</v>
      </c>
      <c r="AN224" s="28">
        <f t="shared" si="138"/>
        <v>101</v>
      </c>
      <c r="AO224" s="33" t="s">
        <v>80</v>
      </c>
      <c r="AP224" s="24" t="s">
        <v>28</v>
      </c>
      <c r="AQ224" s="29">
        <v>-6.2179999999999999E-2</v>
      </c>
      <c r="AR224" s="29" t="s">
        <v>107</v>
      </c>
      <c r="AS224" s="28">
        <f t="shared" si="137"/>
        <v>102</v>
      </c>
      <c r="AT224" s="58" t="s">
        <v>68</v>
      </c>
      <c r="AU224" s="62" t="s">
        <v>19</v>
      </c>
      <c r="AV224" s="29">
        <v>-0.11983000000000001</v>
      </c>
      <c r="AW224" s="29" t="s">
        <v>107</v>
      </c>
      <c r="AX224" s="28">
        <f t="shared" si="143"/>
        <v>90</v>
      </c>
      <c r="AY224" s="33" t="s">
        <v>100</v>
      </c>
      <c r="AZ224" s="35" t="s">
        <v>26</v>
      </c>
      <c r="BA224" s="29">
        <v>-0.19053999999999999</v>
      </c>
      <c r="BB224" s="29" t="s">
        <v>107</v>
      </c>
      <c r="BC224" s="28">
        <f t="shared" si="140"/>
        <v>96</v>
      </c>
      <c r="BD224" s="33" t="s">
        <v>73</v>
      </c>
      <c r="BE224" s="24" t="s">
        <v>29</v>
      </c>
      <c r="BF224" s="28">
        <v>-1.8720000000000001E-2</v>
      </c>
      <c r="BG224" s="28"/>
      <c r="BH224" s="28">
        <f t="shared" si="147"/>
        <v>64</v>
      </c>
      <c r="BI224" s="58" t="s">
        <v>92</v>
      </c>
      <c r="BJ224" s="59" t="s">
        <v>20</v>
      </c>
      <c r="BK224" s="29">
        <v>-0.25666</v>
      </c>
      <c r="BL224" s="29" t="s">
        <v>107</v>
      </c>
      <c r="BM224" s="28">
        <f t="shared" si="145"/>
        <v>88</v>
      </c>
      <c r="BN224" s="58" t="s">
        <v>81</v>
      </c>
      <c r="BO224" s="62" t="s">
        <v>20</v>
      </c>
      <c r="BP224" s="29">
        <v>-0.17977000000000001</v>
      </c>
      <c r="BQ224" t="s">
        <v>107</v>
      </c>
      <c r="BR224" s="28">
        <f t="shared" si="134"/>
        <v>113</v>
      </c>
    </row>
    <row r="225" spans="1:70" ht="17" thickBot="1" x14ac:dyDescent="0.25">
      <c r="A225" s="33" t="s">
        <v>56</v>
      </c>
      <c r="B225" s="24" t="s">
        <v>22</v>
      </c>
      <c r="C225" s="29">
        <v>-7.2510000000000005E-2</v>
      </c>
      <c r="D225" s="29" t="s">
        <v>107</v>
      </c>
      <c r="E225" s="28">
        <f t="shared" si="141"/>
        <v>93</v>
      </c>
      <c r="F225" s="63" t="s">
        <v>98</v>
      </c>
      <c r="G225" s="64" t="s">
        <v>25</v>
      </c>
      <c r="H225" s="29">
        <v>-0.24575</v>
      </c>
      <c r="I225" s="29" t="s">
        <v>107</v>
      </c>
      <c r="J225" s="28">
        <f t="shared" si="136"/>
        <v>107</v>
      </c>
      <c r="K225" s="63" t="s">
        <v>75</v>
      </c>
      <c r="L225" s="65" t="s">
        <v>25</v>
      </c>
      <c r="M225" s="29">
        <v>-0.50412000000000001</v>
      </c>
      <c r="N225" s="29" t="s">
        <v>107</v>
      </c>
      <c r="O225" s="28">
        <f t="shared" si="144"/>
        <v>90</v>
      </c>
      <c r="P225" s="63" t="s">
        <v>75</v>
      </c>
      <c r="Q225" s="65" t="s">
        <v>29</v>
      </c>
      <c r="R225" s="29">
        <v>-0.25620999999999999</v>
      </c>
      <c r="S225" s="29" t="s">
        <v>107</v>
      </c>
      <c r="T225" s="28">
        <f t="shared" si="139"/>
        <v>98</v>
      </c>
      <c r="U225" s="63" t="s">
        <v>67</v>
      </c>
      <c r="V225" s="65" t="s">
        <v>23</v>
      </c>
      <c r="W225" s="29">
        <v>-7.3099999999999998E-2</v>
      </c>
      <c r="X225" s="29" t="s">
        <v>107</v>
      </c>
      <c r="Y225" s="28">
        <f t="shared" si="146"/>
        <v>79</v>
      </c>
      <c r="Z225" s="63" t="s">
        <v>70</v>
      </c>
      <c r="AA225" s="65" t="s">
        <v>28</v>
      </c>
      <c r="AB225" s="29">
        <v>-0.30968000000000001</v>
      </c>
      <c r="AC225" s="29" t="s">
        <v>107</v>
      </c>
      <c r="AD225" s="28">
        <f t="shared" si="135"/>
        <v>111</v>
      </c>
      <c r="AE225" s="33" t="s">
        <v>93</v>
      </c>
      <c r="AF225" s="35" t="s">
        <v>20</v>
      </c>
      <c r="AG225" s="28">
        <v>-0.16475999999999999</v>
      </c>
      <c r="AH225" s="28"/>
      <c r="AI225" s="28">
        <f t="shared" si="142"/>
        <v>91</v>
      </c>
      <c r="AJ225" s="33" t="s">
        <v>93</v>
      </c>
      <c r="AK225" s="35" t="s">
        <v>20</v>
      </c>
      <c r="AL225" s="28">
        <v>-0.22852</v>
      </c>
      <c r="AM225" s="28"/>
      <c r="AN225" s="28">
        <f t="shared" si="138"/>
        <v>102</v>
      </c>
      <c r="AO225" s="33" t="s">
        <v>93</v>
      </c>
      <c r="AP225" s="35" t="s">
        <v>29</v>
      </c>
      <c r="AQ225" s="30">
        <v>-6.2829999999999997E-2</v>
      </c>
      <c r="AR225" s="30" t="s">
        <v>108</v>
      </c>
      <c r="AS225" s="28">
        <f t="shared" si="137"/>
        <v>103</v>
      </c>
      <c r="AT225" s="58" t="s">
        <v>56</v>
      </c>
      <c r="AU225" s="62" t="s">
        <v>19</v>
      </c>
      <c r="AV225" s="29">
        <v>-0.12041</v>
      </c>
      <c r="AW225" s="29" t="s">
        <v>107</v>
      </c>
      <c r="AX225" s="28">
        <f t="shared" si="143"/>
        <v>91</v>
      </c>
      <c r="AY225" s="63" t="s">
        <v>66</v>
      </c>
      <c r="AZ225" s="65" t="s">
        <v>22</v>
      </c>
      <c r="BA225" s="29">
        <v>-0.22792000000000001</v>
      </c>
      <c r="BB225" s="29" t="s">
        <v>107</v>
      </c>
      <c r="BC225" s="28">
        <f t="shared" si="140"/>
        <v>97</v>
      </c>
      <c r="BD225" s="33" t="s">
        <v>85</v>
      </c>
      <c r="BE225" s="24" t="s">
        <v>19</v>
      </c>
      <c r="BF225" s="29">
        <v>-1.907E-2</v>
      </c>
      <c r="BG225" s="29" t="s">
        <v>107</v>
      </c>
      <c r="BH225" s="28">
        <f t="shared" si="147"/>
        <v>65</v>
      </c>
      <c r="BI225" s="58" t="s">
        <v>59</v>
      </c>
      <c r="BJ225" s="62" t="s">
        <v>20</v>
      </c>
      <c r="BK225" s="29">
        <v>-0.26077</v>
      </c>
      <c r="BL225" s="29" t="s">
        <v>107</v>
      </c>
      <c r="BM225" s="28">
        <f t="shared" si="145"/>
        <v>89</v>
      </c>
      <c r="BN225" s="33" t="s">
        <v>83</v>
      </c>
      <c r="BO225" s="24" t="s">
        <v>29</v>
      </c>
      <c r="BP225" s="29">
        <v>-0.18229000000000001</v>
      </c>
      <c r="BQ225" t="s">
        <v>107</v>
      </c>
      <c r="BR225" s="28">
        <f t="shared" si="134"/>
        <v>114</v>
      </c>
    </row>
    <row r="226" spans="1:70" ht="17" thickBot="1" x14ac:dyDescent="0.25">
      <c r="A226" s="33" t="s">
        <v>86</v>
      </c>
      <c r="B226" s="24" t="s">
        <v>26</v>
      </c>
      <c r="C226" s="29">
        <v>-7.2520000000000001E-2</v>
      </c>
      <c r="D226" s="29" t="s">
        <v>107</v>
      </c>
      <c r="E226" s="28">
        <f t="shared" si="141"/>
        <v>94</v>
      </c>
      <c r="F226" s="33" t="s">
        <v>90</v>
      </c>
      <c r="G226" s="35" t="s">
        <v>29</v>
      </c>
      <c r="H226" s="30">
        <v>-0.25074999999999997</v>
      </c>
      <c r="I226" s="30" t="s">
        <v>108</v>
      </c>
      <c r="J226" s="28">
        <f t="shared" si="136"/>
        <v>108</v>
      </c>
      <c r="K226" s="58" t="s">
        <v>59</v>
      </c>
      <c r="L226" s="62" t="s">
        <v>20</v>
      </c>
      <c r="M226" s="29">
        <v>-0.51280000000000003</v>
      </c>
      <c r="N226" s="29" t="s">
        <v>107</v>
      </c>
      <c r="O226" s="28">
        <f t="shared" si="144"/>
        <v>91</v>
      </c>
      <c r="P226" s="33" t="s">
        <v>105</v>
      </c>
      <c r="Q226" s="35" t="s">
        <v>29</v>
      </c>
      <c r="R226" s="28">
        <v>-0.26021</v>
      </c>
      <c r="S226" s="28"/>
      <c r="T226" s="28">
        <f t="shared" si="139"/>
        <v>99</v>
      </c>
      <c r="U226" s="33" t="s">
        <v>59</v>
      </c>
      <c r="V226" s="24" t="s">
        <v>25</v>
      </c>
      <c r="W226" s="30">
        <v>-7.7579999999999996E-2</v>
      </c>
      <c r="X226" s="30" t="s">
        <v>108</v>
      </c>
      <c r="Y226" s="28">
        <f t="shared" si="146"/>
        <v>80</v>
      </c>
      <c r="Z226" s="58" t="s">
        <v>69</v>
      </c>
      <c r="AA226" s="62" t="s">
        <v>23</v>
      </c>
      <c r="AB226" s="29">
        <v>-0.31867000000000001</v>
      </c>
      <c r="AC226" s="29" t="s">
        <v>107</v>
      </c>
      <c r="AD226" s="28">
        <f t="shared" si="135"/>
        <v>112</v>
      </c>
      <c r="AE226" s="63" t="s">
        <v>100</v>
      </c>
      <c r="AF226" s="64" t="s">
        <v>20</v>
      </c>
      <c r="AG226" s="29">
        <v>-0.16966000000000001</v>
      </c>
      <c r="AH226" s="29" t="s">
        <v>107</v>
      </c>
      <c r="AI226" s="28">
        <f t="shared" si="142"/>
        <v>92</v>
      </c>
      <c r="AJ226" s="63" t="s">
        <v>75</v>
      </c>
      <c r="AK226" s="65" t="s">
        <v>29</v>
      </c>
      <c r="AL226" s="29">
        <v>-0.23352999999999999</v>
      </c>
      <c r="AM226" s="29" t="s">
        <v>107</v>
      </c>
      <c r="AN226" s="28">
        <f t="shared" si="138"/>
        <v>103</v>
      </c>
      <c r="AO226" s="58" t="s">
        <v>99</v>
      </c>
      <c r="AP226" s="59" t="s">
        <v>19</v>
      </c>
      <c r="AQ226" s="29">
        <v>-6.5860000000000002E-2</v>
      </c>
      <c r="AR226" s="29" t="s">
        <v>107</v>
      </c>
      <c r="AS226" s="28">
        <f t="shared" si="137"/>
        <v>104</v>
      </c>
      <c r="AT226" s="63" t="s">
        <v>72</v>
      </c>
      <c r="AU226" s="65" t="s">
        <v>25</v>
      </c>
      <c r="AV226" s="30">
        <v>-0.12414</v>
      </c>
      <c r="AW226" s="30" t="s">
        <v>108</v>
      </c>
      <c r="AX226" s="28">
        <f t="shared" si="143"/>
        <v>92</v>
      </c>
      <c r="AY226" s="58" t="s">
        <v>100</v>
      </c>
      <c r="AZ226" s="59" t="s">
        <v>28</v>
      </c>
      <c r="BA226" s="29">
        <v>-0.23455999999999999</v>
      </c>
      <c r="BB226" s="29" t="s">
        <v>107</v>
      </c>
      <c r="BC226" s="28">
        <f t="shared" si="140"/>
        <v>98</v>
      </c>
      <c r="BD226" s="33" t="s">
        <v>60</v>
      </c>
      <c r="BE226" s="24" t="s">
        <v>26</v>
      </c>
      <c r="BF226" s="28">
        <v>-2.0619999999999999E-2</v>
      </c>
      <c r="BG226" s="28"/>
      <c r="BH226" s="28">
        <f t="shared" si="147"/>
        <v>66</v>
      </c>
      <c r="BI226" s="58" t="s">
        <v>46</v>
      </c>
      <c r="BJ226" s="62" t="s">
        <v>20</v>
      </c>
      <c r="BK226" s="29">
        <v>-0.26119999999999999</v>
      </c>
      <c r="BL226" s="29" t="s">
        <v>107</v>
      </c>
      <c r="BM226" s="28">
        <f t="shared" si="145"/>
        <v>90</v>
      </c>
      <c r="BN226" s="58" t="s">
        <v>71</v>
      </c>
      <c r="BO226" s="62" t="s">
        <v>20</v>
      </c>
      <c r="BP226" s="29">
        <v>-0.18371000000000001</v>
      </c>
      <c r="BQ226" t="s">
        <v>107</v>
      </c>
      <c r="BR226" s="28">
        <f t="shared" si="134"/>
        <v>115</v>
      </c>
    </row>
    <row r="227" spans="1:70" ht="17" thickBot="1" x14ac:dyDescent="0.25">
      <c r="A227" s="33" t="s">
        <v>97</v>
      </c>
      <c r="B227" s="35" t="s">
        <v>22</v>
      </c>
      <c r="C227" s="29">
        <v>-7.2910000000000003E-2</v>
      </c>
      <c r="D227" s="29" t="s">
        <v>107</v>
      </c>
      <c r="E227" s="28">
        <f t="shared" si="141"/>
        <v>95</v>
      </c>
      <c r="F227" s="63" t="s">
        <v>62</v>
      </c>
      <c r="G227" s="65" t="s">
        <v>25</v>
      </c>
      <c r="H227" s="29">
        <v>-0.25992999999999999</v>
      </c>
      <c r="I227" s="29" t="s">
        <v>107</v>
      </c>
      <c r="J227" s="28">
        <f t="shared" si="136"/>
        <v>109</v>
      </c>
      <c r="K227" s="33" t="s">
        <v>83</v>
      </c>
      <c r="L227" s="24" t="s">
        <v>29</v>
      </c>
      <c r="M227" s="29">
        <v>-0.51827999999999996</v>
      </c>
      <c r="N227" s="29" t="s">
        <v>107</v>
      </c>
      <c r="O227" s="28">
        <f t="shared" si="144"/>
        <v>92</v>
      </c>
      <c r="P227" s="33" t="s">
        <v>58</v>
      </c>
      <c r="Q227" s="24" t="s">
        <v>22</v>
      </c>
      <c r="R227" s="29">
        <v>-0.26480999999999999</v>
      </c>
      <c r="S227" s="29" t="s">
        <v>107</v>
      </c>
      <c r="T227" s="28">
        <f t="shared" si="139"/>
        <v>100</v>
      </c>
      <c r="U227" s="63" t="s">
        <v>100</v>
      </c>
      <c r="V227" s="64" t="s">
        <v>23</v>
      </c>
      <c r="W227" s="29">
        <v>-8.3460000000000006E-2</v>
      </c>
      <c r="X227" s="29" t="s">
        <v>107</v>
      </c>
      <c r="Y227" s="28">
        <f t="shared" si="146"/>
        <v>81</v>
      </c>
      <c r="Z227" s="33" t="s">
        <v>99</v>
      </c>
      <c r="AA227" s="35" t="s">
        <v>23</v>
      </c>
      <c r="AB227" s="28">
        <v>-0.32952999999999999</v>
      </c>
      <c r="AC227" s="28"/>
      <c r="AD227" s="28">
        <f t="shared" si="135"/>
        <v>113</v>
      </c>
      <c r="AE227" s="33" t="s">
        <v>58</v>
      </c>
      <c r="AF227" s="24" t="s">
        <v>25</v>
      </c>
      <c r="AG227" s="28">
        <v>-0.17030000000000001</v>
      </c>
      <c r="AH227" s="28"/>
      <c r="AI227" s="28">
        <f t="shared" si="142"/>
        <v>93</v>
      </c>
      <c r="AJ227" s="33" t="s">
        <v>93</v>
      </c>
      <c r="AK227" s="35" t="s">
        <v>23</v>
      </c>
      <c r="AL227" s="28">
        <v>-0.23774999999999999</v>
      </c>
      <c r="AM227" s="28"/>
      <c r="AN227" s="28">
        <f t="shared" si="138"/>
        <v>104</v>
      </c>
      <c r="AO227" s="58" t="s">
        <v>80</v>
      </c>
      <c r="AP227" s="62" t="s">
        <v>19</v>
      </c>
      <c r="AQ227" s="29">
        <v>-6.7540000000000003E-2</v>
      </c>
      <c r="AR227" s="29" t="s">
        <v>107</v>
      </c>
      <c r="AS227" s="28">
        <f t="shared" si="137"/>
        <v>105</v>
      </c>
      <c r="AT227" s="33" t="s">
        <v>72</v>
      </c>
      <c r="AU227" s="24" t="s">
        <v>22</v>
      </c>
      <c r="AV227" s="30">
        <v>-0.12894</v>
      </c>
      <c r="AW227" s="30" t="s">
        <v>108</v>
      </c>
      <c r="AX227" s="28">
        <f t="shared" si="143"/>
        <v>93</v>
      </c>
      <c r="AY227" s="33" t="s">
        <v>79</v>
      </c>
      <c r="AZ227" s="24" t="s">
        <v>29</v>
      </c>
      <c r="BA227" s="29">
        <v>-0.25023000000000001</v>
      </c>
      <c r="BB227" s="29" t="s">
        <v>107</v>
      </c>
      <c r="BC227" s="28">
        <f t="shared" si="140"/>
        <v>99</v>
      </c>
      <c r="BD227" s="33" t="s">
        <v>94</v>
      </c>
      <c r="BE227" s="35" t="s">
        <v>26</v>
      </c>
      <c r="BF227" s="28">
        <v>-2.3439999999999999E-2</v>
      </c>
      <c r="BG227" s="28"/>
      <c r="BH227" s="28">
        <f t="shared" si="147"/>
        <v>67</v>
      </c>
      <c r="BI227" s="58" t="s">
        <v>71</v>
      </c>
      <c r="BJ227" s="62" t="s">
        <v>20</v>
      </c>
      <c r="BK227" s="29">
        <v>-0.26678000000000002</v>
      </c>
      <c r="BL227" s="29" t="s">
        <v>107</v>
      </c>
      <c r="BM227" s="28">
        <f t="shared" si="145"/>
        <v>91</v>
      </c>
      <c r="BN227" s="63" t="s">
        <v>58</v>
      </c>
      <c r="BO227" s="65" t="s">
        <v>22</v>
      </c>
      <c r="BP227" s="29">
        <v>-0.18529000000000001</v>
      </c>
      <c r="BQ227" t="s">
        <v>107</v>
      </c>
      <c r="BR227" s="28">
        <f t="shared" si="134"/>
        <v>116</v>
      </c>
    </row>
    <row r="228" spans="1:70" ht="17" thickBot="1" x14ac:dyDescent="0.25">
      <c r="A228" s="63" t="s">
        <v>68</v>
      </c>
      <c r="B228" s="65" t="s">
        <v>19</v>
      </c>
      <c r="C228" s="29">
        <v>-8.7300000000000003E-2</v>
      </c>
      <c r="D228" s="29" t="s">
        <v>107</v>
      </c>
      <c r="E228" s="28">
        <f t="shared" si="141"/>
        <v>96</v>
      </c>
      <c r="F228" s="33" t="s">
        <v>99</v>
      </c>
      <c r="G228" s="35" t="s">
        <v>29</v>
      </c>
      <c r="H228" s="28">
        <v>-0.26772000000000001</v>
      </c>
      <c r="I228" s="28"/>
      <c r="J228" s="28">
        <f t="shared" si="136"/>
        <v>110</v>
      </c>
      <c r="K228" s="33" t="s">
        <v>59</v>
      </c>
      <c r="L228" s="24" t="s">
        <v>23</v>
      </c>
      <c r="M228" s="29">
        <v>-0.56791000000000003</v>
      </c>
      <c r="N228" s="29" t="s">
        <v>107</v>
      </c>
      <c r="O228" s="28">
        <f t="shared" si="144"/>
        <v>93</v>
      </c>
      <c r="P228" s="58" t="s">
        <v>75</v>
      </c>
      <c r="Q228" s="62" t="s">
        <v>25</v>
      </c>
      <c r="R228" s="29">
        <v>-0.29060999999999998</v>
      </c>
      <c r="S228" s="29" t="s">
        <v>107</v>
      </c>
      <c r="T228" s="28">
        <f t="shared" si="139"/>
        <v>101</v>
      </c>
      <c r="U228" s="33" t="s">
        <v>71</v>
      </c>
      <c r="V228" s="24" t="s">
        <v>20</v>
      </c>
      <c r="W228" s="29">
        <v>-8.5919999999999996E-2</v>
      </c>
      <c r="X228" s="29" t="s">
        <v>107</v>
      </c>
      <c r="Y228" s="28">
        <f t="shared" si="146"/>
        <v>82</v>
      </c>
      <c r="Z228" s="33" t="s">
        <v>58</v>
      </c>
      <c r="AA228" s="24" t="s">
        <v>22</v>
      </c>
      <c r="AB228" s="28">
        <v>-0.38995000000000002</v>
      </c>
      <c r="AC228" s="28"/>
      <c r="AD228" s="28">
        <f t="shared" si="135"/>
        <v>114</v>
      </c>
      <c r="AE228" s="58" t="s">
        <v>65</v>
      </c>
      <c r="AF228" s="62" t="s">
        <v>23</v>
      </c>
      <c r="AG228" s="29">
        <v>-0.17817</v>
      </c>
      <c r="AH228" s="29" t="s">
        <v>107</v>
      </c>
      <c r="AI228" s="28">
        <f t="shared" si="142"/>
        <v>94</v>
      </c>
      <c r="AJ228" s="33" t="s">
        <v>99</v>
      </c>
      <c r="AK228" s="35" t="s">
        <v>19</v>
      </c>
      <c r="AL228" s="29">
        <v>-0.25369000000000003</v>
      </c>
      <c r="AM228" s="29" t="s">
        <v>107</v>
      </c>
      <c r="AN228" s="28">
        <f t="shared" si="138"/>
        <v>105</v>
      </c>
      <c r="AO228" s="33" t="s">
        <v>104</v>
      </c>
      <c r="AP228" s="35" t="s">
        <v>28</v>
      </c>
      <c r="AQ228" s="28">
        <v>-6.8449999999999997E-2</v>
      </c>
      <c r="AR228" s="28"/>
      <c r="AS228" s="28">
        <f t="shared" si="137"/>
        <v>106</v>
      </c>
      <c r="AT228" s="58" t="s">
        <v>97</v>
      </c>
      <c r="AU228" s="59" t="s">
        <v>19</v>
      </c>
      <c r="AV228" s="29">
        <v>-0.12945999999999999</v>
      </c>
      <c r="AW228" s="29" t="s">
        <v>107</v>
      </c>
      <c r="AX228" s="28">
        <f t="shared" si="143"/>
        <v>94</v>
      </c>
      <c r="AY228" s="33" t="s">
        <v>104</v>
      </c>
      <c r="AZ228" s="35" t="s">
        <v>23</v>
      </c>
      <c r="BA228" s="29">
        <v>-0.25377</v>
      </c>
      <c r="BB228" s="29" t="s">
        <v>107</v>
      </c>
      <c r="BC228" s="28">
        <f t="shared" si="140"/>
        <v>100</v>
      </c>
      <c r="BD228" s="33" t="s">
        <v>96</v>
      </c>
      <c r="BE228" s="35" t="s">
        <v>19</v>
      </c>
      <c r="BF228" s="29">
        <v>-2.597E-2</v>
      </c>
      <c r="BG228" s="29" t="s">
        <v>107</v>
      </c>
      <c r="BH228" s="28">
        <f t="shared" si="147"/>
        <v>68</v>
      </c>
      <c r="BI228" s="58" t="s">
        <v>93</v>
      </c>
      <c r="BJ228" s="59" t="s">
        <v>20</v>
      </c>
      <c r="BK228" s="29">
        <v>-0.27000999999999997</v>
      </c>
      <c r="BL228" s="29" t="s">
        <v>107</v>
      </c>
      <c r="BM228" s="28">
        <f t="shared" si="145"/>
        <v>92</v>
      </c>
      <c r="BN228" s="33" t="s">
        <v>93</v>
      </c>
      <c r="BO228" s="35" t="s">
        <v>25</v>
      </c>
      <c r="BP228" s="28">
        <v>-0.18812000000000001</v>
      </c>
      <c r="BR228" s="28">
        <f t="shared" si="134"/>
        <v>117</v>
      </c>
    </row>
    <row r="229" spans="1:70" ht="17" thickBot="1" x14ac:dyDescent="0.25">
      <c r="A229" s="58" t="s">
        <v>56</v>
      </c>
      <c r="B229" s="62" t="s">
        <v>25</v>
      </c>
      <c r="C229" s="29">
        <v>-0.10435999999999999</v>
      </c>
      <c r="D229" s="29" t="s">
        <v>107</v>
      </c>
      <c r="E229" s="28">
        <f t="shared" si="141"/>
        <v>97</v>
      </c>
      <c r="F229" s="33" t="s">
        <v>99</v>
      </c>
      <c r="G229" s="35" t="s">
        <v>25</v>
      </c>
      <c r="H229" s="28">
        <v>-0.27056999999999998</v>
      </c>
      <c r="I229" s="28"/>
      <c r="J229" s="28">
        <f t="shared" si="136"/>
        <v>111</v>
      </c>
      <c r="K229" s="33" t="s">
        <v>65</v>
      </c>
      <c r="L229" s="24" t="s">
        <v>23</v>
      </c>
      <c r="M229" s="29">
        <v>-0.57269999999999999</v>
      </c>
      <c r="N229" s="29" t="s">
        <v>107</v>
      </c>
      <c r="O229" s="28">
        <f t="shared" si="144"/>
        <v>94</v>
      </c>
      <c r="P229" s="33" t="s">
        <v>86</v>
      </c>
      <c r="Q229" s="24" t="s">
        <v>26</v>
      </c>
      <c r="R229" s="29">
        <v>-0.29959000000000002</v>
      </c>
      <c r="S229" s="29" t="s">
        <v>107</v>
      </c>
      <c r="T229" s="28">
        <f t="shared" si="139"/>
        <v>102</v>
      </c>
      <c r="U229" s="33" t="s">
        <v>83</v>
      </c>
      <c r="V229" s="24" t="s">
        <v>20</v>
      </c>
      <c r="W229" s="28">
        <v>-8.7249999999999994E-2</v>
      </c>
      <c r="X229" s="28"/>
      <c r="Y229" s="28">
        <f t="shared" si="146"/>
        <v>83</v>
      </c>
      <c r="Z229" s="33" t="s">
        <v>104</v>
      </c>
      <c r="AA229" s="35" t="s">
        <v>28</v>
      </c>
      <c r="AB229" s="28">
        <v>-0.40142</v>
      </c>
      <c r="AC229" s="28"/>
      <c r="AD229" s="28">
        <f t="shared" si="135"/>
        <v>115</v>
      </c>
      <c r="AE229" s="33" t="s">
        <v>89</v>
      </c>
      <c r="AF229" s="35" t="s">
        <v>22</v>
      </c>
      <c r="AG229" s="28">
        <v>-0.20035</v>
      </c>
      <c r="AH229" s="28"/>
      <c r="AI229" s="28">
        <f t="shared" si="142"/>
        <v>95</v>
      </c>
      <c r="AJ229" s="58" t="s">
        <v>99</v>
      </c>
      <c r="AK229" s="59" t="s">
        <v>25</v>
      </c>
      <c r="AL229" s="29">
        <v>-0.25996000000000002</v>
      </c>
      <c r="AM229" s="29" t="s">
        <v>107</v>
      </c>
      <c r="AN229" s="28">
        <f t="shared" si="138"/>
        <v>106</v>
      </c>
      <c r="AO229" s="33" t="s">
        <v>70</v>
      </c>
      <c r="AP229" s="24" t="s">
        <v>28</v>
      </c>
      <c r="AQ229" s="29">
        <v>-6.8830000000000002E-2</v>
      </c>
      <c r="AR229" s="29" t="s">
        <v>107</v>
      </c>
      <c r="AS229" s="28">
        <f t="shared" si="137"/>
        <v>107</v>
      </c>
      <c r="AT229" s="23" t="s">
        <v>95</v>
      </c>
      <c r="AU229" s="24" t="s">
        <v>26</v>
      </c>
      <c r="AV229" s="28">
        <v>-0.13994999999999999</v>
      </c>
      <c r="AW229" s="28"/>
      <c r="AX229" s="28">
        <f t="shared" si="143"/>
        <v>95</v>
      </c>
      <c r="AY229" s="58" t="s">
        <v>104</v>
      </c>
      <c r="AZ229" s="59" t="s">
        <v>28</v>
      </c>
      <c r="BA229" s="30">
        <v>-0.29721999999999998</v>
      </c>
      <c r="BB229" s="30" t="s">
        <v>108</v>
      </c>
      <c r="BC229" s="28">
        <f t="shared" si="140"/>
        <v>101</v>
      </c>
      <c r="BD229" s="33" t="s">
        <v>96</v>
      </c>
      <c r="BE229" s="35" t="s">
        <v>23</v>
      </c>
      <c r="BF229" s="30">
        <v>-2.615E-2</v>
      </c>
      <c r="BG229" s="30" t="s">
        <v>108</v>
      </c>
      <c r="BH229" s="28">
        <f t="shared" si="147"/>
        <v>69</v>
      </c>
      <c r="BI229" s="33" t="s">
        <v>93</v>
      </c>
      <c r="BJ229" s="35" t="s">
        <v>25</v>
      </c>
      <c r="BK229" s="29">
        <v>-0.28604000000000002</v>
      </c>
      <c r="BL229" s="29" t="s">
        <v>107</v>
      </c>
      <c r="BM229" s="28">
        <f t="shared" si="145"/>
        <v>93</v>
      </c>
      <c r="BN229" s="58" t="s">
        <v>63</v>
      </c>
      <c r="BO229" s="62" t="s">
        <v>20</v>
      </c>
      <c r="BP229" s="29">
        <v>-0.19911000000000001</v>
      </c>
      <c r="BQ229" t="s">
        <v>107</v>
      </c>
      <c r="BR229" s="28">
        <f t="shared" si="134"/>
        <v>118</v>
      </c>
    </row>
    <row r="230" spans="1:70" ht="17" thickBot="1" x14ac:dyDescent="0.25">
      <c r="A230" s="58" t="s">
        <v>97</v>
      </c>
      <c r="B230" s="59" t="s">
        <v>25</v>
      </c>
      <c r="C230" s="29">
        <v>-0.11031000000000001</v>
      </c>
      <c r="D230" s="29" t="s">
        <v>107</v>
      </c>
      <c r="E230" s="28">
        <f t="shared" si="141"/>
        <v>98</v>
      </c>
      <c r="F230" s="58" t="s">
        <v>98</v>
      </c>
      <c r="G230" s="59" t="s">
        <v>19</v>
      </c>
      <c r="H230" s="30">
        <v>-0.27289999999999998</v>
      </c>
      <c r="I230" s="30" t="s">
        <v>108</v>
      </c>
      <c r="J230" s="28">
        <f t="shared" si="136"/>
        <v>112</v>
      </c>
      <c r="K230" s="58" t="s">
        <v>93</v>
      </c>
      <c r="L230" s="59" t="s">
        <v>20</v>
      </c>
      <c r="M230" s="30">
        <v>-0.70791000000000004</v>
      </c>
      <c r="N230" s="30" t="s">
        <v>108</v>
      </c>
      <c r="O230" s="28">
        <f t="shared" si="144"/>
        <v>95</v>
      </c>
      <c r="P230" s="63" t="s">
        <v>99</v>
      </c>
      <c r="Q230" s="64" t="s">
        <v>29</v>
      </c>
      <c r="R230" s="29">
        <v>-0.32056000000000001</v>
      </c>
      <c r="S230" s="29" t="s">
        <v>107</v>
      </c>
      <c r="T230" s="28">
        <f t="shared" si="139"/>
        <v>103</v>
      </c>
      <c r="U230" s="63" t="s">
        <v>59</v>
      </c>
      <c r="V230" s="65" t="s">
        <v>23</v>
      </c>
      <c r="W230" s="29">
        <v>-9.1719999999999996E-2</v>
      </c>
      <c r="X230" s="29" t="s">
        <v>107</v>
      </c>
      <c r="Y230" s="28">
        <f t="shared" si="146"/>
        <v>84</v>
      </c>
      <c r="Z230" s="58" t="s">
        <v>61</v>
      </c>
      <c r="AA230" s="62" t="s">
        <v>23</v>
      </c>
      <c r="AB230" s="29">
        <v>-0.42087999999999998</v>
      </c>
      <c r="AC230" s="29" t="s">
        <v>107</v>
      </c>
      <c r="AD230" s="28">
        <f t="shared" si="135"/>
        <v>116</v>
      </c>
      <c r="AE230" s="33" t="s">
        <v>93</v>
      </c>
      <c r="AF230" s="35" t="s">
        <v>23</v>
      </c>
      <c r="AG230" s="28">
        <v>-0.20685999999999999</v>
      </c>
      <c r="AH230" s="28"/>
      <c r="AI230" s="28">
        <f t="shared" si="142"/>
        <v>96</v>
      </c>
      <c r="AJ230" s="58" t="s">
        <v>75</v>
      </c>
      <c r="AK230" s="62" t="s">
        <v>25</v>
      </c>
      <c r="AL230" s="29">
        <v>-0.26323000000000002</v>
      </c>
      <c r="AM230" s="29" t="s">
        <v>107</v>
      </c>
      <c r="AN230" s="28">
        <f t="shared" si="138"/>
        <v>107</v>
      </c>
      <c r="AO230" s="33" t="s">
        <v>98</v>
      </c>
      <c r="AP230" s="35" t="s">
        <v>28</v>
      </c>
      <c r="AQ230" s="29">
        <v>-6.9089999999999999E-2</v>
      </c>
      <c r="AR230" s="29" t="s">
        <v>107</v>
      </c>
      <c r="AS230" s="28">
        <f t="shared" si="137"/>
        <v>108</v>
      </c>
      <c r="AT230" s="33" t="s">
        <v>104</v>
      </c>
      <c r="AU230" s="35" t="s">
        <v>28</v>
      </c>
      <c r="AV230" s="30">
        <v>-0.16023000000000001</v>
      </c>
      <c r="AW230" s="30" t="s">
        <v>108</v>
      </c>
      <c r="AX230" s="28">
        <f t="shared" si="143"/>
        <v>96</v>
      </c>
      <c r="AY230" s="23" t="s">
        <v>95</v>
      </c>
      <c r="AZ230" s="24" t="s">
        <v>26</v>
      </c>
      <c r="BA230" s="28">
        <v>-0.30343999999999999</v>
      </c>
      <c r="BB230" s="28"/>
      <c r="BC230" s="28">
        <f t="shared" si="140"/>
        <v>102</v>
      </c>
      <c r="BD230" s="58" t="s">
        <v>85</v>
      </c>
      <c r="BE230" s="62" t="s">
        <v>26</v>
      </c>
      <c r="BF230" s="29">
        <v>-3.0720000000000001E-2</v>
      </c>
      <c r="BG230" s="29" t="s">
        <v>107</v>
      </c>
      <c r="BH230" s="28">
        <f t="shared" si="147"/>
        <v>70</v>
      </c>
      <c r="BI230" s="58" t="s">
        <v>101</v>
      </c>
      <c r="BJ230" s="59" t="s">
        <v>102</v>
      </c>
      <c r="BK230" s="29">
        <v>-0.30482999999999999</v>
      </c>
      <c r="BL230" s="29" t="s">
        <v>107</v>
      </c>
      <c r="BM230" s="28">
        <f t="shared" si="145"/>
        <v>94</v>
      </c>
      <c r="BN230" s="63" t="s">
        <v>105</v>
      </c>
      <c r="BO230" s="64" t="s">
        <v>22</v>
      </c>
      <c r="BP230" s="29">
        <v>-0.21906</v>
      </c>
      <c r="BQ230" t="s">
        <v>107</v>
      </c>
      <c r="BR230" s="28">
        <f t="shared" si="134"/>
        <v>119</v>
      </c>
    </row>
    <row r="231" spans="1:70" ht="17" thickBot="1" x14ac:dyDescent="0.25">
      <c r="A231" s="63" t="s">
        <v>56</v>
      </c>
      <c r="B231" s="65" t="s">
        <v>19</v>
      </c>
      <c r="C231" s="29">
        <v>-0.11038000000000001</v>
      </c>
      <c r="D231" s="29" t="s">
        <v>107</v>
      </c>
      <c r="E231" s="28">
        <f t="shared" si="141"/>
        <v>99</v>
      </c>
      <c r="F231" s="33" t="s">
        <v>91</v>
      </c>
      <c r="G231" s="35" t="s">
        <v>25</v>
      </c>
      <c r="H231" s="28">
        <v>-0.41848000000000002</v>
      </c>
      <c r="I231" s="28"/>
      <c r="J231" s="28">
        <f t="shared" si="136"/>
        <v>113</v>
      </c>
      <c r="K231" s="33" t="s">
        <v>93</v>
      </c>
      <c r="L231" s="35" t="s">
        <v>29</v>
      </c>
      <c r="M231" s="28">
        <v>-0.72750000000000004</v>
      </c>
      <c r="N231" s="28"/>
      <c r="O231" s="28">
        <f t="shared" si="144"/>
        <v>96</v>
      </c>
      <c r="P231" s="58" t="s">
        <v>99</v>
      </c>
      <c r="Q231" s="59" t="s">
        <v>25</v>
      </c>
      <c r="R231" s="29">
        <v>-0.35193999999999998</v>
      </c>
      <c r="S231" s="29" t="s">
        <v>107</v>
      </c>
      <c r="T231" s="28">
        <f t="shared" si="139"/>
        <v>104</v>
      </c>
      <c r="U231" s="33" t="s">
        <v>105</v>
      </c>
      <c r="V231" s="35" t="s">
        <v>20</v>
      </c>
      <c r="W231" s="28">
        <v>-0.10995000000000001</v>
      </c>
      <c r="X231" s="28"/>
      <c r="Y231" s="28">
        <f t="shared" si="146"/>
        <v>85</v>
      </c>
      <c r="Z231" s="33" t="s">
        <v>72</v>
      </c>
      <c r="AA231" s="24" t="s">
        <v>22</v>
      </c>
      <c r="AB231" s="30">
        <v>-0.47423999999999999</v>
      </c>
      <c r="AC231" s="30" t="s">
        <v>108</v>
      </c>
      <c r="AD231" s="28">
        <f t="shared" si="135"/>
        <v>117</v>
      </c>
      <c r="AE231" s="33" t="s">
        <v>89</v>
      </c>
      <c r="AF231" s="35" t="s">
        <v>28</v>
      </c>
      <c r="AG231" s="28">
        <v>-0.21534</v>
      </c>
      <c r="AH231" s="28"/>
      <c r="AI231" s="28">
        <f t="shared" si="142"/>
        <v>97</v>
      </c>
      <c r="AJ231" s="58" t="s">
        <v>93</v>
      </c>
      <c r="AK231" s="59" t="s">
        <v>25</v>
      </c>
      <c r="AL231" s="30">
        <v>-0.27302999999999999</v>
      </c>
      <c r="AM231" s="30" t="s">
        <v>108</v>
      </c>
      <c r="AN231" s="28">
        <f t="shared" si="138"/>
        <v>108</v>
      </c>
      <c r="AO231" s="58" t="s">
        <v>62</v>
      </c>
      <c r="AP231" s="62" t="s">
        <v>19</v>
      </c>
      <c r="AQ231" s="29">
        <v>-7.0669999999999997E-2</v>
      </c>
      <c r="AR231" s="29" t="s">
        <v>107</v>
      </c>
      <c r="AS231" s="28">
        <f t="shared" si="137"/>
        <v>109</v>
      </c>
      <c r="AT231" s="33" t="s">
        <v>104</v>
      </c>
      <c r="AU231" s="35" t="s">
        <v>23</v>
      </c>
      <c r="AV231" s="29">
        <v>-0.17818999999999999</v>
      </c>
      <c r="AW231" s="29" t="s">
        <v>107</v>
      </c>
      <c r="AX231" s="28">
        <f t="shared" si="143"/>
        <v>97</v>
      </c>
      <c r="AY231" s="33" t="s">
        <v>91</v>
      </c>
      <c r="AZ231" s="35" t="s">
        <v>25</v>
      </c>
      <c r="BA231" s="28">
        <v>-0.37152000000000002</v>
      </c>
      <c r="BB231" s="28"/>
      <c r="BC231" s="28">
        <f t="shared" si="140"/>
        <v>103</v>
      </c>
      <c r="BD231" s="58" t="s">
        <v>96</v>
      </c>
      <c r="BE231" s="59" t="s">
        <v>26</v>
      </c>
      <c r="BF231" s="29">
        <v>-3.814E-2</v>
      </c>
      <c r="BG231" s="29" t="s">
        <v>107</v>
      </c>
      <c r="BH231" s="28">
        <f t="shared" si="147"/>
        <v>71</v>
      </c>
      <c r="BI231" s="58" t="s">
        <v>63</v>
      </c>
      <c r="BJ231" s="62" t="s">
        <v>20</v>
      </c>
      <c r="BK231" s="29">
        <v>-0.31947999999999999</v>
      </c>
      <c r="BL231" s="29" t="s">
        <v>107</v>
      </c>
      <c r="BM231" s="28">
        <f t="shared" si="145"/>
        <v>95</v>
      </c>
      <c r="BN231" s="33" t="s">
        <v>93</v>
      </c>
      <c r="BO231" s="35" t="s">
        <v>23</v>
      </c>
      <c r="BP231" s="28">
        <v>-0.23324</v>
      </c>
      <c r="BR231" s="28">
        <f t="shared" si="134"/>
        <v>120</v>
      </c>
    </row>
    <row r="232" spans="1:70" ht="17" thickBot="1" x14ac:dyDescent="0.25">
      <c r="A232" s="33" t="s">
        <v>97</v>
      </c>
      <c r="B232" s="35" t="s">
        <v>29</v>
      </c>
      <c r="C232" s="29">
        <v>-0.11215</v>
      </c>
      <c r="D232" s="29" t="s">
        <v>107</v>
      </c>
      <c r="E232" s="28">
        <f t="shared" si="141"/>
        <v>100</v>
      </c>
      <c r="F232" s="33" t="s">
        <v>72</v>
      </c>
      <c r="G232" s="24" t="s">
        <v>22</v>
      </c>
      <c r="H232" s="30">
        <v>-0.50039</v>
      </c>
      <c r="I232" s="30" t="s">
        <v>108</v>
      </c>
      <c r="J232" s="28">
        <f t="shared" si="136"/>
        <v>114</v>
      </c>
      <c r="K232" s="33" t="s">
        <v>93</v>
      </c>
      <c r="L232" s="35" t="s">
        <v>25</v>
      </c>
      <c r="M232" s="28">
        <v>-0.87090000000000001</v>
      </c>
      <c r="N232" s="28"/>
      <c r="O232" s="28">
        <f t="shared" si="144"/>
        <v>97</v>
      </c>
      <c r="P232" s="58" t="s">
        <v>91</v>
      </c>
      <c r="Q232" s="59" t="s">
        <v>25</v>
      </c>
      <c r="R232" s="29">
        <v>-0.36431000000000002</v>
      </c>
      <c r="S232" s="29" t="s">
        <v>107</v>
      </c>
      <c r="T232" s="28">
        <f t="shared" si="139"/>
        <v>105</v>
      </c>
      <c r="U232" s="33" t="s">
        <v>93</v>
      </c>
      <c r="V232" s="35" t="s">
        <v>25</v>
      </c>
      <c r="W232" s="28">
        <v>-0.12565999999999999</v>
      </c>
      <c r="X232" s="28"/>
      <c r="Y232" s="28">
        <f t="shared" si="146"/>
        <v>86</v>
      </c>
      <c r="Z232" s="58" t="s">
        <v>104</v>
      </c>
      <c r="AA232" s="59" t="s">
        <v>23</v>
      </c>
      <c r="AB232" s="29">
        <v>-0.52776000000000001</v>
      </c>
      <c r="AC232" s="29" t="s">
        <v>107</v>
      </c>
      <c r="AD232" s="28">
        <f t="shared" si="135"/>
        <v>118</v>
      </c>
      <c r="AE232" s="33" t="s">
        <v>72</v>
      </c>
      <c r="AF232" s="24" t="s">
        <v>25</v>
      </c>
      <c r="AG232" s="28">
        <v>-0.25124999999999997</v>
      </c>
      <c r="AH232" s="28"/>
      <c r="AI232" s="28">
        <f t="shared" si="142"/>
        <v>98</v>
      </c>
      <c r="AJ232" s="63" t="s">
        <v>93</v>
      </c>
      <c r="AK232" s="64" t="s">
        <v>29</v>
      </c>
      <c r="AL232" s="29">
        <v>-0.30336000000000002</v>
      </c>
      <c r="AM232" s="29" t="s">
        <v>107</v>
      </c>
      <c r="AN232" s="28">
        <f t="shared" si="138"/>
        <v>109</v>
      </c>
      <c r="AO232" s="58" t="s">
        <v>98</v>
      </c>
      <c r="AP232" s="59" t="s">
        <v>19</v>
      </c>
      <c r="AQ232" s="29">
        <v>-7.7090000000000006E-2</v>
      </c>
      <c r="AR232" s="29" t="s">
        <v>107</v>
      </c>
      <c r="AS232" s="28">
        <f t="shared" si="137"/>
        <v>110</v>
      </c>
      <c r="AT232" s="63" t="s">
        <v>91</v>
      </c>
      <c r="AU232" s="64" t="s">
        <v>25</v>
      </c>
      <c r="AV232" s="29">
        <v>-0.22348000000000001</v>
      </c>
      <c r="AW232" s="29" t="s">
        <v>107</v>
      </c>
      <c r="AX232" s="28">
        <f t="shared" si="143"/>
        <v>98</v>
      </c>
      <c r="AY232" s="63" t="s">
        <v>72</v>
      </c>
      <c r="AZ232" s="65" t="s">
        <v>22</v>
      </c>
      <c r="BA232" s="30">
        <v>-0.38408999999999999</v>
      </c>
      <c r="BB232" s="30" t="s">
        <v>108</v>
      </c>
      <c r="BC232" s="28">
        <f t="shared" si="140"/>
        <v>104</v>
      </c>
      <c r="BD232" s="33" t="s">
        <v>85</v>
      </c>
      <c r="BE232" s="24" t="s">
        <v>29</v>
      </c>
      <c r="BF232" s="29">
        <v>-4.19E-2</v>
      </c>
      <c r="BG232" s="29" t="s">
        <v>107</v>
      </c>
      <c r="BH232" s="28">
        <f t="shared" si="147"/>
        <v>72</v>
      </c>
      <c r="BI232" s="58" t="s">
        <v>103</v>
      </c>
      <c r="BJ232" s="59" t="s">
        <v>20</v>
      </c>
      <c r="BK232" s="29">
        <v>-0.33411999999999997</v>
      </c>
      <c r="BL232" s="29" t="s">
        <v>107</v>
      </c>
      <c r="BM232" s="28">
        <f t="shared" si="145"/>
        <v>96</v>
      </c>
      <c r="BN232" s="33" t="s">
        <v>105</v>
      </c>
      <c r="BO232" s="35" t="s">
        <v>29</v>
      </c>
      <c r="BP232" s="29">
        <v>-0.23455000000000001</v>
      </c>
      <c r="BQ232" t="s">
        <v>107</v>
      </c>
      <c r="BR232" s="28">
        <f t="shared" si="134"/>
        <v>121</v>
      </c>
    </row>
    <row r="233" spans="1:70" ht="17" thickBot="1" x14ac:dyDescent="0.25">
      <c r="A233" s="66" t="s">
        <v>97</v>
      </c>
      <c r="B233" s="67" t="s">
        <v>19</v>
      </c>
      <c r="C233" s="29">
        <v>-0.11566</v>
      </c>
      <c r="D233" s="41" t="s">
        <v>107</v>
      </c>
      <c r="E233" s="28">
        <f t="shared" si="141"/>
        <v>101</v>
      </c>
      <c r="F233" s="34" t="s">
        <v>91</v>
      </c>
      <c r="G233" s="36" t="s">
        <v>22</v>
      </c>
      <c r="H233" s="28">
        <v>-0.90339999999999998</v>
      </c>
      <c r="I233" s="39"/>
      <c r="J233" s="28">
        <f t="shared" si="136"/>
        <v>115</v>
      </c>
      <c r="K233" s="34" t="s">
        <v>93</v>
      </c>
      <c r="L233" s="36" t="s">
        <v>23</v>
      </c>
      <c r="M233" s="29">
        <v>-1.2502</v>
      </c>
      <c r="N233" s="41" t="s">
        <v>107</v>
      </c>
      <c r="O233" s="28">
        <f t="shared" si="144"/>
        <v>98</v>
      </c>
      <c r="P233" s="34" t="s">
        <v>91</v>
      </c>
      <c r="Q233" s="36" t="s">
        <v>22</v>
      </c>
      <c r="R233" s="30">
        <v>-0.42431000000000002</v>
      </c>
      <c r="S233" s="40" t="s">
        <v>108</v>
      </c>
      <c r="T233" s="28">
        <f t="shared" si="139"/>
        <v>106</v>
      </c>
      <c r="U233" s="34" t="s">
        <v>93</v>
      </c>
      <c r="V233" s="36" t="s">
        <v>23</v>
      </c>
      <c r="W233" s="28">
        <v>-0.18023</v>
      </c>
      <c r="X233" s="39"/>
      <c r="Y233" s="28">
        <f t="shared" si="146"/>
        <v>87</v>
      </c>
      <c r="Z233" s="34" t="s">
        <v>91</v>
      </c>
      <c r="AA233" s="36" t="s">
        <v>22</v>
      </c>
      <c r="AB233" s="28">
        <v>-0.82259000000000004</v>
      </c>
      <c r="AC233" s="39"/>
      <c r="AD233" s="28">
        <f t="shared" si="135"/>
        <v>119</v>
      </c>
      <c r="AE233" s="34" t="s">
        <v>91</v>
      </c>
      <c r="AF233" s="36" t="s">
        <v>25</v>
      </c>
      <c r="AG233" s="28">
        <v>-0.43340000000000001</v>
      </c>
      <c r="AH233" s="39"/>
      <c r="AI233" s="28">
        <f t="shared" si="142"/>
        <v>99</v>
      </c>
      <c r="AJ233" s="66" t="s">
        <v>97</v>
      </c>
      <c r="AK233" s="67" t="s">
        <v>29</v>
      </c>
      <c r="AL233" s="29">
        <v>-0.30884</v>
      </c>
      <c r="AM233" s="41" t="s">
        <v>107</v>
      </c>
      <c r="AN233" s="28">
        <f t="shared" si="138"/>
        <v>110</v>
      </c>
      <c r="AO233" s="34" t="s">
        <v>91</v>
      </c>
      <c r="AP233" s="36" t="s">
        <v>22</v>
      </c>
      <c r="AQ233" s="28">
        <v>-0.10252</v>
      </c>
      <c r="AR233" s="39"/>
      <c r="AS233" s="28">
        <f t="shared" si="137"/>
        <v>111</v>
      </c>
      <c r="AT233" s="34" t="s">
        <v>91</v>
      </c>
      <c r="AU233" s="36" t="s">
        <v>22</v>
      </c>
      <c r="AV233" s="28">
        <v>-0.24582000000000001</v>
      </c>
      <c r="AW233" s="39"/>
      <c r="AX233" s="28">
        <f t="shared" si="143"/>
        <v>99</v>
      </c>
      <c r="AY233" s="34" t="s">
        <v>91</v>
      </c>
      <c r="AZ233" s="36" t="s">
        <v>22</v>
      </c>
      <c r="BA233" s="28">
        <v>-0.70555000000000001</v>
      </c>
      <c r="BB233" s="39"/>
      <c r="BC233" s="28">
        <f t="shared" si="140"/>
        <v>105</v>
      </c>
      <c r="BD233" s="34" t="s">
        <v>96</v>
      </c>
      <c r="BE233" s="36" t="s">
        <v>29</v>
      </c>
      <c r="BF233" s="30">
        <v>-5.7860000000000002E-2</v>
      </c>
      <c r="BG233" s="40" t="s">
        <v>108</v>
      </c>
      <c r="BH233" s="28">
        <f t="shared" si="147"/>
        <v>73</v>
      </c>
      <c r="BI233" s="66" t="s">
        <v>93</v>
      </c>
      <c r="BJ233" s="67" t="s">
        <v>23</v>
      </c>
      <c r="BK233" s="29">
        <v>-0.39334999999999998</v>
      </c>
      <c r="BL233" s="41" t="s">
        <v>107</v>
      </c>
      <c r="BM233" s="28">
        <f t="shared" si="145"/>
        <v>97</v>
      </c>
      <c r="BN233" s="60" t="s">
        <v>101</v>
      </c>
      <c r="BO233" s="69" t="s">
        <v>102</v>
      </c>
      <c r="BP233" s="29">
        <v>-0.24906</v>
      </c>
      <c r="BQ233" t="s">
        <v>107</v>
      </c>
      <c r="BR233" s="28">
        <f t="shared" si="134"/>
        <v>122</v>
      </c>
    </row>
    <row r="234" spans="1:70" ht="18" thickTop="1" thickBot="1" x14ac:dyDescent="0.25">
      <c r="A234" s="102" t="s">
        <v>109</v>
      </c>
      <c r="B234" s="103"/>
      <c r="C234" s="103"/>
      <c r="D234" s="103"/>
      <c r="E234" s="104"/>
      <c r="F234" s="102" t="s">
        <v>109</v>
      </c>
      <c r="G234" s="103"/>
      <c r="H234" s="103"/>
      <c r="I234" s="103"/>
      <c r="J234" s="104"/>
      <c r="K234" s="102" t="s">
        <v>109</v>
      </c>
      <c r="L234" s="103"/>
      <c r="M234" s="103"/>
      <c r="N234" s="103"/>
      <c r="O234" s="104"/>
      <c r="P234" s="102" t="s">
        <v>109</v>
      </c>
      <c r="Q234" s="103"/>
      <c r="R234" s="103"/>
      <c r="S234" s="103"/>
      <c r="T234" s="104"/>
      <c r="U234" s="102" t="s">
        <v>109</v>
      </c>
      <c r="V234" s="103"/>
      <c r="W234" s="103"/>
      <c r="X234" s="103"/>
      <c r="Y234" s="104"/>
      <c r="Z234" s="102" t="s">
        <v>109</v>
      </c>
      <c r="AA234" s="103"/>
      <c r="AB234" s="103"/>
      <c r="AC234" s="103"/>
      <c r="AD234" s="104"/>
      <c r="AE234" s="102" t="s">
        <v>109</v>
      </c>
      <c r="AF234" s="103"/>
      <c r="AG234" s="103"/>
      <c r="AH234" s="103"/>
      <c r="AI234" s="104"/>
      <c r="AJ234" s="102" t="s">
        <v>109</v>
      </c>
      <c r="AK234" s="103"/>
      <c r="AL234" s="103"/>
      <c r="AM234" s="103"/>
      <c r="AN234" s="104"/>
      <c r="AO234" s="102" t="s">
        <v>109</v>
      </c>
      <c r="AP234" s="103"/>
      <c r="AQ234" s="103"/>
      <c r="AR234" s="103"/>
      <c r="AS234" s="104"/>
      <c r="AT234" s="102" t="s">
        <v>109</v>
      </c>
      <c r="AU234" s="103"/>
      <c r="AV234" s="103"/>
      <c r="AW234" s="103"/>
      <c r="AX234" s="104"/>
      <c r="AY234" s="102" t="s">
        <v>109</v>
      </c>
      <c r="AZ234" s="103"/>
      <c r="BA234" s="103"/>
      <c r="BB234" s="103"/>
      <c r="BC234" s="104"/>
      <c r="BD234" s="102" t="s">
        <v>109</v>
      </c>
      <c r="BE234" s="103"/>
      <c r="BF234" s="103"/>
      <c r="BG234" s="103"/>
      <c r="BH234" s="104"/>
      <c r="BI234" s="102" t="s">
        <v>109</v>
      </c>
      <c r="BJ234" s="103"/>
      <c r="BK234" s="103"/>
      <c r="BL234" s="103"/>
      <c r="BM234" s="104"/>
      <c r="BN234" s="102" t="s">
        <v>109</v>
      </c>
      <c r="BO234" s="103"/>
      <c r="BP234" s="103"/>
      <c r="BQ234" s="103"/>
      <c r="BR234" s="104"/>
    </row>
    <row r="235" spans="1:70" ht="17" thickTop="1" x14ac:dyDescent="0.2">
      <c r="A235" s="42" t="s">
        <v>25</v>
      </c>
      <c r="B235" s="43">
        <f>SUMIF($B$133:$B$233,A235,$E$133:$E$233)</f>
        <v>1333</v>
      </c>
      <c r="C235" s="44"/>
      <c r="D235" s="44" t="s">
        <v>26</v>
      </c>
      <c r="E235" s="43">
        <f>SUMIF($B$133:$B$233,D235,$E$133:$E$233)</f>
        <v>203</v>
      </c>
      <c r="F235" s="42" t="s">
        <v>25</v>
      </c>
      <c r="G235" s="43">
        <f>SUMIF($G$119:$G$233,F235,$J$119:$J$233)</f>
        <v>1256</v>
      </c>
      <c r="H235" s="44"/>
      <c r="I235" s="44" t="s">
        <v>26</v>
      </c>
      <c r="J235" s="43">
        <f>SUMIF($G$119:$G$233,I235,$J$119:$J$233)</f>
        <v>514</v>
      </c>
      <c r="K235" s="42" t="s">
        <v>25</v>
      </c>
      <c r="L235" s="43">
        <f>SUMIF($L$136:$L$233,K235,$O$136:$O$233)</f>
        <v>1010</v>
      </c>
      <c r="M235" s="44"/>
      <c r="N235" s="44" t="s">
        <v>26</v>
      </c>
      <c r="O235" s="43">
        <f>SUMIF($L$136:$L$233,N235,$O$136:$O$233)</f>
        <v>89</v>
      </c>
      <c r="P235" s="42" t="s">
        <v>25</v>
      </c>
      <c r="Q235" s="43">
        <f>SUMIF($Q$128:$Q$233,P235,$T$128:$T$233)</f>
        <v>1632</v>
      </c>
      <c r="R235" s="44"/>
      <c r="S235" s="44" t="s">
        <v>26</v>
      </c>
      <c r="T235" s="43">
        <f>SUMIF($Q$128:$Q$233,S235,$T$128:$T$233)</f>
        <v>237</v>
      </c>
      <c r="U235" s="42" t="s">
        <v>25</v>
      </c>
      <c r="V235" s="43">
        <f>SUMIF($V$147:$V$233,U235,$Y$147:$Y$233)</f>
        <v>451</v>
      </c>
      <c r="W235" s="44"/>
      <c r="X235" s="44" t="s">
        <v>26</v>
      </c>
      <c r="Y235" s="43">
        <f>SUMIF($V$147:$V$233,X235,$Y$147:$Y$233)</f>
        <v>238</v>
      </c>
      <c r="Z235" s="42" t="s">
        <v>25</v>
      </c>
      <c r="AA235" s="43">
        <f>SUMIF($AA$115:$AA$233,Z235,$AD$115:$AD$233)</f>
        <v>726</v>
      </c>
      <c r="AB235" s="44"/>
      <c r="AC235" s="44" t="s">
        <v>26</v>
      </c>
      <c r="AD235" s="43">
        <f>SUMIF($AA$115:$AA$233,AC235,$AD$115:$AD$233)</f>
        <v>410</v>
      </c>
      <c r="AE235" s="42" t="s">
        <v>25</v>
      </c>
      <c r="AF235" s="43">
        <f>SUMIF($AF$135:$AF$233,AE235,$AI$135:$AI$233)</f>
        <v>839</v>
      </c>
      <c r="AG235" s="44"/>
      <c r="AH235" s="44" t="s">
        <v>26</v>
      </c>
      <c r="AI235" s="43">
        <f>SUMIF($AF$135:$AF$233,AH235,$AI$135:$AI$233)</f>
        <v>447</v>
      </c>
      <c r="AJ235" s="42" t="s">
        <v>25</v>
      </c>
      <c r="AK235" s="43">
        <f>SUMIF($AK$124:$AK$233,AJ235,$AN$124:$AN$233)</f>
        <v>1227</v>
      </c>
      <c r="AL235" s="44"/>
      <c r="AM235" s="44" t="s">
        <v>26</v>
      </c>
      <c r="AN235" s="43">
        <f>SUMIF($AK$124:$AK$233,AM235,$AN$124:$AN$233)</f>
        <v>152</v>
      </c>
      <c r="AO235" s="42" t="s">
        <v>25</v>
      </c>
      <c r="AP235" s="43">
        <f>SUMIF($AP$123:$AP$233,AO235,$AS$123:$AS$233)</f>
        <v>1237</v>
      </c>
      <c r="AQ235" s="44"/>
      <c r="AR235" s="44" t="s">
        <v>26</v>
      </c>
      <c r="AS235" s="43">
        <f>SUMIF($AP$123:$AP$233,AR235,$AS$123:$AS$233)</f>
        <v>197</v>
      </c>
      <c r="AT235" s="42" t="s">
        <v>25</v>
      </c>
      <c r="AU235" s="43">
        <f>SUMIF($AU$135:$AU$233,AT235,$AX$135:$AX$233)</f>
        <v>967</v>
      </c>
      <c r="AV235" s="44"/>
      <c r="AW235" s="44" t="s">
        <v>26</v>
      </c>
      <c r="AX235" s="43">
        <f>SUMIF($AU$135:$AU$233,AW235,$AX$135:$AX$233)</f>
        <v>361</v>
      </c>
      <c r="AY235" s="42" t="s">
        <v>25</v>
      </c>
      <c r="AZ235" s="43">
        <f>SUMIF($AZ$129:$AZ$233,AY235,$BC$129:$BC$233)</f>
        <v>451</v>
      </c>
      <c r="BA235" s="44"/>
      <c r="BB235" s="44" t="s">
        <v>26</v>
      </c>
      <c r="BC235" s="43">
        <f>SUMIF($AZ$129:$AZ$233,BB235,$BC$129:$BC$233)</f>
        <v>987</v>
      </c>
      <c r="BD235" s="42" t="s">
        <v>25</v>
      </c>
      <c r="BE235" s="43">
        <f>SUMIF($BE$157:$BE$233,BD235,$BH$157:$BH$233)</f>
        <v>92</v>
      </c>
      <c r="BF235" s="44"/>
      <c r="BG235" s="44" t="s">
        <v>26</v>
      </c>
      <c r="BH235" s="43">
        <f>SUMIF($BE$157:$BE$233,BG235,$BH$157:$BH$233)</f>
        <v>699</v>
      </c>
      <c r="BI235" s="42" t="s">
        <v>25</v>
      </c>
      <c r="BJ235" s="43">
        <f>SUMIF($BJ$137:$BJ$233,BI235,$BM$137:$BM$233)</f>
        <v>326</v>
      </c>
      <c r="BK235" s="44"/>
      <c r="BL235" s="44" t="s">
        <v>26</v>
      </c>
      <c r="BM235" s="43">
        <f>SUMIF($BJ$137:$BJ$233,BL235,$BM$137:$BM$233)</f>
        <v>515</v>
      </c>
      <c r="BN235" s="42" t="s">
        <v>25</v>
      </c>
      <c r="BO235" s="43">
        <f>SUMIF($BO$110:$BO$233,BN235,$BR$110:$BR$233)</f>
        <v>562</v>
      </c>
      <c r="BP235" s="44"/>
      <c r="BQ235" s="44" t="s">
        <v>26</v>
      </c>
      <c r="BR235" s="43">
        <f>SUMIF($BO$110:$BO$233,BQ235,$BR$110:$BR$233)</f>
        <v>1053</v>
      </c>
    </row>
    <row r="236" spans="1:70" x14ac:dyDescent="0.2">
      <c r="A236" s="45" t="s">
        <v>28</v>
      </c>
      <c r="B236" s="46">
        <f t="shared" ref="B236:B238" si="148">SUMIF($B$133:$B$233,A236,$E$133:$E$233)</f>
        <v>309</v>
      </c>
      <c r="C236" s="47"/>
      <c r="D236" s="47" t="s">
        <v>29</v>
      </c>
      <c r="E236" s="46">
        <f t="shared" ref="E236:E238" si="149">SUMIF($B$133:$B$233,D236,$E$133:$E$233)</f>
        <v>720</v>
      </c>
      <c r="F236" s="45" t="s">
        <v>28</v>
      </c>
      <c r="G236" s="46">
        <f t="shared" ref="G236:G238" si="150">SUMIF($G$119:$G$233,F236,$J$119:$J$233)</f>
        <v>673</v>
      </c>
      <c r="H236" s="47"/>
      <c r="I236" s="47" t="s">
        <v>29</v>
      </c>
      <c r="J236" s="46">
        <f t="shared" ref="J236:J238" si="151">SUMIF($G$119:$G$233,I236,$J$119:$J$233)</f>
        <v>1122</v>
      </c>
      <c r="K236" s="45" t="s">
        <v>28</v>
      </c>
      <c r="L236" s="46">
        <f t="shared" ref="L236:L238" si="152">SUMIF($L$136:$L$233,K236,$O$136:$O$233)</f>
        <v>534</v>
      </c>
      <c r="M236" s="47"/>
      <c r="N236" s="47" t="s">
        <v>29</v>
      </c>
      <c r="O236" s="46">
        <f t="shared" ref="O236:O238" si="153">SUMIF($L$136:$L$233,N236,$O$136:$O$233)</f>
        <v>913</v>
      </c>
      <c r="P236" s="45" t="s">
        <v>28</v>
      </c>
      <c r="Q236" s="46">
        <f t="shared" ref="Q236:Q238" si="154">SUMIF($Q$128:$Q$233,P236,$T$128:$T$233)</f>
        <v>322</v>
      </c>
      <c r="R236" s="47"/>
      <c r="S236" s="47" t="s">
        <v>29</v>
      </c>
      <c r="T236" s="46">
        <f t="shared" ref="T236:T238" si="155">SUMIF($Q$128:$Q$233,S236,$T$128:$T$233)</f>
        <v>1019</v>
      </c>
      <c r="U236" s="45" t="s">
        <v>28</v>
      </c>
      <c r="V236" s="46">
        <f t="shared" ref="V236:V238" si="156">SUMIF($V$147:$V$233,U236,$Y$147:$Y$233)</f>
        <v>146</v>
      </c>
      <c r="W236" s="47"/>
      <c r="X236" s="47" t="s">
        <v>29</v>
      </c>
      <c r="Y236" s="46">
        <f t="shared" ref="Y236:Y238" si="157">SUMIF($V$147:$V$233,X236,$Y$147:$Y$233)</f>
        <v>405</v>
      </c>
      <c r="Z236" s="45" t="s">
        <v>28</v>
      </c>
      <c r="AA236" s="46">
        <f t="shared" ref="AA236:AA238" si="158">SUMIF($AA$115:$AA$233,Z236,$AD$115:$AD$233)</f>
        <v>1237</v>
      </c>
      <c r="AB236" s="47"/>
      <c r="AC236" s="47" t="s">
        <v>29</v>
      </c>
      <c r="AD236" s="46">
        <f t="shared" ref="AD236:AD238" si="159">SUMIF($AA$115:$AA$233,AC236,$AD$115:$AD$233)</f>
        <v>1220</v>
      </c>
      <c r="AE236" s="45" t="s">
        <v>28</v>
      </c>
      <c r="AF236" s="46">
        <f t="shared" ref="AF236:AF238" si="160">SUMIF($AF$135:$AF$233,AE236,$AI$135:$AI$233)</f>
        <v>283</v>
      </c>
      <c r="AG236" s="47"/>
      <c r="AH236" s="47" t="s">
        <v>29</v>
      </c>
      <c r="AI236" s="46">
        <f t="shared" ref="AI236:AI238" si="161">SUMIF($AF$135:$AF$233,AH236,$AI$135:$AI$233)</f>
        <v>588</v>
      </c>
      <c r="AJ236" s="45" t="s">
        <v>28</v>
      </c>
      <c r="AK236" s="46">
        <f t="shared" ref="AK236:AK238" si="162">SUMIF($AK$124:$AK$233,AJ236,$AN$124:$AN$233)</f>
        <v>508</v>
      </c>
      <c r="AL236" s="47"/>
      <c r="AM236" s="47" t="s">
        <v>29</v>
      </c>
      <c r="AN236" s="46">
        <f t="shared" ref="AN236:AN238" si="163">SUMIF($AK$124:$AK$233,AM236,$AN$124:$AN$233)</f>
        <v>1144</v>
      </c>
      <c r="AO236" s="45" t="s">
        <v>28</v>
      </c>
      <c r="AP236" s="46">
        <f t="shared" ref="AP236:AP238" si="164">SUMIF($AP$123:$AP$233,AO236,$AS$123:$AS$233)</f>
        <v>1191</v>
      </c>
      <c r="AQ236" s="47"/>
      <c r="AR236" s="47" t="s">
        <v>29</v>
      </c>
      <c r="AS236" s="46">
        <f t="shared" ref="AS236:AS238" si="165">SUMIF($AP$123:$AP$233,AR236,$AS$123:$AS$233)</f>
        <v>595</v>
      </c>
      <c r="AT236" s="45" t="s">
        <v>28</v>
      </c>
      <c r="AU236" s="46">
        <f t="shared" ref="AU236:AU238" si="166">SUMIF($AU$135:$AU$233,AT236,$AX$135:$AX$233)</f>
        <v>731</v>
      </c>
      <c r="AV236" s="47"/>
      <c r="AW236" s="47" t="s">
        <v>29</v>
      </c>
      <c r="AX236" s="46">
        <f t="shared" ref="AX236:AX238" si="167">SUMIF($AU$135:$AU$233,AW236,$AX$135:$AX$233)</f>
        <v>264</v>
      </c>
      <c r="AY236" s="45" t="s">
        <v>28</v>
      </c>
      <c r="AZ236" s="46">
        <f t="shared" ref="AZ236:AZ238" si="168">SUMIF($AZ$129:$AZ$233,AY236,$BC$129:$BC$233)</f>
        <v>1263</v>
      </c>
      <c r="BA236" s="47"/>
      <c r="BB236" s="47" t="s">
        <v>29</v>
      </c>
      <c r="BC236" s="46">
        <f t="shared" ref="BC236:BC238" si="169">SUMIF($AZ$129:$AZ$233,BB236,$BC$129:$BC$233)</f>
        <v>406</v>
      </c>
      <c r="BD236" s="45" t="s">
        <v>28</v>
      </c>
      <c r="BE236" s="46">
        <f t="shared" ref="BE236:BE238" si="170">SUMIF($BE$157:$BE$233,BD236,$BH$157:$BH$233)</f>
        <v>456</v>
      </c>
      <c r="BF236" s="47"/>
      <c r="BG236" s="47" t="s">
        <v>29</v>
      </c>
      <c r="BH236" s="46">
        <f t="shared" ref="BH236:BH238" si="171">SUMIF($BE$157:$BE$233,BG236,$BH$157:$BH$233)</f>
        <v>467</v>
      </c>
      <c r="BI236" s="45" t="s">
        <v>28</v>
      </c>
      <c r="BJ236" s="46">
        <f t="shared" ref="BJ236:BJ238" si="172">SUMIF($BJ$137:$BJ$233,BI236,$BM$137:$BM$233)</f>
        <v>363</v>
      </c>
      <c r="BK236" s="47"/>
      <c r="BL236" s="47" t="s">
        <v>29</v>
      </c>
      <c r="BM236" s="46">
        <f t="shared" ref="BM236:BM238" si="173">SUMIF($BJ$137:$BJ$233,BL236,$BM$137:$BM$233)</f>
        <v>546</v>
      </c>
      <c r="BN236" s="45" t="s">
        <v>28</v>
      </c>
      <c r="BO236" s="46">
        <f t="shared" ref="BO236:BO238" si="174">SUMIF($BO$110:$BO$233,BN236,$BR$110:$BR$233)</f>
        <v>400</v>
      </c>
      <c r="BP236" s="47"/>
      <c r="BQ236" s="47" t="s">
        <v>29</v>
      </c>
      <c r="BR236" s="46">
        <f t="shared" ref="BR236:BR238" si="175">SUMIF($BO$110:$BO$233,BQ236,$BR$110:$BR$233)</f>
        <v>1084</v>
      </c>
    </row>
    <row r="237" spans="1:70" x14ac:dyDescent="0.2">
      <c r="A237" s="45" t="s">
        <v>19</v>
      </c>
      <c r="B237" s="46">
        <f t="shared" si="148"/>
        <v>1146</v>
      </c>
      <c r="C237" s="47"/>
      <c r="D237" s="47" t="s">
        <v>20</v>
      </c>
      <c r="E237" s="46">
        <f t="shared" si="149"/>
        <v>298</v>
      </c>
      <c r="F237" s="45" t="s">
        <v>19</v>
      </c>
      <c r="G237" s="46">
        <f t="shared" si="150"/>
        <v>1026</v>
      </c>
      <c r="H237" s="47"/>
      <c r="I237" s="47" t="s">
        <v>20</v>
      </c>
      <c r="J237" s="46">
        <f t="shared" si="151"/>
        <v>386</v>
      </c>
      <c r="K237" s="45" t="s">
        <v>19</v>
      </c>
      <c r="L237" s="46">
        <f t="shared" si="152"/>
        <v>99</v>
      </c>
      <c r="M237" s="47"/>
      <c r="N237" s="47" t="s">
        <v>20</v>
      </c>
      <c r="O237" s="46">
        <f t="shared" si="153"/>
        <v>1150</v>
      </c>
      <c r="P237" s="45" t="s">
        <v>19</v>
      </c>
      <c r="Q237" s="46">
        <f t="shared" si="154"/>
        <v>675</v>
      </c>
      <c r="R237" s="47"/>
      <c r="S237" s="47" t="s">
        <v>20</v>
      </c>
      <c r="T237" s="46">
        <f t="shared" si="155"/>
        <v>416</v>
      </c>
      <c r="U237" s="45" t="s">
        <v>19</v>
      </c>
      <c r="V237" s="46">
        <f t="shared" si="156"/>
        <v>143</v>
      </c>
      <c r="W237" s="47"/>
      <c r="X237" s="47" t="s">
        <v>20</v>
      </c>
      <c r="Y237" s="46">
        <f t="shared" si="157"/>
        <v>1437</v>
      </c>
      <c r="Z237" s="45" t="s">
        <v>19</v>
      </c>
      <c r="AA237" s="46">
        <f t="shared" si="158"/>
        <v>960</v>
      </c>
      <c r="AB237" s="47"/>
      <c r="AC237" s="47" t="s">
        <v>20</v>
      </c>
      <c r="AD237" s="46">
        <f t="shared" si="159"/>
        <v>322</v>
      </c>
      <c r="AE237" s="45" t="s">
        <v>19</v>
      </c>
      <c r="AF237" s="46">
        <f t="shared" si="160"/>
        <v>206</v>
      </c>
      <c r="AG237" s="47"/>
      <c r="AH237" s="47" t="s">
        <v>20</v>
      </c>
      <c r="AI237" s="46">
        <f t="shared" si="161"/>
        <v>890</v>
      </c>
      <c r="AJ237" s="45" t="s">
        <v>19</v>
      </c>
      <c r="AK237" s="46">
        <f t="shared" si="162"/>
        <v>1060</v>
      </c>
      <c r="AL237" s="47"/>
      <c r="AM237" s="47" t="s">
        <v>20</v>
      </c>
      <c r="AN237" s="46">
        <f t="shared" si="163"/>
        <v>515</v>
      </c>
      <c r="AO237" s="45" t="s">
        <v>19</v>
      </c>
      <c r="AP237" s="46">
        <f t="shared" si="164"/>
        <v>1370</v>
      </c>
      <c r="AQ237" s="47"/>
      <c r="AR237" s="47" t="s">
        <v>20</v>
      </c>
      <c r="AS237" s="46">
        <f t="shared" si="165"/>
        <v>309</v>
      </c>
      <c r="AT237" s="45" t="s">
        <v>19</v>
      </c>
      <c r="AU237" s="46">
        <f t="shared" si="166"/>
        <v>1177</v>
      </c>
      <c r="AV237" s="47"/>
      <c r="AW237" s="47" t="s">
        <v>20</v>
      </c>
      <c r="AX237" s="46">
        <f t="shared" si="167"/>
        <v>142</v>
      </c>
      <c r="AY237" s="45" t="s">
        <v>19</v>
      </c>
      <c r="AZ237" s="46">
        <f t="shared" si="168"/>
        <v>658</v>
      </c>
      <c r="BA237" s="47"/>
      <c r="BB237" s="47" t="s">
        <v>20</v>
      </c>
      <c r="BC237" s="46">
        <f t="shared" si="169"/>
        <v>394</v>
      </c>
      <c r="BD237" s="45" t="s">
        <v>19</v>
      </c>
      <c r="BE237" s="46">
        <f t="shared" si="170"/>
        <v>289</v>
      </c>
      <c r="BF237" s="47"/>
      <c r="BG237" s="47" t="s">
        <v>20</v>
      </c>
      <c r="BH237" s="46">
        <f t="shared" si="171"/>
        <v>351</v>
      </c>
      <c r="BI237" s="45" t="s">
        <v>19</v>
      </c>
      <c r="BJ237" s="46">
        <f t="shared" si="172"/>
        <v>98</v>
      </c>
      <c r="BK237" s="47"/>
      <c r="BL237" s="47" t="s">
        <v>20</v>
      </c>
      <c r="BM237" s="46">
        <f t="shared" si="173"/>
        <v>1676</v>
      </c>
      <c r="BN237" s="45" t="s">
        <v>19</v>
      </c>
      <c r="BO237" s="46">
        <f t="shared" si="174"/>
        <v>164</v>
      </c>
      <c r="BP237" s="47"/>
      <c r="BQ237" s="47" t="s">
        <v>20</v>
      </c>
      <c r="BR237" s="46">
        <f t="shared" si="175"/>
        <v>2036</v>
      </c>
    </row>
    <row r="238" spans="1:70" ht="17" thickBot="1" x14ac:dyDescent="0.25">
      <c r="A238" s="49" t="s">
        <v>22</v>
      </c>
      <c r="B238" s="50">
        <f t="shared" si="148"/>
        <v>515</v>
      </c>
      <c r="C238" s="51"/>
      <c r="D238" s="51" t="s">
        <v>23</v>
      </c>
      <c r="E238" s="50">
        <f t="shared" si="149"/>
        <v>627</v>
      </c>
      <c r="F238" s="49" t="s">
        <v>22</v>
      </c>
      <c r="G238" s="50">
        <f t="shared" si="150"/>
        <v>840</v>
      </c>
      <c r="H238" s="51"/>
      <c r="I238" s="51" t="s">
        <v>23</v>
      </c>
      <c r="J238" s="50">
        <f t="shared" si="151"/>
        <v>853</v>
      </c>
      <c r="K238" s="49" t="s">
        <v>22</v>
      </c>
      <c r="L238" s="50">
        <f t="shared" si="152"/>
        <v>360</v>
      </c>
      <c r="M238" s="51"/>
      <c r="N238" s="51" t="s">
        <v>23</v>
      </c>
      <c r="O238" s="50">
        <f t="shared" si="153"/>
        <v>643</v>
      </c>
      <c r="P238" s="49" t="s">
        <v>22</v>
      </c>
      <c r="Q238" s="50">
        <f t="shared" si="154"/>
        <v>653</v>
      </c>
      <c r="R238" s="51"/>
      <c r="S238" s="51" t="s">
        <v>23</v>
      </c>
      <c r="T238" s="50">
        <f t="shared" si="155"/>
        <v>717</v>
      </c>
      <c r="U238" s="49" t="s">
        <v>22</v>
      </c>
      <c r="V238" s="50">
        <f t="shared" si="156"/>
        <v>299</v>
      </c>
      <c r="W238" s="51"/>
      <c r="X238" s="51" t="s">
        <v>23</v>
      </c>
      <c r="Y238" s="50">
        <f t="shared" si="157"/>
        <v>632</v>
      </c>
      <c r="Z238" s="49" t="s">
        <v>22</v>
      </c>
      <c r="AA238" s="50">
        <f t="shared" si="158"/>
        <v>695</v>
      </c>
      <c r="AB238" s="51"/>
      <c r="AC238" s="51" t="s">
        <v>23</v>
      </c>
      <c r="AD238" s="50">
        <f t="shared" si="159"/>
        <v>1570</v>
      </c>
      <c r="AE238" s="49" t="s">
        <v>22</v>
      </c>
      <c r="AF238" s="50">
        <f t="shared" si="160"/>
        <v>510</v>
      </c>
      <c r="AG238" s="51"/>
      <c r="AH238" s="51" t="s">
        <v>23</v>
      </c>
      <c r="AI238" s="50">
        <f t="shared" si="161"/>
        <v>1185</v>
      </c>
      <c r="AJ238" s="49" t="s">
        <v>22</v>
      </c>
      <c r="AK238" s="50">
        <f t="shared" si="162"/>
        <v>621</v>
      </c>
      <c r="AL238" s="51"/>
      <c r="AM238" s="51" t="s">
        <v>23</v>
      </c>
      <c r="AN238" s="50">
        <f t="shared" si="163"/>
        <v>878</v>
      </c>
      <c r="AO238" s="49" t="s">
        <v>22</v>
      </c>
      <c r="AP238" s="50">
        <f t="shared" si="164"/>
        <v>454</v>
      </c>
      <c r="AQ238" s="51"/>
      <c r="AR238" s="51" t="s">
        <v>23</v>
      </c>
      <c r="AS238" s="50">
        <f t="shared" si="165"/>
        <v>863</v>
      </c>
      <c r="AT238" s="49" t="s">
        <v>22</v>
      </c>
      <c r="AU238" s="50">
        <f t="shared" si="166"/>
        <v>430</v>
      </c>
      <c r="AV238" s="51"/>
      <c r="AW238" s="51" t="s">
        <v>23</v>
      </c>
      <c r="AX238" s="50">
        <f t="shared" si="167"/>
        <v>878</v>
      </c>
      <c r="AY238" s="49" t="s">
        <v>22</v>
      </c>
      <c r="AZ238" s="50">
        <f t="shared" si="168"/>
        <v>773</v>
      </c>
      <c r="BA238" s="51"/>
      <c r="BB238" s="51" t="s">
        <v>23</v>
      </c>
      <c r="BC238" s="50">
        <f t="shared" si="169"/>
        <v>633</v>
      </c>
      <c r="BD238" s="49" t="s">
        <v>22</v>
      </c>
      <c r="BE238" s="50">
        <f t="shared" si="170"/>
        <v>129</v>
      </c>
      <c r="BF238" s="51"/>
      <c r="BG238" s="51" t="s">
        <v>23</v>
      </c>
      <c r="BH238" s="50">
        <f t="shared" si="171"/>
        <v>267</v>
      </c>
      <c r="BI238" s="49" t="s">
        <v>22</v>
      </c>
      <c r="BJ238" s="50">
        <f t="shared" si="172"/>
        <v>614</v>
      </c>
      <c r="BK238" s="51"/>
      <c r="BL238" s="51" t="s">
        <v>23</v>
      </c>
      <c r="BM238" s="50">
        <f t="shared" si="173"/>
        <v>521</v>
      </c>
      <c r="BN238" s="49" t="s">
        <v>22</v>
      </c>
      <c r="BO238" s="50">
        <f t="shared" si="174"/>
        <v>1308</v>
      </c>
      <c r="BP238" s="51"/>
      <c r="BQ238" s="51" t="s">
        <v>23</v>
      </c>
      <c r="BR238" s="50">
        <f t="shared" si="175"/>
        <v>797</v>
      </c>
    </row>
    <row r="239" spans="1:70" ht="18" thickTop="1" thickBot="1" x14ac:dyDescent="0.25">
      <c r="A239" s="102" t="s">
        <v>110</v>
      </c>
      <c r="B239" s="103"/>
      <c r="C239" s="103"/>
      <c r="D239" s="103"/>
      <c r="E239" s="104"/>
      <c r="F239" s="102" t="s">
        <v>110</v>
      </c>
      <c r="G239" s="103"/>
      <c r="H239" s="103"/>
      <c r="I239" s="103"/>
      <c r="J239" s="104"/>
      <c r="K239" s="102" t="s">
        <v>110</v>
      </c>
      <c r="L239" s="103"/>
      <c r="M239" s="103"/>
      <c r="N239" s="103"/>
      <c r="O239" s="104"/>
      <c r="P239" s="102" t="s">
        <v>110</v>
      </c>
      <c r="Q239" s="103"/>
      <c r="R239" s="103"/>
      <c r="S239" s="103"/>
      <c r="T239" s="104"/>
      <c r="U239" s="102" t="s">
        <v>110</v>
      </c>
      <c r="V239" s="103"/>
      <c r="W239" s="103"/>
      <c r="X239" s="103"/>
      <c r="Y239" s="104"/>
      <c r="Z239" s="102" t="s">
        <v>110</v>
      </c>
      <c r="AA239" s="103"/>
      <c r="AB239" s="103"/>
      <c r="AC239" s="103"/>
      <c r="AD239" s="104"/>
      <c r="AE239" s="102" t="s">
        <v>110</v>
      </c>
      <c r="AF239" s="103"/>
      <c r="AG239" s="103"/>
      <c r="AH239" s="103"/>
      <c r="AI239" s="104"/>
      <c r="AJ239" s="102" t="s">
        <v>110</v>
      </c>
      <c r="AK239" s="103"/>
      <c r="AL239" s="103"/>
      <c r="AM239" s="103"/>
      <c r="AN239" s="104"/>
      <c r="AO239" s="102" t="s">
        <v>110</v>
      </c>
      <c r="AP239" s="103"/>
      <c r="AQ239" s="103"/>
      <c r="AR239" s="103"/>
      <c r="AS239" s="104"/>
      <c r="AT239" s="102" t="s">
        <v>110</v>
      </c>
      <c r="AU239" s="103"/>
      <c r="AV239" s="103"/>
      <c r="AW239" s="103"/>
      <c r="AX239" s="104"/>
      <c r="AY239" s="102" t="s">
        <v>110</v>
      </c>
      <c r="AZ239" s="103"/>
      <c r="BA239" s="103"/>
      <c r="BB239" s="103"/>
      <c r="BC239" s="104"/>
      <c r="BD239" s="102" t="s">
        <v>110</v>
      </c>
      <c r="BE239" s="103"/>
      <c r="BF239" s="103"/>
      <c r="BG239" s="103"/>
      <c r="BH239" s="104"/>
      <c r="BI239" s="102" t="s">
        <v>110</v>
      </c>
      <c r="BJ239" s="103"/>
      <c r="BK239" s="103"/>
      <c r="BL239" s="103"/>
      <c r="BM239" s="104"/>
      <c r="BN239" s="102" t="s">
        <v>110</v>
      </c>
      <c r="BO239" s="103"/>
      <c r="BP239" s="103"/>
      <c r="BQ239" s="103"/>
      <c r="BR239" s="104"/>
    </row>
    <row r="240" spans="1:70" ht="17" thickTop="1" x14ac:dyDescent="0.2">
      <c r="A240" s="42" t="s">
        <v>25</v>
      </c>
      <c r="B240" s="53">
        <f>SUMIFS($E$133:$E$233,$B$133:$B$233,A240,$D$133:$D$233,"x")</f>
        <v>845</v>
      </c>
      <c r="C240" s="44"/>
      <c r="D240" s="44" t="s">
        <v>26</v>
      </c>
      <c r="E240" s="53">
        <f>SUMIFS($E$133:$E$233,$B$133:$B$233,D240,$D$133:$D$233,"x")</f>
        <v>176</v>
      </c>
      <c r="F240" s="42" t="s">
        <v>25</v>
      </c>
      <c r="G240" s="53">
        <f>SUMIFS($J$119:$J$233,$G$119:$G$233,F240,$I$119:$I$233,"x")</f>
        <v>314</v>
      </c>
      <c r="H240" s="44"/>
      <c r="I240" s="44" t="s">
        <v>26</v>
      </c>
      <c r="J240" s="53">
        <f>SUMIFS($J$119:$J$233,$G$119:$G$233,I240,$I$119:$I$233,"x")</f>
        <v>0</v>
      </c>
      <c r="K240" s="42" t="s">
        <v>25</v>
      </c>
      <c r="L240" s="53">
        <f>SUMIFS($O$136:$O$233,$L$136:$L$233,K240,$N$136:$N$233,"x")</f>
        <v>322</v>
      </c>
      <c r="M240" s="44"/>
      <c r="N240" s="44" t="s">
        <v>26</v>
      </c>
      <c r="O240" s="53">
        <f>SUMIFS($O$136:$O$233,$L$136:$L$233,N240,$N$136:$N$233,"x")</f>
        <v>0</v>
      </c>
      <c r="P240" s="42" t="s">
        <v>25</v>
      </c>
      <c r="Q240" s="53">
        <f>SUMIFS($T$128:$T$233,$Q$128:$Q$233,P240,$S$128:$S$233,"x")</f>
        <v>918</v>
      </c>
      <c r="R240" s="44"/>
      <c r="S240" s="44" t="s">
        <v>26</v>
      </c>
      <c r="T240" s="53">
        <f>SUMIFS($T$128:$T$233,$Q$128:$Q$233,S240,$S$128:$S$233,"x")</f>
        <v>195</v>
      </c>
      <c r="U240" s="42" t="s">
        <v>25</v>
      </c>
      <c r="V240" s="53">
        <f>SUMIFS($Y$147:$Y$233,$V$147:$V$233,U240,$X$147:$X$233,"x")</f>
        <v>0</v>
      </c>
      <c r="W240" s="44"/>
      <c r="X240" s="44" t="s">
        <v>26</v>
      </c>
      <c r="Y240" s="53">
        <f>SUMIFS($Y$147:$Y$233,$V$147:$V$233,X240,$X$147:$X$233,"x")</f>
        <v>0</v>
      </c>
      <c r="Z240" s="42" t="s">
        <v>25</v>
      </c>
      <c r="AA240" s="53">
        <f>SUMIFS($AD$115:$AD$233,$AA$115:$AA$233,Z240,$AC$115:$AC$233,"x")</f>
        <v>0</v>
      </c>
      <c r="AB240" s="44"/>
      <c r="AC240" s="44" t="s">
        <v>26</v>
      </c>
      <c r="AD240" s="53">
        <f>SUMIFS($AD$115:$AD$233,$AA$115:$AA$233,AC240,$AC$115:$AC$233,"x")</f>
        <v>0</v>
      </c>
      <c r="AE240" s="42" t="s">
        <v>25</v>
      </c>
      <c r="AF240" s="53">
        <f>SUMIFS($AI$135:$AI$233,$AF$135:$AF$233,AE240,$AH$135:$AH$233,"x")</f>
        <v>73</v>
      </c>
      <c r="AG240" s="44"/>
      <c r="AH240" s="44" t="s">
        <v>26</v>
      </c>
      <c r="AI240" s="53">
        <f>SUMIFS($AI$135:$AI$233,$AF$135:$AF$233,AH240,$AH$135:$AH$233,"x")</f>
        <v>0</v>
      </c>
      <c r="AJ240" s="42" t="s">
        <v>25</v>
      </c>
      <c r="AK240" s="53">
        <f>SUMIFS($AN$124:$AN$233,$AK$124:$AK$233,AJ240,$AM$124:$AM$233,"x")</f>
        <v>622</v>
      </c>
      <c r="AL240" s="44"/>
      <c r="AM240" s="44" t="s">
        <v>26</v>
      </c>
      <c r="AN240" s="53">
        <f>SUMIFS($AN$124:$AN$233,$AK$124:$AK$233,AM240,$AM$124:$AM$233,"x")</f>
        <v>91</v>
      </c>
      <c r="AO240" s="42" t="s">
        <v>25</v>
      </c>
      <c r="AP240" s="53">
        <f>SUMIFS($AS$123:$AS$233,$AP$123:$AP$233,AO240,$AR$123:$AR$233,"x")</f>
        <v>680</v>
      </c>
      <c r="AQ240" s="44"/>
      <c r="AR240" s="44" t="s">
        <v>26</v>
      </c>
      <c r="AS240" s="53">
        <f>SUMIFS($AS$123:$AS$233,$AP$123:$AP$233,AR240,$AR$123:$AR$233,"x")</f>
        <v>90</v>
      </c>
      <c r="AT240" s="42" t="s">
        <v>25</v>
      </c>
      <c r="AU240" s="53">
        <f>SUMIFS($AX$135:$AX$233,$AU$135:$AU$233,AT240,$AW$135:$AW$233,"x")</f>
        <v>98</v>
      </c>
      <c r="AV240" s="44"/>
      <c r="AW240" s="44" t="s">
        <v>26</v>
      </c>
      <c r="AX240" s="53">
        <f>SUMIFS($AX$135:$AX$233,$AU$135:$AU$233,AW240,$AW$135:$AW$233,"x")</f>
        <v>0</v>
      </c>
      <c r="AY240" s="42" t="s">
        <v>25</v>
      </c>
      <c r="AZ240" s="53">
        <f>SUMIFS($BC$129:$BC$233,$AZ$129:$AZ$233,AY240,$BB$129:$BB$233,"x")</f>
        <v>180</v>
      </c>
      <c r="BA240" s="44"/>
      <c r="BB240" s="44" t="s">
        <v>26</v>
      </c>
      <c r="BC240" s="53">
        <f>SUMIFS($BC$129:$BC$233,$AZ$129:$AZ$233,BB240,$BB$129:$BB$233,"x")</f>
        <v>264</v>
      </c>
      <c r="BD240" s="42" t="s">
        <v>25</v>
      </c>
      <c r="BE240" s="53">
        <f>SUMIFS($BH$157:$BH$233,$BE$157:$BE$233,BD240,$BG$157:$BG$233,"x")</f>
        <v>0</v>
      </c>
      <c r="BF240" s="44"/>
      <c r="BG240" s="44" t="s">
        <v>26</v>
      </c>
      <c r="BH240" s="53">
        <f>SUMIFS($BH$157:$BH$233,$BE$157:$BE$233,BG240,$BG$157:$BG$233,"x")</f>
        <v>141</v>
      </c>
      <c r="BI240" s="42" t="s">
        <v>25</v>
      </c>
      <c r="BJ240" s="53">
        <f>SUMIFS($BM$137:$BM$233,$BJ$137:$BJ$233,BI240,$BL$137:$BL$233,"x")</f>
        <v>154</v>
      </c>
      <c r="BK240" s="44"/>
      <c r="BL240" s="44" t="s">
        <v>26</v>
      </c>
      <c r="BM240" s="53">
        <f>SUMIFS($BM$137:$BM$233,$BJ$137:$BJ$233,BL240,$BL$137:$BL$233,"x")</f>
        <v>169</v>
      </c>
      <c r="BN240" s="42" t="s">
        <v>25</v>
      </c>
      <c r="BO240" s="53">
        <f>SUMIFS($BR$110:$BR$233,$BO$110:$BO$233,BN240,$BQ$110:$BQ$233,"x")</f>
        <v>283</v>
      </c>
      <c r="BP240" s="44"/>
      <c r="BQ240" s="44" t="s">
        <v>26</v>
      </c>
      <c r="BR240" s="53">
        <f>SUMIFS($BR$110:$BR$233,$BO$110:$BO$233,BQ240,$BQ$110:$BQ$233,"x")</f>
        <v>248</v>
      </c>
    </row>
    <row r="241" spans="1:70" x14ac:dyDescent="0.2">
      <c r="A241" s="45" t="s">
        <v>28</v>
      </c>
      <c r="B241" s="46">
        <f t="shared" ref="B241:B243" si="176">SUMIFS($E$133:$E$233,$B$133:$B$233,A241,$D$133:$D$233,"x")</f>
        <v>153</v>
      </c>
      <c r="C241" s="47"/>
      <c r="D241" s="47" t="s">
        <v>29</v>
      </c>
      <c r="E241" s="46">
        <f t="shared" ref="E241:E243" si="177">SUMIFS($E$133:$E$233,$B$133:$B$233,D241,$D$133:$D$233,"x")</f>
        <v>603</v>
      </c>
      <c r="F241" s="45" t="s">
        <v>28</v>
      </c>
      <c r="G241" s="46">
        <f t="shared" ref="G241:G243" si="178">SUMIFS($J$119:$J$233,$G$119:$G$233,F241,$I$119:$I$233,"x")</f>
        <v>0</v>
      </c>
      <c r="H241" s="47"/>
      <c r="I241" s="47" t="s">
        <v>29</v>
      </c>
      <c r="J241" s="46">
        <f t="shared" ref="J241:J243" si="179">SUMIFS($J$119:$J$233,$G$119:$G$233,I241,$I$119:$I$233,"x")</f>
        <v>0</v>
      </c>
      <c r="K241" s="45" t="s">
        <v>28</v>
      </c>
      <c r="L241" s="46">
        <f t="shared" ref="L241:L243" si="180">SUMIFS($O$136:$O$233,$L$136:$L$233,K241,$N$136:$N$233,"x")</f>
        <v>0</v>
      </c>
      <c r="M241" s="47"/>
      <c r="N241" s="47" t="s">
        <v>29</v>
      </c>
      <c r="O241" s="46">
        <f t="shared" ref="O241:O243" si="181">SUMIFS($O$136:$O$233,$L$136:$L$233,N241,$N$136:$N$233,"x")</f>
        <v>337</v>
      </c>
      <c r="P241" s="45" t="s">
        <v>28</v>
      </c>
      <c r="Q241" s="46">
        <f t="shared" ref="Q241:Q243" si="182">SUMIFS($T$128:$T$233,$Q$128:$Q$233,P241,$S$128:$S$233,"x")</f>
        <v>183</v>
      </c>
      <c r="R241" s="47"/>
      <c r="S241" s="47" t="s">
        <v>29</v>
      </c>
      <c r="T241" s="46">
        <f t="shared" ref="T241:T243" si="183">SUMIFS($T$128:$T$233,$Q$128:$Q$233,S241,$S$128:$S$233,"x")</f>
        <v>500</v>
      </c>
      <c r="U241" s="45" t="s">
        <v>28</v>
      </c>
      <c r="V241" s="46">
        <f t="shared" ref="V241:V243" si="184">SUMIFS($Y$147:$Y$233,$V$147:$V$233,U241,$X$147:$X$233,"x")</f>
        <v>0</v>
      </c>
      <c r="W241" s="47"/>
      <c r="X241" s="47" t="s">
        <v>29</v>
      </c>
      <c r="Y241" s="46">
        <f t="shared" ref="Y241:Y243" si="185">SUMIFS($Y$147:$Y$233,$V$147:$V$233,X241,$X$147:$X$233,"x")</f>
        <v>0</v>
      </c>
      <c r="Z241" s="45" t="s">
        <v>28</v>
      </c>
      <c r="AA241" s="46">
        <f t="shared" ref="AA241:AA243" si="186">SUMIFS($AD$115:$AD$233,$AA$115:$AA$233,Z241,$AC$115:$AC$233,"x")</f>
        <v>207</v>
      </c>
      <c r="AB241" s="47"/>
      <c r="AC241" s="47" t="s">
        <v>29</v>
      </c>
      <c r="AD241" s="46">
        <f t="shared" ref="AD241:AD243" si="187">SUMIFS($AD$115:$AD$233,$AA$115:$AA$233,AC241,$AC$115:$AC$233,"x")</f>
        <v>0</v>
      </c>
      <c r="AE241" s="45" t="s">
        <v>28</v>
      </c>
      <c r="AF241" s="46">
        <f t="shared" ref="AF241:AF243" si="188">SUMIFS($AI$135:$AI$233,$AF$135:$AF$233,AE241,$AH$135:$AH$233,"x")</f>
        <v>0</v>
      </c>
      <c r="AG241" s="47"/>
      <c r="AH241" s="47" t="s">
        <v>29</v>
      </c>
      <c r="AI241" s="46">
        <f t="shared" ref="AI241:AI243" si="189">SUMIFS($AI$135:$AI$233,$AF$135:$AF$233,AH241,$AH$135:$AH$233,"x")</f>
        <v>78</v>
      </c>
      <c r="AJ241" s="45" t="s">
        <v>28</v>
      </c>
      <c r="AK241" s="46">
        <f t="shared" ref="AK241:AK243" si="190">SUMIFS($AN$124:$AN$233,$AK$124:$AK$233,AJ241,$AM$124:$AM$233,"x")</f>
        <v>84</v>
      </c>
      <c r="AL241" s="47"/>
      <c r="AM241" s="47" t="s">
        <v>29</v>
      </c>
      <c r="AN241" s="46">
        <f t="shared" ref="AN241:AN243" si="191">SUMIFS($AN$124:$AN$233,$AK$124:$AK$233,AM241,$AM$124:$AM$233,"x")</f>
        <v>569</v>
      </c>
      <c r="AO241" s="45" t="s">
        <v>28</v>
      </c>
      <c r="AP241" s="46">
        <f t="shared" ref="AP241:AP243" si="192">SUMIFS($AS$123:$AS$233,$AP$123:$AP$233,AO241,$AR$123:$AR$233,"x")</f>
        <v>620</v>
      </c>
      <c r="AQ241" s="47"/>
      <c r="AR241" s="47" t="s">
        <v>29</v>
      </c>
      <c r="AS241" s="46">
        <f t="shared" ref="AS241:AS243" si="193">SUMIFS($AS$123:$AS$233,$AP$123:$AP$233,AR241,$AR$123:$AR$233,"x")</f>
        <v>176</v>
      </c>
      <c r="AT241" s="45" t="s">
        <v>28</v>
      </c>
      <c r="AU241" s="46">
        <f t="shared" ref="AU241:AU243" si="194">SUMIFS($AX$135:$AX$233,$AU$135:$AU$233,AT241,$AW$135:$AW$233,"x")</f>
        <v>82</v>
      </c>
      <c r="AV241" s="47"/>
      <c r="AW241" s="47" t="s">
        <v>29</v>
      </c>
      <c r="AX241" s="46">
        <f t="shared" ref="AX241:AX243" si="195">SUMIFS($AX$135:$AX$233,$AU$135:$AU$233,AW241,$AW$135:$AW$233,"x")</f>
        <v>78</v>
      </c>
      <c r="AY241" s="45" t="s">
        <v>28</v>
      </c>
      <c r="AZ241" s="46">
        <f t="shared" ref="AZ241:AZ243" si="196">SUMIFS($BC$129:$BC$233,$AZ$129:$AZ$233,AY241,$BB$129:$BB$233,"x")</f>
        <v>439</v>
      </c>
      <c r="BA241" s="47"/>
      <c r="BB241" s="47" t="s">
        <v>29</v>
      </c>
      <c r="BC241" s="46">
        <f t="shared" ref="BC241:BC243" si="197">SUMIFS($BC$129:$BC$233,$AZ$129:$AZ$233,BB241,$BB$129:$BB$233,"x")</f>
        <v>193</v>
      </c>
      <c r="BD241" s="45" t="s">
        <v>28</v>
      </c>
      <c r="BE241" s="46">
        <f t="shared" ref="BE241:BE243" si="198">SUMIFS($BH$157:$BH$233,$BE$157:$BE$233,BD241,$BG$157:$BG$233,"x")</f>
        <v>102</v>
      </c>
      <c r="BF241" s="47"/>
      <c r="BG241" s="47" t="s">
        <v>29</v>
      </c>
      <c r="BH241" s="46">
        <f t="shared" ref="BH241:BH243" si="199">SUMIFS($BH$157:$BH$233,$BE$157:$BE$233,BG241,$BG$157:$BG$233,"x")</f>
        <v>72</v>
      </c>
      <c r="BI241" s="45" t="s">
        <v>28</v>
      </c>
      <c r="BJ241" s="46">
        <f t="shared" ref="BJ241:BJ243" si="200">SUMIFS($BM$137:$BM$233,$BJ$137:$BJ$233,BI241,$BL$137:$BL$233,"x")</f>
        <v>108</v>
      </c>
      <c r="BK241" s="47"/>
      <c r="BL241" s="47" t="s">
        <v>29</v>
      </c>
      <c r="BM241" s="46">
        <f t="shared" ref="BM241:BM243" si="201">SUMIFS($BM$137:$BM$233,$BJ$137:$BJ$233,BL241,$BL$137:$BL$233,"x")</f>
        <v>282</v>
      </c>
      <c r="BN241" s="45" t="s">
        <v>28</v>
      </c>
      <c r="BO241" s="46">
        <f t="shared" ref="BO241:BO243" si="202">SUMIFS($BR$110:$BR$233,$BO$110:$BO$233,BN241,$BQ$110:$BQ$233,"x")</f>
        <v>0</v>
      </c>
      <c r="BP241" s="47"/>
      <c r="BQ241" s="47" t="s">
        <v>29</v>
      </c>
      <c r="BR241" s="46">
        <f t="shared" ref="BR241:BR243" si="203">SUMIFS($BR$110:$BR$233,$BO$110:$BO$233,BQ241,$BQ$110:$BQ$233,"x")</f>
        <v>554</v>
      </c>
    </row>
    <row r="242" spans="1:70" x14ac:dyDescent="0.2">
      <c r="A242" s="45" t="s">
        <v>19</v>
      </c>
      <c r="B242" s="46">
        <f t="shared" si="176"/>
        <v>681</v>
      </c>
      <c r="C242" s="47"/>
      <c r="D242" s="47" t="s">
        <v>20</v>
      </c>
      <c r="E242" s="46">
        <f t="shared" si="177"/>
        <v>86</v>
      </c>
      <c r="F242" s="45" t="s">
        <v>19</v>
      </c>
      <c r="G242" s="46">
        <f t="shared" si="178"/>
        <v>0</v>
      </c>
      <c r="H242" s="47"/>
      <c r="I242" s="47" t="s">
        <v>20</v>
      </c>
      <c r="J242" s="46">
        <f t="shared" si="179"/>
        <v>0</v>
      </c>
      <c r="K242" s="45" t="s">
        <v>19</v>
      </c>
      <c r="L242" s="46">
        <f t="shared" si="180"/>
        <v>0</v>
      </c>
      <c r="M242" s="47"/>
      <c r="N242" s="47" t="s">
        <v>20</v>
      </c>
      <c r="O242" s="46">
        <f t="shared" si="181"/>
        <v>335</v>
      </c>
      <c r="P242" s="45" t="s">
        <v>19</v>
      </c>
      <c r="Q242" s="46">
        <f t="shared" si="182"/>
        <v>297</v>
      </c>
      <c r="R242" s="47"/>
      <c r="S242" s="47" t="s">
        <v>20</v>
      </c>
      <c r="T242" s="46">
        <f t="shared" si="183"/>
        <v>88</v>
      </c>
      <c r="U242" s="45" t="s">
        <v>19</v>
      </c>
      <c r="V242" s="46">
        <f t="shared" si="184"/>
        <v>0</v>
      </c>
      <c r="W242" s="47"/>
      <c r="X242" s="47" t="s">
        <v>20</v>
      </c>
      <c r="Y242" s="46">
        <f t="shared" si="185"/>
        <v>294</v>
      </c>
      <c r="Z242" s="45" t="s">
        <v>19</v>
      </c>
      <c r="AA242" s="46">
        <f t="shared" si="186"/>
        <v>0</v>
      </c>
      <c r="AB242" s="47"/>
      <c r="AC242" s="47" t="s">
        <v>20</v>
      </c>
      <c r="AD242" s="46">
        <f t="shared" si="187"/>
        <v>0</v>
      </c>
      <c r="AE242" s="45" t="s">
        <v>19</v>
      </c>
      <c r="AF242" s="46">
        <f t="shared" si="188"/>
        <v>0</v>
      </c>
      <c r="AG242" s="47"/>
      <c r="AH242" s="47" t="s">
        <v>20</v>
      </c>
      <c r="AI242" s="46">
        <f t="shared" si="189"/>
        <v>329</v>
      </c>
      <c r="AJ242" s="45" t="s">
        <v>19</v>
      </c>
      <c r="AK242" s="46">
        <f t="shared" si="190"/>
        <v>576</v>
      </c>
      <c r="AL242" s="47"/>
      <c r="AM242" s="47" t="s">
        <v>20</v>
      </c>
      <c r="AN242" s="46">
        <f t="shared" si="191"/>
        <v>93</v>
      </c>
      <c r="AO242" s="45" t="s">
        <v>19</v>
      </c>
      <c r="AP242" s="46">
        <f t="shared" si="192"/>
        <v>845</v>
      </c>
      <c r="AQ242" s="47"/>
      <c r="AR242" s="47" t="s">
        <v>20</v>
      </c>
      <c r="AS242" s="46">
        <f t="shared" si="193"/>
        <v>95</v>
      </c>
      <c r="AT242" s="45" t="s">
        <v>19</v>
      </c>
      <c r="AU242" s="46">
        <f t="shared" si="194"/>
        <v>668</v>
      </c>
      <c r="AV242" s="47"/>
      <c r="AW242" s="47" t="s">
        <v>20</v>
      </c>
      <c r="AX242" s="46">
        <f t="shared" si="195"/>
        <v>89</v>
      </c>
      <c r="AY242" s="45" t="s">
        <v>19</v>
      </c>
      <c r="AZ242" s="46">
        <f t="shared" si="196"/>
        <v>0</v>
      </c>
      <c r="BA242" s="47"/>
      <c r="BB242" s="47" t="s">
        <v>20</v>
      </c>
      <c r="BC242" s="46">
        <f t="shared" si="197"/>
        <v>0</v>
      </c>
      <c r="BD242" s="45" t="s">
        <v>19</v>
      </c>
      <c r="BE242" s="46">
        <f t="shared" si="198"/>
        <v>133</v>
      </c>
      <c r="BF242" s="47"/>
      <c r="BG242" s="47" t="s">
        <v>20</v>
      </c>
      <c r="BH242" s="46">
        <f t="shared" si="199"/>
        <v>175</v>
      </c>
      <c r="BI242" s="45" t="s">
        <v>19</v>
      </c>
      <c r="BJ242" s="46">
        <f t="shared" si="200"/>
        <v>83</v>
      </c>
      <c r="BK242" s="47"/>
      <c r="BL242" s="47" t="s">
        <v>20</v>
      </c>
      <c r="BM242" s="46">
        <f t="shared" si="201"/>
        <v>1403</v>
      </c>
      <c r="BN242" s="45" t="s">
        <v>19</v>
      </c>
      <c r="BO242" s="46">
        <f t="shared" si="202"/>
        <v>91</v>
      </c>
      <c r="BP242" s="47"/>
      <c r="BQ242" s="47" t="s">
        <v>20</v>
      </c>
      <c r="BR242" s="46">
        <f t="shared" si="203"/>
        <v>1158</v>
      </c>
    </row>
    <row r="243" spans="1:70" ht="17" thickBot="1" x14ac:dyDescent="0.25">
      <c r="A243" s="49" t="s">
        <v>22</v>
      </c>
      <c r="B243" s="50">
        <f t="shared" si="176"/>
        <v>397</v>
      </c>
      <c r="C243" s="51"/>
      <c r="D243" s="51" t="s">
        <v>23</v>
      </c>
      <c r="E243" s="50">
        <f t="shared" si="177"/>
        <v>242</v>
      </c>
      <c r="F243" s="49" t="s">
        <v>22</v>
      </c>
      <c r="G243" s="50">
        <f t="shared" si="178"/>
        <v>0</v>
      </c>
      <c r="H243" s="51"/>
      <c r="I243" s="51" t="s">
        <v>23</v>
      </c>
      <c r="J243" s="50">
        <f t="shared" si="179"/>
        <v>0</v>
      </c>
      <c r="K243" s="49" t="s">
        <v>22</v>
      </c>
      <c r="L243" s="50">
        <f t="shared" si="180"/>
        <v>0</v>
      </c>
      <c r="M243" s="51"/>
      <c r="N243" s="51" t="s">
        <v>23</v>
      </c>
      <c r="O243" s="50">
        <f t="shared" si="181"/>
        <v>285</v>
      </c>
      <c r="P243" s="49" t="s">
        <v>22</v>
      </c>
      <c r="Q243" s="50">
        <f t="shared" si="182"/>
        <v>100</v>
      </c>
      <c r="R243" s="51"/>
      <c r="S243" s="51" t="s">
        <v>23</v>
      </c>
      <c r="T243" s="50">
        <f t="shared" si="183"/>
        <v>301</v>
      </c>
      <c r="U243" s="49" t="s">
        <v>22</v>
      </c>
      <c r="V243" s="50">
        <f t="shared" si="184"/>
        <v>0</v>
      </c>
      <c r="W243" s="51"/>
      <c r="X243" s="51" t="s">
        <v>23</v>
      </c>
      <c r="Y243" s="50">
        <f t="shared" si="185"/>
        <v>317</v>
      </c>
      <c r="Z243" s="49" t="s">
        <v>22</v>
      </c>
      <c r="AA243" s="50">
        <f t="shared" si="186"/>
        <v>0</v>
      </c>
      <c r="AB243" s="51"/>
      <c r="AC243" s="51" t="s">
        <v>23</v>
      </c>
      <c r="AD243" s="50">
        <f t="shared" si="187"/>
        <v>673</v>
      </c>
      <c r="AE243" s="49" t="s">
        <v>22</v>
      </c>
      <c r="AF243" s="50">
        <f t="shared" si="188"/>
        <v>0</v>
      </c>
      <c r="AG243" s="51"/>
      <c r="AH243" s="51" t="s">
        <v>23</v>
      </c>
      <c r="AI243" s="50">
        <f t="shared" si="189"/>
        <v>179</v>
      </c>
      <c r="AJ243" s="49" t="s">
        <v>22</v>
      </c>
      <c r="AK243" s="50">
        <f t="shared" si="190"/>
        <v>0</v>
      </c>
      <c r="AL243" s="51"/>
      <c r="AM243" s="51" t="s">
        <v>23</v>
      </c>
      <c r="AN243" s="50">
        <f t="shared" si="191"/>
        <v>335</v>
      </c>
      <c r="AO243" s="49" t="s">
        <v>22</v>
      </c>
      <c r="AP243" s="50">
        <f t="shared" si="192"/>
        <v>0</v>
      </c>
      <c r="AQ243" s="51"/>
      <c r="AR243" s="51" t="s">
        <v>23</v>
      </c>
      <c r="AS243" s="50">
        <f t="shared" si="193"/>
        <v>603</v>
      </c>
      <c r="AT243" s="49" t="s">
        <v>22</v>
      </c>
      <c r="AU243" s="50">
        <f t="shared" si="194"/>
        <v>0</v>
      </c>
      <c r="AV243" s="51"/>
      <c r="AW243" s="51" t="s">
        <v>23</v>
      </c>
      <c r="AX243" s="50">
        <f t="shared" si="195"/>
        <v>345</v>
      </c>
      <c r="AY243" s="49" t="s">
        <v>22</v>
      </c>
      <c r="AZ243" s="50">
        <f t="shared" si="196"/>
        <v>192</v>
      </c>
      <c r="BA243" s="51"/>
      <c r="BB243" s="51" t="s">
        <v>23</v>
      </c>
      <c r="BC243" s="50">
        <f t="shared" si="197"/>
        <v>100</v>
      </c>
      <c r="BD243" s="49" t="s">
        <v>22</v>
      </c>
      <c r="BE243" s="50">
        <f t="shared" si="198"/>
        <v>0</v>
      </c>
      <c r="BF243" s="51"/>
      <c r="BG243" s="51" t="s">
        <v>23</v>
      </c>
      <c r="BH243" s="50">
        <f t="shared" si="199"/>
        <v>57</v>
      </c>
      <c r="BI243" s="49" t="s">
        <v>22</v>
      </c>
      <c r="BJ243" s="50">
        <f t="shared" si="200"/>
        <v>250</v>
      </c>
      <c r="BK243" s="51"/>
      <c r="BL243" s="51" t="s">
        <v>23</v>
      </c>
      <c r="BM243" s="50">
        <f t="shared" si="201"/>
        <v>379</v>
      </c>
      <c r="BN243" s="49" t="s">
        <v>22</v>
      </c>
      <c r="BO243" s="50">
        <f t="shared" si="202"/>
        <v>506</v>
      </c>
      <c r="BP243" s="51"/>
      <c r="BQ243" s="51" t="s">
        <v>23</v>
      </c>
      <c r="BR243" s="50">
        <f t="shared" si="203"/>
        <v>173</v>
      </c>
    </row>
    <row r="244" spans="1:70" ht="18" thickTop="1" thickBot="1" x14ac:dyDescent="0.25">
      <c r="A244" s="99" t="s">
        <v>111</v>
      </c>
      <c r="B244" s="100"/>
      <c r="C244" s="100"/>
      <c r="D244" s="100"/>
      <c r="E244" s="101"/>
      <c r="F244" s="99" t="s">
        <v>111</v>
      </c>
      <c r="G244" s="100"/>
      <c r="H244" s="100"/>
      <c r="I244" s="100"/>
      <c r="J244" s="101"/>
      <c r="K244" s="99" t="s">
        <v>111</v>
      </c>
      <c r="L244" s="100"/>
      <c r="M244" s="100"/>
      <c r="N244" s="100"/>
      <c r="O244" s="101"/>
      <c r="P244" s="99" t="s">
        <v>111</v>
      </c>
      <c r="Q244" s="100"/>
      <c r="R244" s="100"/>
      <c r="S244" s="100"/>
      <c r="T244" s="101"/>
      <c r="U244" s="99" t="s">
        <v>111</v>
      </c>
      <c r="V244" s="100"/>
      <c r="W244" s="100"/>
      <c r="X244" s="100"/>
      <c r="Y244" s="101"/>
      <c r="Z244" s="99" t="s">
        <v>111</v>
      </c>
      <c r="AA244" s="100"/>
      <c r="AB244" s="100"/>
      <c r="AC244" s="100"/>
      <c r="AD244" s="101"/>
      <c r="AE244" s="99" t="s">
        <v>111</v>
      </c>
      <c r="AF244" s="100"/>
      <c r="AG244" s="100"/>
      <c r="AH244" s="100"/>
      <c r="AI244" s="101"/>
      <c r="AJ244" s="99" t="s">
        <v>111</v>
      </c>
      <c r="AK244" s="100"/>
      <c r="AL244" s="100"/>
      <c r="AM244" s="100"/>
      <c r="AN244" s="101"/>
      <c r="AO244" s="99" t="s">
        <v>111</v>
      </c>
      <c r="AP244" s="100"/>
      <c r="AQ244" s="100"/>
      <c r="AR244" s="100"/>
      <c r="AS244" s="101"/>
      <c r="AT244" s="99" t="s">
        <v>111</v>
      </c>
      <c r="AU244" s="100"/>
      <c r="AV244" s="100"/>
      <c r="AW244" s="100"/>
      <c r="AX244" s="101"/>
      <c r="AY244" s="99" t="s">
        <v>111</v>
      </c>
      <c r="AZ244" s="100"/>
      <c r="BA244" s="100"/>
      <c r="BB244" s="100"/>
      <c r="BC244" s="101"/>
      <c r="BD244" s="99" t="s">
        <v>111</v>
      </c>
      <c r="BE244" s="100"/>
      <c r="BF244" s="100"/>
      <c r="BG244" s="100"/>
      <c r="BH244" s="101"/>
      <c r="BI244" s="99" t="s">
        <v>111</v>
      </c>
      <c r="BJ244" s="100"/>
      <c r="BK244" s="100"/>
      <c r="BL244" s="100"/>
      <c r="BM244" s="101"/>
      <c r="BN244" s="99" t="s">
        <v>111</v>
      </c>
      <c r="BO244" s="100"/>
      <c r="BP244" s="100"/>
      <c r="BQ244" s="100"/>
      <c r="BR244" s="101"/>
    </row>
    <row r="245" spans="1:70" ht="17" thickTop="1" x14ac:dyDescent="0.2">
      <c r="A245" s="42" t="s">
        <v>25</v>
      </c>
      <c r="B245" s="53">
        <f>SUMIFS($E$133:$E$233,$B$133:$B$233,A245,$D$133:$D$233,"x") + SUMIFS($E$133:$E$233,$B$133:$B$233,A245,$D$133:$D$233,"o")</f>
        <v>886</v>
      </c>
      <c r="C245" s="44"/>
      <c r="D245" s="44" t="s">
        <v>26</v>
      </c>
      <c r="E245" s="53">
        <f>SUMIFS($E$133:$E$233,$B$133:$B$233,D245,$D$133:$D$233,"x") + SUMIFS($E$133:$E$233,$B$133:$B$233,D245,$D$133:$D$233,"o")</f>
        <v>176</v>
      </c>
      <c r="F245" s="42" t="s">
        <v>25</v>
      </c>
      <c r="G245" s="53">
        <f>SUMIFS($J$119:$J$233,$G$119:$G$233,F245,$I$119:$I$233,"x") + SUMIFS($J$119:$J$233,$G$119:$G$233,F245,$I$119:$I$233,"o")</f>
        <v>314</v>
      </c>
      <c r="H245" s="44"/>
      <c r="I245" s="44" t="s">
        <v>26</v>
      </c>
      <c r="J245" s="53">
        <f>SUMIFS($J$119:$J$233,$G$119:$G$233,I245,$I$119:$I$233,"x") + SUMIFS($J$119:$J$233,$G$119:$G$233,I245,$I$119:$I$233,"o")</f>
        <v>0</v>
      </c>
      <c r="K245" s="42" t="s">
        <v>25</v>
      </c>
      <c r="L245" s="53">
        <f>SUMIFS($O$136:$O$233,$L$136:$L$233,K245,$N$136:$N$233,"x") + SUMIFS($O$136:$O$233,$L$136:$L$233,K245,$N$136:$N$233,"o")</f>
        <v>554</v>
      </c>
      <c r="M245" s="44"/>
      <c r="N245" s="44" t="s">
        <v>26</v>
      </c>
      <c r="O245" s="53">
        <f>SUMIFS($O$136:$O$233,$L$136:$L$233,N245,$N$136:$N$233,"x") + SUMIFS($O$136:$O$233,$L$136:$L$233,N245,$N$136:$N$233,"o")</f>
        <v>0</v>
      </c>
      <c r="P245" s="42" t="s">
        <v>25</v>
      </c>
      <c r="Q245" s="53">
        <f>SUMIFS($T$128:$T$233,$Q$128:$Q$233,P245,$S$128:$S$233,"x") + SUMIFS($T$128:$T$233,$Q$128:$Q$233,P245,$S$128:$S$233,"o")</f>
        <v>1149</v>
      </c>
      <c r="R245" s="44"/>
      <c r="S245" s="44" t="s">
        <v>26</v>
      </c>
      <c r="T245" s="53">
        <f>SUMIFS($T$128:$T$233,$Q$128:$Q$233,S245,$S$128:$S$233,"x") + SUMIFS($T$128:$T$233,$Q$128:$Q$233,S245,$S$128:$S$233,"o")</f>
        <v>195</v>
      </c>
      <c r="U245" s="42" t="s">
        <v>25</v>
      </c>
      <c r="V245" s="53">
        <f>SUMIFS($Y$147:$Y$233,$V$147:$V$233,U245,$X$147:$X$233,"x") + SUMIFS($Y$147:$Y$233,$V$147:$V$233,U245,$X$147:$X$233,"o")</f>
        <v>80</v>
      </c>
      <c r="W245" s="44"/>
      <c r="X245" s="44" t="s">
        <v>26</v>
      </c>
      <c r="Y245" s="53">
        <f>SUMIFS($Y$147:$Y$233,$V$147:$V$233,X245,$X$147:$X$233,"x") + SUMIFS($Y$147:$Y$233,$V$147:$V$233,X245,$X$147:$X$233,"o")</f>
        <v>107</v>
      </c>
      <c r="Z245" s="42" t="s">
        <v>25</v>
      </c>
      <c r="AA245" s="53">
        <f>SUMIFS($AD$115:$AD$233,$AA$115:$AA$233,Z245,$AC$115:$AC$233,"x") + SUMIFS($AD$115:$AD$233,$AA$115:$AA$233,Z245,$AC$115:$AC$233,"o")</f>
        <v>0</v>
      </c>
      <c r="AB245" s="44"/>
      <c r="AC245" s="44" t="s">
        <v>26</v>
      </c>
      <c r="AD245" s="53">
        <f>SUMIFS($AD$115:$AD$233,$AA$115:$AA$233,AC245,$AC$115:$AC$233,"x") + SUMIFS($AD$115:$AD$233,$AA$115:$AA$233,AC245,$AC$115:$AC$233,"o")</f>
        <v>0</v>
      </c>
      <c r="AE245" s="42" t="s">
        <v>25</v>
      </c>
      <c r="AF245" s="53">
        <f>SUMIFS($AI$135:$AI$233,$AF$135:$AF$233,AE245,$AH$135:$AH$233,"x") + SUMIFS($AI$135:$AI$233,$AF$135:$AF$233,AE245,$AH$135:$AH$233,"o")</f>
        <v>73</v>
      </c>
      <c r="AG245" s="44"/>
      <c r="AH245" s="44" t="s">
        <v>26</v>
      </c>
      <c r="AI245" s="53">
        <f>SUMIFS($AI$135:$AI$233,$AF$135:$AF$233,AH245,$AH$135:$AH$233,"x") + SUMIFS($AI$135:$AI$233,$AF$135:$AF$233,AH245,$AH$135:$AH$233,"o")</f>
        <v>86</v>
      </c>
      <c r="AJ245" s="42" t="s">
        <v>25</v>
      </c>
      <c r="AK245" s="53">
        <f>SUMIFS($AN$124:$AN$233,$AK$124:$AK$233,AJ245,$AM$124:$AM$233,"x") + SUMIFS($AN$124:$AN$233,$AK$124:$AK$233,AJ245,$AM$124:$AM$233,"o")</f>
        <v>927</v>
      </c>
      <c r="AL245" s="44"/>
      <c r="AM245" s="44" t="s">
        <v>26</v>
      </c>
      <c r="AN245" s="53">
        <f>SUMIFS($AN$124:$AN$233,$AK$124:$AK$233,AM245,$AM$124:$AM$233,"x") + SUMIFS($AN$124:$AN$233,$AK$124:$AK$233,AM245,$AM$124:$AM$233,"o")</f>
        <v>91</v>
      </c>
      <c r="AO245" s="42" t="s">
        <v>25</v>
      </c>
      <c r="AP245" s="53">
        <f>SUMIFS($AS$123:$AS$233,$AP$123:$AP$233,AO245,$AR$123:$AR$233,"x") + SUMIFS($AS$123:$AS$233,$AP$123:$AP$233,AO245,$AR$123:$AR$233,"o")</f>
        <v>732</v>
      </c>
      <c r="AQ245" s="44"/>
      <c r="AR245" s="44" t="s">
        <v>26</v>
      </c>
      <c r="AS245" s="53">
        <f>SUMIFS($AS$123:$AS$233,$AP$123:$AP$233,AR245,$AR$123:$AR$233,"x") + SUMIFS($AS$123:$AS$233,$AP$123:$AP$233,AR245,$AR$123:$AR$233,"o")</f>
        <v>90</v>
      </c>
      <c r="AT245" s="42" t="s">
        <v>25</v>
      </c>
      <c r="AU245" s="53">
        <f>SUMIFS($AX$135:$AX$233,$AU$135:$AU$233,AT245,$AW$135:$AW$233,"x") + SUMIFS($AX$135:$AX$233,$AU$135:$AU$233,AT245,$AW$135:$AW$233,"o")</f>
        <v>428</v>
      </c>
      <c r="AV245" s="44"/>
      <c r="AW245" s="44" t="s">
        <v>26</v>
      </c>
      <c r="AX245" s="53">
        <f>SUMIFS($AX$135:$AX$233,$AU$135:$AU$233,AW245,$AW$135:$AW$233,"x") + SUMIFS($AX$135:$AX$233,$AU$135:$AU$233,AW245,$AW$135:$AW$233,"o")</f>
        <v>0</v>
      </c>
      <c r="AY245" s="42" t="s">
        <v>25</v>
      </c>
      <c r="AZ245" s="53">
        <f>SUMIFS($BC$129:$BC$233,$AZ$129:$AZ$233,AY245,$BB$129:$BB$233,"x") + SUMIFS($BC$129:$BC$233,$AZ$129:$AZ$233,AY245,$BB$129:$BB$233,"o")</f>
        <v>180</v>
      </c>
      <c r="BA245" s="44"/>
      <c r="BB245" s="44" t="s">
        <v>26</v>
      </c>
      <c r="BC245" s="53">
        <f>SUMIFS($BC$129:$BC$233,$AZ$129:$AZ$233,BB245,$BB$129:$BB$233,"x") + SUMIFS($BC$129:$BC$233,$AZ$129:$AZ$233,BB245,$BB$129:$BB$233,"o")</f>
        <v>264</v>
      </c>
      <c r="BD245" s="42" t="s">
        <v>25</v>
      </c>
      <c r="BE245" s="53">
        <f>SUMIFS($BH$157:$BH$233,$BE$157:$BE$233,BD245,$BG$157:$BG$233,"x") + SUMIFS($BH$157:$BH$233,$BE$157:$BE$233,BD245,$BG$157:$BG$233,"o")</f>
        <v>0</v>
      </c>
      <c r="BF245" s="44"/>
      <c r="BG245" s="44" t="s">
        <v>26</v>
      </c>
      <c r="BH245" s="53">
        <f>SUMIFS($BH$157:$BH$233,$BE$157:$BE$233,BG245,$BG$157:$BG$233,"x") + SUMIFS($BH$157:$BH$233,$BE$157:$BE$233,BG245,$BG$157:$BG$233,"o")</f>
        <v>262</v>
      </c>
      <c r="BI245" s="42" t="s">
        <v>25</v>
      </c>
      <c r="BJ245" s="53">
        <f>SUMIFS($BM$137:$BM$233,$BJ$137:$BJ$233,BI245,$BL$137:$BL$233,"x") + SUMIFS($BM$137:$BM$233,$BJ$137:$BJ$233,BI245,$BL$137:$BL$233,"o")</f>
        <v>258</v>
      </c>
      <c r="BK245" s="44"/>
      <c r="BL245" s="44" t="s">
        <v>26</v>
      </c>
      <c r="BM245" s="53">
        <f>SUMIFS($BM$137:$BM$233,$BJ$137:$BJ$233,BL245,$BL$137:$BL$233,"x") + SUMIFS($BM$137:$BM$233,$BJ$137:$BJ$233,BL245,$BL$137:$BL$233,"o")</f>
        <v>227</v>
      </c>
      <c r="BN245" s="42" t="s">
        <v>25</v>
      </c>
      <c r="BO245" s="53">
        <f>SUMIFS($BR$110:$BR$233,$BO$110:$BO$233,BN245,$BQ$110:$BQ$233,"x") + SUMIFS($BR$110:$BR$233,$BO$110:$BO$233,BN245,$BQ$110:$BQ$233,"o")</f>
        <v>342</v>
      </c>
      <c r="BP245" s="44"/>
      <c r="BQ245" s="44" t="s">
        <v>26</v>
      </c>
      <c r="BR245" s="53">
        <f>SUMIFS($BR$110:$BR$233,$BO$110:$BO$233,BQ245,$BQ$110:$BQ$233,"x") + SUMIFS($BR$110:$BR$233,$BO$110:$BO$233,BQ245,$BQ$110:$BQ$233,"o")</f>
        <v>439</v>
      </c>
    </row>
    <row r="246" spans="1:70" x14ac:dyDescent="0.2">
      <c r="A246" s="45" t="s">
        <v>28</v>
      </c>
      <c r="B246" s="46">
        <f t="shared" ref="B246:B248" si="204">SUMIFS($E$133:$E$233,$B$133:$B$233,A246,$D$133:$D$233,"x") + SUMIFS($E$133:$E$233,$B$133:$B$233,A246,$D$133:$D$233,"o")</f>
        <v>153</v>
      </c>
      <c r="C246" s="47"/>
      <c r="D246" s="47" t="s">
        <v>29</v>
      </c>
      <c r="E246" s="46">
        <f t="shared" ref="E246:E248" si="205">SUMIFS($E$133:$E$233,$B$133:$B$233,D246,$D$133:$D$233,"x") + SUMIFS($E$133:$E$233,$B$133:$B$233,D246,$D$133:$D$233,"o")</f>
        <v>603</v>
      </c>
      <c r="F246" s="45" t="s">
        <v>28</v>
      </c>
      <c r="G246" s="46">
        <f t="shared" ref="G246:G248" si="206">SUMIFS($J$119:$J$233,$G$119:$G$233,F246,$I$119:$I$233,"x") + SUMIFS($J$119:$J$233,$G$119:$G$233,F246,$I$119:$I$233,"o")</f>
        <v>0</v>
      </c>
      <c r="H246" s="47"/>
      <c r="I246" s="47" t="s">
        <v>29</v>
      </c>
      <c r="J246" s="46">
        <f t="shared" ref="J246:J248" si="207">SUMIFS($J$119:$J$233,$G$119:$G$233,I246,$I$119:$I$233,"x") + SUMIFS($J$119:$J$233,$G$119:$G$233,I246,$I$119:$I$233,"o")</f>
        <v>108</v>
      </c>
      <c r="K246" s="45" t="s">
        <v>28</v>
      </c>
      <c r="L246" s="46">
        <f t="shared" ref="L246:L248" si="208">SUMIFS($O$136:$O$233,$L$136:$L$233,K246,$N$136:$N$233,"x") + SUMIFS($O$136:$O$233,$L$136:$L$233,K246,$N$136:$N$233,"o")</f>
        <v>141</v>
      </c>
      <c r="M246" s="47"/>
      <c r="N246" s="47" t="s">
        <v>29</v>
      </c>
      <c r="O246" s="46">
        <f t="shared" ref="O246:O248" si="209">SUMIFS($O$136:$O$233,$L$136:$L$233,N246,$N$136:$N$233,"x") + SUMIFS($O$136:$O$233,$L$136:$L$233,N246,$N$136:$N$233,"o")</f>
        <v>408</v>
      </c>
      <c r="P246" s="45" t="s">
        <v>28</v>
      </c>
      <c r="Q246" s="46">
        <f t="shared" ref="Q246:Q248" si="210">SUMIFS($T$128:$T$233,$Q$128:$Q$233,P246,$S$128:$S$233,"x") + SUMIFS($T$128:$T$233,$Q$128:$Q$233,P246,$S$128:$S$233,"o")</f>
        <v>183</v>
      </c>
      <c r="R246" s="47"/>
      <c r="S246" s="47" t="s">
        <v>29</v>
      </c>
      <c r="T246" s="46">
        <f t="shared" ref="T246:T248" si="211">SUMIFS($T$128:$T$233,$Q$128:$Q$233,S246,$S$128:$S$233,"x") + SUMIFS($T$128:$T$233,$Q$128:$Q$233,S246,$S$128:$S$233,"o")</f>
        <v>629</v>
      </c>
      <c r="U246" s="45" t="s">
        <v>28</v>
      </c>
      <c r="V246" s="46">
        <f t="shared" ref="V246:V248" si="212">SUMIFS($Y$147:$Y$233,$V$147:$V$233,U246,$X$147:$X$233,"x") + SUMIFS($Y$147:$Y$233,$V$147:$V$233,U246,$X$147:$X$233,"o")</f>
        <v>0</v>
      </c>
      <c r="W246" s="47"/>
      <c r="X246" s="47" t="s">
        <v>29</v>
      </c>
      <c r="Y246" s="46">
        <f t="shared" ref="Y246:Y248" si="213">SUMIFS($Y$147:$Y$233,$V$147:$V$233,X246,$X$147:$X$233,"x") + SUMIFS($Y$147:$Y$233,$V$147:$V$233,X246,$X$147:$X$233,"o")</f>
        <v>0</v>
      </c>
      <c r="Z246" s="45" t="s">
        <v>28</v>
      </c>
      <c r="AA246" s="46">
        <f t="shared" ref="AA246:AA248" si="214">SUMIFS($AD$115:$AD$233,$AA$115:$AA$233,Z246,$AC$115:$AC$233,"x") + SUMIFS($AD$115:$AD$233,$AA$115:$AA$233,Z246,$AC$115:$AC$233,"o")</f>
        <v>310</v>
      </c>
      <c r="AB246" s="47"/>
      <c r="AC246" s="47" t="s">
        <v>29</v>
      </c>
      <c r="AD246" s="46">
        <f t="shared" ref="AD246:AD248" si="215">SUMIFS($AD$115:$AD$233,$AA$115:$AA$233,AC246,$AC$115:$AC$233,"x") + SUMIFS($AD$115:$AD$233,$AA$115:$AA$233,AC246,$AC$115:$AC$233,"o")</f>
        <v>0</v>
      </c>
      <c r="AE246" s="45" t="s">
        <v>28</v>
      </c>
      <c r="AF246" s="46">
        <f t="shared" ref="AF246:AF248" si="216">SUMIFS($AI$135:$AI$233,$AF$135:$AF$233,AE246,$AH$135:$AH$233,"x") + SUMIFS($AI$135:$AI$233,$AF$135:$AF$233,AE246,$AH$135:$AH$233,"o")</f>
        <v>0</v>
      </c>
      <c r="AG246" s="47"/>
      <c r="AH246" s="47" t="s">
        <v>29</v>
      </c>
      <c r="AI246" s="46">
        <f t="shared" ref="AI246:AI248" si="217">SUMIFS($AI$135:$AI$233,$AF$135:$AF$233,AH246,$AH$135:$AH$233,"x") + SUMIFS($AI$135:$AI$233,$AF$135:$AF$233,AH246,$AH$135:$AH$233,"o")</f>
        <v>223</v>
      </c>
      <c r="AJ246" s="45" t="s">
        <v>28</v>
      </c>
      <c r="AK246" s="46">
        <f t="shared" ref="AK246:AK248" si="218">SUMIFS($AN$124:$AN$233,$AK$124:$AK$233,AJ246,$AM$124:$AM$233,"x") + SUMIFS($AN$124:$AN$233,$AK$124:$AK$233,AJ246,$AM$124:$AM$233,"o")</f>
        <v>84</v>
      </c>
      <c r="AL246" s="47"/>
      <c r="AM246" s="47" t="s">
        <v>29</v>
      </c>
      <c r="AN246" s="46">
        <f t="shared" ref="AN246:AN248" si="219">SUMIFS($AN$124:$AN$233,$AK$124:$AK$233,AM246,$AM$124:$AM$233,"x") + SUMIFS($AN$124:$AN$233,$AK$124:$AK$233,AM246,$AM$124:$AM$233,"o")</f>
        <v>700</v>
      </c>
      <c r="AO246" s="45" t="s">
        <v>28</v>
      </c>
      <c r="AP246" s="46">
        <f t="shared" ref="AP246:AP248" si="220">SUMIFS($AS$123:$AS$233,$AP$123:$AP$233,AO246,$AR$123:$AR$233,"x") + SUMIFS($AS$123:$AS$233,$AP$123:$AP$233,AO246,$AR$123:$AR$233,"o")</f>
        <v>674</v>
      </c>
      <c r="AQ246" s="47"/>
      <c r="AR246" s="47" t="s">
        <v>29</v>
      </c>
      <c r="AS246" s="46">
        <f t="shared" ref="AS246:AS248" si="221">SUMIFS($AS$123:$AS$233,$AP$123:$AP$233,AR246,$AR$123:$AR$233,"x") + SUMIFS($AS$123:$AS$233,$AP$123:$AP$233,AR246,$AR$123:$AR$233,"o")</f>
        <v>335</v>
      </c>
      <c r="AT246" s="45" t="s">
        <v>28</v>
      </c>
      <c r="AU246" s="46">
        <f t="shared" ref="AU246:AU248" si="222">SUMIFS($AX$135:$AX$233,$AU$135:$AU$233,AT246,$AW$135:$AW$233,"x") + SUMIFS($AX$135:$AX$233,$AU$135:$AU$233,AT246,$AW$135:$AW$233,"o")</f>
        <v>231</v>
      </c>
      <c r="AV246" s="47"/>
      <c r="AW246" s="47" t="s">
        <v>29</v>
      </c>
      <c r="AX246" s="46">
        <f t="shared" ref="AX246:AX248" si="223">SUMIFS($AX$135:$AX$233,$AU$135:$AU$233,AW246,$AW$135:$AW$233,"x") + SUMIFS($AX$135:$AX$233,$AU$135:$AU$233,AW246,$AW$135:$AW$233,"o")</f>
        <v>78</v>
      </c>
      <c r="AY246" s="45" t="s">
        <v>28</v>
      </c>
      <c r="AZ246" s="46">
        <f t="shared" ref="AZ246:AZ248" si="224">SUMIFS($BC$129:$BC$233,$AZ$129:$AZ$233,AY246,$BB$129:$BB$233,"x") + SUMIFS($BC$129:$BC$233,$AZ$129:$AZ$233,AY246,$BB$129:$BB$233,"o")</f>
        <v>698</v>
      </c>
      <c r="BA246" s="47"/>
      <c r="BB246" s="47" t="s">
        <v>29</v>
      </c>
      <c r="BC246" s="46">
        <f t="shared" ref="BC246:BC248" si="225">SUMIFS($BC$129:$BC$233,$AZ$129:$AZ$233,BB246,$BB$129:$BB$233,"x") + SUMIFS($BC$129:$BC$233,$AZ$129:$AZ$233,BB246,$BB$129:$BB$233,"o")</f>
        <v>193</v>
      </c>
      <c r="BD246" s="45" t="s">
        <v>28</v>
      </c>
      <c r="BE246" s="46">
        <f t="shared" ref="BE246:BE248" si="226">SUMIFS($BH$157:$BH$233,$BE$157:$BE$233,BD246,$BG$157:$BG$233,"x") + SUMIFS($BH$157:$BH$233,$BE$157:$BE$233,BD246,$BG$157:$BG$233,"o")</f>
        <v>102</v>
      </c>
      <c r="BF246" s="47"/>
      <c r="BG246" s="47" t="s">
        <v>29</v>
      </c>
      <c r="BH246" s="46">
        <f t="shared" ref="BH246:BH248" si="227">SUMIFS($BH$157:$BH$233,$BE$157:$BE$233,BG246,$BG$157:$BG$233,"x") + SUMIFS($BH$157:$BH$233,$BE$157:$BE$233,BG246,$BG$157:$BG$233,"o")</f>
        <v>145</v>
      </c>
      <c r="BI246" s="45" t="s">
        <v>28</v>
      </c>
      <c r="BJ246" s="46">
        <f t="shared" ref="BJ246:BJ248" si="228">SUMIFS($BM$137:$BM$233,$BJ$137:$BJ$233,BI246,$BL$137:$BL$233,"x") + SUMIFS($BM$137:$BM$233,$BJ$137:$BJ$233,BI246,$BL$137:$BL$233,"o")</f>
        <v>146</v>
      </c>
      <c r="BK246" s="47"/>
      <c r="BL246" s="47" t="s">
        <v>29</v>
      </c>
      <c r="BM246" s="46">
        <f t="shared" ref="BM246:BM248" si="229">SUMIFS($BM$137:$BM$233,$BJ$137:$BJ$233,BL246,$BL$137:$BL$233,"x") + SUMIFS($BM$137:$BM$233,$BJ$137:$BJ$233,BL246,$BL$137:$BL$233,"o")</f>
        <v>350</v>
      </c>
      <c r="BN246" s="45" t="s">
        <v>28</v>
      </c>
      <c r="BO246" s="46">
        <f t="shared" ref="BO246:BO248" si="230">SUMIFS($BR$110:$BR$233,$BO$110:$BO$233,BN246,$BQ$110:$BQ$233,"x") + SUMIFS($BR$110:$BR$233,$BO$110:$BO$233,BN246,$BQ$110:$BQ$233,"o")</f>
        <v>67</v>
      </c>
      <c r="BP246" s="47"/>
      <c r="BQ246" s="47" t="s">
        <v>29</v>
      </c>
      <c r="BR246" s="46">
        <f t="shared" ref="BR246:BR248" si="231">SUMIFS($BR$110:$BR$233,$BO$110:$BO$233,BQ246,$BQ$110:$BQ$233,"x") + SUMIFS($BR$110:$BR$233,$BO$110:$BO$233,BQ246,$BQ$110:$BQ$233,"o")</f>
        <v>647</v>
      </c>
    </row>
    <row r="247" spans="1:70" x14ac:dyDescent="0.2">
      <c r="A247" s="45" t="s">
        <v>19</v>
      </c>
      <c r="B247" s="46">
        <f t="shared" si="204"/>
        <v>803</v>
      </c>
      <c r="C247" s="47"/>
      <c r="D247" s="47" t="s">
        <v>20</v>
      </c>
      <c r="E247" s="46">
        <f t="shared" si="205"/>
        <v>86</v>
      </c>
      <c r="F247" s="45" t="s">
        <v>19</v>
      </c>
      <c r="G247" s="46">
        <f t="shared" si="206"/>
        <v>321</v>
      </c>
      <c r="H247" s="47"/>
      <c r="I247" s="47" t="s">
        <v>20</v>
      </c>
      <c r="J247" s="46">
        <f t="shared" si="207"/>
        <v>0</v>
      </c>
      <c r="K247" s="45" t="s">
        <v>19</v>
      </c>
      <c r="L247" s="46">
        <f t="shared" si="208"/>
        <v>0</v>
      </c>
      <c r="M247" s="47"/>
      <c r="N247" s="47" t="s">
        <v>20</v>
      </c>
      <c r="O247" s="46">
        <f t="shared" si="209"/>
        <v>717</v>
      </c>
      <c r="P247" s="45" t="s">
        <v>19</v>
      </c>
      <c r="Q247" s="46">
        <f t="shared" si="210"/>
        <v>376</v>
      </c>
      <c r="R247" s="47"/>
      <c r="S247" s="47" t="s">
        <v>20</v>
      </c>
      <c r="T247" s="46">
        <f t="shared" si="211"/>
        <v>88</v>
      </c>
      <c r="U247" s="45" t="s">
        <v>19</v>
      </c>
      <c r="V247" s="46">
        <f t="shared" si="212"/>
        <v>70</v>
      </c>
      <c r="W247" s="47"/>
      <c r="X247" s="47" t="s">
        <v>20</v>
      </c>
      <c r="Y247" s="46">
        <f t="shared" si="213"/>
        <v>471</v>
      </c>
      <c r="Z247" s="45" t="s">
        <v>19</v>
      </c>
      <c r="AA247" s="46">
        <f t="shared" si="214"/>
        <v>0</v>
      </c>
      <c r="AB247" s="47"/>
      <c r="AC247" s="47" t="s">
        <v>20</v>
      </c>
      <c r="AD247" s="46">
        <f t="shared" si="215"/>
        <v>0</v>
      </c>
      <c r="AE247" s="45" t="s">
        <v>19</v>
      </c>
      <c r="AF247" s="46">
        <f t="shared" si="216"/>
        <v>0</v>
      </c>
      <c r="AG247" s="47"/>
      <c r="AH247" s="47" t="s">
        <v>20</v>
      </c>
      <c r="AI247" s="46">
        <f t="shared" si="217"/>
        <v>387</v>
      </c>
      <c r="AJ247" s="45" t="s">
        <v>19</v>
      </c>
      <c r="AK247" s="46">
        <f t="shared" si="218"/>
        <v>676</v>
      </c>
      <c r="AL247" s="47"/>
      <c r="AM247" s="47" t="s">
        <v>20</v>
      </c>
      <c r="AN247" s="46">
        <f t="shared" si="219"/>
        <v>93</v>
      </c>
      <c r="AO247" s="45" t="s">
        <v>19</v>
      </c>
      <c r="AP247" s="46">
        <f t="shared" si="220"/>
        <v>994</v>
      </c>
      <c r="AQ247" s="47"/>
      <c r="AR247" s="47" t="s">
        <v>20</v>
      </c>
      <c r="AS247" s="46">
        <f t="shared" si="221"/>
        <v>95</v>
      </c>
      <c r="AT247" s="45" t="s">
        <v>19</v>
      </c>
      <c r="AU247" s="46">
        <f t="shared" si="222"/>
        <v>743</v>
      </c>
      <c r="AV247" s="47"/>
      <c r="AW247" s="47" t="s">
        <v>20</v>
      </c>
      <c r="AX247" s="46">
        <f t="shared" si="223"/>
        <v>89</v>
      </c>
      <c r="AY247" s="45" t="s">
        <v>19</v>
      </c>
      <c r="AZ247" s="46">
        <f t="shared" si="224"/>
        <v>0</v>
      </c>
      <c r="BA247" s="47"/>
      <c r="BB247" s="47" t="s">
        <v>20</v>
      </c>
      <c r="BC247" s="46">
        <f t="shared" si="225"/>
        <v>0</v>
      </c>
      <c r="BD247" s="45" t="s">
        <v>19</v>
      </c>
      <c r="BE247" s="46">
        <f t="shared" si="226"/>
        <v>133</v>
      </c>
      <c r="BF247" s="47"/>
      <c r="BG247" s="47" t="s">
        <v>20</v>
      </c>
      <c r="BH247" s="46">
        <f t="shared" si="227"/>
        <v>175</v>
      </c>
      <c r="BI247" s="45" t="s">
        <v>19</v>
      </c>
      <c r="BJ247" s="46">
        <f t="shared" si="228"/>
        <v>83</v>
      </c>
      <c r="BK247" s="47"/>
      <c r="BL247" s="47" t="s">
        <v>20</v>
      </c>
      <c r="BM247" s="46">
        <f t="shared" si="229"/>
        <v>1545</v>
      </c>
      <c r="BN247" s="45" t="s">
        <v>19</v>
      </c>
      <c r="BO247" s="46">
        <f t="shared" si="230"/>
        <v>91</v>
      </c>
      <c r="BP247" s="47"/>
      <c r="BQ247" s="47" t="s">
        <v>20</v>
      </c>
      <c r="BR247" s="46">
        <f t="shared" si="231"/>
        <v>1476</v>
      </c>
    </row>
    <row r="248" spans="1:70" ht="17" thickBot="1" x14ac:dyDescent="0.25">
      <c r="A248" s="49" t="s">
        <v>22</v>
      </c>
      <c r="B248" s="50">
        <f t="shared" si="204"/>
        <v>441</v>
      </c>
      <c r="C248" s="51"/>
      <c r="D248" s="51" t="s">
        <v>23</v>
      </c>
      <c r="E248" s="50">
        <f t="shared" si="205"/>
        <v>358</v>
      </c>
      <c r="F248" s="49" t="s">
        <v>22</v>
      </c>
      <c r="G248" s="50">
        <f t="shared" si="206"/>
        <v>114</v>
      </c>
      <c r="H248" s="51"/>
      <c r="I248" s="51" t="s">
        <v>23</v>
      </c>
      <c r="J248" s="50">
        <f t="shared" si="207"/>
        <v>0</v>
      </c>
      <c r="K248" s="49" t="s">
        <v>22</v>
      </c>
      <c r="L248" s="50">
        <f t="shared" si="208"/>
        <v>0</v>
      </c>
      <c r="M248" s="51"/>
      <c r="N248" s="51" t="s">
        <v>23</v>
      </c>
      <c r="O248" s="50">
        <f t="shared" si="209"/>
        <v>285</v>
      </c>
      <c r="P248" s="49" t="s">
        <v>22</v>
      </c>
      <c r="Q248" s="50">
        <f t="shared" si="210"/>
        <v>271</v>
      </c>
      <c r="R248" s="51"/>
      <c r="S248" s="51" t="s">
        <v>23</v>
      </c>
      <c r="T248" s="50">
        <f t="shared" si="211"/>
        <v>354</v>
      </c>
      <c r="U248" s="49" t="s">
        <v>22</v>
      </c>
      <c r="V248" s="50">
        <f t="shared" si="212"/>
        <v>0</v>
      </c>
      <c r="W248" s="51"/>
      <c r="X248" s="51" t="s">
        <v>23</v>
      </c>
      <c r="Y248" s="50">
        <f t="shared" si="213"/>
        <v>317</v>
      </c>
      <c r="Z248" s="49" t="s">
        <v>22</v>
      </c>
      <c r="AA248" s="50">
        <f t="shared" si="214"/>
        <v>117</v>
      </c>
      <c r="AB248" s="51"/>
      <c r="AC248" s="51" t="s">
        <v>23</v>
      </c>
      <c r="AD248" s="50">
        <f t="shared" si="215"/>
        <v>878</v>
      </c>
      <c r="AE248" s="49" t="s">
        <v>22</v>
      </c>
      <c r="AF248" s="50">
        <f t="shared" si="216"/>
        <v>0</v>
      </c>
      <c r="AG248" s="51"/>
      <c r="AH248" s="51" t="s">
        <v>23</v>
      </c>
      <c r="AI248" s="50">
        <f t="shared" si="217"/>
        <v>420</v>
      </c>
      <c r="AJ248" s="49" t="s">
        <v>22</v>
      </c>
      <c r="AK248" s="50">
        <f t="shared" si="218"/>
        <v>156</v>
      </c>
      <c r="AL248" s="51"/>
      <c r="AM248" s="51" t="s">
        <v>23</v>
      </c>
      <c r="AN248" s="50">
        <f t="shared" si="219"/>
        <v>407</v>
      </c>
      <c r="AO248" s="49" t="s">
        <v>22</v>
      </c>
      <c r="AP248" s="50">
        <f t="shared" si="220"/>
        <v>0</v>
      </c>
      <c r="AQ248" s="51"/>
      <c r="AR248" s="51" t="s">
        <v>23</v>
      </c>
      <c r="AS248" s="50">
        <f t="shared" si="221"/>
        <v>756</v>
      </c>
      <c r="AT248" s="49" t="s">
        <v>22</v>
      </c>
      <c r="AU248" s="50">
        <f t="shared" si="222"/>
        <v>93</v>
      </c>
      <c r="AV248" s="51"/>
      <c r="AW248" s="51" t="s">
        <v>23</v>
      </c>
      <c r="AX248" s="50">
        <f t="shared" si="223"/>
        <v>345</v>
      </c>
      <c r="AY248" s="49" t="s">
        <v>22</v>
      </c>
      <c r="AZ248" s="50">
        <f t="shared" si="224"/>
        <v>296</v>
      </c>
      <c r="BA248" s="51"/>
      <c r="BB248" s="51" t="s">
        <v>23</v>
      </c>
      <c r="BC248" s="50">
        <f t="shared" si="225"/>
        <v>262</v>
      </c>
      <c r="BD248" s="49" t="s">
        <v>22</v>
      </c>
      <c r="BE248" s="50">
        <f t="shared" si="226"/>
        <v>0</v>
      </c>
      <c r="BF248" s="51"/>
      <c r="BG248" s="51" t="s">
        <v>23</v>
      </c>
      <c r="BH248" s="50">
        <f t="shared" si="227"/>
        <v>126</v>
      </c>
      <c r="BI248" s="49" t="s">
        <v>22</v>
      </c>
      <c r="BJ248" s="50">
        <f t="shared" si="228"/>
        <v>373</v>
      </c>
      <c r="BK248" s="51"/>
      <c r="BL248" s="51" t="s">
        <v>23</v>
      </c>
      <c r="BM248" s="50">
        <f t="shared" si="229"/>
        <v>379</v>
      </c>
      <c r="BN248" s="49" t="s">
        <v>22</v>
      </c>
      <c r="BO248" s="50">
        <f t="shared" si="230"/>
        <v>687</v>
      </c>
      <c r="BP248" s="51"/>
      <c r="BQ248" s="51" t="s">
        <v>23</v>
      </c>
      <c r="BR248" s="50">
        <f t="shared" si="231"/>
        <v>403</v>
      </c>
    </row>
    <row r="249" spans="1:70" ht="17" thickTop="1" x14ac:dyDescent="0.2"/>
  </sheetData>
  <sortState ref="BN4:BP219">
    <sortCondition descending="1" ref="BP4:BP219"/>
  </sortState>
  <mergeCells count="87">
    <mergeCell ref="B1:AJ1"/>
    <mergeCell ref="BJ1:BS1"/>
    <mergeCell ref="AK1:BI1"/>
    <mergeCell ref="A118:E118"/>
    <mergeCell ref="A123:E123"/>
    <mergeCell ref="P113:T113"/>
    <mergeCell ref="P118:T118"/>
    <mergeCell ref="Z100:AD100"/>
    <mergeCell ref="Z105:AD105"/>
    <mergeCell ref="Z110:AD110"/>
    <mergeCell ref="AJ109:AN109"/>
    <mergeCell ref="AJ114:AN114"/>
    <mergeCell ref="AJ119:AN119"/>
    <mergeCell ref="BN95:BR95"/>
    <mergeCell ref="BN100:BR100"/>
    <mergeCell ref="BN105:BR105"/>
    <mergeCell ref="A128:E128"/>
    <mergeCell ref="A239:E239"/>
    <mergeCell ref="A244:E244"/>
    <mergeCell ref="F104:J104"/>
    <mergeCell ref="F109:J109"/>
    <mergeCell ref="F114:J114"/>
    <mergeCell ref="F234:J234"/>
    <mergeCell ref="F239:J239"/>
    <mergeCell ref="F244:J244"/>
    <mergeCell ref="A234:E234"/>
    <mergeCell ref="P244:T244"/>
    <mergeCell ref="K121:O121"/>
    <mergeCell ref="K126:O126"/>
    <mergeCell ref="K131:O131"/>
    <mergeCell ref="K234:O234"/>
    <mergeCell ref="K239:O239"/>
    <mergeCell ref="K244:O244"/>
    <mergeCell ref="P123:T123"/>
    <mergeCell ref="P234:T234"/>
    <mergeCell ref="P239:T239"/>
    <mergeCell ref="Z244:AD244"/>
    <mergeCell ref="U132:Y132"/>
    <mergeCell ref="U137:Y137"/>
    <mergeCell ref="U142:Y142"/>
    <mergeCell ref="U234:Y234"/>
    <mergeCell ref="U239:Y239"/>
    <mergeCell ref="U244:Y244"/>
    <mergeCell ref="Z234:AD234"/>
    <mergeCell ref="Z239:AD239"/>
    <mergeCell ref="AJ244:AN244"/>
    <mergeCell ref="AE120:AI120"/>
    <mergeCell ref="AE125:AI125"/>
    <mergeCell ref="AE130:AI130"/>
    <mergeCell ref="AE234:AI234"/>
    <mergeCell ref="AE239:AI239"/>
    <mergeCell ref="AE244:AI244"/>
    <mergeCell ref="AJ234:AN234"/>
    <mergeCell ref="AJ239:AN239"/>
    <mergeCell ref="AT244:AX244"/>
    <mergeCell ref="AO108:AS108"/>
    <mergeCell ref="AO113:AS113"/>
    <mergeCell ref="AO118:AS118"/>
    <mergeCell ref="AO234:AS234"/>
    <mergeCell ref="AO239:AS239"/>
    <mergeCell ref="AO244:AS244"/>
    <mergeCell ref="AT120:AX120"/>
    <mergeCell ref="AT125:AX125"/>
    <mergeCell ref="AT130:AX130"/>
    <mergeCell ref="AT234:AX234"/>
    <mergeCell ref="AT239:AX239"/>
    <mergeCell ref="BD244:BH244"/>
    <mergeCell ref="AY114:BC114"/>
    <mergeCell ref="AY119:BC119"/>
    <mergeCell ref="AY124:BC124"/>
    <mergeCell ref="AY234:BC234"/>
    <mergeCell ref="AY239:BC239"/>
    <mergeCell ref="AY244:BC244"/>
    <mergeCell ref="BD142:BH142"/>
    <mergeCell ref="BD147:BH147"/>
    <mergeCell ref="BD152:BH152"/>
    <mergeCell ref="BD234:BH234"/>
    <mergeCell ref="BD239:BH239"/>
    <mergeCell ref="BN244:BR244"/>
    <mergeCell ref="BI122:BM122"/>
    <mergeCell ref="BI127:BM127"/>
    <mergeCell ref="BI132:BM132"/>
    <mergeCell ref="BI234:BM234"/>
    <mergeCell ref="BI239:BM239"/>
    <mergeCell ref="BI244:BM244"/>
    <mergeCell ref="BN234:BR234"/>
    <mergeCell ref="BN239:BR239"/>
  </mergeCells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0"/>
  <sheetViews>
    <sheetView workbookViewId="0">
      <pane xSplit="1" ySplit="3" topLeftCell="BG77" activePane="bottomRight" state="frozen"/>
      <selection pane="topRight" activeCell="B1" sqref="B1"/>
      <selection pane="bottomLeft" activeCell="A4" sqref="A4"/>
      <selection pane="bottomRight" activeCell="BV102" sqref="BV102"/>
    </sheetView>
  </sheetViews>
  <sheetFormatPr baseColWidth="10" defaultRowHeight="16" x14ac:dyDescent="0.2"/>
  <cols>
    <col min="3" max="3" width="11.6640625" bestFit="1" customWidth="1"/>
    <col min="8" max="8" width="11.6640625" bestFit="1" customWidth="1"/>
    <col min="13" max="13" width="11.6640625" bestFit="1" customWidth="1"/>
    <col min="18" max="18" width="11.6640625" bestFit="1" customWidth="1"/>
    <col min="23" max="23" width="11.6640625" bestFit="1" customWidth="1"/>
    <col min="28" max="28" width="11.6640625" bestFit="1" customWidth="1"/>
    <col min="33" max="33" width="11.6640625" bestFit="1" customWidth="1"/>
    <col min="38" max="38" width="11.6640625" bestFit="1" customWidth="1"/>
    <col min="43" max="43" width="11.6640625" bestFit="1" customWidth="1"/>
    <col min="48" max="48" width="11.6640625" bestFit="1" customWidth="1"/>
    <col min="53" max="53" width="11.6640625" bestFit="1" customWidth="1"/>
    <col min="58" max="58" width="11.6640625" bestFit="1" customWidth="1"/>
    <col min="63" max="63" width="11.6640625" bestFit="1" customWidth="1"/>
    <col min="68" max="68" width="11.6640625" bestFit="1" customWidth="1"/>
    <col min="73" max="73" width="11.6640625" bestFit="1" customWidth="1"/>
    <col min="75" max="75" width="11.6640625" bestFit="1" customWidth="1"/>
  </cols>
  <sheetData>
    <row r="1" spans="1:71" ht="18" thickTop="1" thickBot="1" x14ac:dyDescent="0.25">
      <c r="A1" s="16"/>
      <c r="B1" s="91" t="s">
        <v>0</v>
      </c>
      <c r="C1" s="92"/>
      <c r="D1" s="93" t="s">
        <v>1</v>
      </c>
      <c r="E1" s="95"/>
      <c r="F1" s="95"/>
      <c r="G1" s="95"/>
      <c r="H1" s="95"/>
      <c r="I1" s="95"/>
      <c r="J1" s="95"/>
      <c r="K1" s="95"/>
      <c r="L1" s="95"/>
      <c r="M1" s="95"/>
      <c r="N1" s="96"/>
      <c r="O1" s="19"/>
      <c r="P1" s="19"/>
      <c r="Q1" s="93" t="s">
        <v>2</v>
      </c>
      <c r="R1" s="95"/>
      <c r="S1" s="95"/>
      <c r="T1" s="95"/>
      <c r="U1" s="95"/>
      <c r="V1" s="95"/>
      <c r="W1" s="96"/>
      <c r="X1" s="93" t="s">
        <v>3</v>
      </c>
      <c r="Y1" s="95"/>
      <c r="Z1" s="95"/>
      <c r="AA1" s="94"/>
    </row>
    <row r="2" spans="1:71" ht="17" thickBot="1" x14ac:dyDescent="0.25">
      <c r="A2" s="20"/>
      <c r="B2" s="17"/>
      <c r="C2" s="18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38"/>
      <c r="P2" s="38"/>
      <c r="Q2" s="21"/>
      <c r="R2" s="21"/>
      <c r="S2" s="21"/>
      <c r="T2" s="21"/>
      <c r="U2" s="21"/>
      <c r="V2" s="21"/>
      <c r="W2" s="22"/>
      <c r="X2" s="21"/>
      <c r="Y2" s="38"/>
      <c r="Z2" s="38"/>
      <c r="AA2" s="22"/>
    </row>
    <row r="3" spans="1:71" ht="17" thickBot="1" x14ac:dyDescent="0.25">
      <c r="A3" s="37"/>
      <c r="B3" s="17"/>
      <c r="C3" s="17" t="s">
        <v>4</v>
      </c>
      <c r="D3" s="21"/>
      <c r="E3" s="21"/>
      <c r="F3" s="21"/>
      <c r="G3" s="21"/>
      <c r="H3" s="38" t="s">
        <v>5</v>
      </c>
      <c r="I3" s="21"/>
      <c r="J3" s="21"/>
      <c r="K3" s="21"/>
      <c r="L3" s="21"/>
      <c r="M3" s="38" t="s">
        <v>6</v>
      </c>
      <c r="N3" s="38"/>
      <c r="O3" s="38"/>
      <c r="P3" s="38"/>
      <c r="Q3" s="21"/>
      <c r="R3" s="38" t="s">
        <v>7</v>
      </c>
      <c r="S3" s="21"/>
      <c r="T3" s="21"/>
      <c r="U3" s="21"/>
      <c r="V3" s="21"/>
      <c r="W3" s="22" t="s">
        <v>8</v>
      </c>
      <c r="X3" s="21"/>
      <c r="Y3" s="38"/>
      <c r="Z3" s="38"/>
      <c r="AA3" s="38"/>
      <c r="AB3" t="s">
        <v>9</v>
      </c>
      <c r="AG3" t="s">
        <v>10</v>
      </c>
      <c r="AL3" t="s">
        <v>11</v>
      </c>
      <c r="AQ3" t="s">
        <v>12</v>
      </c>
      <c r="AV3" t="s">
        <v>13</v>
      </c>
      <c r="BA3" t="s">
        <v>106</v>
      </c>
      <c r="BF3" t="s">
        <v>15</v>
      </c>
      <c r="BK3" t="s">
        <v>15</v>
      </c>
      <c r="BP3" t="s">
        <v>16</v>
      </c>
    </row>
    <row r="4" spans="1:71" ht="17" thickBot="1" x14ac:dyDescent="0.25">
      <c r="A4" s="97" t="s">
        <v>17</v>
      </c>
      <c r="B4" s="33" t="s">
        <v>104</v>
      </c>
      <c r="C4" s="35" t="s">
        <v>28</v>
      </c>
      <c r="D4" s="25">
        <v>0.1593</v>
      </c>
      <c r="E4" s="29" t="s">
        <v>107</v>
      </c>
      <c r="F4" s="28">
        <f t="shared" ref="F4:F67" si="0">IF(D4&gt;D5,F5+1,F5)</f>
        <v>115</v>
      </c>
      <c r="G4" s="33" t="s">
        <v>94</v>
      </c>
      <c r="H4" s="35" t="s">
        <v>26</v>
      </c>
      <c r="I4" s="25">
        <v>0.82123999999999997</v>
      </c>
      <c r="J4" s="29" t="s">
        <v>107</v>
      </c>
      <c r="K4" s="28">
        <f t="shared" ref="K4:K69" si="1">IF(I4&gt;I5,K5+1,K5)</f>
        <v>100</v>
      </c>
      <c r="L4" s="33" t="s">
        <v>94</v>
      </c>
      <c r="M4" s="35" t="s">
        <v>26</v>
      </c>
      <c r="N4" s="25">
        <v>0.90446000000000004</v>
      </c>
      <c r="O4" s="29" t="s">
        <v>107</v>
      </c>
      <c r="P4" s="28">
        <f t="shared" ref="P4:P67" si="2">IF(N4&gt;N5,P5+1,P5)</f>
        <v>118</v>
      </c>
      <c r="Q4" s="33" t="s">
        <v>94</v>
      </c>
      <c r="R4" s="35" t="s">
        <v>26</v>
      </c>
      <c r="S4" s="25">
        <v>0.55911999999999995</v>
      </c>
      <c r="T4" s="29" t="s">
        <v>107</v>
      </c>
      <c r="U4" s="28">
        <f t="shared" ref="U4:U67" si="3">IF(S4&gt;S5,U5+1,U5)</f>
        <v>110</v>
      </c>
      <c r="V4" s="33" t="s">
        <v>91</v>
      </c>
      <c r="W4" s="35" t="s">
        <v>22</v>
      </c>
      <c r="X4" s="26">
        <v>0.31108999999999998</v>
      </c>
      <c r="Y4" s="28"/>
      <c r="Z4" s="28">
        <f t="shared" ref="Z4:Z67" si="4">IF(X4&gt;X5,Z5+1,Z5)</f>
        <v>128</v>
      </c>
      <c r="AA4" s="33" t="s">
        <v>103</v>
      </c>
      <c r="AB4" s="35" t="s">
        <v>20</v>
      </c>
      <c r="AC4" s="27">
        <v>0.31770999999999999</v>
      </c>
      <c r="AD4" s="30" t="s">
        <v>108</v>
      </c>
      <c r="AE4" s="28">
        <f t="shared" ref="AE4:AE67" si="5">IF(AC4&gt;AC5,AE5+1,AE5)</f>
        <v>97</v>
      </c>
      <c r="AF4" s="33" t="s">
        <v>94</v>
      </c>
      <c r="AG4" s="35" t="s">
        <v>26</v>
      </c>
      <c r="AH4" s="25">
        <v>0.34888999999999998</v>
      </c>
      <c r="AI4" s="29" t="s">
        <v>107</v>
      </c>
      <c r="AJ4" s="28">
        <f t="shared" ref="AJ4:AJ67" si="6">IF(AH4&gt;AH5,AJ5+1,AJ5)</f>
        <v>116</v>
      </c>
      <c r="AK4" s="33" t="s">
        <v>103</v>
      </c>
      <c r="AL4" s="35" t="s">
        <v>26</v>
      </c>
      <c r="AM4" s="25">
        <v>0.21365000000000001</v>
      </c>
      <c r="AN4" s="29" t="s">
        <v>107</v>
      </c>
      <c r="AO4" s="28">
        <f t="shared" ref="AO4:AO67" si="7">IF(AM4&gt;AM5,AO5+1,AO5)</f>
        <v>106</v>
      </c>
      <c r="AP4" s="33" t="s">
        <v>96</v>
      </c>
      <c r="AQ4" s="35" t="s">
        <v>29</v>
      </c>
      <c r="AR4" s="26">
        <v>0.14729999999999999</v>
      </c>
      <c r="AS4" s="28"/>
      <c r="AT4" s="28">
        <f t="shared" ref="AT4:AT67" si="8">IF(AR4&gt;AR5,AT5+1,AT5)</f>
        <v>104</v>
      </c>
      <c r="AU4" s="33" t="s">
        <v>96</v>
      </c>
      <c r="AV4" s="35" t="s">
        <v>29</v>
      </c>
      <c r="AW4" s="26">
        <v>0.23893</v>
      </c>
      <c r="AX4" s="28"/>
      <c r="AY4" s="28">
        <f t="shared" ref="AY4:AY67" si="9">IF(AW4&gt;AW5,AY5+1,AY5)</f>
        <v>116</v>
      </c>
      <c r="AZ4" s="33" t="s">
        <v>90</v>
      </c>
      <c r="BA4" s="35" t="s">
        <v>23</v>
      </c>
      <c r="BB4" s="25">
        <v>0.24753</v>
      </c>
      <c r="BC4" s="29" t="s">
        <v>107</v>
      </c>
      <c r="BD4" s="28">
        <f t="shared" ref="BD4:BD67" si="10">IF(BB4&gt;BB5,BD5+1,BD5)</f>
        <v>111</v>
      </c>
      <c r="BE4" s="33" t="s">
        <v>105</v>
      </c>
      <c r="BF4" s="35" t="s">
        <v>29</v>
      </c>
      <c r="BG4" s="26">
        <v>3.5069999999999997E-2</v>
      </c>
      <c r="BH4" s="28"/>
      <c r="BI4" s="28">
        <f t="shared" ref="BI4:BI67" si="11">IF(BG4&gt;BG5,BI5+1,BI5)</f>
        <v>132</v>
      </c>
      <c r="BJ4" s="33" t="s">
        <v>98</v>
      </c>
      <c r="BK4" s="35" t="s">
        <v>19</v>
      </c>
      <c r="BL4" s="25">
        <v>0.75439000000000001</v>
      </c>
      <c r="BM4" s="29" t="s">
        <v>107</v>
      </c>
      <c r="BN4" s="28">
        <f t="shared" ref="BN4:BN67" si="12">IF(BL4&gt;BL5,BN5+1,BN5)</f>
        <v>118</v>
      </c>
      <c r="BO4" s="33" t="s">
        <v>98</v>
      </c>
      <c r="BP4" s="35" t="s">
        <v>19</v>
      </c>
      <c r="BQ4" s="25">
        <v>0.42992000000000002</v>
      </c>
      <c r="BR4" t="s">
        <v>107</v>
      </c>
      <c r="BS4" s="28">
        <f t="shared" ref="BS4:BS67" si="13">IF(BQ4&gt;BQ5,BS5+1,BS5)</f>
        <v>92</v>
      </c>
    </row>
    <row r="5" spans="1:71" ht="17" thickBot="1" x14ac:dyDescent="0.25">
      <c r="A5" s="88"/>
      <c r="B5" s="33" t="s">
        <v>104</v>
      </c>
      <c r="C5" s="35" t="s">
        <v>23</v>
      </c>
      <c r="D5" s="29">
        <v>0.13580999999999999</v>
      </c>
      <c r="E5" s="29" t="s">
        <v>107</v>
      </c>
      <c r="F5" s="28">
        <f t="shared" si="0"/>
        <v>114</v>
      </c>
      <c r="G5" s="33" t="s">
        <v>60</v>
      </c>
      <c r="H5" s="24" t="s">
        <v>26</v>
      </c>
      <c r="I5" s="29">
        <v>0.56460999999999995</v>
      </c>
      <c r="J5" s="29" t="s">
        <v>107</v>
      </c>
      <c r="K5" s="28">
        <f t="shared" si="1"/>
        <v>99</v>
      </c>
      <c r="L5" s="33" t="s">
        <v>76</v>
      </c>
      <c r="M5" s="24" t="s">
        <v>26</v>
      </c>
      <c r="N5" s="29">
        <v>0.80262</v>
      </c>
      <c r="O5" s="29" t="s">
        <v>107</v>
      </c>
      <c r="P5" s="28">
        <f t="shared" si="2"/>
        <v>117</v>
      </c>
      <c r="Q5" s="33" t="s">
        <v>76</v>
      </c>
      <c r="R5" s="24" t="s">
        <v>26</v>
      </c>
      <c r="S5" s="29">
        <v>0.51024000000000003</v>
      </c>
      <c r="T5" s="29" t="s">
        <v>107</v>
      </c>
      <c r="U5" s="28">
        <f t="shared" si="3"/>
        <v>109</v>
      </c>
      <c r="V5" s="33" t="s">
        <v>72</v>
      </c>
      <c r="W5" s="24" t="s">
        <v>22</v>
      </c>
      <c r="X5" s="29">
        <v>0.21351999999999999</v>
      </c>
      <c r="Y5" s="29" t="s">
        <v>107</v>
      </c>
      <c r="Z5" s="28">
        <f t="shared" si="4"/>
        <v>127</v>
      </c>
      <c r="AA5" s="33" t="s">
        <v>63</v>
      </c>
      <c r="AB5" s="24" t="s">
        <v>20</v>
      </c>
      <c r="AC5" s="30">
        <v>0.28089999999999998</v>
      </c>
      <c r="AD5" s="30" t="s">
        <v>108</v>
      </c>
      <c r="AE5" s="28">
        <f t="shared" si="5"/>
        <v>96</v>
      </c>
      <c r="AF5" s="33" t="s">
        <v>98</v>
      </c>
      <c r="AG5" s="35" t="s">
        <v>19</v>
      </c>
      <c r="AH5" s="30">
        <v>0.31280000000000002</v>
      </c>
      <c r="AI5" s="30" t="s">
        <v>108</v>
      </c>
      <c r="AJ5" s="28">
        <f t="shared" si="6"/>
        <v>115</v>
      </c>
      <c r="AK5" s="33" t="s">
        <v>103</v>
      </c>
      <c r="AL5" s="35" t="s">
        <v>20</v>
      </c>
      <c r="AM5" s="30">
        <v>0.21090999999999999</v>
      </c>
      <c r="AN5" s="30" t="s">
        <v>108</v>
      </c>
      <c r="AO5" s="28">
        <f t="shared" si="7"/>
        <v>105</v>
      </c>
      <c r="AP5" s="33" t="s">
        <v>85</v>
      </c>
      <c r="AQ5" s="24" t="s">
        <v>29</v>
      </c>
      <c r="AR5" s="29">
        <v>0.10765</v>
      </c>
      <c r="AS5" s="29" t="s">
        <v>107</v>
      </c>
      <c r="AT5" s="28">
        <f t="shared" si="8"/>
        <v>103</v>
      </c>
      <c r="AU5" s="33" t="s">
        <v>94</v>
      </c>
      <c r="AV5" s="35" t="s">
        <v>26</v>
      </c>
      <c r="AW5" s="29">
        <v>0.17705000000000001</v>
      </c>
      <c r="AX5" s="29" t="s">
        <v>107</v>
      </c>
      <c r="AY5" s="28">
        <f t="shared" si="9"/>
        <v>115</v>
      </c>
      <c r="AZ5" s="33" t="s">
        <v>105</v>
      </c>
      <c r="BA5" s="35" t="s">
        <v>29</v>
      </c>
      <c r="BB5" s="30">
        <v>0.24404999999999999</v>
      </c>
      <c r="BC5" s="30" t="s">
        <v>108</v>
      </c>
      <c r="BD5" s="28">
        <f t="shared" si="10"/>
        <v>110</v>
      </c>
      <c r="BE5" s="33" t="s">
        <v>103</v>
      </c>
      <c r="BF5" s="35" t="s">
        <v>26</v>
      </c>
      <c r="BG5" s="30">
        <v>2.291E-2</v>
      </c>
      <c r="BH5" s="30" t="s">
        <v>108</v>
      </c>
      <c r="BI5" s="28">
        <f t="shared" si="11"/>
        <v>131</v>
      </c>
      <c r="BJ5" s="33" t="s">
        <v>80</v>
      </c>
      <c r="BK5" s="24" t="s">
        <v>19</v>
      </c>
      <c r="BL5" s="29">
        <v>0.64322999999999997</v>
      </c>
      <c r="BM5" s="29" t="s">
        <v>107</v>
      </c>
      <c r="BN5" s="28">
        <f t="shared" si="12"/>
        <v>117</v>
      </c>
      <c r="BO5" s="33" t="s">
        <v>80</v>
      </c>
      <c r="BP5" s="24" t="s">
        <v>19</v>
      </c>
      <c r="BQ5" s="29">
        <v>0.35402</v>
      </c>
      <c r="BR5" t="s">
        <v>107</v>
      </c>
      <c r="BS5" s="28">
        <f t="shared" si="13"/>
        <v>91</v>
      </c>
    </row>
    <row r="6" spans="1:71" ht="17" thickBot="1" x14ac:dyDescent="0.25">
      <c r="A6" s="88"/>
      <c r="B6" s="33" t="s">
        <v>90</v>
      </c>
      <c r="C6" s="35" t="s">
        <v>29</v>
      </c>
      <c r="D6" s="29">
        <v>0.10759000000000001</v>
      </c>
      <c r="E6" s="29" t="s">
        <v>107</v>
      </c>
      <c r="F6" s="28">
        <f t="shared" si="0"/>
        <v>113</v>
      </c>
      <c r="G6" s="33" t="s">
        <v>76</v>
      </c>
      <c r="H6" s="24" t="s">
        <v>26</v>
      </c>
      <c r="I6" s="29">
        <v>0.49543999999999999</v>
      </c>
      <c r="J6" s="29" t="s">
        <v>107</v>
      </c>
      <c r="K6" s="28">
        <f t="shared" si="1"/>
        <v>98</v>
      </c>
      <c r="L6" s="33" t="s">
        <v>103</v>
      </c>
      <c r="M6" s="35" t="s">
        <v>26</v>
      </c>
      <c r="N6" s="30">
        <v>0.72624</v>
      </c>
      <c r="O6" s="30" t="s">
        <v>108</v>
      </c>
      <c r="P6" s="28">
        <f t="shared" si="2"/>
        <v>116</v>
      </c>
      <c r="Q6" s="33" t="s">
        <v>103</v>
      </c>
      <c r="R6" s="35" t="s">
        <v>26</v>
      </c>
      <c r="S6" s="29">
        <v>0.47358</v>
      </c>
      <c r="T6" s="29" t="s">
        <v>107</v>
      </c>
      <c r="U6" s="28">
        <f t="shared" si="3"/>
        <v>108</v>
      </c>
      <c r="V6" s="33" t="s">
        <v>104</v>
      </c>
      <c r="W6" s="35" t="s">
        <v>28</v>
      </c>
      <c r="X6" s="28">
        <v>0.17771000000000001</v>
      </c>
      <c r="Y6" s="28"/>
      <c r="Z6" s="28">
        <f t="shared" si="4"/>
        <v>126</v>
      </c>
      <c r="AA6" s="33" t="s">
        <v>68</v>
      </c>
      <c r="AB6" s="24" t="s">
        <v>22</v>
      </c>
      <c r="AC6" s="29">
        <v>0.26718999999999998</v>
      </c>
      <c r="AD6" s="29" t="s">
        <v>107</v>
      </c>
      <c r="AE6" s="28">
        <f t="shared" si="5"/>
        <v>95</v>
      </c>
      <c r="AF6" s="33" t="s">
        <v>98</v>
      </c>
      <c r="AG6" s="35" t="s">
        <v>23</v>
      </c>
      <c r="AH6" s="29">
        <v>0.28882999999999998</v>
      </c>
      <c r="AI6" s="29" t="s">
        <v>107</v>
      </c>
      <c r="AJ6" s="28">
        <f t="shared" si="6"/>
        <v>114</v>
      </c>
      <c r="AK6" s="33" t="s">
        <v>91</v>
      </c>
      <c r="AL6" s="35" t="s">
        <v>25</v>
      </c>
      <c r="AM6" s="28">
        <v>0.20724999999999999</v>
      </c>
      <c r="AN6" s="28"/>
      <c r="AO6" s="28">
        <f t="shared" si="7"/>
        <v>104</v>
      </c>
      <c r="AP6" s="33" t="s">
        <v>101</v>
      </c>
      <c r="AQ6" s="35" t="s">
        <v>102</v>
      </c>
      <c r="AR6" s="29">
        <v>0.10334</v>
      </c>
      <c r="AS6" s="29" t="s">
        <v>107</v>
      </c>
      <c r="AT6" s="28">
        <f t="shared" si="8"/>
        <v>102</v>
      </c>
      <c r="AU6" s="33" t="s">
        <v>85</v>
      </c>
      <c r="AV6" s="24" t="s">
        <v>29</v>
      </c>
      <c r="AW6" s="28">
        <v>0.16241</v>
      </c>
      <c r="AX6" s="28"/>
      <c r="AY6" s="28">
        <f t="shared" si="9"/>
        <v>114</v>
      </c>
      <c r="AZ6" s="33" t="s">
        <v>105</v>
      </c>
      <c r="BA6" s="35" t="s">
        <v>20</v>
      </c>
      <c r="BB6" s="30">
        <v>0.23794000000000001</v>
      </c>
      <c r="BC6" s="30" t="s">
        <v>108</v>
      </c>
      <c r="BD6" s="28">
        <f t="shared" si="10"/>
        <v>109</v>
      </c>
      <c r="BE6" s="33" t="s">
        <v>83</v>
      </c>
      <c r="BF6" s="24" t="s">
        <v>29</v>
      </c>
      <c r="BG6" s="28">
        <v>2.162E-2</v>
      </c>
      <c r="BH6" s="28"/>
      <c r="BI6" s="28">
        <f t="shared" si="11"/>
        <v>130</v>
      </c>
      <c r="BJ6" s="33" t="s">
        <v>70</v>
      </c>
      <c r="BK6" s="24" t="s">
        <v>19</v>
      </c>
      <c r="BL6" s="29">
        <v>0.49334</v>
      </c>
      <c r="BM6" s="29" t="s">
        <v>107</v>
      </c>
      <c r="BN6" s="28">
        <f t="shared" si="12"/>
        <v>116</v>
      </c>
      <c r="BO6" s="33" t="s">
        <v>98</v>
      </c>
      <c r="BP6" s="35" t="s">
        <v>23</v>
      </c>
      <c r="BQ6" s="29">
        <v>0.26804</v>
      </c>
      <c r="BR6" t="s">
        <v>107</v>
      </c>
      <c r="BS6" s="28">
        <f t="shared" si="13"/>
        <v>90</v>
      </c>
    </row>
    <row r="7" spans="1:71" ht="17" thickBot="1" x14ac:dyDescent="0.25">
      <c r="A7" s="88"/>
      <c r="B7" s="33" t="s">
        <v>84</v>
      </c>
      <c r="C7" s="24" t="s">
        <v>28</v>
      </c>
      <c r="D7" s="29">
        <v>0.10158</v>
      </c>
      <c r="E7" s="29" t="s">
        <v>107</v>
      </c>
      <c r="F7" s="28">
        <f t="shared" si="0"/>
        <v>112</v>
      </c>
      <c r="G7" s="33" t="s">
        <v>94</v>
      </c>
      <c r="H7" s="35" t="s">
        <v>28</v>
      </c>
      <c r="I7" s="29">
        <v>0.41410999999999998</v>
      </c>
      <c r="J7" s="29" t="s">
        <v>107</v>
      </c>
      <c r="K7" s="28">
        <f t="shared" si="1"/>
        <v>97</v>
      </c>
      <c r="L7" s="33" t="s">
        <v>60</v>
      </c>
      <c r="M7" s="24" t="s">
        <v>26</v>
      </c>
      <c r="N7" s="29">
        <v>0.70011000000000001</v>
      </c>
      <c r="O7" s="29" t="s">
        <v>107</v>
      </c>
      <c r="P7" s="28">
        <f t="shared" si="2"/>
        <v>115</v>
      </c>
      <c r="Q7" s="33" t="s">
        <v>103</v>
      </c>
      <c r="R7" s="35" t="s">
        <v>20</v>
      </c>
      <c r="S7" s="29">
        <v>0.40444999999999998</v>
      </c>
      <c r="T7" s="29" t="s">
        <v>107</v>
      </c>
      <c r="U7" s="28">
        <f t="shared" si="3"/>
        <v>107</v>
      </c>
      <c r="V7" s="33" t="s">
        <v>89</v>
      </c>
      <c r="W7" s="35" t="s">
        <v>28</v>
      </c>
      <c r="X7" s="28">
        <v>0.16531999999999999</v>
      </c>
      <c r="Y7" s="28"/>
      <c r="Z7" s="28">
        <f t="shared" si="4"/>
        <v>125</v>
      </c>
      <c r="AA7" s="33" t="s">
        <v>105</v>
      </c>
      <c r="AB7" s="35" t="s">
        <v>20</v>
      </c>
      <c r="AC7" s="28">
        <v>0.25673000000000001</v>
      </c>
      <c r="AD7" s="28"/>
      <c r="AE7" s="28">
        <f t="shared" si="5"/>
        <v>94</v>
      </c>
      <c r="AF7" s="33" t="s">
        <v>104</v>
      </c>
      <c r="AG7" s="35" t="s">
        <v>28</v>
      </c>
      <c r="AH7" s="28">
        <v>0.26601999999999998</v>
      </c>
      <c r="AI7" s="28"/>
      <c r="AJ7" s="28">
        <f t="shared" si="6"/>
        <v>113</v>
      </c>
      <c r="AK7" s="33" t="s">
        <v>76</v>
      </c>
      <c r="AL7" s="24" t="s">
        <v>26</v>
      </c>
      <c r="AM7" s="29">
        <v>0.20205999999999999</v>
      </c>
      <c r="AN7" s="29" t="s">
        <v>107</v>
      </c>
      <c r="AO7" s="28">
        <f t="shared" si="7"/>
        <v>103</v>
      </c>
      <c r="AP7" s="33" t="s">
        <v>81</v>
      </c>
      <c r="AQ7" s="24" t="s">
        <v>20</v>
      </c>
      <c r="AR7" s="29">
        <v>6.923E-2</v>
      </c>
      <c r="AS7" s="29" t="s">
        <v>107</v>
      </c>
      <c r="AT7" s="28">
        <f t="shared" si="8"/>
        <v>101</v>
      </c>
      <c r="AU7" s="33" t="s">
        <v>103</v>
      </c>
      <c r="AV7" s="35" t="s">
        <v>20</v>
      </c>
      <c r="AW7" s="29">
        <v>0.13281999999999999</v>
      </c>
      <c r="AX7" s="29" t="s">
        <v>107</v>
      </c>
      <c r="AY7" s="28">
        <f t="shared" si="9"/>
        <v>113</v>
      </c>
      <c r="AZ7" s="33" t="s">
        <v>99</v>
      </c>
      <c r="BA7" s="35" t="s">
        <v>29</v>
      </c>
      <c r="BB7" s="30">
        <v>0.22964999999999999</v>
      </c>
      <c r="BC7" s="30" t="s">
        <v>108</v>
      </c>
      <c r="BD7" s="28">
        <f t="shared" si="10"/>
        <v>108</v>
      </c>
      <c r="BE7" s="33" t="s">
        <v>101</v>
      </c>
      <c r="BF7" s="35" t="s">
        <v>102</v>
      </c>
      <c r="BG7" s="30">
        <v>1.907E-2</v>
      </c>
      <c r="BH7" s="30" t="s">
        <v>108</v>
      </c>
      <c r="BI7" s="28">
        <f t="shared" si="11"/>
        <v>129</v>
      </c>
      <c r="BJ7" s="33" t="s">
        <v>91</v>
      </c>
      <c r="BK7" s="35" t="s">
        <v>22</v>
      </c>
      <c r="BL7" s="30">
        <v>0.45623000000000002</v>
      </c>
      <c r="BM7" s="30" t="s">
        <v>108</v>
      </c>
      <c r="BN7" s="28">
        <f t="shared" si="12"/>
        <v>115</v>
      </c>
      <c r="BO7" s="33" t="s">
        <v>98</v>
      </c>
      <c r="BP7" s="35" t="s">
        <v>25</v>
      </c>
      <c r="BQ7" s="29">
        <v>0.25707999999999998</v>
      </c>
      <c r="BR7" t="s">
        <v>107</v>
      </c>
      <c r="BS7" s="28">
        <f t="shared" si="13"/>
        <v>89</v>
      </c>
    </row>
    <row r="8" spans="1:71" ht="17" thickBot="1" x14ac:dyDescent="0.25">
      <c r="A8" s="88"/>
      <c r="B8" s="33" t="s">
        <v>90</v>
      </c>
      <c r="C8" s="35" t="s">
        <v>23</v>
      </c>
      <c r="D8" s="29">
        <v>0.10100000000000001</v>
      </c>
      <c r="E8" s="29" t="s">
        <v>107</v>
      </c>
      <c r="F8" s="28">
        <f t="shared" si="0"/>
        <v>111</v>
      </c>
      <c r="G8" s="33" t="s">
        <v>84</v>
      </c>
      <c r="H8" s="24" t="s">
        <v>26</v>
      </c>
      <c r="I8" s="29">
        <v>0.40427000000000002</v>
      </c>
      <c r="J8" s="29" t="s">
        <v>107</v>
      </c>
      <c r="K8" s="28">
        <f t="shared" si="1"/>
        <v>96</v>
      </c>
      <c r="L8" s="33" t="s">
        <v>98</v>
      </c>
      <c r="M8" s="35" t="s">
        <v>19</v>
      </c>
      <c r="N8" s="30">
        <v>0.59047000000000005</v>
      </c>
      <c r="O8" s="30" t="s">
        <v>108</v>
      </c>
      <c r="P8" s="28">
        <f t="shared" si="2"/>
        <v>114</v>
      </c>
      <c r="Q8" s="33" t="s">
        <v>60</v>
      </c>
      <c r="R8" s="24" t="s">
        <v>26</v>
      </c>
      <c r="S8" s="29">
        <v>0.40099000000000001</v>
      </c>
      <c r="T8" s="29" t="s">
        <v>107</v>
      </c>
      <c r="U8" s="28">
        <f t="shared" si="3"/>
        <v>106</v>
      </c>
      <c r="V8" s="33" t="s">
        <v>91</v>
      </c>
      <c r="W8" s="35" t="s">
        <v>25</v>
      </c>
      <c r="X8" s="28">
        <v>0.16092000000000001</v>
      </c>
      <c r="Y8" s="28"/>
      <c r="Z8" s="28">
        <f t="shared" si="4"/>
        <v>124</v>
      </c>
      <c r="AA8" s="33" t="s">
        <v>97</v>
      </c>
      <c r="AB8" s="35" t="s">
        <v>22</v>
      </c>
      <c r="AC8" s="30">
        <v>0.2535</v>
      </c>
      <c r="AD8" s="30" t="s">
        <v>108</v>
      </c>
      <c r="AE8" s="28">
        <f t="shared" si="5"/>
        <v>93</v>
      </c>
      <c r="AF8" s="33" t="s">
        <v>97</v>
      </c>
      <c r="AG8" s="35" t="s">
        <v>29</v>
      </c>
      <c r="AH8" s="29">
        <v>0.25418000000000002</v>
      </c>
      <c r="AI8" s="29" t="s">
        <v>107</v>
      </c>
      <c r="AJ8" s="28">
        <f t="shared" si="6"/>
        <v>112</v>
      </c>
      <c r="AK8" s="33" t="s">
        <v>94</v>
      </c>
      <c r="AL8" s="35" t="s">
        <v>22</v>
      </c>
      <c r="AM8" s="29">
        <v>0.20049</v>
      </c>
      <c r="AN8" s="29" t="s">
        <v>107</v>
      </c>
      <c r="AO8" s="28">
        <f t="shared" si="7"/>
        <v>102</v>
      </c>
      <c r="AP8" s="33" t="s">
        <v>63</v>
      </c>
      <c r="AQ8" s="24" t="s">
        <v>20</v>
      </c>
      <c r="AR8" s="29">
        <v>6.8930000000000005E-2</v>
      </c>
      <c r="AS8" s="29" t="s">
        <v>107</v>
      </c>
      <c r="AT8" s="28">
        <f t="shared" si="8"/>
        <v>100</v>
      </c>
      <c r="AU8" s="33" t="s">
        <v>76</v>
      </c>
      <c r="AV8" s="24" t="s">
        <v>26</v>
      </c>
      <c r="AW8" s="29">
        <v>0.12784999999999999</v>
      </c>
      <c r="AX8" s="29" t="s">
        <v>107</v>
      </c>
      <c r="AY8" s="28">
        <f t="shared" si="9"/>
        <v>112</v>
      </c>
      <c r="AZ8" s="33" t="s">
        <v>90</v>
      </c>
      <c r="BA8" s="35" t="s">
        <v>20</v>
      </c>
      <c r="BB8" s="29">
        <v>0.22905</v>
      </c>
      <c r="BC8" s="29" t="s">
        <v>107</v>
      </c>
      <c r="BD8" s="28">
        <f t="shared" si="10"/>
        <v>107</v>
      </c>
      <c r="BE8" s="33" t="s">
        <v>71</v>
      </c>
      <c r="BF8" s="24" t="s">
        <v>29</v>
      </c>
      <c r="BG8" s="30">
        <v>1.8329999999999999E-2</v>
      </c>
      <c r="BH8" s="30" t="s">
        <v>108</v>
      </c>
      <c r="BI8" s="28">
        <f t="shared" si="11"/>
        <v>128</v>
      </c>
      <c r="BJ8" s="33" t="s">
        <v>98</v>
      </c>
      <c r="BK8" s="35" t="s">
        <v>28</v>
      </c>
      <c r="BL8" s="29">
        <v>0.44868000000000002</v>
      </c>
      <c r="BM8" s="29" t="s">
        <v>107</v>
      </c>
      <c r="BN8" s="28">
        <f t="shared" si="12"/>
        <v>114</v>
      </c>
      <c r="BO8" s="33" t="s">
        <v>70</v>
      </c>
      <c r="BP8" s="24" t="s">
        <v>19</v>
      </c>
      <c r="BQ8" s="29">
        <v>0.25701000000000002</v>
      </c>
      <c r="BR8" t="s">
        <v>107</v>
      </c>
      <c r="BS8" s="28">
        <f t="shared" si="13"/>
        <v>88</v>
      </c>
    </row>
    <row r="9" spans="1:71" ht="17" thickBot="1" x14ac:dyDescent="0.25">
      <c r="A9" s="88"/>
      <c r="B9" s="33" t="s">
        <v>94</v>
      </c>
      <c r="C9" s="35" t="s">
        <v>26</v>
      </c>
      <c r="D9" s="29">
        <v>8.1170000000000006E-2</v>
      </c>
      <c r="E9" s="29" t="s">
        <v>107</v>
      </c>
      <c r="F9" s="28">
        <f t="shared" si="0"/>
        <v>110</v>
      </c>
      <c r="G9" s="33" t="s">
        <v>96</v>
      </c>
      <c r="H9" s="35" t="s">
        <v>23</v>
      </c>
      <c r="I9" s="28">
        <v>0.38062000000000001</v>
      </c>
      <c r="J9" s="28"/>
      <c r="K9" s="28">
        <f t="shared" si="1"/>
        <v>95</v>
      </c>
      <c r="L9" s="33" t="s">
        <v>84</v>
      </c>
      <c r="M9" s="24" t="s">
        <v>26</v>
      </c>
      <c r="N9" s="29">
        <v>0.56686000000000003</v>
      </c>
      <c r="O9" s="29" t="s">
        <v>107</v>
      </c>
      <c r="P9" s="28">
        <f t="shared" si="2"/>
        <v>113</v>
      </c>
      <c r="Q9" s="33" t="s">
        <v>94</v>
      </c>
      <c r="R9" s="35" t="s">
        <v>28</v>
      </c>
      <c r="S9" s="29">
        <v>0.31613000000000002</v>
      </c>
      <c r="T9" s="29" t="s">
        <v>107</v>
      </c>
      <c r="U9" s="28">
        <f t="shared" si="3"/>
        <v>105</v>
      </c>
      <c r="V9" s="33" t="s">
        <v>98</v>
      </c>
      <c r="W9" s="35" t="s">
        <v>19</v>
      </c>
      <c r="X9" s="28">
        <v>0.14005999999999999</v>
      </c>
      <c r="Y9" s="28"/>
      <c r="Z9" s="28">
        <f t="shared" si="4"/>
        <v>123</v>
      </c>
      <c r="AA9" s="33" t="s">
        <v>71</v>
      </c>
      <c r="AB9" s="24" t="s">
        <v>20</v>
      </c>
      <c r="AC9" s="28">
        <v>0.24895</v>
      </c>
      <c r="AD9" s="28"/>
      <c r="AE9" s="28">
        <f t="shared" si="5"/>
        <v>92</v>
      </c>
      <c r="AF9" s="33" t="s">
        <v>60</v>
      </c>
      <c r="AG9" s="24" t="s">
        <v>26</v>
      </c>
      <c r="AH9" s="30">
        <v>0.24137</v>
      </c>
      <c r="AI9" s="30" t="s">
        <v>108</v>
      </c>
      <c r="AJ9" s="28">
        <f t="shared" si="6"/>
        <v>111</v>
      </c>
      <c r="AK9" s="33" t="s">
        <v>94</v>
      </c>
      <c r="AL9" s="35" t="s">
        <v>26</v>
      </c>
      <c r="AM9" s="29">
        <v>0.18661</v>
      </c>
      <c r="AN9" s="29" t="s">
        <v>107</v>
      </c>
      <c r="AO9" s="28">
        <f t="shared" si="7"/>
        <v>101</v>
      </c>
      <c r="AP9" s="33" t="s">
        <v>101</v>
      </c>
      <c r="AQ9" s="35" t="s">
        <v>26</v>
      </c>
      <c r="AR9" s="28">
        <v>6.7790000000000003E-2</v>
      </c>
      <c r="AS9" s="28"/>
      <c r="AT9" s="28">
        <f t="shared" si="8"/>
        <v>99</v>
      </c>
      <c r="AU9" s="33" t="s">
        <v>94</v>
      </c>
      <c r="AV9" s="35" t="s">
        <v>28</v>
      </c>
      <c r="AW9" s="29">
        <v>0.11731</v>
      </c>
      <c r="AX9" s="29" t="s">
        <v>107</v>
      </c>
      <c r="AY9" s="28">
        <f t="shared" si="9"/>
        <v>111</v>
      </c>
      <c r="AZ9" s="33" t="s">
        <v>99</v>
      </c>
      <c r="BA9" s="35" t="s">
        <v>25</v>
      </c>
      <c r="BB9" s="30">
        <v>0.22458</v>
      </c>
      <c r="BC9" s="30" t="s">
        <v>108</v>
      </c>
      <c r="BD9" s="28">
        <f t="shared" si="10"/>
        <v>106</v>
      </c>
      <c r="BE9" s="33" t="s">
        <v>90</v>
      </c>
      <c r="BF9" s="35" t="s">
        <v>23</v>
      </c>
      <c r="BG9" s="28">
        <v>1.7000000000000001E-2</v>
      </c>
      <c r="BH9" s="28"/>
      <c r="BI9" s="28">
        <f t="shared" si="11"/>
        <v>127</v>
      </c>
      <c r="BJ9" s="33" t="s">
        <v>98</v>
      </c>
      <c r="BK9" s="35" t="s">
        <v>23</v>
      </c>
      <c r="BL9" s="29">
        <v>0.41047</v>
      </c>
      <c r="BM9" s="29" t="s">
        <v>107</v>
      </c>
      <c r="BN9" s="28">
        <f t="shared" si="12"/>
        <v>113</v>
      </c>
      <c r="BO9" s="33" t="s">
        <v>62</v>
      </c>
      <c r="BP9" s="24" t="s">
        <v>19</v>
      </c>
      <c r="BQ9" s="29">
        <v>0.24056</v>
      </c>
      <c r="BR9" t="s">
        <v>107</v>
      </c>
      <c r="BS9" s="28">
        <f t="shared" si="13"/>
        <v>87</v>
      </c>
    </row>
    <row r="10" spans="1:71" ht="17" thickBot="1" x14ac:dyDescent="0.25">
      <c r="A10" s="88"/>
      <c r="B10" s="33" t="s">
        <v>90</v>
      </c>
      <c r="C10" s="35" t="s">
        <v>20</v>
      </c>
      <c r="D10" s="29">
        <v>7.7210000000000001E-2</v>
      </c>
      <c r="E10" s="29" t="s">
        <v>107</v>
      </c>
      <c r="F10" s="28">
        <f t="shared" si="0"/>
        <v>109</v>
      </c>
      <c r="G10" s="33" t="s">
        <v>34</v>
      </c>
      <c r="H10" s="24" t="s">
        <v>26</v>
      </c>
      <c r="I10" s="29">
        <v>0.30044999999999999</v>
      </c>
      <c r="J10" s="29" t="s">
        <v>107</v>
      </c>
      <c r="K10" s="28">
        <f t="shared" si="1"/>
        <v>94</v>
      </c>
      <c r="L10" s="33" t="s">
        <v>104</v>
      </c>
      <c r="M10" s="35" t="s">
        <v>28</v>
      </c>
      <c r="N10" s="28">
        <v>0.55772999999999995</v>
      </c>
      <c r="O10" s="28"/>
      <c r="P10" s="28">
        <f t="shared" si="2"/>
        <v>112</v>
      </c>
      <c r="Q10" s="33" t="s">
        <v>66</v>
      </c>
      <c r="R10" s="24" t="s">
        <v>20</v>
      </c>
      <c r="S10" s="29">
        <v>0.31114999999999998</v>
      </c>
      <c r="T10" s="29" t="s">
        <v>107</v>
      </c>
      <c r="U10" s="28">
        <f t="shared" si="3"/>
        <v>104</v>
      </c>
      <c r="V10" s="33" t="s">
        <v>80</v>
      </c>
      <c r="W10" s="24" t="s">
        <v>19</v>
      </c>
      <c r="X10" s="30">
        <v>0.13285</v>
      </c>
      <c r="Y10" s="30" t="s">
        <v>108</v>
      </c>
      <c r="Z10" s="28">
        <f t="shared" si="4"/>
        <v>122</v>
      </c>
      <c r="AA10" s="33" t="s">
        <v>100</v>
      </c>
      <c r="AB10" s="35" t="s">
        <v>23</v>
      </c>
      <c r="AC10" s="30">
        <v>0.24512</v>
      </c>
      <c r="AD10" s="30" t="s">
        <v>108</v>
      </c>
      <c r="AE10" s="28">
        <f t="shared" si="5"/>
        <v>91</v>
      </c>
      <c r="AF10" s="33" t="s">
        <v>96</v>
      </c>
      <c r="AG10" s="35" t="s">
        <v>29</v>
      </c>
      <c r="AH10" s="28">
        <v>0.23810000000000001</v>
      </c>
      <c r="AI10" s="28"/>
      <c r="AJ10" s="28">
        <f t="shared" si="6"/>
        <v>110</v>
      </c>
      <c r="AK10" s="33" t="s">
        <v>96</v>
      </c>
      <c r="AL10" s="35" t="s">
        <v>23</v>
      </c>
      <c r="AM10" s="28">
        <v>0.18351999999999999</v>
      </c>
      <c r="AN10" s="28"/>
      <c r="AO10" s="28">
        <f t="shared" si="7"/>
        <v>100</v>
      </c>
      <c r="AP10" s="33" t="s">
        <v>71</v>
      </c>
      <c r="AQ10" s="24" t="s">
        <v>20</v>
      </c>
      <c r="AR10" s="29">
        <v>6.3500000000000001E-2</v>
      </c>
      <c r="AS10" s="29" t="s">
        <v>107</v>
      </c>
      <c r="AT10" s="28">
        <f t="shared" si="8"/>
        <v>98</v>
      </c>
      <c r="AU10" s="33" t="s">
        <v>105</v>
      </c>
      <c r="AV10" s="35" t="s">
        <v>20</v>
      </c>
      <c r="AW10" s="28">
        <v>0.11341</v>
      </c>
      <c r="AX10" s="28"/>
      <c r="AY10" s="28">
        <f t="shared" si="9"/>
        <v>110</v>
      </c>
      <c r="AZ10" s="33" t="s">
        <v>90</v>
      </c>
      <c r="BA10" s="35" t="s">
        <v>26</v>
      </c>
      <c r="BB10" s="30">
        <v>0.22342000000000001</v>
      </c>
      <c r="BC10" s="30" t="s">
        <v>108</v>
      </c>
      <c r="BD10" s="28">
        <f t="shared" si="10"/>
        <v>105</v>
      </c>
      <c r="BE10" s="33" t="s">
        <v>98</v>
      </c>
      <c r="BF10" s="35" t="s">
        <v>19</v>
      </c>
      <c r="BG10" s="28">
        <v>1.6889999999999999E-2</v>
      </c>
      <c r="BH10" s="28"/>
      <c r="BI10" s="28">
        <f t="shared" si="11"/>
        <v>126</v>
      </c>
      <c r="BJ10" s="33" t="s">
        <v>80</v>
      </c>
      <c r="BK10" s="24" t="s">
        <v>28</v>
      </c>
      <c r="BL10" s="29">
        <v>0.40024999999999999</v>
      </c>
      <c r="BM10" s="29" t="s">
        <v>107</v>
      </c>
      <c r="BN10" s="28">
        <f t="shared" si="12"/>
        <v>112</v>
      </c>
      <c r="BO10" s="33" t="s">
        <v>98</v>
      </c>
      <c r="BP10" s="35" t="s">
        <v>28</v>
      </c>
      <c r="BQ10" s="29">
        <v>0.23100000000000001</v>
      </c>
      <c r="BR10" t="s">
        <v>107</v>
      </c>
      <c r="BS10" s="28">
        <f t="shared" si="13"/>
        <v>86</v>
      </c>
    </row>
    <row r="11" spans="1:71" ht="17" thickBot="1" x14ac:dyDescent="0.25">
      <c r="A11" s="98"/>
      <c r="B11" s="34" t="s">
        <v>76</v>
      </c>
      <c r="C11" s="32" t="s">
        <v>26</v>
      </c>
      <c r="D11" s="29">
        <v>7.4520000000000003E-2</v>
      </c>
      <c r="E11" s="41" t="s">
        <v>107</v>
      </c>
      <c r="F11" s="28">
        <f t="shared" si="0"/>
        <v>108</v>
      </c>
      <c r="G11" s="34" t="s">
        <v>64</v>
      </c>
      <c r="H11" s="32" t="s">
        <v>28</v>
      </c>
      <c r="I11" s="30">
        <v>0.29938999999999999</v>
      </c>
      <c r="J11" s="40" t="s">
        <v>108</v>
      </c>
      <c r="K11" s="28">
        <f t="shared" si="1"/>
        <v>93</v>
      </c>
      <c r="L11" s="34" t="s">
        <v>38</v>
      </c>
      <c r="M11" s="32" t="s">
        <v>26</v>
      </c>
      <c r="N11" s="29">
        <v>0.53744000000000003</v>
      </c>
      <c r="O11" s="41" t="s">
        <v>107</v>
      </c>
      <c r="P11" s="28">
        <f t="shared" si="2"/>
        <v>111</v>
      </c>
      <c r="Q11" s="34" t="s">
        <v>38</v>
      </c>
      <c r="R11" s="32" t="s">
        <v>26</v>
      </c>
      <c r="S11" s="29">
        <v>0.31052000000000002</v>
      </c>
      <c r="T11" s="41" t="s">
        <v>107</v>
      </c>
      <c r="U11" s="28">
        <f t="shared" si="3"/>
        <v>103</v>
      </c>
      <c r="V11" s="34" t="s">
        <v>62</v>
      </c>
      <c r="W11" s="32" t="s">
        <v>19</v>
      </c>
      <c r="X11" s="29">
        <v>0.12859000000000001</v>
      </c>
      <c r="Y11" s="41" t="s">
        <v>107</v>
      </c>
      <c r="Z11" s="28">
        <f t="shared" si="4"/>
        <v>121</v>
      </c>
      <c r="AA11" s="34" t="s">
        <v>101</v>
      </c>
      <c r="AB11" s="36" t="s">
        <v>102</v>
      </c>
      <c r="AC11" s="28">
        <v>0.24407999999999999</v>
      </c>
      <c r="AD11" s="39"/>
      <c r="AE11" s="28">
        <f t="shared" si="5"/>
        <v>90</v>
      </c>
      <c r="AF11" s="34" t="s">
        <v>80</v>
      </c>
      <c r="AG11" s="32" t="s">
        <v>19</v>
      </c>
      <c r="AH11" s="28">
        <v>0.23674000000000001</v>
      </c>
      <c r="AI11" s="39"/>
      <c r="AJ11" s="28">
        <f t="shared" si="6"/>
        <v>109</v>
      </c>
      <c r="AK11" s="34" t="s">
        <v>63</v>
      </c>
      <c r="AL11" s="32" t="s">
        <v>20</v>
      </c>
      <c r="AM11" s="29">
        <v>0.18198</v>
      </c>
      <c r="AN11" s="41" t="s">
        <v>107</v>
      </c>
      <c r="AO11" s="28">
        <f t="shared" si="7"/>
        <v>99</v>
      </c>
      <c r="AP11" s="34" t="s">
        <v>101</v>
      </c>
      <c r="AQ11" s="36" t="s">
        <v>29</v>
      </c>
      <c r="AR11" s="28">
        <v>6.1089999999999998E-2</v>
      </c>
      <c r="AS11" s="39"/>
      <c r="AT11" s="28">
        <f t="shared" si="8"/>
        <v>97</v>
      </c>
      <c r="AU11" s="34" t="s">
        <v>96</v>
      </c>
      <c r="AV11" s="36" t="s">
        <v>26</v>
      </c>
      <c r="AW11" s="28">
        <v>0.10786999999999999</v>
      </c>
      <c r="AX11" s="39"/>
      <c r="AY11" s="28">
        <f t="shared" si="9"/>
        <v>109</v>
      </c>
      <c r="AZ11" s="34" t="s">
        <v>97</v>
      </c>
      <c r="BA11" s="36" t="s">
        <v>29</v>
      </c>
      <c r="BB11" s="29">
        <v>0.19492000000000001</v>
      </c>
      <c r="BC11" s="41" t="s">
        <v>107</v>
      </c>
      <c r="BD11" s="28">
        <f t="shared" si="10"/>
        <v>104</v>
      </c>
      <c r="BE11" s="34" t="s">
        <v>81</v>
      </c>
      <c r="BF11" s="32" t="s">
        <v>20</v>
      </c>
      <c r="BG11" s="29">
        <v>1.6760000000000001E-2</v>
      </c>
      <c r="BH11" s="41" t="s">
        <v>107</v>
      </c>
      <c r="BI11" s="28">
        <f t="shared" si="11"/>
        <v>125</v>
      </c>
      <c r="BJ11" s="34" t="s">
        <v>62</v>
      </c>
      <c r="BK11" s="32" t="s">
        <v>19</v>
      </c>
      <c r="BL11" s="29">
        <v>0.39329999999999998</v>
      </c>
      <c r="BM11" s="41" t="s">
        <v>107</v>
      </c>
      <c r="BN11" s="28">
        <f t="shared" si="12"/>
        <v>111</v>
      </c>
      <c r="BO11" s="34" t="s">
        <v>31</v>
      </c>
      <c r="BP11" s="32" t="s">
        <v>19</v>
      </c>
      <c r="BQ11" s="29">
        <v>0.21806</v>
      </c>
      <c r="BR11" t="s">
        <v>107</v>
      </c>
      <c r="BS11" s="28">
        <f t="shared" si="13"/>
        <v>85</v>
      </c>
    </row>
    <row r="12" spans="1:71" ht="17" thickBot="1" x14ac:dyDescent="0.25">
      <c r="A12" s="87" t="s">
        <v>30</v>
      </c>
      <c r="B12" s="33" t="s">
        <v>103</v>
      </c>
      <c r="C12" s="35" t="s">
        <v>26</v>
      </c>
      <c r="D12" s="28">
        <v>6.9529999999999995E-2</v>
      </c>
      <c r="E12" s="28"/>
      <c r="F12" s="28">
        <f t="shared" si="0"/>
        <v>107</v>
      </c>
      <c r="G12" s="33" t="s">
        <v>103</v>
      </c>
      <c r="H12" s="35" t="s">
        <v>20</v>
      </c>
      <c r="I12" s="28">
        <v>0.28828999999999999</v>
      </c>
      <c r="J12" s="28"/>
      <c r="K12" s="28">
        <f t="shared" si="1"/>
        <v>92</v>
      </c>
      <c r="L12" s="33" t="s">
        <v>84</v>
      </c>
      <c r="M12" s="24" t="s">
        <v>28</v>
      </c>
      <c r="N12" s="29">
        <v>0.51395000000000002</v>
      </c>
      <c r="O12" s="29" t="s">
        <v>107</v>
      </c>
      <c r="P12" s="28">
        <f t="shared" si="2"/>
        <v>110</v>
      </c>
      <c r="Q12" s="33" t="s">
        <v>84</v>
      </c>
      <c r="R12" s="24" t="s">
        <v>26</v>
      </c>
      <c r="S12" s="29">
        <v>0.30778</v>
      </c>
      <c r="T12" s="29" t="s">
        <v>107</v>
      </c>
      <c r="U12" s="28">
        <f t="shared" si="3"/>
        <v>102</v>
      </c>
      <c r="V12" s="33" t="s">
        <v>70</v>
      </c>
      <c r="W12" s="24" t="s">
        <v>28</v>
      </c>
      <c r="X12" s="29">
        <v>0.128</v>
      </c>
      <c r="Y12" s="29" t="s">
        <v>107</v>
      </c>
      <c r="Z12" s="28">
        <f t="shared" si="4"/>
        <v>120</v>
      </c>
      <c r="AA12" s="33" t="s">
        <v>46</v>
      </c>
      <c r="AB12" s="24" t="s">
        <v>20</v>
      </c>
      <c r="AC12" s="30">
        <v>0.23913000000000001</v>
      </c>
      <c r="AD12" s="30" t="s">
        <v>108</v>
      </c>
      <c r="AE12" s="28">
        <f t="shared" si="5"/>
        <v>89</v>
      </c>
      <c r="AF12" s="33" t="s">
        <v>70</v>
      </c>
      <c r="AG12" s="24" t="s">
        <v>28</v>
      </c>
      <c r="AH12" s="28">
        <v>0.22517000000000001</v>
      </c>
      <c r="AI12" s="28"/>
      <c r="AJ12" s="28">
        <f t="shared" si="6"/>
        <v>108</v>
      </c>
      <c r="AK12" s="33" t="s">
        <v>60</v>
      </c>
      <c r="AL12" s="24" t="s">
        <v>26</v>
      </c>
      <c r="AM12" s="29">
        <v>0.17965999999999999</v>
      </c>
      <c r="AN12" s="29" t="s">
        <v>107</v>
      </c>
      <c r="AO12" s="28">
        <f t="shared" si="7"/>
        <v>98</v>
      </c>
      <c r="AP12" s="33" t="s">
        <v>73</v>
      </c>
      <c r="AQ12" s="24" t="s">
        <v>29</v>
      </c>
      <c r="AR12" s="28">
        <v>6.0999999999999999E-2</v>
      </c>
      <c r="AS12" s="28"/>
      <c r="AT12" s="28">
        <f t="shared" si="8"/>
        <v>96</v>
      </c>
      <c r="AU12" s="33" t="s">
        <v>105</v>
      </c>
      <c r="AV12" s="35" t="s">
        <v>29</v>
      </c>
      <c r="AW12" s="28">
        <v>0.10238999999999999</v>
      </c>
      <c r="AX12" s="28"/>
      <c r="AY12" s="28">
        <f t="shared" si="9"/>
        <v>108</v>
      </c>
      <c r="AZ12" s="33" t="s">
        <v>105</v>
      </c>
      <c r="BA12" s="35" t="s">
        <v>22</v>
      </c>
      <c r="BB12" s="28">
        <v>0.18479000000000001</v>
      </c>
      <c r="BC12" s="28"/>
      <c r="BD12" s="28">
        <f t="shared" si="10"/>
        <v>103</v>
      </c>
      <c r="BE12" s="33" t="s">
        <v>105</v>
      </c>
      <c r="BF12" s="35" t="s">
        <v>25</v>
      </c>
      <c r="BG12" s="28">
        <v>1.5689999999999999E-2</v>
      </c>
      <c r="BH12" s="28"/>
      <c r="BI12" s="28">
        <f t="shared" si="11"/>
        <v>124</v>
      </c>
      <c r="BJ12" s="33" t="s">
        <v>91</v>
      </c>
      <c r="BK12" s="35" t="s">
        <v>25</v>
      </c>
      <c r="BL12" s="29">
        <v>0.38949</v>
      </c>
      <c r="BM12" s="29" t="s">
        <v>107</v>
      </c>
      <c r="BN12" s="28">
        <f t="shared" si="12"/>
        <v>110</v>
      </c>
      <c r="BO12" s="33" t="s">
        <v>80</v>
      </c>
      <c r="BP12" s="24" t="s">
        <v>25</v>
      </c>
      <c r="BQ12" s="29">
        <v>0.2104</v>
      </c>
      <c r="BR12" t="s">
        <v>107</v>
      </c>
      <c r="BS12" s="28">
        <f t="shared" si="13"/>
        <v>84</v>
      </c>
    </row>
    <row r="13" spans="1:71" ht="17" thickBot="1" x14ac:dyDescent="0.25">
      <c r="A13" s="88"/>
      <c r="B13" s="33" t="s">
        <v>61</v>
      </c>
      <c r="C13" s="24" t="s">
        <v>23</v>
      </c>
      <c r="D13" s="30">
        <v>6.9120000000000001E-2</v>
      </c>
      <c r="E13" s="30" t="s">
        <v>108</v>
      </c>
      <c r="F13" s="28">
        <f t="shared" si="0"/>
        <v>106</v>
      </c>
      <c r="G13" s="33" t="s">
        <v>96</v>
      </c>
      <c r="H13" s="35" t="s">
        <v>26</v>
      </c>
      <c r="I13" s="28">
        <v>0.25358999999999998</v>
      </c>
      <c r="J13" s="28"/>
      <c r="K13" s="28">
        <f t="shared" si="1"/>
        <v>91</v>
      </c>
      <c r="L13" s="33" t="s">
        <v>70</v>
      </c>
      <c r="M13" s="24" t="s">
        <v>19</v>
      </c>
      <c r="N13" s="29">
        <v>0.49056</v>
      </c>
      <c r="O13" s="29" t="s">
        <v>107</v>
      </c>
      <c r="P13" s="28">
        <f t="shared" si="2"/>
        <v>109</v>
      </c>
      <c r="Q13" s="33" t="s">
        <v>64</v>
      </c>
      <c r="R13" s="24" t="s">
        <v>28</v>
      </c>
      <c r="S13" s="29">
        <v>0.28353</v>
      </c>
      <c r="T13" s="29" t="s">
        <v>107</v>
      </c>
      <c r="U13" s="28">
        <f t="shared" si="3"/>
        <v>101</v>
      </c>
      <c r="V13" s="33" t="s">
        <v>72</v>
      </c>
      <c r="W13" s="24" t="s">
        <v>28</v>
      </c>
      <c r="X13" s="30">
        <v>0.12286999999999999</v>
      </c>
      <c r="Y13" s="30" t="s">
        <v>108</v>
      </c>
      <c r="Z13" s="28">
        <f t="shared" si="4"/>
        <v>119</v>
      </c>
      <c r="AA13" s="33" t="s">
        <v>68</v>
      </c>
      <c r="AB13" s="24" t="s">
        <v>29</v>
      </c>
      <c r="AC13" s="30">
        <v>0.22935</v>
      </c>
      <c r="AD13" s="30" t="s">
        <v>108</v>
      </c>
      <c r="AE13" s="28">
        <f t="shared" si="5"/>
        <v>88</v>
      </c>
      <c r="AF13" s="33" t="s">
        <v>84</v>
      </c>
      <c r="AG13" s="24" t="s">
        <v>28</v>
      </c>
      <c r="AH13" s="28">
        <v>0.21293000000000001</v>
      </c>
      <c r="AI13" s="28"/>
      <c r="AJ13" s="28">
        <f t="shared" si="6"/>
        <v>107</v>
      </c>
      <c r="AK13" s="33" t="s">
        <v>64</v>
      </c>
      <c r="AL13" s="24" t="s">
        <v>22</v>
      </c>
      <c r="AM13" s="29">
        <v>0.17299</v>
      </c>
      <c r="AN13" s="29" t="s">
        <v>107</v>
      </c>
      <c r="AO13" s="28">
        <f t="shared" si="7"/>
        <v>97</v>
      </c>
      <c r="AP13" s="33" t="s">
        <v>63</v>
      </c>
      <c r="AQ13" s="24" t="s">
        <v>26</v>
      </c>
      <c r="AR13" s="29">
        <v>6.0830000000000002E-2</v>
      </c>
      <c r="AS13" s="29" t="s">
        <v>107</v>
      </c>
      <c r="AT13" s="28">
        <f t="shared" si="8"/>
        <v>95</v>
      </c>
      <c r="AU13" s="33" t="s">
        <v>66</v>
      </c>
      <c r="AV13" s="24" t="s">
        <v>20</v>
      </c>
      <c r="AW13" s="29">
        <v>9.9159999999999998E-2</v>
      </c>
      <c r="AX13" s="29" t="s">
        <v>107</v>
      </c>
      <c r="AY13" s="28">
        <f t="shared" si="9"/>
        <v>107</v>
      </c>
      <c r="AZ13" s="33" t="s">
        <v>81</v>
      </c>
      <c r="BA13" s="24" t="s">
        <v>20</v>
      </c>
      <c r="BB13" s="29">
        <v>0.18459</v>
      </c>
      <c r="BC13" s="29" t="s">
        <v>107</v>
      </c>
      <c r="BD13" s="28">
        <f t="shared" si="10"/>
        <v>102</v>
      </c>
      <c r="BE13" s="33" t="s">
        <v>90</v>
      </c>
      <c r="BF13" s="35" t="s">
        <v>20</v>
      </c>
      <c r="BG13" s="28">
        <v>1.4109999999999999E-2</v>
      </c>
      <c r="BH13" s="28"/>
      <c r="BI13" s="28">
        <f t="shared" si="11"/>
        <v>123</v>
      </c>
      <c r="BJ13" s="33" t="s">
        <v>98</v>
      </c>
      <c r="BK13" s="35" t="s">
        <v>25</v>
      </c>
      <c r="BL13" s="29">
        <v>0.36574000000000001</v>
      </c>
      <c r="BM13" s="29" t="s">
        <v>107</v>
      </c>
      <c r="BN13" s="28">
        <f t="shared" si="12"/>
        <v>109</v>
      </c>
      <c r="BO13" s="33" t="s">
        <v>96</v>
      </c>
      <c r="BP13" s="35" t="s">
        <v>29</v>
      </c>
      <c r="BQ13" s="30">
        <v>0.20608000000000001</v>
      </c>
      <c r="BR13" t="s">
        <v>108</v>
      </c>
      <c r="BS13" s="28">
        <f t="shared" si="13"/>
        <v>83</v>
      </c>
    </row>
    <row r="14" spans="1:71" ht="17" thickBot="1" x14ac:dyDescent="0.25">
      <c r="A14" s="88"/>
      <c r="B14" s="33" t="s">
        <v>79</v>
      </c>
      <c r="C14" s="24" t="s">
        <v>29</v>
      </c>
      <c r="D14" s="29">
        <v>6.8349999999999994E-2</v>
      </c>
      <c r="E14" s="29" t="s">
        <v>107</v>
      </c>
      <c r="F14" s="28">
        <f t="shared" si="0"/>
        <v>105</v>
      </c>
      <c r="G14" s="33" t="s">
        <v>103</v>
      </c>
      <c r="H14" s="35" t="s">
        <v>26</v>
      </c>
      <c r="I14" s="30">
        <v>0.25108999999999998</v>
      </c>
      <c r="J14" s="30" t="s">
        <v>108</v>
      </c>
      <c r="K14" s="28">
        <f t="shared" si="1"/>
        <v>90</v>
      </c>
      <c r="L14" s="33" t="s">
        <v>94</v>
      </c>
      <c r="M14" s="35" t="s">
        <v>28</v>
      </c>
      <c r="N14" s="30">
        <v>0.47017999999999999</v>
      </c>
      <c r="O14" s="30" t="s">
        <v>108</v>
      </c>
      <c r="P14" s="28">
        <f t="shared" si="2"/>
        <v>108</v>
      </c>
      <c r="Q14" s="33" t="s">
        <v>63</v>
      </c>
      <c r="R14" s="24" t="s">
        <v>26</v>
      </c>
      <c r="S14" s="29">
        <v>0.26528000000000002</v>
      </c>
      <c r="T14" s="29" t="s">
        <v>107</v>
      </c>
      <c r="U14" s="28">
        <f t="shared" si="3"/>
        <v>100</v>
      </c>
      <c r="V14" s="33" t="s">
        <v>99</v>
      </c>
      <c r="W14" s="35" t="s">
        <v>19</v>
      </c>
      <c r="X14" s="29">
        <v>0.11999</v>
      </c>
      <c r="Y14" s="29" t="s">
        <v>107</v>
      </c>
      <c r="Z14" s="28">
        <f t="shared" si="4"/>
        <v>118</v>
      </c>
      <c r="AA14" s="33" t="s">
        <v>66</v>
      </c>
      <c r="AB14" s="24" t="s">
        <v>20</v>
      </c>
      <c r="AC14" s="28">
        <v>0.22638</v>
      </c>
      <c r="AD14" s="28"/>
      <c r="AE14" s="28">
        <f t="shared" si="5"/>
        <v>87</v>
      </c>
      <c r="AF14" s="33" t="s">
        <v>98</v>
      </c>
      <c r="AG14" s="35" t="s">
        <v>28</v>
      </c>
      <c r="AH14" s="30">
        <v>0.19794</v>
      </c>
      <c r="AI14" s="30" t="s">
        <v>108</v>
      </c>
      <c r="AJ14" s="28">
        <f t="shared" si="6"/>
        <v>106</v>
      </c>
      <c r="AK14" s="33" t="s">
        <v>100</v>
      </c>
      <c r="AL14" s="35" t="s">
        <v>23</v>
      </c>
      <c r="AM14" s="30">
        <v>0.16975999999999999</v>
      </c>
      <c r="AN14" s="30" t="s">
        <v>108</v>
      </c>
      <c r="AO14" s="28">
        <f t="shared" si="7"/>
        <v>96</v>
      </c>
      <c r="AP14" s="33" t="s">
        <v>96</v>
      </c>
      <c r="AQ14" s="35" t="s">
        <v>26</v>
      </c>
      <c r="AR14" s="28">
        <v>6.0440000000000001E-2</v>
      </c>
      <c r="AS14" s="28"/>
      <c r="AT14" s="28">
        <f t="shared" si="8"/>
        <v>94</v>
      </c>
      <c r="AU14" s="33" t="s">
        <v>60</v>
      </c>
      <c r="AV14" s="24" t="s">
        <v>26</v>
      </c>
      <c r="AW14" s="28">
        <v>9.7799999999999998E-2</v>
      </c>
      <c r="AX14" s="28"/>
      <c r="AY14" s="28">
        <f t="shared" si="9"/>
        <v>106</v>
      </c>
      <c r="AZ14" s="33" t="s">
        <v>71</v>
      </c>
      <c r="BA14" s="24" t="s">
        <v>20</v>
      </c>
      <c r="BB14" s="29">
        <v>0.18117</v>
      </c>
      <c r="BC14" s="29" t="s">
        <v>107</v>
      </c>
      <c r="BD14" s="28">
        <f t="shared" si="10"/>
        <v>101</v>
      </c>
      <c r="BE14" s="33" t="s">
        <v>80</v>
      </c>
      <c r="BF14" s="24" t="s">
        <v>19</v>
      </c>
      <c r="BG14" s="28">
        <v>1.397E-2</v>
      </c>
      <c r="BH14" s="28"/>
      <c r="BI14" s="28">
        <f t="shared" si="11"/>
        <v>122</v>
      </c>
      <c r="BJ14" s="33" t="s">
        <v>70</v>
      </c>
      <c r="BK14" s="24" t="s">
        <v>28</v>
      </c>
      <c r="BL14" s="29">
        <v>0.35903000000000002</v>
      </c>
      <c r="BM14" s="29" t="s">
        <v>107</v>
      </c>
      <c r="BN14" s="28">
        <f t="shared" si="12"/>
        <v>108</v>
      </c>
      <c r="BO14" s="33" t="s">
        <v>80</v>
      </c>
      <c r="BP14" s="24" t="s">
        <v>28</v>
      </c>
      <c r="BQ14" s="29">
        <v>0.20157</v>
      </c>
      <c r="BR14" t="s">
        <v>107</v>
      </c>
      <c r="BS14" s="28">
        <f t="shared" si="13"/>
        <v>82</v>
      </c>
    </row>
    <row r="15" spans="1:71" ht="17" thickBot="1" x14ac:dyDescent="0.25">
      <c r="A15" s="88"/>
      <c r="B15" s="33" t="s">
        <v>65</v>
      </c>
      <c r="C15" s="24" t="s">
        <v>29</v>
      </c>
      <c r="D15" s="30">
        <v>6.7900000000000002E-2</v>
      </c>
      <c r="E15" s="30" t="s">
        <v>108</v>
      </c>
      <c r="F15" s="28">
        <f t="shared" si="0"/>
        <v>104</v>
      </c>
      <c r="G15" s="33" t="s">
        <v>84</v>
      </c>
      <c r="H15" s="24" t="s">
        <v>28</v>
      </c>
      <c r="I15" s="28">
        <v>0.23963000000000001</v>
      </c>
      <c r="J15" s="28"/>
      <c r="K15" s="28">
        <f t="shared" si="1"/>
        <v>89</v>
      </c>
      <c r="L15" s="33" t="s">
        <v>63</v>
      </c>
      <c r="M15" s="24" t="s">
        <v>26</v>
      </c>
      <c r="N15" s="29">
        <v>0.45611000000000002</v>
      </c>
      <c r="O15" s="29" t="s">
        <v>107</v>
      </c>
      <c r="P15" s="28">
        <f t="shared" si="2"/>
        <v>107</v>
      </c>
      <c r="Q15" s="33" t="s">
        <v>76</v>
      </c>
      <c r="R15" s="24" t="s">
        <v>28</v>
      </c>
      <c r="S15" s="29">
        <v>0.22151999999999999</v>
      </c>
      <c r="T15" s="29" t="s">
        <v>107</v>
      </c>
      <c r="U15" s="28">
        <f t="shared" si="3"/>
        <v>99</v>
      </c>
      <c r="V15" s="33" t="s">
        <v>72</v>
      </c>
      <c r="W15" s="24" t="s">
        <v>25</v>
      </c>
      <c r="X15" s="29">
        <v>0.1169</v>
      </c>
      <c r="Y15" s="29" t="s">
        <v>107</v>
      </c>
      <c r="Z15" s="28">
        <f t="shared" si="4"/>
        <v>117</v>
      </c>
      <c r="AA15" s="33" t="s">
        <v>56</v>
      </c>
      <c r="AB15" s="24" t="s">
        <v>22</v>
      </c>
      <c r="AC15" s="28">
        <v>0.2145</v>
      </c>
      <c r="AD15" s="28"/>
      <c r="AE15" s="28">
        <f t="shared" si="5"/>
        <v>86</v>
      </c>
      <c r="AF15" s="33" t="s">
        <v>70</v>
      </c>
      <c r="AG15" s="24" t="s">
        <v>23</v>
      </c>
      <c r="AH15" s="28">
        <v>0.19703000000000001</v>
      </c>
      <c r="AI15" s="28"/>
      <c r="AJ15" s="28">
        <f t="shared" si="6"/>
        <v>105</v>
      </c>
      <c r="AK15" s="33" t="s">
        <v>76</v>
      </c>
      <c r="AL15" s="24" t="s">
        <v>22</v>
      </c>
      <c r="AM15" s="29">
        <v>0.16535</v>
      </c>
      <c r="AN15" s="29" t="s">
        <v>107</v>
      </c>
      <c r="AO15" s="28">
        <f t="shared" si="7"/>
        <v>95</v>
      </c>
      <c r="AP15" s="33" t="s">
        <v>77</v>
      </c>
      <c r="AQ15" s="24" t="s">
        <v>26</v>
      </c>
      <c r="AR15" s="30">
        <v>5.9900000000000002E-2</v>
      </c>
      <c r="AS15" s="30" t="s">
        <v>108</v>
      </c>
      <c r="AT15" s="28">
        <f t="shared" si="8"/>
        <v>93</v>
      </c>
      <c r="AU15" s="33" t="s">
        <v>63</v>
      </c>
      <c r="AV15" s="24" t="s">
        <v>20</v>
      </c>
      <c r="AW15" s="29">
        <v>9.6049999999999996E-2</v>
      </c>
      <c r="AX15" s="29" t="s">
        <v>107</v>
      </c>
      <c r="AY15" s="28">
        <f t="shared" si="9"/>
        <v>105</v>
      </c>
      <c r="AZ15" s="33" t="s">
        <v>73</v>
      </c>
      <c r="BA15" s="24" t="s">
        <v>23</v>
      </c>
      <c r="BB15" s="29">
        <v>0.16427</v>
      </c>
      <c r="BC15" s="29" t="s">
        <v>107</v>
      </c>
      <c r="BD15" s="28">
        <f t="shared" si="10"/>
        <v>100</v>
      </c>
      <c r="BE15" s="33" t="s">
        <v>105</v>
      </c>
      <c r="BF15" s="35" t="s">
        <v>22</v>
      </c>
      <c r="BG15" s="28">
        <v>1.354E-2</v>
      </c>
      <c r="BH15" s="28"/>
      <c r="BI15" s="28">
        <f t="shared" si="11"/>
        <v>121</v>
      </c>
      <c r="BJ15" s="33" t="s">
        <v>31</v>
      </c>
      <c r="BK15" s="24" t="s">
        <v>19</v>
      </c>
      <c r="BL15" s="29">
        <v>0.35696</v>
      </c>
      <c r="BM15" s="29" t="s">
        <v>107</v>
      </c>
      <c r="BN15" s="28">
        <f t="shared" si="12"/>
        <v>107</v>
      </c>
      <c r="BO15" s="33" t="s">
        <v>97</v>
      </c>
      <c r="BP15" s="35" t="s">
        <v>19</v>
      </c>
      <c r="BQ15" s="29">
        <v>0.18346999999999999</v>
      </c>
      <c r="BR15" t="s">
        <v>107</v>
      </c>
      <c r="BS15" s="28">
        <f t="shared" si="13"/>
        <v>81</v>
      </c>
    </row>
    <row r="16" spans="1:71" ht="17" thickBot="1" x14ac:dyDescent="0.25">
      <c r="A16" s="88"/>
      <c r="B16" s="33" t="s">
        <v>84</v>
      </c>
      <c r="C16" s="24" t="s">
        <v>26</v>
      </c>
      <c r="D16" s="29">
        <v>6.769E-2</v>
      </c>
      <c r="E16" s="29" t="s">
        <v>107</v>
      </c>
      <c r="F16" s="28">
        <f t="shared" si="0"/>
        <v>103</v>
      </c>
      <c r="G16" s="33" t="s">
        <v>76</v>
      </c>
      <c r="H16" s="24" t="s">
        <v>28</v>
      </c>
      <c r="I16" s="29">
        <v>0.23547000000000001</v>
      </c>
      <c r="J16" s="29" t="s">
        <v>107</v>
      </c>
      <c r="K16" s="28">
        <f t="shared" si="1"/>
        <v>88</v>
      </c>
      <c r="L16" s="33" t="s">
        <v>34</v>
      </c>
      <c r="M16" s="24" t="s">
        <v>26</v>
      </c>
      <c r="N16" s="29">
        <v>0.44524999999999998</v>
      </c>
      <c r="O16" s="29" t="s">
        <v>107</v>
      </c>
      <c r="P16" s="28">
        <f t="shared" si="2"/>
        <v>106</v>
      </c>
      <c r="Q16" s="33" t="s">
        <v>89</v>
      </c>
      <c r="R16" s="35" t="s">
        <v>22</v>
      </c>
      <c r="S16" s="28">
        <v>0.21923000000000001</v>
      </c>
      <c r="T16" s="28"/>
      <c r="U16" s="28">
        <f t="shared" si="3"/>
        <v>98</v>
      </c>
      <c r="V16" s="33" t="s">
        <v>89</v>
      </c>
      <c r="W16" s="35" t="s">
        <v>22</v>
      </c>
      <c r="X16" s="28">
        <v>0.11595999999999999</v>
      </c>
      <c r="Y16" s="28"/>
      <c r="Z16" s="28">
        <f t="shared" si="4"/>
        <v>116</v>
      </c>
      <c r="AA16" s="33" t="s">
        <v>67</v>
      </c>
      <c r="AB16" s="24" t="s">
        <v>23</v>
      </c>
      <c r="AC16" s="30">
        <v>0.19198000000000001</v>
      </c>
      <c r="AD16" s="30" t="s">
        <v>108</v>
      </c>
      <c r="AE16" s="28">
        <f t="shared" si="5"/>
        <v>85</v>
      </c>
      <c r="AF16" s="33" t="s">
        <v>62</v>
      </c>
      <c r="AG16" s="24" t="s">
        <v>19</v>
      </c>
      <c r="AH16" s="28">
        <v>0.1943</v>
      </c>
      <c r="AI16" s="28"/>
      <c r="AJ16" s="28">
        <f t="shared" si="6"/>
        <v>104</v>
      </c>
      <c r="AK16" s="33" t="s">
        <v>66</v>
      </c>
      <c r="AL16" s="24" t="s">
        <v>20</v>
      </c>
      <c r="AM16" s="30">
        <v>0.16020999999999999</v>
      </c>
      <c r="AN16" s="30" t="s">
        <v>108</v>
      </c>
      <c r="AO16" s="28">
        <f t="shared" si="7"/>
        <v>94</v>
      </c>
      <c r="AP16" s="33" t="s">
        <v>101</v>
      </c>
      <c r="AQ16" s="35" t="s">
        <v>22</v>
      </c>
      <c r="AR16" s="28">
        <v>5.9670000000000001E-2</v>
      </c>
      <c r="AS16" s="28"/>
      <c r="AT16" s="28">
        <f t="shared" si="8"/>
        <v>92</v>
      </c>
      <c r="AU16" s="33" t="s">
        <v>73</v>
      </c>
      <c r="AV16" s="24" t="s">
        <v>29</v>
      </c>
      <c r="AW16" s="28">
        <v>9.2189999999999994E-2</v>
      </c>
      <c r="AX16" s="28"/>
      <c r="AY16" s="28">
        <f t="shared" si="9"/>
        <v>104</v>
      </c>
      <c r="AZ16" s="33" t="s">
        <v>75</v>
      </c>
      <c r="BA16" s="24" t="s">
        <v>29</v>
      </c>
      <c r="BB16" s="30">
        <v>0.16335</v>
      </c>
      <c r="BC16" s="30" t="s">
        <v>108</v>
      </c>
      <c r="BD16" s="28">
        <f t="shared" si="10"/>
        <v>99</v>
      </c>
      <c r="BE16" s="33" t="s">
        <v>48</v>
      </c>
      <c r="BF16" s="24" t="s">
        <v>29</v>
      </c>
      <c r="BG16" s="30">
        <v>1.3429999999999999E-2</v>
      </c>
      <c r="BH16" s="30" t="s">
        <v>108</v>
      </c>
      <c r="BI16" s="28">
        <f t="shared" si="11"/>
        <v>120</v>
      </c>
      <c r="BJ16" s="33" t="s">
        <v>97</v>
      </c>
      <c r="BK16" s="35" t="s">
        <v>25</v>
      </c>
      <c r="BL16" s="29">
        <v>0.34344000000000002</v>
      </c>
      <c r="BM16" s="29" t="s">
        <v>107</v>
      </c>
      <c r="BN16" s="28">
        <f t="shared" si="12"/>
        <v>106</v>
      </c>
      <c r="BO16" s="33" t="s">
        <v>56</v>
      </c>
      <c r="BP16" s="24" t="s">
        <v>19</v>
      </c>
      <c r="BQ16" s="29">
        <v>0.18171000000000001</v>
      </c>
      <c r="BR16" t="s">
        <v>107</v>
      </c>
      <c r="BS16" s="28">
        <f t="shared" si="13"/>
        <v>80</v>
      </c>
    </row>
    <row r="17" spans="1:71" ht="17" thickBot="1" x14ac:dyDescent="0.25">
      <c r="A17" s="88"/>
      <c r="B17" s="33" t="s">
        <v>81</v>
      </c>
      <c r="C17" s="24" t="s">
        <v>29</v>
      </c>
      <c r="D17" s="29">
        <v>6.651E-2</v>
      </c>
      <c r="E17" s="29" t="s">
        <v>107</v>
      </c>
      <c r="F17" s="28">
        <f t="shared" si="0"/>
        <v>102</v>
      </c>
      <c r="G17" s="33" t="s">
        <v>38</v>
      </c>
      <c r="H17" s="24" t="s">
        <v>26</v>
      </c>
      <c r="I17" s="29">
        <v>0.2296</v>
      </c>
      <c r="J17" s="29" t="s">
        <v>107</v>
      </c>
      <c r="K17" s="28">
        <f t="shared" si="1"/>
        <v>87</v>
      </c>
      <c r="L17" s="33" t="s">
        <v>80</v>
      </c>
      <c r="M17" s="24" t="s">
        <v>19</v>
      </c>
      <c r="N17" s="28">
        <v>0.43279000000000001</v>
      </c>
      <c r="O17" s="28"/>
      <c r="P17" s="28">
        <f t="shared" si="2"/>
        <v>105</v>
      </c>
      <c r="Q17" s="33" t="s">
        <v>42</v>
      </c>
      <c r="R17" s="24" t="s">
        <v>26</v>
      </c>
      <c r="S17" s="29">
        <v>0.21639</v>
      </c>
      <c r="T17" s="29" t="s">
        <v>107</v>
      </c>
      <c r="U17" s="28">
        <f t="shared" si="3"/>
        <v>97</v>
      </c>
      <c r="V17" s="33" t="s">
        <v>70</v>
      </c>
      <c r="W17" s="24" t="s">
        <v>19</v>
      </c>
      <c r="X17" s="30">
        <v>0.11119999999999999</v>
      </c>
      <c r="Y17" s="30" t="s">
        <v>108</v>
      </c>
      <c r="Z17" s="28">
        <f t="shared" si="4"/>
        <v>115</v>
      </c>
      <c r="AA17" s="33" t="s">
        <v>92</v>
      </c>
      <c r="AB17" s="35" t="s">
        <v>20</v>
      </c>
      <c r="AC17" s="28">
        <v>0.19025</v>
      </c>
      <c r="AD17" s="28"/>
      <c r="AE17" s="28">
        <f t="shared" si="5"/>
        <v>84</v>
      </c>
      <c r="AF17" s="33" t="s">
        <v>97</v>
      </c>
      <c r="AG17" s="35" t="s">
        <v>19</v>
      </c>
      <c r="AH17" s="28">
        <v>0.19181999999999999</v>
      </c>
      <c r="AI17" s="28"/>
      <c r="AJ17" s="28">
        <f t="shared" si="6"/>
        <v>103</v>
      </c>
      <c r="AK17" s="23" t="s">
        <v>95</v>
      </c>
      <c r="AL17" s="24" t="s">
        <v>26</v>
      </c>
      <c r="AM17" s="28">
        <v>0.15881000000000001</v>
      </c>
      <c r="AN17" s="28"/>
      <c r="AO17" s="28">
        <f t="shared" si="7"/>
        <v>93</v>
      </c>
      <c r="AP17" s="33" t="s">
        <v>100</v>
      </c>
      <c r="AQ17" s="35" t="s">
        <v>23</v>
      </c>
      <c r="AR17" s="29">
        <v>5.858E-2</v>
      </c>
      <c r="AS17" s="29" t="s">
        <v>107</v>
      </c>
      <c r="AT17" s="28">
        <f t="shared" si="8"/>
        <v>91</v>
      </c>
      <c r="AU17" s="33" t="s">
        <v>92</v>
      </c>
      <c r="AV17" s="35" t="s">
        <v>23</v>
      </c>
      <c r="AW17" s="29">
        <v>9.1090000000000004E-2</v>
      </c>
      <c r="AX17" s="29" t="s">
        <v>107</v>
      </c>
      <c r="AY17" s="28">
        <f t="shared" si="9"/>
        <v>103</v>
      </c>
      <c r="AZ17" s="33" t="s">
        <v>48</v>
      </c>
      <c r="BA17" s="24" t="s">
        <v>20</v>
      </c>
      <c r="BB17" s="29">
        <v>0.16195000000000001</v>
      </c>
      <c r="BC17" s="29" t="s">
        <v>107</v>
      </c>
      <c r="BD17" s="28">
        <f t="shared" si="10"/>
        <v>98</v>
      </c>
      <c r="BE17" s="33" t="s">
        <v>63</v>
      </c>
      <c r="BF17" s="24" t="s">
        <v>26</v>
      </c>
      <c r="BG17" s="30">
        <v>1.324E-2</v>
      </c>
      <c r="BH17" s="30" t="s">
        <v>108</v>
      </c>
      <c r="BI17" s="28">
        <f t="shared" si="11"/>
        <v>119</v>
      </c>
      <c r="BJ17" s="33" t="s">
        <v>47</v>
      </c>
      <c r="BK17" s="24" t="s">
        <v>19</v>
      </c>
      <c r="BL17" s="29">
        <v>0.32998</v>
      </c>
      <c r="BM17" s="29" t="s">
        <v>107</v>
      </c>
      <c r="BN17" s="28">
        <f t="shared" si="12"/>
        <v>105</v>
      </c>
      <c r="BO17" s="33" t="s">
        <v>74</v>
      </c>
      <c r="BP17" s="24" t="s">
        <v>25</v>
      </c>
      <c r="BQ17" s="29">
        <v>0.17574000000000001</v>
      </c>
      <c r="BR17" t="s">
        <v>107</v>
      </c>
      <c r="BS17" s="28">
        <f t="shared" si="13"/>
        <v>79</v>
      </c>
    </row>
    <row r="18" spans="1:71" ht="17" thickBot="1" x14ac:dyDescent="0.25">
      <c r="A18" s="88"/>
      <c r="B18" s="33" t="s">
        <v>60</v>
      </c>
      <c r="C18" s="24" t="s">
        <v>26</v>
      </c>
      <c r="D18" s="29">
        <v>6.2520000000000006E-2</v>
      </c>
      <c r="E18" s="29" t="s">
        <v>107</v>
      </c>
      <c r="F18" s="28">
        <f t="shared" si="0"/>
        <v>101</v>
      </c>
      <c r="G18" s="33" t="s">
        <v>66</v>
      </c>
      <c r="H18" s="24" t="s">
        <v>20</v>
      </c>
      <c r="I18" s="28">
        <v>0.20133000000000001</v>
      </c>
      <c r="J18" s="28"/>
      <c r="K18" s="28">
        <f t="shared" si="1"/>
        <v>86</v>
      </c>
      <c r="L18" s="33" t="s">
        <v>42</v>
      </c>
      <c r="M18" s="24" t="s">
        <v>26</v>
      </c>
      <c r="N18" s="29">
        <v>0.36725999999999998</v>
      </c>
      <c r="O18" s="29" t="s">
        <v>107</v>
      </c>
      <c r="P18" s="28">
        <f t="shared" si="2"/>
        <v>104</v>
      </c>
      <c r="Q18" s="33" t="s">
        <v>34</v>
      </c>
      <c r="R18" s="24" t="s">
        <v>26</v>
      </c>
      <c r="S18" s="29">
        <v>0.21304999999999999</v>
      </c>
      <c r="T18" s="29" t="s">
        <v>107</v>
      </c>
      <c r="U18" s="28">
        <f t="shared" si="3"/>
        <v>96</v>
      </c>
      <c r="V18" s="33" t="s">
        <v>80</v>
      </c>
      <c r="W18" s="24" t="s">
        <v>28</v>
      </c>
      <c r="X18" s="30">
        <v>0.10766000000000001</v>
      </c>
      <c r="Y18" s="30" t="s">
        <v>108</v>
      </c>
      <c r="Z18" s="28">
        <f t="shared" si="4"/>
        <v>114</v>
      </c>
      <c r="AA18" s="33" t="s">
        <v>87</v>
      </c>
      <c r="AB18" s="24" t="s">
        <v>19</v>
      </c>
      <c r="AC18" s="28">
        <v>0.15196999999999999</v>
      </c>
      <c r="AD18" s="28"/>
      <c r="AE18" s="28">
        <f t="shared" si="5"/>
        <v>83</v>
      </c>
      <c r="AF18" s="33" t="s">
        <v>96</v>
      </c>
      <c r="AG18" s="35" t="s">
        <v>19</v>
      </c>
      <c r="AH18" s="28">
        <v>0.19122</v>
      </c>
      <c r="AI18" s="28"/>
      <c r="AJ18" s="28">
        <f t="shared" si="6"/>
        <v>102</v>
      </c>
      <c r="AK18" s="33" t="s">
        <v>38</v>
      </c>
      <c r="AL18" s="24" t="s">
        <v>26</v>
      </c>
      <c r="AM18" s="29">
        <v>0.15417</v>
      </c>
      <c r="AN18" s="29" t="s">
        <v>107</v>
      </c>
      <c r="AO18" s="28">
        <f t="shared" si="7"/>
        <v>92</v>
      </c>
      <c r="AP18" s="33" t="s">
        <v>40</v>
      </c>
      <c r="AQ18" s="24" t="s">
        <v>29</v>
      </c>
      <c r="AR18" s="29">
        <v>5.6259999999999998E-2</v>
      </c>
      <c r="AS18" s="29" t="s">
        <v>107</v>
      </c>
      <c r="AT18" s="28">
        <f t="shared" si="8"/>
        <v>90</v>
      </c>
      <c r="AU18" s="33" t="s">
        <v>103</v>
      </c>
      <c r="AV18" s="35" t="s">
        <v>26</v>
      </c>
      <c r="AW18" s="29">
        <v>9.0950000000000003E-2</v>
      </c>
      <c r="AX18" s="29" t="s">
        <v>107</v>
      </c>
      <c r="AY18" s="28">
        <f t="shared" si="9"/>
        <v>102</v>
      </c>
      <c r="AZ18" s="33" t="s">
        <v>54</v>
      </c>
      <c r="BA18" s="24" t="s">
        <v>29</v>
      </c>
      <c r="BB18" s="29">
        <v>0.16095999999999999</v>
      </c>
      <c r="BC18" s="29" t="s">
        <v>107</v>
      </c>
      <c r="BD18" s="28">
        <f t="shared" si="10"/>
        <v>97</v>
      </c>
      <c r="BE18" s="33" t="s">
        <v>71</v>
      </c>
      <c r="BF18" s="24" t="s">
        <v>20</v>
      </c>
      <c r="BG18" s="28">
        <v>1.269E-2</v>
      </c>
      <c r="BH18" s="28"/>
      <c r="BI18" s="28">
        <f t="shared" si="11"/>
        <v>118</v>
      </c>
      <c r="BJ18" s="33" t="s">
        <v>56</v>
      </c>
      <c r="BK18" s="24" t="s">
        <v>25</v>
      </c>
      <c r="BL18" s="29">
        <v>0.32071</v>
      </c>
      <c r="BM18" s="29" t="s">
        <v>107</v>
      </c>
      <c r="BN18" s="28">
        <f t="shared" si="12"/>
        <v>104</v>
      </c>
      <c r="BO18" s="33" t="s">
        <v>45</v>
      </c>
      <c r="BP18" s="24" t="s">
        <v>19</v>
      </c>
      <c r="BQ18" s="29">
        <v>0.17047000000000001</v>
      </c>
      <c r="BR18" t="s">
        <v>107</v>
      </c>
      <c r="BS18" s="28">
        <f t="shared" si="13"/>
        <v>78</v>
      </c>
    </row>
    <row r="19" spans="1:71" ht="17" thickBot="1" x14ac:dyDescent="0.25">
      <c r="A19" s="88"/>
      <c r="B19" s="33" t="s">
        <v>81</v>
      </c>
      <c r="C19" s="24" t="s">
        <v>20</v>
      </c>
      <c r="D19" s="29">
        <v>5.7759999999999999E-2</v>
      </c>
      <c r="E19" s="29" t="s">
        <v>107</v>
      </c>
      <c r="F19" s="28">
        <f t="shared" si="0"/>
        <v>100</v>
      </c>
      <c r="G19" s="33" t="s">
        <v>94</v>
      </c>
      <c r="H19" s="35" t="s">
        <v>22</v>
      </c>
      <c r="I19" s="28">
        <v>0.19508</v>
      </c>
      <c r="J19" s="28"/>
      <c r="K19" s="28">
        <f t="shared" si="1"/>
        <v>85</v>
      </c>
      <c r="L19" s="33" t="s">
        <v>96</v>
      </c>
      <c r="M19" s="35" t="s">
        <v>23</v>
      </c>
      <c r="N19" s="28">
        <v>0.35991000000000001</v>
      </c>
      <c r="O19" s="28"/>
      <c r="P19" s="28">
        <f t="shared" si="2"/>
        <v>103</v>
      </c>
      <c r="Q19" s="33" t="s">
        <v>63</v>
      </c>
      <c r="R19" s="24" t="s">
        <v>20</v>
      </c>
      <c r="S19" s="29">
        <v>0.20877000000000001</v>
      </c>
      <c r="T19" s="29" t="s">
        <v>107</v>
      </c>
      <c r="U19" s="28">
        <f t="shared" si="3"/>
        <v>95</v>
      </c>
      <c r="V19" s="33" t="s">
        <v>47</v>
      </c>
      <c r="W19" s="24" t="s">
        <v>28</v>
      </c>
      <c r="X19" s="29">
        <v>0.10592</v>
      </c>
      <c r="Y19" s="29" t="s">
        <v>107</v>
      </c>
      <c r="Z19" s="28">
        <f t="shared" si="4"/>
        <v>113</v>
      </c>
      <c r="AA19" s="33" t="s">
        <v>101</v>
      </c>
      <c r="AB19" s="35" t="s">
        <v>22</v>
      </c>
      <c r="AC19" s="28">
        <v>0.15168000000000001</v>
      </c>
      <c r="AD19" s="28"/>
      <c r="AE19" s="28">
        <f t="shared" si="5"/>
        <v>82</v>
      </c>
      <c r="AF19" s="33" t="s">
        <v>98</v>
      </c>
      <c r="AG19" s="35" t="s">
        <v>25</v>
      </c>
      <c r="AH19" s="28">
        <v>0.19016</v>
      </c>
      <c r="AI19" s="28"/>
      <c r="AJ19" s="28">
        <f t="shared" si="6"/>
        <v>101</v>
      </c>
      <c r="AK19" s="33" t="s">
        <v>101</v>
      </c>
      <c r="AL19" s="35" t="s">
        <v>102</v>
      </c>
      <c r="AM19" s="30">
        <v>0.15306</v>
      </c>
      <c r="AN19" s="30" t="s">
        <v>108</v>
      </c>
      <c r="AO19" s="28">
        <f t="shared" si="7"/>
        <v>91</v>
      </c>
      <c r="AP19" s="33" t="s">
        <v>103</v>
      </c>
      <c r="AQ19" s="35" t="s">
        <v>26</v>
      </c>
      <c r="AR19" s="29">
        <v>5.3870000000000001E-2</v>
      </c>
      <c r="AS19" s="29" t="s">
        <v>107</v>
      </c>
      <c r="AT19" s="28">
        <f t="shared" si="8"/>
        <v>89</v>
      </c>
      <c r="AU19" s="33" t="s">
        <v>46</v>
      </c>
      <c r="AV19" s="24" t="s">
        <v>20</v>
      </c>
      <c r="AW19" s="29">
        <v>8.8389999999999996E-2</v>
      </c>
      <c r="AX19" s="29" t="s">
        <v>107</v>
      </c>
      <c r="AY19" s="28">
        <f t="shared" si="9"/>
        <v>101</v>
      </c>
      <c r="AZ19" s="33" t="s">
        <v>86</v>
      </c>
      <c r="BA19" s="24" t="s">
        <v>28</v>
      </c>
      <c r="BB19" s="29">
        <v>0.16078999999999999</v>
      </c>
      <c r="BC19" s="29" t="s">
        <v>107</v>
      </c>
      <c r="BD19" s="28">
        <f t="shared" si="10"/>
        <v>96</v>
      </c>
      <c r="BE19" s="33" t="s">
        <v>58</v>
      </c>
      <c r="BF19" s="24" t="s">
        <v>25</v>
      </c>
      <c r="BG19" s="28">
        <v>1.2120000000000001E-2</v>
      </c>
      <c r="BH19" s="28"/>
      <c r="BI19" s="28">
        <f t="shared" si="11"/>
        <v>117</v>
      </c>
      <c r="BJ19" s="33" t="s">
        <v>80</v>
      </c>
      <c r="BK19" s="24" t="s">
        <v>25</v>
      </c>
      <c r="BL19" s="29">
        <v>0.31985000000000002</v>
      </c>
      <c r="BM19" s="29" t="s">
        <v>107</v>
      </c>
      <c r="BN19" s="28">
        <f t="shared" si="12"/>
        <v>103</v>
      </c>
      <c r="BO19" s="33" t="s">
        <v>74</v>
      </c>
      <c r="BP19" s="24" t="s">
        <v>23</v>
      </c>
      <c r="BQ19" s="29">
        <v>0.16825999999999999</v>
      </c>
      <c r="BR19" t="s">
        <v>107</v>
      </c>
      <c r="BS19" s="28">
        <f t="shared" si="13"/>
        <v>77</v>
      </c>
    </row>
    <row r="20" spans="1:71" ht="17" thickBot="1" x14ac:dyDescent="0.25">
      <c r="A20" s="88"/>
      <c r="B20" s="33" t="s">
        <v>70</v>
      </c>
      <c r="C20" s="24" t="s">
        <v>28</v>
      </c>
      <c r="D20" s="30">
        <v>5.4890000000000001E-2</v>
      </c>
      <c r="E20" s="30" t="s">
        <v>108</v>
      </c>
      <c r="F20" s="28">
        <f t="shared" si="0"/>
        <v>99</v>
      </c>
      <c r="G20" s="33" t="s">
        <v>104</v>
      </c>
      <c r="H20" s="35" t="s">
        <v>19</v>
      </c>
      <c r="I20" s="28">
        <v>0.19131000000000001</v>
      </c>
      <c r="J20" s="28"/>
      <c r="K20" s="28">
        <f t="shared" si="1"/>
        <v>84</v>
      </c>
      <c r="L20" s="33" t="s">
        <v>104</v>
      </c>
      <c r="M20" s="35" t="s">
        <v>19</v>
      </c>
      <c r="N20" s="28">
        <v>0.34067999999999998</v>
      </c>
      <c r="O20" s="28"/>
      <c r="P20" s="28">
        <f t="shared" si="2"/>
        <v>102</v>
      </c>
      <c r="Q20" s="33" t="s">
        <v>84</v>
      </c>
      <c r="R20" s="24" t="s">
        <v>28</v>
      </c>
      <c r="S20" s="30">
        <v>0.18754999999999999</v>
      </c>
      <c r="T20" s="30" t="s">
        <v>108</v>
      </c>
      <c r="U20" s="28">
        <f t="shared" si="3"/>
        <v>94</v>
      </c>
      <c r="V20" s="33" t="s">
        <v>31</v>
      </c>
      <c r="W20" s="24" t="s">
        <v>19</v>
      </c>
      <c r="X20" s="29">
        <v>0.10507</v>
      </c>
      <c r="Y20" s="29" t="s">
        <v>107</v>
      </c>
      <c r="Z20" s="28">
        <f t="shared" si="4"/>
        <v>112</v>
      </c>
      <c r="AA20" s="33" t="s">
        <v>49</v>
      </c>
      <c r="AB20" s="24" t="s">
        <v>20</v>
      </c>
      <c r="AC20" s="30">
        <v>0.14555000000000001</v>
      </c>
      <c r="AD20" s="30" t="s">
        <v>108</v>
      </c>
      <c r="AE20" s="28">
        <f t="shared" si="5"/>
        <v>81</v>
      </c>
      <c r="AF20" s="33" t="s">
        <v>76</v>
      </c>
      <c r="AG20" s="24" t="s">
        <v>26</v>
      </c>
      <c r="AH20" s="29">
        <v>0.18889</v>
      </c>
      <c r="AI20" s="29" t="s">
        <v>107</v>
      </c>
      <c r="AJ20" s="28">
        <f t="shared" si="6"/>
        <v>100</v>
      </c>
      <c r="AK20" s="33" t="s">
        <v>87</v>
      </c>
      <c r="AL20" s="24" t="s">
        <v>19</v>
      </c>
      <c r="AM20" s="29">
        <v>0.15285000000000001</v>
      </c>
      <c r="AN20" s="29" t="s">
        <v>107</v>
      </c>
      <c r="AO20" s="28">
        <f t="shared" si="7"/>
        <v>90</v>
      </c>
      <c r="AP20" s="33" t="s">
        <v>94</v>
      </c>
      <c r="AQ20" s="35" t="s">
        <v>22</v>
      </c>
      <c r="AR20" s="28">
        <v>5.2470000000000003E-2</v>
      </c>
      <c r="AS20" s="28"/>
      <c r="AT20" s="28">
        <f t="shared" si="8"/>
        <v>88</v>
      </c>
      <c r="AU20" s="33" t="s">
        <v>76</v>
      </c>
      <c r="AV20" s="24" t="s">
        <v>28</v>
      </c>
      <c r="AW20" s="29">
        <v>8.0629999999999993E-2</v>
      </c>
      <c r="AX20" s="29" t="s">
        <v>107</v>
      </c>
      <c r="AY20" s="28">
        <f t="shared" si="9"/>
        <v>100</v>
      </c>
      <c r="AZ20" s="33" t="s">
        <v>75</v>
      </c>
      <c r="BA20" s="24" t="s">
        <v>25</v>
      </c>
      <c r="BB20" s="30">
        <v>0.15920000000000001</v>
      </c>
      <c r="BC20" s="30" t="s">
        <v>108</v>
      </c>
      <c r="BD20" s="28">
        <f t="shared" si="10"/>
        <v>95</v>
      </c>
      <c r="BE20" s="33" t="s">
        <v>65</v>
      </c>
      <c r="BF20" s="24" t="s">
        <v>23</v>
      </c>
      <c r="BG20" s="28">
        <v>1.205E-2</v>
      </c>
      <c r="BH20" s="28"/>
      <c r="BI20" s="28">
        <f t="shared" si="11"/>
        <v>116</v>
      </c>
      <c r="BJ20" s="33" t="s">
        <v>97</v>
      </c>
      <c r="BK20" s="35" t="s">
        <v>19</v>
      </c>
      <c r="BL20" s="29">
        <v>0.31739000000000001</v>
      </c>
      <c r="BM20" s="29" t="s">
        <v>107</v>
      </c>
      <c r="BN20" s="28">
        <f t="shared" si="12"/>
        <v>102</v>
      </c>
      <c r="BO20" s="33" t="s">
        <v>97</v>
      </c>
      <c r="BP20" s="35" t="s">
        <v>25</v>
      </c>
      <c r="BQ20" s="30">
        <v>0.16803000000000001</v>
      </c>
      <c r="BR20" t="s">
        <v>108</v>
      </c>
      <c r="BS20" s="28">
        <f t="shared" si="13"/>
        <v>76</v>
      </c>
    </row>
    <row r="21" spans="1:71" ht="17" thickBot="1" x14ac:dyDescent="0.25">
      <c r="A21" s="88"/>
      <c r="B21" s="33" t="s">
        <v>38</v>
      </c>
      <c r="C21" s="24" t="s">
        <v>26</v>
      </c>
      <c r="D21" s="29">
        <v>5.4429999999999999E-2</v>
      </c>
      <c r="E21" s="29" t="s">
        <v>107</v>
      </c>
      <c r="F21" s="28">
        <f t="shared" si="0"/>
        <v>98</v>
      </c>
      <c r="G21" s="33" t="s">
        <v>92</v>
      </c>
      <c r="H21" s="35" t="s">
        <v>23</v>
      </c>
      <c r="I21" s="28">
        <v>0.18754000000000001</v>
      </c>
      <c r="J21" s="28"/>
      <c r="K21" s="28">
        <f t="shared" si="1"/>
        <v>83</v>
      </c>
      <c r="L21" s="33" t="s">
        <v>103</v>
      </c>
      <c r="M21" s="35" t="s">
        <v>22</v>
      </c>
      <c r="N21" s="28">
        <v>0.32796999999999998</v>
      </c>
      <c r="O21" s="28"/>
      <c r="P21" s="28">
        <f t="shared" si="2"/>
        <v>101</v>
      </c>
      <c r="Q21" s="33" t="s">
        <v>89</v>
      </c>
      <c r="R21" s="35" t="s">
        <v>28</v>
      </c>
      <c r="S21" s="28">
        <v>0.18573000000000001</v>
      </c>
      <c r="T21" s="28"/>
      <c r="U21" s="28">
        <f t="shared" si="3"/>
        <v>93</v>
      </c>
      <c r="V21" s="33" t="s">
        <v>84</v>
      </c>
      <c r="W21" s="24" t="s">
        <v>28</v>
      </c>
      <c r="X21" s="30">
        <v>0.10432</v>
      </c>
      <c r="Y21" s="30" t="s">
        <v>108</v>
      </c>
      <c r="Z21" s="28">
        <f t="shared" si="4"/>
        <v>111</v>
      </c>
      <c r="AA21" s="33" t="s">
        <v>43</v>
      </c>
      <c r="AB21" s="24" t="s">
        <v>22</v>
      </c>
      <c r="AC21" s="28">
        <v>0.14449999999999999</v>
      </c>
      <c r="AD21" s="28"/>
      <c r="AE21" s="28">
        <f t="shared" si="5"/>
        <v>80</v>
      </c>
      <c r="AF21" s="33" t="s">
        <v>31</v>
      </c>
      <c r="AG21" s="24" t="s">
        <v>19</v>
      </c>
      <c r="AH21" s="30">
        <v>0.17931</v>
      </c>
      <c r="AI21" s="30" t="s">
        <v>108</v>
      </c>
      <c r="AJ21" s="28">
        <f t="shared" si="6"/>
        <v>99</v>
      </c>
      <c r="AK21" s="33" t="s">
        <v>60</v>
      </c>
      <c r="AL21" s="24" t="s">
        <v>22</v>
      </c>
      <c r="AM21" s="30">
        <v>0.14885000000000001</v>
      </c>
      <c r="AN21" s="30" t="s">
        <v>108</v>
      </c>
      <c r="AO21" s="28">
        <f t="shared" si="7"/>
        <v>89</v>
      </c>
      <c r="AP21" s="33" t="s">
        <v>85</v>
      </c>
      <c r="AQ21" s="24" t="s">
        <v>26</v>
      </c>
      <c r="AR21" s="28">
        <v>5.1279999999999999E-2</v>
      </c>
      <c r="AS21" s="28"/>
      <c r="AT21" s="28">
        <f t="shared" si="8"/>
        <v>87</v>
      </c>
      <c r="AU21" s="33" t="s">
        <v>71</v>
      </c>
      <c r="AV21" s="24" t="s">
        <v>20</v>
      </c>
      <c r="AW21" s="29">
        <v>8.0110000000000001E-2</v>
      </c>
      <c r="AX21" s="29" t="s">
        <v>107</v>
      </c>
      <c r="AY21" s="28">
        <f t="shared" si="9"/>
        <v>99</v>
      </c>
      <c r="AZ21" s="33" t="s">
        <v>41</v>
      </c>
      <c r="BA21" s="24" t="s">
        <v>29</v>
      </c>
      <c r="BB21" s="29">
        <v>0.14924999999999999</v>
      </c>
      <c r="BC21" s="29" t="s">
        <v>107</v>
      </c>
      <c r="BD21" s="28">
        <f t="shared" si="10"/>
        <v>94</v>
      </c>
      <c r="BE21" s="33" t="s">
        <v>78</v>
      </c>
      <c r="BF21" s="24" t="s">
        <v>26</v>
      </c>
      <c r="BG21" s="28">
        <v>1.166E-2</v>
      </c>
      <c r="BH21" s="28"/>
      <c r="BI21" s="28">
        <f t="shared" si="11"/>
        <v>115</v>
      </c>
      <c r="BJ21" s="33" t="s">
        <v>56</v>
      </c>
      <c r="BK21" s="24" t="s">
        <v>19</v>
      </c>
      <c r="BL21" s="29">
        <v>0.29825000000000002</v>
      </c>
      <c r="BM21" s="29" t="s">
        <v>107</v>
      </c>
      <c r="BN21" s="28">
        <f t="shared" si="12"/>
        <v>101</v>
      </c>
      <c r="BO21" s="33" t="s">
        <v>56</v>
      </c>
      <c r="BP21" s="24" t="s">
        <v>25</v>
      </c>
      <c r="BQ21" s="30">
        <v>0.16372999999999999</v>
      </c>
      <c r="BR21" t="s">
        <v>108</v>
      </c>
      <c r="BS21" s="28">
        <f t="shared" si="13"/>
        <v>75</v>
      </c>
    </row>
    <row r="22" spans="1:71" ht="17" thickBot="1" x14ac:dyDescent="0.25">
      <c r="A22" s="88"/>
      <c r="B22" s="33" t="s">
        <v>73</v>
      </c>
      <c r="C22" s="24" t="s">
        <v>23</v>
      </c>
      <c r="D22" s="30">
        <v>5.4370000000000002E-2</v>
      </c>
      <c r="E22" s="30" t="s">
        <v>108</v>
      </c>
      <c r="F22" s="28">
        <f t="shared" si="0"/>
        <v>97</v>
      </c>
      <c r="G22" s="33" t="s">
        <v>63</v>
      </c>
      <c r="H22" s="24" t="s">
        <v>20</v>
      </c>
      <c r="I22" s="28">
        <v>0.16613</v>
      </c>
      <c r="J22" s="28"/>
      <c r="K22" s="28">
        <f t="shared" si="1"/>
        <v>82</v>
      </c>
      <c r="L22" s="33" t="s">
        <v>70</v>
      </c>
      <c r="M22" s="24" t="s">
        <v>28</v>
      </c>
      <c r="N22" s="30">
        <v>0.31936999999999999</v>
      </c>
      <c r="O22" s="30" t="s">
        <v>108</v>
      </c>
      <c r="P22" s="28">
        <f t="shared" si="2"/>
        <v>100</v>
      </c>
      <c r="Q22" s="33" t="s">
        <v>51</v>
      </c>
      <c r="R22" s="24" t="s">
        <v>28</v>
      </c>
      <c r="S22" s="29">
        <v>0.18167</v>
      </c>
      <c r="T22" s="29" t="s">
        <v>107</v>
      </c>
      <c r="U22" s="28">
        <f t="shared" si="3"/>
        <v>92</v>
      </c>
      <c r="V22" s="33" t="s">
        <v>45</v>
      </c>
      <c r="W22" s="24" t="s">
        <v>19</v>
      </c>
      <c r="X22" s="29">
        <v>0.10413</v>
      </c>
      <c r="Y22" s="29" t="s">
        <v>107</v>
      </c>
      <c r="Z22" s="28">
        <f t="shared" si="4"/>
        <v>110</v>
      </c>
      <c r="AA22" s="33" t="s">
        <v>58</v>
      </c>
      <c r="AB22" s="24" t="s">
        <v>20</v>
      </c>
      <c r="AC22" s="28">
        <v>0.14368</v>
      </c>
      <c r="AD22" s="28"/>
      <c r="AE22" s="28">
        <f t="shared" si="5"/>
        <v>79</v>
      </c>
      <c r="AF22" s="33" t="s">
        <v>62</v>
      </c>
      <c r="AG22" s="24" t="s">
        <v>25</v>
      </c>
      <c r="AH22" s="28">
        <v>0.17262</v>
      </c>
      <c r="AI22" s="28"/>
      <c r="AJ22" s="28">
        <f t="shared" si="6"/>
        <v>98</v>
      </c>
      <c r="AK22" s="33" t="s">
        <v>57</v>
      </c>
      <c r="AL22" s="24" t="s">
        <v>23</v>
      </c>
      <c r="AM22" s="30">
        <v>0.14151</v>
      </c>
      <c r="AN22" s="30" t="s">
        <v>108</v>
      </c>
      <c r="AO22" s="28">
        <f t="shared" si="7"/>
        <v>88</v>
      </c>
      <c r="AP22" s="33" t="s">
        <v>32</v>
      </c>
      <c r="AQ22" s="24" t="s">
        <v>20</v>
      </c>
      <c r="AR22" s="29">
        <v>5.1249999999999997E-2</v>
      </c>
      <c r="AS22" s="29" t="s">
        <v>107</v>
      </c>
      <c r="AT22" s="28">
        <f t="shared" si="8"/>
        <v>86</v>
      </c>
      <c r="AU22" s="33" t="s">
        <v>38</v>
      </c>
      <c r="AV22" s="24" t="s">
        <v>26</v>
      </c>
      <c r="AW22" s="29">
        <v>7.9009999999999997E-2</v>
      </c>
      <c r="AX22" s="29" t="s">
        <v>107</v>
      </c>
      <c r="AY22" s="28">
        <f t="shared" si="9"/>
        <v>98</v>
      </c>
      <c r="AZ22" s="33" t="s">
        <v>89</v>
      </c>
      <c r="BA22" s="35" t="s">
        <v>19</v>
      </c>
      <c r="BB22" s="28">
        <v>0.14742</v>
      </c>
      <c r="BC22" s="28"/>
      <c r="BD22" s="28">
        <f t="shared" si="10"/>
        <v>93</v>
      </c>
      <c r="BE22" s="33" t="s">
        <v>70</v>
      </c>
      <c r="BF22" s="24" t="s">
        <v>19</v>
      </c>
      <c r="BG22" s="28">
        <v>1.145E-2</v>
      </c>
      <c r="BH22" s="28"/>
      <c r="BI22" s="28">
        <f t="shared" si="11"/>
        <v>114</v>
      </c>
      <c r="BJ22" s="33" t="s">
        <v>45</v>
      </c>
      <c r="BK22" s="24" t="s">
        <v>19</v>
      </c>
      <c r="BL22" s="29">
        <v>0.29762</v>
      </c>
      <c r="BM22" s="29" t="s">
        <v>107</v>
      </c>
      <c r="BN22" s="28">
        <f t="shared" si="12"/>
        <v>100</v>
      </c>
      <c r="BO22" s="33" t="s">
        <v>47</v>
      </c>
      <c r="BP22" s="24" t="s">
        <v>19</v>
      </c>
      <c r="BQ22" s="29">
        <v>0.15972</v>
      </c>
      <c r="BR22" t="s">
        <v>107</v>
      </c>
      <c r="BS22" s="28">
        <f t="shared" si="13"/>
        <v>74</v>
      </c>
    </row>
    <row r="23" spans="1:71" ht="17" thickBot="1" x14ac:dyDescent="0.25">
      <c r="A23" s="88"/>
      <c r="B23" s="33" t="s">
        <v>104</v>
      </c>
      <c r="C23" s="35" t="s">
        <v>26</v>
      </c>
      <c r="D23" s="28">
        <v>5.4210000000000001E-2</v>
      </c>
      <c r="E23" s="28"/>
      <c r="F23" s="28">
        <f t="shared" si="0"/>
        <v>96</v>
      </c>
      <c r="G23" s="33" t="s">
        <v>42</v>
      </c>
      <c r="H23" s="24" t="s">
        <v>26</v>
      </c>
      <c r="I23" s="29">
        <v>0.15966</v>
      </c>
      <c r="J23" s="29" t="s">
        <v>107</v>
      </c>
      <c r="K23" s="28">
        <f t="shared" si="1"/>
        <v>81</v>
      </c>
      <c r="L23" s="33" t="s">
        <v>76</v>
      </c>
      <c r="M23" s="24" t="s">
        <v>28</v>
      </c>
      <c r="N23" s="30">
        <v>0.31361</v>
      </c>
      <c r="O23" s="30" t="s">
        <v>108</v>
      </c>
      <c r="P23" s="28">
        <f t="shared" si="2"/>
        <v>99</v>
      </c>
      <c r="Q23" s="33" t="s">
        <v>87</v>
      </c>
      <c r="R23" s="24" t="s">
        <v>25</v>
      </c>
      <c r="S23" s="29">
        <v>0.17419999999999999</v>
      </c>
      <c r="T23" s="29" t="s">
        <v>107</v>
      </c>
      <c r="U23" s="28">
        <f t="shared" si="3"/>
        <v>91</v>
      </c>
      <c r="V23" s="33" t="s">
        <v>89</v>
      </c>
      <c r="W23" s="35" t="s">
        <v>19</v>
      </c>
      <c r="X23" s="28">
        <v>0.10042</v>
      </c>
      <c r="Y23" s="28"/>
      <c r="Z23" s="28">
        <f t="shared" si="4"/>
        <v>109</v>
      </c>
      <c r="AA23" s="33" t="s">
        <v>54</v>
      </c>
      <c r="AB23" s="24" t="s">
        <v>22</v>
      </c>
      <c r="AC23" s="28">
        <v>0.14157</v>
      </c>
      <c r="AD23" s="28"/>
      <c r="AE23" s="28">
        <f t="shared" si="5"/>
        <v>78</v>
      </c>
      <c r="AF23" s="33" t="s">
        <v>84</v>
      </c>
      <c r="AG23" s="24" t="s">
        <v>26</v>
      </c>
      <c r="AH23" s="28">
        <v>0.17188999999999999</v>
      </c>
      <c r="AI23" s="28"/>
      <c r="AJ23" s="28">
        <f t="shared" si="6"/>
        <v>97</v>
      </c>
      <c r="AK23" s="33" t="s">
        <v>63</v>
      </c>
      <c r="AL23" s="24" t="s">
        <v>26</v>
      </c>
      <c r="AM23" s="29">
        <v>0.14141999999999999</v>
      </c>
      <c r="AN23" s="29" t="s">
        <v>107</v>
      </c>
      <c r="AO23" s="28">
        <f t="shared" si="7"/>
        <v>87</v>
      </c>
      <c r="AP23" s="33" t="s">
        <v>77</v>
      </c>
      <c r="AQ23" s="24" t="s">
        <v>29</v>
      </c>
      <c r="AR23" s="28">
        <v>5.058E-2</v>
      </c>
      <c r="AS23" s="28"/>
      <c r="AT23" s="28">
        <f t="shared" si="8"/>
        <v>85</v>
      </c>
      <c r="AU23" s="33" t="s">
        <v>64</v>
      </c>
      <c r="AV23" s="24" t="s">
        <v>28</v>
      </c>
      <c r="AW23" s="30">
        <v>7.8359999999999999E-2</v>
      </c>
      <c r="AX23" s="30" t="s">
        <v>108</v>
      </c>
      <c r="AY23" s="28">
        <f t="shared" si="9"/>
        <v>97</v>
      </c>
      <c r="AZ23" s="33" t="s">
        <v>90</v>
      </c>
      <c r="BA23" s="35" t="s">
        <v>29</v>
      </c>
      <c r="BB23" s="28">
        <v>0.14584</v>
      </c>
      <c r="BC23" s="28"/>
      <c r="BD23" s="28">
        <f t="shared" si="10"/>
        <v>92</v>
      </c>
      <c r="BE23" s="33" t="s">
        <v>99</v>
      </c>
      <c r="BF23" s="35" t="s">
        <v>23</v>
      </c>
      <c r="BG23" s="28">
        <v>1.111E-2</v>
      </c>
      <c r="BH23" s="28"/>
      <c r="BI23" s="28">
        <f t="shared" si="11"/>
        <v>113</v>
      </c>
      <c r="BJ23" s="33" t="s">
        <v>70</v>
      </c>
      <c r="BK23" s="24" t="s">
        <v>23</v>
      </c>
      <c r="BL23" s="29">
        <v>0.28904000000000002</v>
      </c>
      <c r="BM23" s="29" t="s">
        <v>107</v>
      </c>
      <c r="BN23" s="28">
        <f t="shared" si="12"/>
        <v>99</v>
      </c>
      <c r="BO23" s="33" t="s">
        <v>85</v>
      </c>
      <c r="BP23" s="24" t="s">
        <v>29</v>
      </c>
      <c r="BQ23" s="29">
        <v>0.15522</v>
      </c>
      <c r="BR23" t="s">
        <v>107</v>
      </c>
      <c r="BS23" s="28">
        <f t="shared" si="13"/>
        <v>73</v>
      </c>
    </row>
    <row r="24" spans="1:71" ht="17" thickBot="1" x14ac:dyDescent="0.25">
      <c r="A24" s="88"/>
      <c r="B24" s="33" t="s">
        <v>91</v>
      </c>
      <c r="C24" s="35" t="s">
        <v>22</v>
      </c>
      <c r="D24" s="28">
        <v>5.4010000000000002E-2</v>
      </c>
      <c r="E24" s="28"/>
      <c r="F24" s="28">
        <f t="shared" si="0"/>
        <v>95</v>
      </c>
      <c r="G24" s="33" t="s">
        <v>51</v>
      </c>
      <c r="H24" s="24" t="s">
        <v>28</v>
      </c>
      <c r="I24" s="28">
        <v>0.15190000000000001</v>
      </c>
      <c r="J24" s="28"/>
      <c r="K24" s="28">
        <f t="shared" si="1"/>
        <v>80</v>
      </c>
      <c r="L24" s="33" t="s">
        <v>61</v>
      </c>
      <c r="M24" s="24" t="s">
        <v>23</v>
      </c>
      <c r="N24" s="28">
        <v>0.30352000000000001</v>
      </c>
      <c r="O24" s="28"/>
      <c r="P24" s="28">
        <f t="shared" si="2"/>
        <v>98</v>
      </c>
      <c r="Q24" s="33" t="s">
        <v>87</v>
      </c>
      <c r="R24" s="24" t="s">
        <v>19</v>
      </c>
      <c r="S24" s="29">
        <v>0.16741</v>
      </c>
      <c r="T24" s="29" t="s">
        <v>107</v>
      </c>
      <c r="U24" s="28">
        <f t="shared" si="3"/>
        <v>90</v>
      </c>
      <c r="V24" s="33" t="s">
        <v>69</v>
      </c>
      <c r="W24" s="24" t="s">
        <v>19</v>
      </c>
      <c r="X24" s="29">
        <v>9.7900000000000001E-2</v>
      </c>
      <c r="Y24" s="29" t="s">
        <v>107</v>
      </c>
      <c r="Z24" s="28">
        <f t="shared" si="4"/>
        <v>108</v>
      </c>
      <c r="AA24" s="33" t="s">
        <v>77</v>
      </c>
      <c r="AB24" s="24" t="s">
        <v>22</v>
      </c>
      <c r="AC24" s="28">
        <v>0.14127000000000001</v>
      </c>
      <c r="AD24" s="28"/>
      <c r="AE24" s="28">
        <f t="shared" si="5"/>
        <v>77</v>
      </c>
      <c r="AF24" s="33" t="s">
        <v>47</v>
      </c>
      <c r="AG24" s="24" t="s">
        <v>28</v>
      </c>
      <c r="AH24" s="28">
        <v>0.16983000000000001</v>
      </c>
      <c r="AI24" s="28"/>
      <c r="AJ24" s="28">
        <f t="shared" si="6"/>
        <v>96</v>
      </c>
      <c r="AK24" s="33" t="s">
        <v>103</v>
      </c>
      <c r="AL24" s="35" t="s">
        <v>22</v>
      </c>
      <c r="AM24" s="28">
        <v>0.13899</v>
      </c>
      <c r="AN24" s="28"/>
      <c r="AO24" s="28">
        <f t="shared" si="7"/>
        <v>86</v>
      </c>
      <c r="AP24" s="33" t="s">
        <v>40</v>
      </c>
      <c r="AQ24" s="24" t="s">
        <v>26</v>
      </c>
      <c r="AR24" s="29">
        <v>5.0430000000000003E-2</v>
      </c>
      <c r="AS24" s="29" t="s">
        <v>107</v>
      </c>
      <c r="AT24" s="28">
        <f t="shared" si="8"/>
        <v>84</v>
      </c>
      <c r="AU24" s="33" t="s">
        <v>69</v>
      </c>
      <c r="AV24" s="24" t="s">
        <v>29</v>
      </c>
      <c r="AW24" s="28">
        <v>7.7619999999999995E-2</v>
      </c>
      <c r="AX24" s="28"/>
      <c r="AY24" s="28">
        <f t="shared" si="9"/>
        <v>96</v>
      </c>
      <c r="AZ24" s="33" t="s">
        <v>101</v>
      </c>
      <c r="BA24" s="35" t="s">
        <v>102</v>
      </c>
      <c r="BB24" s="29">
        <v>0.14568999999999999</v>
      </c>
      <c r="BC24" s="29" t="s">
        <v>107</v>
      </c>
      <c r="BD24" s="28">
        <f t="shared" si="10"/>
        <v>91</v>
      </c>
      <c r="BE24" s="33" t="s">
        <v>98</v>
      </c>
      <c r="BF24" s="35" t="s">
        <v>25</v>
      </c>
      <c r="BG24" s="28">
        <v>1.11E-2</v>
      </c>
      <c r="BH24" s="28"/>
      <c r="BI24" s="28">
        <f t="shared" si="11"/>
        <v>112</v>
      </c>
      <c r="BJ24" s="33" t="s">
        <v>47</v>
      </c>
      <c r="BK24" s="24" t="s">
        <v>28</v>
      </c>
      <c r="BL24" s="29">
        <v>0.27443000000000001</v>
      </c>
      <c r="BM24" s="29" t="s">
        <v>107</v>
      </c>
      <c r="BN24" s="28">
        <f t="shared" si="12"/>
        <v>98</v>
      </c>
      <c r="BO24" s="33" t="s">
        <v>70</v>
      </c>
      <c r="BP24" s="24" t="s">
        <v>23</v>
      </c>
      <c r="BQ24" s="29">
        <v>0.15154999999999999</v>
      </c>
      <c r="BR24" t="s">
        <v>107</v>
      </c>
      <c r="BS24" s="28">
        <f t="shared" si="13"/>
        <v>72</v>
      </c>
    </row>
    <row r="25" spans="1:71" ht="17" thickBot="1" x14ac:dyDescent="0.25">
      <c r="A25" s="88"/>
      <c r="B25" s="33" t="s">
        <v>42</v>
      </c>
      <c r="C25" s="24" t="s">
        <v>28</v>
      </c>
      <c r="D25" s="29">
        <v>5.2639999999999999E-2</v>
      </c>
      <c r="E25" s="29" t="s">
        <v>107</v>
      </c>
      <c r="F25" s="28">
        <f t="shared" si="0"/>
        <v>94</v>
      </c>
      <c r="G25" s="33" t="s">
        <v>96</v>
      </c>
      <c r="H25" s="35" t="s">
        <v>29</v>
      </c>
      <c r="I25" s="28">
        <v>0.14426</v>
      </c>
      <c r="J25" s="28"/>
      <c r="K25" s="28">
        <f t="shared" si="1"/>
        <v>79</v>
      </c>
      <c r="L25" s="33" t="s">
        <v>47</v>
      </c>
      <c r="M25" s="24" t="s">
        <v>19</v>
      </c>
      <c r="N25" s="29">
        <v>0.29763000000000001</v>
      </c>
      <c r="O25" s="29" t="s">
        <v>107</v>
      </c>
      <c r="P25" s="28">
        <f t="shared" si="2"/>
        <v>97</v>
      </c>
      <c r="Q25" s="33" t="s">
        <v>103</v>
      </c>
      <c r="R25" s="35" t="s">
        <v>22</v>
      </c>
      <c r="S25" s="30">
        <v>0.16261</v>
      </c>
      <c r="T25" s="30" t="s">
        <v>108</v>
      </c>
      <c r="U25" s="28">
        <f t="shared" si="3"/>
        <v>89</v>
      </c>
      <c r="V25" s="33" t="s">
        <v>58</v>
      </c>
      <c r="W25" s="24" t="s">
        <v>22</v>
      </c>
      <c r="X25" s="28">
        <v>9.6210000000000004E-2</v>
      </c>
      <c r="Y25" s="28"/>
      <c r="Z25" s="28">
        <f t="shared" si="4"/>
        <v>107</v>
      </c>
      <c r="AA25" s="33" t="s">
        <v>78</v>
      </c>
      <c r="AB25" s="24" t="s">
        <v>28</v>
      </c>
      <c r="AC25" s="28">
        <v>0.13818</v>
      </c>
      <c r="AD25" s="28"/>
      <c r="AE25" s="28">
        <f t="shared" si="5"/>
        <v>76</v>
      </c>
      <c r="AF25" s="33" t="s">
        <v>85</v>
      </c>
      <c r="AG25" s="24" t="s">
        <v>29</v>
      </c>
      <c r="AH25" s="28">
        <v>0.16244</v>
      </c>
      <c r="AI25" s="28"/>
      <c r="AJ25" s="28">
        <f t="shared" si="6"/>
        <v>95</v>
      </c>
      <c r="AK25" s="33" t="s">
        <v>32</v>
      </c>
      <c r="AL25" s="24" t="s">
        <v>20</v>
      </c>
      <c r="AM25" s="29">
        <v>0.13800999999999999</v>
      </c>
      <c r="AN25" s="29" t="s">
        <v>107</v>
      </c>
      <c r="AO25" s="28">
        <f t="shared" si="7"/>
        <v>85</v>
      </c>
      <c r="AP25" s="33" t="s">
        <v>81</v>
      </c>
      <c r="AQ25" s="24" t="s">
        <v>26</v>
      </c>
      <c r="AR25" s="30">
        <v>5.0029999999999998E-2</v>
      </c>
      <c r="AS25" s="30" t="s">
        <v>108</v>
      </c>
      <c r="AT25" s="28">
        <f t="shared" si="8"/>
        <v>83</v>
      </c>
      <c r="AU25" s="33" t="s">
        <v>94</v>
      </c>
      <c r="AV25" s="35" t="s">
        <v>22</v>
      </c>
      <c r="AW25" s="28">
        <v>7.5200000000000003E-2</v>
      </c>
      <c r="AX25" s="28"/>
      <c r="AY25" s="28">
        <f t="shared" si="9"/>
        <v>95</v>
      </c>
      <c r="AZ25" s="33" t="s">
        <v>71</v>
      </c>
      <c r="BA25" s="24" t="s">
        <v>29</v>
      </c>
      <c r="BB25" s="29">
        <v>0.14376</v>
      </c>
      <c r="BC25" s="29" t="s">
        <v>107</v>
      </c>
      <c r="BD25" s="28">
        <f t="shared" si="10"/>
        <v>90</v>
      </c>
      <c r="BE25" s="33" t="s">
        <v>83</v>
      </c>
      <c r="BF25" s="24" t="s">
        <v>25</v>
      </c>
      <c r="BG25" s="28">
        <v>1.077E-2</v>
      </c>
      <c r="BH25" s="28"/>
      <c r="BI25" s="28">
        <f t="shared" si="11"/>
        <v>111</v>
      </c>
      <c r="BJ25" s="33" t="s">
        <v>31</v>
      </c>
      <c r="BK25" s="24" t="s">
        <v>25</v>
      </c>
      <c r="BL25" s="29">
        <v>0.26152999999999998</v>
      </c>
      <c r="BM25" s="29" t="s">
        <v>107</v>
      </c>
      <c r="BN25" s="28">
        <f t="shared" si="12"/>
        <v>97</v>
      </c>
      <c r="BO25" s="33" t="s">
        <v>31</v>
      </c>
      <c r="BP25" s="24" t="s">
        <v>25</v>
      </c>
      <c r="BQ25" s="29">
        <v>0.15059</v>
      </c>
      <c r="BR25" t="s">
        <v>107</v>
      </c>
      <c r="BS25" s="28">
        <f t="shared" si="13"/>
        <v>71</v>
      </c>
    </row>
    <row r="26" spans="1:71" ht="17" thickBot="1" x14ac:dyDescent="0.25">
      <c r="A26" s="88"/>
      <c r="B26" s="33" t="s">
        <v>90</v>
      </c>
      <c r="C26" s="35" t="s">
        <v>26</v>
      </c>
      <c r="D26" s="28">
        <v>5.1970000000000002E-2</v>
      </c>
      <c r="E26" s="28"/>
      <c r="F26" s="28">
        <f t="shared" si="0"/>
        <v>93</v>
      </c>
      <c r="G26" s="33" t="s">
        <v>84</v>
      </c>
      <c r="H26" s="24" t="s">
        <v>19</v>
      </c>
      <c r="I26" s="28">
        <v>0.1419</v>
      </c>
      <c r="J26" s="28"/>
      <c r="K26" s="28">
        <f t="shared" si="1"/>
        <v>78</v>
      </c>
      <c r="L26" s="33" t="s">
        <v>96</v>
      </c>
      <c r="M26" s="35" t="s">
        <v>26</v>
      </c>
      <c r="N26" s="28">
        <v>0.29666999999999999</v>
      </c>
      <c r="O26" s="28"/>
      <c r="P26" s="28">
        <f t="shared" si="2"/>
        <v>96</v>
      </c>
      <c r="Q26" s="33" t="s">
        <v>24</v>
      </c>
      <c r="R26" s="24" t="s">
        <v>26</v>
      </c>
      <c r="S26" s="29">
        <v>0.16120999999999999</v>
      </c>
      <c r="T26" s="29" t="s">
        <v>107</v>
      </c>
      <c r="U26" s="28">
        <f t="shared" si="3"/>
        <v>88</v>
      </c>
      <c r="V26" s="33" t="s">
        <v>103</v>
      </c>
      <c r="W26" s="35" t="s">
        <v>26</v>
      </c>
      <c r="X26" s="28">
        <v>9.5210000000000003E-2</v>
      </c>
      <c r="Y26" s="28"/>
      <c r="Z26" s="28">
        <f t="shared" si="4"/>
        <v>106</v>
      </c>
      <c r="AA26" s="33" t="s">
        <v>101</v>
      </c>
      <c r="AB26" s="35" t="s">
        <v>29</v>
      </c>
      <c r="AC26" s="28">
        <v>0.13733000000000001</v>
      </c>
      <c r="AD26" s="28"/>
      <c r="AE26" s="28">
        <f t="shared" si="5"/>
        <v>75</v>
      </c>
      <c r="AF26" s="33" t="s">
        <v>94</v>
      </c>
      <c r="AG26" s="35" t="s">
        <v>28</v>
      </c>
      <c r="AH26" s="28">
        <v>0.15984000000000001</v>
      </c>
      <c r="AI26" s="28"/>
      <c r="AJ26" s="28">
        <f t="shared" si="6"/>
        <v>94</v>
      </c>
      <c r="AK26" s="33" t="s">
        <v>72</v>
      </c>
      <c r="AL26" s="24" t="s">
        <v>25</v>
      </c>
      <c r="AM26" s="28">
        <v>0.12870000000000001</v>
      </c>
      <c r="AN26" s="28"/>
      <c r="AO26" s="28">
        <f t="shared" si="7"/>
        <v>84</v>
      </c>
      <c r="AP26" s="33" t="s">
        <v>38</v>
      </c>
      <c r="AQ26" s="24" t="s">
        <v>26</v>
      </c>
      <c r="AR26" s="29">
        <v>4.8169999999999998E-2</v>
      </c>
      <c r="AS26" s="29" t="s">
        <v>107</v>
      </c>
      <c r="AT26" s="28">
        <f t="shared" si="8"/>
        <v>82</v>
      </c>
      <c r="AU26" s="33" t="s">
        <v>58</v>
      </c>
      <c r="AV26" s="24" t="s">
        <v>20</v>
      </c>
      <c r="AW26" s="28">
        <v>7.0870000000000002E-2</v>
      </c>
      <c r="AX26" s="28"/>
      <c r="AY26" s="28">
        <f t="shared" si="9"/>
        <v>94</v>
      </c>
      <c r="AZ26" s="33" t="s">
        <v>65</v>
      </c>
      <c r="BA26" s="24" t="s">
        <v>20</v>
      </c>
      <c r="BB26" s="29">
        <v>0.13924</v>
      </c>
      <c r="BC26" s="29" t="s">
        <v>107</v>
      </c>
      <c r="BD26" s="28">
        <f t="shared" si="10"/>
        <v>89</v>
      </c>
      <c r="BE26" s="33" t="s">
        <v>48</v>
      </c>
      <c r="BF26" s="24" t="s">
        <v>20</v>
      </c>
      <c r="BG26" s="30">
        <v>1.061E-2</v>
      </c>
      <c r="BH26" s="30" t="s">
        <v>108</v>
      </c>
      <c r="BI26" s="28">
        <f t="shared" si="11"/>
        <v>110</v>
      </c>
      <c r="BJ26" s="33" t="s">
        <v>72</v>
      </c>
      <c r="BK26" s="24" t="s">
        <v>22</v>
      </c>
      <c r="BL26" s="29">
        <v>0.26061000000000001</v>
      </c>
      <c r="BM26" s="29" t="s">
        <v>107</v>
      </c>
      <c r="BN26" s="28">
        <f t="shared" si="12"/>
        <v>96</v>
      </c>
      <c r="BO26" s="33" t="s">
        <v>39</v>
      </c>
      <c r="BP26" s="24" t="s">
        <v>25</v>
      </c>
      <c r="BQ26" s="29">
        <v>0.14529</v>
      </c>
      <c r="BR26" t="s">
        <v>107</v>
      </c>
      <c r="BS26" s="28">
        <f t="shared" si="13"/>
        <v>70</v>
      </c>
    </row>
    <row r="27" spans="1:71" ht="17" thickBot="1" x14ac:dyDescent="0.25">
      <c r="A27" s="88"/>
      <c r="B27" s="33" t="s">
        <v>42</v>
      </c>
      <c r="C27" s="24" t="s">
        <v>26</v>
      </c>
      <c r="D27" s="29">
        <v>5.1639999999999998E-2</v>
      </c>
      <c r="E27" s="29" t="s">
        <v>107</v>
      </c>
      <c r="F27" s="28">
        <f t="shared" si="0"/>
        <v>92</v>
      </c>
      <c r="G27" s="33" t="s">
        <v>60</v>
      </c>
      <c r="H27" s="24" t="s">
        <v>22</v>
      </c>
      <c r="I27" s="28">
        <v>0.14186000000000001</v>
      </c>
      <c r="J27" s="28"/>
      <c r="K27" s="28">
        <f t="shared" si="1"/>
        <v>77</v>
      </c>
      <c r="L27" s="33" t="s">
        <v>66</v>
      </c>
      <c r="M27" s="24" t="s">
        <v>22</v>
      </c>
      <c r="N27" s="28">
        <v>0.28974</v>
      </c>
      <c r="O27" s="28"/>
      <c r="P27" s="28">
        <f t="shared" si="2"/>
        <v>95</v>
      </c>
      <c r="Q27" s="33" t="s">
        <v>96</v>
      </c>
      <c r="R27" s="35" t="s">
        <v>29</v>
      </c>
      <c r="S27" s="28">
        <v>0.15601000000000001</v>
      </c>
      <c r="T27" s="28"/>
      <c r="U27" s="28">
        <f t="shared" si="3"/>
        <v>87</v>
      </c>
      <c r="V27" s="33" t="s">
        <v>98</v>
      </c>
      <c r="W27" s="35" t="s">
        <v>28</v>
      </c>
      <c r="X27" s="28">
        <v>9.4850000000000004E-2</v>
      </c>
      <c r="Y27" s="28"/>
      <c r="Z27" s="28">
        <f t="shared" si="4"/>
        <v>105</v>
      </c>
      <c r="AA27" s="33" t="s">
        <v>78</v>
      </c>
      <c r="AB27" s="24" t="s">
        <v>23</v>
      </c>
      <c r="AC27" s="28">
        <v>0.13686000000000001</v>
      </c>
      <c r="AD27" s="28"/>
      <c r="AE27" s="28">
        <f t="shared" si="5"/>
        <v>74</v>
      </c>
      <c r="AF27" s="33" t="s">
        <v>99</v>
      </c>
      <c r="AG27" s="35" t="s">
        <v>25</v>
      </c>
      <c r="AH27" s="28">
        <v>0.15947</v>
      </c>
      <c r="AI27" s="28"/>
      <c r="AJ27" s="28">
        <f t="shared" si="6"/>
        <v>93</v>
      </c>
      <c r="AK27" s="33" t="s">
        <v>38</v>
      </c>
      <c r="AL27" s="24" t="s">
        <v>22</v>
      </c>
      <c r="AM27" s="29">
        <v>0.12842000000000001</v>
      </c>
      <c r="AN27" s="29" t="s">
        <v>107</v>
      </c>
      <c r="AO27" s="28">
        <f t="shared" si="7"/>
        <v>83</v>
      </c>
      <c r="AP27" s="33" t="s">
        <v>57</v>
      </c>
      <c r="AQ27" s="24" t="s">
        <v>23</v>
      </c>
      <c r="AR27" s="29">
        <v>4.7969999999999999E-2</v>
      </c>
      <c r="AS27" s="29" t="s">
        <v>107</v>
      </c>
      <c r="AT27" s="28">
        <f t="shared" si="8"/>
        <v>81</v>
      </c>
      <c r="AU27" s="33" t="s">
        <v>105</v>
      </c>
      <c r="AV27" s="35" t="s">
        <v>22</v>
      </c>
      <c r="AW27" s="28">
        <v>7.0699999999999999E-2</v>
      </c>
      <c r="AX27" s="28"/>
      <c r="AY27" s="28">
        <f t="shared" si="9"/>
        <v>93</v>
      </c>
      <c r="AZ27" s="33" t="s">
        <v>81</v>
      </c>
      <c r="BA27" s="24" t="s">
        <v>26</v>
      </c>
      <c r="BB27" s="29">
        <v>0.13897999999999999</v>
      </c>
      <c r="BC27" s="29" t="s">
        <v>107</v>
      </c>
      <c r="BD27" s="28">
        <f t="shared" si="10"/>
        <v>88</v>
      </c>
      <c r="BE27" s="33" t="s">
        <v>98</v>
      </c>
      <c r="BF27" s="35" t="s">
        <v>28</v>
      </c>
      <c r="BG27" s="28">
        <v>9.9799999999999993E-3</v>
      </c>
      <c r="BH27" s="28"/>
      <c r="BI27" s="28">
        <f t="shared" si="11"/>
        <v>109</v>
      </c>
      <c r="BJ27" s="33" t="s">
        <v>68</v>
      </c>
      <c r="BK27" s="24" t="s">
        <v>19</v>
      </c>
      <c r="BL27" s="29">
        <v>0.25917000000000001</v>
      </c>
      <c r="BM27" s="29" t="s">
        <v>107</v>
      </c>
      <c r="BN27" s="28">
        <f t="shared" si="12"/>
        <v>95</v>
      </c>
      <c r="BO27" s="33" t="s">
        <v>62</v>
      </c>
      <c r="BP27" s="24" t="s">
        <v>25</v>
      </c>
      <c r="BQ27" s="29">
        <v>0.14246</v>
      </c>
      <c r="BR27" t="s">
        <v>107</v>
      </c>
      <c r="BS27" s="28">
        <f t="shared" si="13"/>
        <v>69</v>
      </c>
    </row>
    <row r="28" spans="1:71" ht="17" thickBot="1" x14ac:dyDescent="0.25">
      <c r="A28" s="88"/>
      <c r="B28" s="33" t="s">
        <v>63</v>
      </c>
      <c r="C28" s="24" t="s">
        <v>26</v>
      </c>
      <c r="D28" s="30">
        <v>5.0389999999999997E-2</v>
      </c>
      <c r="E28" s="30" t="s">
        <v>108</v>
      </c>
      <c r="F28" s="28">
        <f t="shared" si="0"/>
        <v>91</v>
      </c>
      <c r="G28" s="33" t="s">
        <v>92</v>
      </c>
      <c r="H28" s="35" t="s">
        <v>20</v>
      </c>
      <c r="I28" s="28">
        <v>0.13935</v>
      </c>
      <c r="J28" s="28"/>
      <c r="K28" s="28">
        <f t="shared" si="1"/>
        <v>76</v>
      </c>
      <c r="L28" s="33" t="s">
        <v>47</v>
      </c>
      <c r="M28" s="24" t="s">
        <v>28</v>
      </c>
      <c r="N28" s="30">
        <v>0.28919</v>
      </c>
      <c r="O28" s="30" t="s">
        <v>108</v>
      </c>
      <c r="P28" s="28">
        <f t="shared" si="2"/>
        <v>94</v>
      </c>
      <c r="Q28" s="33" t="s">
        <v>103</v>
      </c>
      <c r="R28" s="35" t="s">
        <v>28</v>
      </c>
      <c r="S28" s="28">
        <v>0.15057000000000001</v>
      </c>
      <c r="T28" s="28"/>
      <c r="U28" s="28">
        <f t="shared" si="3"/>
        <v>86</v>
      </c>
      <c r="V28" s="23" t="s">
        <v>95</v>
      </c>
      <c r="W28" s="24" t="s">
        <v>26</v>
      </c>
      <c r="X28" s="28">
        <v>9.3340000000000006E-2</v>
      </c>
      <c r="Y28" s="28"/>
      <c r="Z28" s="28">
        <f t="shared" si="4"/>
        <v>104</v>
      </c>
      <c r="AA28" s="33" t="s">
        <v>97</v>
      </c>
      <c r="AB28" s="35" t="s">
        <v>29</v>
      </c>
      <c r="AC28" s="28">
        <v>0.13477</v>
      </c>
      <c r="AD28" s="28"/>
      <c r="AE28" s="28">
        <f t="shared" si="5"/>
        <v>73</v>
      </c>
      <c r="AF28" s="33" t="s">
        <v>70</v>
      </c>
      <c r="AG28" s="24" t="s">
        <v>19</v>
      </c>
      <c r="AH28" s="28">
        <v>0.15747</v>
      </c>
      <c r="AI28" s="28"/>
      <c r="AJ28" s="28">
        <f t="shared" si="6"/>
        <v>92</v>
      </c>
      <c r="AK28" s="33" t="s">
        <v>100</v>
      </c>
      <c r="AL28" s="35" t="s">
        <v>20</v>
      </c>
      <c r="AM28" s="28">
        <v>0.12705</v>
      </c>
      <c r="AN28" s="28"/>
      <c r="AO28" s="28">
        <f t="shared" si="7"/>
        <v>82</v>
      </c>
      <c r="AP28" s="33" t="s">
        <v>71</v>
      </c>
      <c r="AQ28" s="24" t="s">
        <v>29</v>
      </c>
      <c r="AR28" s="28">
        <v>4.7E-2</v>
      </c>
      <c r="AS28" s="28"/>
      <c r="AT28" s="28">
        <f t="shared" si="8"/>
        <v>80</v>
      </c>
      <c r="AU28" s="33" t="s">
        <v>63</v>
      </c>
      <c r="AV28" s="24" t="s">
        <v>26</v>
      </c>
      <c r="AW28" s="29">
        <v>6.9620000000000001E-2</v>
      </c>
      <c r="AX28" s="29" t="s">
        <v>107</v>
      </c>
      <c r="AY28" s="28">
        <f t="shared" si="9"/>
        <v>92</v>
      </c>
      <c r="AZ28" s="33" t="s">
        <v>58</v>
      </c>
      <c r="BA28" s="24" t="s">
        <v>20</v>
      </c>
      <c r="BB28" s="28">
        <v>0.13778000000000001</v>
      </c>
      <c r="BC28" s="28"/>
      <c r="BD28" s="28">
        <f t="shared" si="10"/>
        <v>87</v>
      </c>
      <c r="BE28" s="33" t="s">
        <v>71</v>
      </c>
      <c r="BF28" s="24" t="s">
        <v>22</v>
      </c>
      <c r="BG28" s="28">
        <v>9.6900000000000007E-3</v>
      </c>
      <c r="BH28" s="28"/>
      <c r="BI28" s="28">
        <f t="shared" si="11"/>
        <v>108</v>
      </c>
      <c r="BJ28" s="33" t="s">
        <v>72</v>
      </c>
      <c r="BK28" s="24" t="s">
        <v>25</v>
      </c>
      <c r="BL28" s="29">
        <v>0.25141999999999998</v>
      </c>
      <c r="BM28" s="29" t="s">
        <v>107</v>
      </c>
      <c r="BN28" s="28">
        <f t="shared" si="12"/>
        <v>94</v>
      </c>
      <c r="BO28" s="33" t="s">
        <v>70</v>
      </c>
      <c r="BP28" s="24" t="s">
        <v>28</v>
      </c>
      <c r="BQ28" s="30">
        <v>0.1404</v>
      </c>
      <c r="BR28" t="s">
        <v>108</v>
      </c>
      <c r="BS28" s="28">
        <f t="shared" si="13"/>
        <v>68</v>
      </c>
    </row>
    <row r="29" spans="1:71" ht="17" thickBot="1" x14ac:dyDescent="0.25">
      <c r="A29" s="88"/>
      <c r="B29" s="33" t="s">
        <v>48</v>
      </c>
      <c r="C29" s="24" t="s">
        <v>29</v>
      </c>
      <c r="D29" s="29">
        <v>4.9869999999999998E-2</v>
      </c>
      <c r="E29" s="29" t="s">
        <v>107</v>
      </c>
      <c r="F29" s="28">
        <f t="shared" si="0"/>
        <v>90</v>
      </c>
      <c r="G29" s="33" t="s">
        <v>85</v>
      </c>
      <c r="H29" s="24" t="s">
        <v>26</v>
      </c>
      <c r="I29" s="28">
        <v>0.12248000000000001</v>
      </c>
      <c r="J29" s="28"/>
      <c r="K29" s="28">
        <f t="shared" si="1"/>
        <v>75</v>
      </c>
      <c r="L29" s="33" t="s">
        <v>24</v>
      </c>
      <c r="M29" s="24" t="s">
        <v>26</v>
      </c>
      <c r="N29" s="29">
        <v>0.28826000000000002</v>
      </c>
      <c r="O29" s="29" t="s">
        <v>107</v>
      </c>
      <c r="P29" s="28">
        <f t="shared" si="2"/>
        <v>93</v>
      </c>
      <c r="Q29" s="33" t="s">
        <v>64</v>
      </c>
      <c r="R29" s="24" t="s">
        <v>22</v>
      </c>
      <c r="S29" s="28">
        <v>0.14788999999999999</v>
      </c>
      <c r="T29" s="28"/>
      <c r="U29" s="28">
        <f t="shared" si="3"/>
        <v>85</v>
      </c>
      <c r="V29" s="33" t="s">
        <v>98</v>
      </c>
      <c r="W29" s="35" t="s">
        <v>23</v>
      </c>
      <c r="X29" s="28">
        <v>8.4080000000000002E-2</v>
      </c>
      <c r="Y29" s="28"/>
      <c r="Z29" s="28">
        <f t="shared" si="4"/>
        <v>103</v>
      </c>
      <c r="AA29" s="33" t="s">
        <v>90</v>
      </c>
      <c r="AB29" s="35" t="s">
        <v>26</v>
      </c>
      <c r="AC29" s="28">
        <v>0.13069</v>
      </c>
      <c r="AD29" s="28"/>
      <c r="AE29" s="28">
        <f t="shared" si="5"/>
        <v>72</v>
      </c>
      <c r="AF29" s="33" t="s">
        <v>97</v>
      </c>
      <c r="AG29" s="35" t="s">
        <v>22</v>
      </c>
      <c r="AH29" s="28">
        <v>0.15673999999999999</v>
      </c>
      <c r="AI29" s="28"/>
      <c r="AJ29" s="28">
        <f t="shared" si="6"/>
        <v>91</v>
      </c>
      <c r="AK29" s="33" t="s">
        <v>87</v>
      </c>
      <c r="AL29" s="24" t="s">
        <v>25</v>
      </c>
      <c r="AM29" s="30">
        <v>0.12658</v>
      </c>
      <c r="AN29" s="30" t="s">
        <v>108</v>
      </c>
      <c r="AO29" s="28">
        <f t="shared" si="7"/>
        <v>81</v>
      </c>
      <c r="AP29" s="33" t="s">
        <v>46</v>
      </c>
      <c r="AQ29" s="24" t="s">
        <v>20</v>
      </c>
      <c r="AR29" s="29">
        <v>4.6179999999999999E-2</v>
      </c>
      <c r="AS29" s="29" t="s">
        <v>107</v>
      </c>
      <c r="AT29" s="28">
        <f t="shared" si="8"/>
        <v>79</v>
      </c>
      <c r="AU29" s="33" t="s">
        <v>83</v>
      </c>
      <c r="AV29" s="24" t="s">
        <v>29</v>
      </c>
      <c r="AW29" s="28">
        <v>6.7640000000000006E-2</v>
      </c>
      <c r="AX29" s="28"/>
      <c r="AY29" s="28">
        <f t="shared" si="9"/>
        <v>91</v>
      </c>
      <c r="AZ29" s="33" t="s">
        <v>78</v>
      </c>
      <c r="BA29" s="24" t="s">
        <v>28</v>
      </c>
      <c r="BB29" s="29">
        <v>0.13516</v>
      </c>
      <c r="BC29" s="29" t="s">
        <v>107</v>
      </c>
      <c r="BD29" s="28">
        <f t="shared" si="10"/>
        <v>86</v>
      </c>
      <c r="BE29" s="33" t="s">
        <v>58</v>
      </c>
      <c r="BF29" s="24" t="s">
        <v>22</v>
      </c>
      <c r="BG29" s="28">
        <v>9.5999999999999992E-3</v>
      </c>
      <c r="BH29" s="28"/>
      <c r="BI29" s="28">
        <f t="shared" si="11"/>
        <v>107</v>
      </c>
      <c r="BJ29" s="33" t="s">
        <v>18</v>
      </c>
      <c r="BK29" s="24" t="s">
        <v>19</v>
      </c>
      <c r="BL29" s="29">
        <v>0.25042999999999999</v>
      </c>
      <c r="BM29" s="29" t="s">
        <v>107</v>
      </c>
      <c r="BN29" s="28">
        <f t="shared" si="12"/>
        <v>93</v>
      </c>
      <c r="BO29" s="33" t="s">
        <v>18</v>
      </c>
      <c r="BP29" s="24" t="s">
        <v>19</v>
      </c>
      <c r="BQ29" s="29">
        <v>0.13997999999999999</v>
      </c>
      <c r="BR29" t="s">
        <v>107</v>
      </c>
      <c r="BS29" s="28">
        <f t="shared" si="13"/>
        <v>67</v>
      </c>
    </row>
    <row r="30" spans="1:71" ht="17" thickBot="1" x14ac:dyDescent="0.25">
      <c r="A30" s="88"/>
      <c r="B30" s="33" t="s">
        <v>73</v>
      </c>
      <c r="C30" s="24" t="s">
        <v>29</v>
      </c>
      <c r="D30" s="28">
        <v>4.9660000000000003E-2</v>
      </c>
      <c r="E30" s="28"/>
      <c r="F30" s="28">
        <f t="shared" si="0"/>
        <v>89</v>
      </c>
      <c r="G30" s="33" t="s">
        <v>64</v>
      </c>
      <c r="H30" s="24" t="s">
        <v>22</v>
      </c>
      <c r="I30" s="28">
        <v>0.12196</v>
      </c>
      <c r="J30" s="28"/>
      <c r="K30" s="28">
        <f t="shared" si="1"/>
        <v>74</v>
      </c>
      <c r="L30" s="33" t="s">
        <v>63</v>
      </c>
      <c r="M30" s="24" t="s">
        <v>22</v>
      </c>
      <c r="N30" s="28">
        <v>0.27834999999999999</v>
      </c>
      <c r="O30" s="28"/>
      <c r="P30" s="28">
        <f t="shared" si="2"/>
        <v>92</v>
      </c>
      <c r="Q30" s="33" t="s">
        <v>76</v>
      </c>
      <c r="R30" s="24" t="s">
        <v>22</v>
      </c>
      <c r="S30" s="30">
        <v>0.14610999999999999</v>
      </c>
      <c r="T30" s="30" t="s">
        <v>108</v>
      </c>
      <c r="U30" s="28">
        <f t="shared" si="3"/>
        <v>84</v>
      </c>
      <c r="V30" s="33" t="s">
        <v>91</v>
      </c>
      <c r="W30" s="35" t="s">
        <v>28</v>
      </c>
      <c r="X30" s="28">
        <v>8.0420000000000005E-2</v>
      </c>
      <c r="Y30" s="28"/>
      <c r="Z30" s="28">
        <f t="shared" si="4"/>
        <v>102</v>
      </c>
      <c r="AA30" s="33" t="s">
        <v>82</v>
      </c>
      <c r="AB30" s="24" t="s">
        <v>20</v>
      </c>
      <c r="AC30" s="28">
        <v>0.13039000000000001</v>
      </c>
      <c r="AD30" s="28"/>
      <c r="AE30" s="28">
        <f t="shared" si="5"/>
        <v>71</v>
      </c>
      <c r="AF30" s="33" t="s">
        <v>96</v>
      </c>
      <c r="AG30" s="35" t="s">
        <v>26</v>
      </c>
      <c r="AH30" s="28">
        <v>0.15622</v>
      </c>
      <c r="AI30" s="28"/>
      <c r="AJ30" s="28">
        <f t="shared" si="6"/>
        <v>90</v>
      </c>
      <c r="AK30" s="33" t="s">
        <v>89</v>
      </c>
      <c r="AL30" s="35" t="s">
        <v>28</v>
      </c>
      <c r="AM30" s="28">
        <v>0.12071</v>
      </c>
      <c r="AN30" s="28"/>
      <c r="AO30" s="28">
        <f t="shared" si="7"/>
        <v>80</v>
      </c>
      <c r="AP30" s="33" t="s">
        <v>77</v>
      </c>
      <c r="AQ30" s="24" t="s">
        <v>22</v>
      </c>
      <c r="AR30" s="28">
        <v>4.5170000000000002E-2</v>
      </c>
      <c r="AS30" s="28"/>
      <c r="AT30" s="28">
        <f t="shared" si="8"/>
        <v>78</v>
      </c>
      <c r="AU30" s="33" t="s">
        <v>83</v>
      </c>
      <c r="AV30" s="24" t="s">
        <v>20</v>
      </c>
      <c r="AW30" s="28">
        <v>6.5210000000000004E-2</v>
      </c>
      <c r="AX30" s="28"/>
      <c r="AY30" s="28">
        <f t="shared" si="9"/>
        <v>90</v>
      </c>
      <c r="AZ30" s="33" t="s">
        <v>86</v>
      </c>
      <c r="BA30" s="24" t="s">
        <v>26</v>
      </c>
      <c r="BB30" s="30">
        <v>0.13483000000000001</v>
      </c>
      <c r="BC30" s="30" t="s">
        <v>108</v>
      </c>
      <c r="BD30" s="28">
        <f t="shared" si="10"/>
        <v>85</v>
      </c>
      <c r="BE30" s="33" t="s">
        <v>80</v>
      </c>
      <c r="BF30" s="24" t="s">
        <v>25</v>
      </c>
      <c r="BG30" s="28">
        <v>9.3500000000000007E-3</v>
      </c>
      <c r="BH30" s="28"/>
      <c r="BI30" s="28">
        <f t="shared" si="11"/>
        <v>106</v>
      </c>
      <c r="BJ30" s="33" t="s">
        <v>35</v>
      </c>
      <c r="BK30" s="24" t="s">
        <v>25</v>
      </c>
      <c r="BL30" s="29">
        <v>0.23246</v>
      </c>
      <c r="BM30" s="29" t="s">
        <v>107</v>
      </c>
      <c r="BN30" s="28">
        <f t="shared" si="12"/>
        <v>92</v>
      </c>
      <c r="BO30" s="33" t="s">
        <v>62</v>
      </c>
      <c r="BP30" s="24" t="s">
        <v>23</v>
      </c>
      <c r="BQ30" s="29">
        <v>0.13841999999999999</v>
      </c>
      <c r="BR30" t="s">
        <v>107</v>
      </c>
      <c r="BS30" s="28">
        <f t="shared" si="13"/>
        <v>66</v>
      </c>
    </row>
    <row r="31" spans="1:71" ht="17" thickBot="1" x14ac:dyDescent="0.25">
      <c r="A31" s="88"/>
      <c r="B31" s="33" t="s">
        <v>87</v>
      </c>
      <c r="C31" s="24" t="s">
        <v>25</v>
      </c>
      <c r="D31" s="29">
        <v>4.4240000000000002E-2</v>
      </c>
      <c r="E31" s="29" t="s">
        <v>107</v>
      </c>
      <c r="F31" s="28">
        <f t="shared" si="0"/>
        <v>88</v>
      </c>
      <c r="G31" s="33" t="s">
        <v>97</v>
      </c>
      <c r="H31" s="35" t="s">
        <v>19</v>
      </c>
      <c r="I31" s="28">
        <v>0.12</v>
      </c>
      <c r="J31" s="28"/>
      <c r="K31" s="28">
        <f t="shared" si="1"/>
        <v>73</v>
      </c>
      <c r="L31" s="33" t="s">
        <v>87</v>
      </c>
      <c r="M31" s="24" t="s">
        <v>25</v>
      </c>
      <c r="N31" s="30">
        <v>0.27514</v>
      </c>
      <c r="O31" s="30" t="s">
        <v>108</v>
      </c>
      <c r="P31" s="28">
        <f t="shared" si="2"/>
        <v>91</v>
      </c>
      <c r="Q31" s="33" t="s">
        <v>32</v>
      </c>
      <c r="R31" s="24" t="s">
        <v>26</v>
      </c>
      <c r="S31" s="29">
        <v>0.13719000000000001</v>
      </c>
      <c r="T31" s="29" t="s">
        <v>107</v>
      </c>
      <c r="U31" s="28">
        <f t="shared" si="3"/>
        <v>83</v>
      </c>
      <c r="V31" s="33" t="s">
        <v>86</v>
      </c>
      <c r="W31" s="24" t="s">
        <v>20</v>
      </c>
      <c r="X31" s="29">
        <v>7.782E-2</v>
      </c>
      <c r="Y31" s="29" t="s">
        <v>107</v>
      </c>
      <c r="Z31" s="28">
        <f t="shared" si="4"/>
        <v>101</v>
      </c>
      <c r="AA31" s="33" t="s">
        <v>57</v>
      </c>
      <c r="AB31" s="24" t="s">
        <v>23</v>
      </c>
      <c r="AC31" s="28">
        <v>0.12608</v>
      </c>
      <c r="AD31" s="28"/>
      <c r="AE31" s="28">
        <f t="shared" si="5"/>
        <v>70</v>
      </c>
      <c r="AF31" s="33" t="s">
        <v>56</v>
      </c>
      <c r="AG31" s="24" t="s">
        <v>19</v>
      </c>
      <c r="AH31" s="28">
        <v>0.15509999999999999</v>
      </c>
      <c r="AI31" s="28"/>
      <c r="AJ31" s="28">
        <f t="shared" si="6"/>
        <v>89</v>
      </c>
      <c r="AK31" s="33" t="s">
        <v>63</v>
      </c>
      <c r="AL31" s="24" t="s">
        <v>22</v>
      </c>
      <c r="AM31" s="29">
        <v>0.1182</v>
      </c>
      <c r="AN31" s="29" t="s">
        <v>107</v>
      </c>
      <c r="AO31" s="28">
        <f t="shared" si="7"/>
        <v>79</v>
      </c>
      <c r="AP31" s="33" t="s">
        <v>32</v>
      </c>
      <c r="AQ31" s="24" t="s">
        <v>26</v>
      </c>
      <c r="AR31" s="29">
        <v>4.4819999999999999E-2</v>
      </c>
      <c r="AS31" s="29" t="s">
        <v>107</v>
      </c>
      <c r="AT31" s="28">
        <f t="shared" si="8"/>
        <v>77</v>
      </c>
      <c r="AU31" s="33" t="s">
        <v>76</v>
      </c>
      <c r="AV31" s="24" t="s">
        <v>22</v>
      </c>
      <c r="AW31" s="29">
        <v>6.2839999999999993E-2</v>
      </c>
      <c r="AX31" s="29" t="s">
        <v>107</v>
      </c>
      <c r="AY31" s="28">
        <f t="shared" si="9"/>
        <v>89</v>
      </c>
      <c r="AZ31" s="33" t="s">
        <v>105</v>
      </c>
      <c r="BA31" s="35" t="s">
        <v>25</v>
      </c>
      <c r="BB31" s="28">
        <v>0.13274</v>
      </c>
      <c r="BC31" s="28"/>
      <c r="BD31" s="28">
        <f t="shared" si="10"/>
        <v>84</v>
      </c>
      <c r="BE31" s="33" t="s">
        <v>90</v>
      </c>
      <c r="BF31" s="35" t="s">
        <v>29</v>
      </c>
      <c r="BG31" s="28">
        <v>9.2399999999999999E-3</v>
      </c>
      <c r="BH31" s="28"/>
      <c r="BI31" s="28">
        <f t="shared" si="11"/>
        <v>105</v>
      </c>
      <c r="BJ31" s="33" t="s">
        <v>62</v>
      </c>
      <c r="BK31" s="24" t="s">
        <v>25</v>
      </c>
      <c r="BL31" s="29">
        <v>0.22489000000000001</v>
      </c>
      <c r="BM31" s="29" t="s">
        <v>107</v>
      </c>
      <c r="BN31" s="28">
        <f t="shared" si="12"/>
        <v>91</v>
      </c>
      <c r="BO31" s="33" t="s">
        <v>97</v>
      </c>
      <c r="BP31" s="35" t="s">
        <v>29</v>
      </c>
      <c r="BQ31" s="28">
        <v>0.12841</v>
      </c>
      <c r="BS31" s="28">
        <f t="shared" si="13"/>
        <v>65</v>
      </c>
    </row>
    <row r="32" spans="1:71" ht="17" thickBot="1" x14ac:dyDescent="0.25">
      <c r="A32" s="88"/>
      <c r="B32" s="33" t="s">
        <v>94</v>
      </c>
      <c r="C32" s="35" t="s">
        <v>28</v>
      </c>
      <c r="D32" s="28">
        <v>4.3860000000000003E-2</v>
      </c>
      <c r="E32" s="28"/>
      <c r="F32" s="28">
        <f t="shared" si="0"/>
        <v>87</v>
      </c>
      <c r="G32" s="33" t="s">
        <v>46</v>
      </c>
      <c r="H32" s="24" t="s">
        <v>20</v>
      </c>
      <c r="I32" s="28">
        <v>0.11754000000000001</v>
      </c>
      <c r="J32" s="28"/>
      <c r="K32" s="28">
        <f t="shared" si="1"/>
        <v>72</v>
      </c>
      <c r="L32" s="33" t="s">
        <v>98</v>
      </c>
      <c r="M32" s="35" t="s">
        <v>23</v>
      </c>
      <c r="N32" s="28">
        <v>0.27167999999999998</v>
      </c>
      <c r="O32" s="28"/>
      <c r="P32" s="28">
        <f t="shared" si="2"/>
        <v>90</v>
      </c>
      <c r="Q32" s="33" t="s">
        <v>73</v>
      </c>
      <c r="R32" s="24" t="s">
        <v>29</v>
      </c>
      <c r="S32" s="28">
        <v>0.13522000000000001</v>
      </c>
      <c r="T32" s="28"/>
      <c r="U32" s="28">
        <f t="shared" si="3"/>
        <v>82</v>
      </c>
      <c r="V32" s="33" t="s">
        <v>62</v>
      </c>
      <c r="W32" s="24" t="s">
        <v>23</v>
      </c>
      <c r="X32" s="29">
        <v>7.6899999999999996E-2</v>
      </c>
      <c r="Y32" s="29" t="s">
        <v>107</v>
      </c>
      <c r="Z32" s="28">
        <f t="shared" si="4"/>
        <v>100</v>
      </c>
      <c r="AA32" s="33" t="s">
        <v>32</v>
      </c>
      <c r="AB32" s="24" t="s">
        <v>20</v>
      </c>
      <c r="AC32" s="28">
        <v>0.12433</v>
      </c>
      <c r="AD32" s="28"/>
      <c r="AE32" s="28">
        <f t="shared" si="5"/>
        <v>69</v>
      </c>
      <c r="AF32" s="33" t="s">
        <v>74</v>
      </c>
      <c r="AG32" s="24" t="s">
        <v>23</v>
      </c>
      <c r="AH32" s="30">
        <v>0.152</v>
      </c>
      <c r="AI32" s="30" t="s">
        <v>108</v>
      </c>
      <c r="AJ32" s="28">
        <f t="shared" si="6"/>
        <v>88</v>
      </c>
      <c r="AK32" s="33" t="s">
        <v>51</v>
      </c>
      <c r="AL32" s="24" t="s">
        <v>22</v>
      </c>
      <c r="AM32" s="30">
        <v>0.11763999999999999</v>
      </c>
      <c r="AN32" s="30" t="s">
        <v>108</v>
      </c>
      <c r="AO32" s="28">
        <f t="shared" si="7"/>
        <v>78</v>
      </c>
      <c r="AP32" s="33" t="s">
        <v>100</v>
      </c>
      <c r="AQ32" s="35" t="s">
        <v>20</v>
      </c>
      <c r="AR32" s="30">
        <v>4.3700000000000003E-2</v>
      </c>
      <c r="AS32" s="30" t="s">
        <v>108</v>
      </c>
      <c r="AT32" s="28">
        <f t="shared" si="8"/>
        <v>76</v>
      </c>
      <c r="AU32" s="33" t="s">
        <v>92</v>
      </c>
      <c r="AV32" s="35" t="s">
        <v>20</v>
      </c>
      <c r="AW32" s="30">
        <v>6.2440000000000002E-2</v>
      </c>
      <c r="AX32" s="30" t="s">
        <v>108</v>
      </c>
      <c r="AY32" s="28">
        <f t="shared" si="9"/>
        <v>88</v>
      </c>
      <c r="AZ32" s="33" t="s">
        <v>65</v>
      </c>
      <c r="BA32" s="24" t="s">
        <v>23</v>
      </c>
      <c r="BB32" s="30">
        <v>0.13095000000000001</v>
      </c>
      <c r="BC32" s="30" t="s">
        <v>108</v>
      </c>
      <c r="BD32" s="28">
        <f t="shared" si="10"/>
        <v>83</v>
      </c>
      <c r="BE32" s="33" t="s">
        <v>75</v>
      </c>
      <c r="BF32" s="24" t="s">
        <v>23</v>
      </c>
      <c r="BG32" s="28">
        <v>9.1800000000000007E-3</v>
      </c>
      <c r="BH32" s="28"/>
      <c r="BI32" s="28">
        <f t="shared" si="11"/>
        <v>104</v>
      </c>
      <c r="BJ32" s="33" t="s">
        <v>104</v>
      </c>
      <c r="BK32" s="35" t="s">
        <v>28</v>
      </c>
      <c r="BL32" s="29">
        <v>0.22456000000000001</v>
      </c>
      <c r="BM32" s="29" t="s">
        <v>107</v>
      </c>
      <c r="BN32" s="28">
        <f t="shared" si="12"/>
        <v>90</v>
      </c>
      <c r="BO32" s="33" t="s">
        <v>68</v>
      </c>
      <c r="BP32" s="24" t="s">
        <v>19</v>
      </c>
      <c r="BQ32" s="28">
        <v>0.12235</v>
      </c>
      <c r="BS32" s="28">
        <f t="shared" si="13"/>
        <v>64</v>
      </c>
    </row>
    <row r="33" spans="1:71" ht="17" thickBot="1" x14ac:dyDescent="0.25">
      <c r="A33" s="88"/>
      <c r="B33" s="33" t="s">
        <v>47</v>
      </c>
      <c r="C33" s="24" t="s">
        <v>28</v>
      </c>
      <c r="D33" s="30">
        <v>4.3540000000000002E-2</v>
      </c>
      <c r="E33" s="30" t="s">
        <v>108</v>
      </c>
      <c r="F33" s="28">
        <f t="shared" si="0"/>
        <v>86</v>
      </c>
      <c r="G33" s="33" t="s">
        <v>97</v>
      </c>
      <c r="H33" s="35" t="s">
        <v>25</v>
      </c>
      <c r="I33" s="28">
        <v>0.11601</v>
      </c>
      <c r="J33" s="28"/>
      <c r="K33" s="28">
        <f t="shared" si="1"/>
        <v>71</v>
      </c>
      <c r="L33" s="33" t="s">
        <v>98</v>
      </c>
      <c r="M33" s="35" t="s">
        <v>25</v>
      </c>
      <c r="N33" s="28">
        <v>0.26927000000000001</v>
      </c>
      <c r="O33" s="28"/>
      <c r="P33" s="28">
        <f t="shared" si="2"/>
        <v>89</v>
      </c>
      <c r="Q33" s="33" t="s">
        <v>96</v>
      </c>
      <c r="R33" s="35" t="s">
        <v>19</v>
      </c>
      <c r="S33" s="28">
        <v>0.12698999999999999</v>
      </c>
      <c r="T33" s="28"/>
      <c r="U33" s="28">
        <f t="shared" si="3"/>
        <v>81</v>
      </c>
      <c r="V33" s="33" t="s">
        <v>18</v>
      </c>
      <c r="W33" s="24" t="s">
        <v>19</v>
      </c>
      <c r="X33" s="29">
        <v>7.5329999999999994E-2</v>
      </c>
      <c r="Y33" s="29" t="s">
        <v>107</v>
      </c>
      <c r="Z33" s="28">
        <f t="shared" si="4"/>
        <v>99</v>
      </c>
      <c r="AA33" s="33" t="s">
        <v>18</v>
      </c>
      <c r="AB33" s="24" t="s">
        <v>20</v>
      </c>
      <c r="AC33" s="28">
        <v>0.11742</v>
      </c>
      <c r="AD33" s="28"/>
      <c r="AE33" s="28">
        <f t="shared" si="5"/>
        <v>68</v>
      </c>
      <c r="AF33" s="33" t="s">
        <v>45</v>
      </c>
      <c r="AG33" s="24" t="s">
        <v>19</v>
      </c>
      <c r="AH33" s="28">
        <v>0.14323</v>
      </c>
      <c r="AI33" s="28"/>
      <c r="AJ33" s="28">
        <f t="shared" si="6"/>
        <v>87</v>
      </c>
      <c r="AK33" s="33" t="s">
        <v>73</v>
      </c>
      <c r="AL33" s="24" t="s">
        <v>23</v>
      </c>
      <c r="AM33" s="28">
        <v>0.11665</v>
      </c>
      <c r="AN33" s="28"/>
      <c r="AO33" s="28">
        <f t="shared" si="7"/>
        <v>77</v>
      </c>
      <c r="AP33" s="33" t="s">
        <v>73</v>
      </c>
      <c r="AQ33" s="24" t="s">
        <v>26</v>
      </c>
      <c r="AR33" s="28">
        <v>4.2529999999999998E-2</v>
      </c>
      <c r="AS33" s="28"/>
      <c r="AT33" s="28">
        <f t="shared" si="8"/>
        <v>75</v>
      </c>
      <c r="AU33" s="33" t="s">
        <v>73</v>
      </c>
      <c r="AV33" s="24" t="s">
        <v>26</v>
      </c>
      <c r="AW33" s="28">
        <v>6.0749999999999998E-2</v>
      </c>
      <c r="AX33" s="28"/>
      <c r="AY33" s="28">
        <f t="shared" si="9"/>
        <v>87</v>
      </c>
      <c r="AZ33" s="33" t="s">
        <v>27</v>
      </c>
      <c r="BA33" s="24" t="s">
        <v>29</v>
      </c>
      <c r="BB33" s="29">
        <v>0.13</v>
      </c>
      <c r="BC33" s="29" t="s">
        <v>107</v>
      </c>
      <c r="BD33" s="28">
        <f t="shared" si="10"/>
        <v>82</v>
      </c>
      <c r="BE33" s="33" t="s">
        <v>41</v>
      </c>
      <c r="BF33" s="24" t="s">
        <v>25</v>
      </c>
      <c r="BG33" s="28">
        <v>9.0799999999999995E-3</v>
      </c>
      <c r="BH33" s="28"/>
      <c r="BI33" s="28">
        <f t="shared" si="11"/>
        <v>103</v>
      </c>
      <c r="BJ33" s="33" t="s">
        <v>86</v>
      </c>
      <c r="BK33" s="24" t="s">
        <v>26</v>
      </c>
      <c r="BL33" s="29">
        <v>0.21931999999999999</v>
      </c>
      <c r="BM33" s="29" t="s">
        <v>107</v>
      </c>
      <c r="BN33" s="28">
        <f t="shared" si="12"/>
        <v>89</v>
      </c>
      <c r="BO33" s="33" t="s">
        <v>86</v>
      </c>
      <c r="BP33" s="24" t="s">
        <v>20</v>
      </c>
      <c r="BQ33" s="29">
        <v>0.11692</v>
      </c>
      <c r="BR33" t="s">
        <v>107</v>
      </c>
      <c r="BS33" s="28">
        <f t="shared" si="13"/>
        <v>63</v>
      </c>
    </row>
    <row r="34" spans="1:71" ht="17" thickBot="1" x14ac:dyDescent="0.25">
      <c r="A34" s="88"/>
      <c r="B34" s="33" t="s">
        <v>32</v>
      </c>
      <c r="C34" s="24" t="s">
        <v>26</v>
      </c>
      <c r="D34" s="29">
        <v>4.3020000000000003E-2</v>
      </c>
      <c r="E34" s="29" t="s">
        <v>107</v>
      </c>
      <c r="F34" s="28">
        <f t="shared" si="0"/>
        <v>85</v>
      </c>
      <c r="G34" s="33" t="s">
        <v>61</v>
      </c>
      <c r="H34" s="24" t="s">
        <v>26</v>
      </c>
      <c r="I34" s="28">
        <v>0.10834000000000001</v>
      </c>
      <c r="J34" s="28"/>
      <c r="K34" s="28">
        <f t="shared" si="1"/>
        <v>70</v>
      </c>
      <c r="L34" s="33" t="s">
        <v>70</v>
      </c>
      <c r="M34" s="24" t="s">
        <v>23</v>
      </c>
      <c r="N34" s="28">
        <v>0.26562000000000002</v>
      </c>
      <c r="O34" s="28"/>
      <c r="P34" s="28">
        <f t="shared" si="2"/>
        <v>88</v>
      </c>
      <c r="Q34" s="33" t="s">
        <v>90</v>
      </c>
      <c r="R34" s="35" t="s">
        <v>23</v>
      </c>
      <c r="S34" s="28">
        <v>0.12619</v>
      </c>
      <c r="T34" s="28"/>
      <c r="U34" s="28">
        <f t="shared" si="3"/>
        <v>80</v>
      </c>
      <c r="V34" s="33" t="s">
        <v>76</v>
      </c>
      <c r="W34" s="24" t="s">
        <v>26</v>
      </c>
      <c r="X34" s="28">
        <v>7.4969999999999995E-2</v>
      </c>
      <c r="Y34" s="28"/>
      <c r="Z34" s="28">
        <f t="shared" si="4"/>
        <v>98</v>
      </c>
      <c r="AA34" s="33" t="s">
        <v>67</v>
      </c>
      <c r="AB34" s="24" t="s">
        <v>20</v>
      </c>
      <c r="AC34" s="28">
        <v>0.11561</v>
      </c>
      <c r="AD34" s="28"/>
      <c r="AE34" s="28">
        <f t="shared" si="5"/>
        <v>67</v>
      </c>
      <c r="AF34" s="33" t="s">
        <v>80</v>
      </c>
      <c r="AG34" s="24" t="s">
        <v>25</v>
      </c>
      <c r="AH34" s="28">
        <v>0.14302999999999999</v>
      </c>
      <c r="AI34" s="28"/>
      <c r="AJ34" s="28">
        <f t="shared" si="6"/>
        <v>86</v>
      </c>
      <c r="AK34" s="33" t="s">
        <v>46</v>
      </c>
      <c r="AL34" s="24" t="s">
        <v>20</v>
      </c>
      <c r="AM34" s="29">
        <v>0.11537</v>
      </c>
      <c r="AN34" s="29" t="s">
        <v>107</v>
      </c>
      <c r="AO34" s="28">
        <f t="shared" si="7"/>
        <v>76</v>
      </c>
      <c r="AP34" s="33" t="s">
        <v>87</v>
      </c>
      <c r="AQ34" s="24" t="s">
        <v>25</v>
      </c>
      <c r="AR34" s="29">
        <v>4.1820000000000003E-2</v>
      </c>
      <c r="AS34" s="29" t="s">
        <v>107</v>
      </c>
      <c r="AT34" s="28">
        <f t="shared" si="8"/>
        <v>74</v>
      </c>
      <c r="AU34" s="33" t="s">
        <v>84</v>
      </c>
      <c r="AV34" s="24" t="s">
        <v>26</v>
      </c>
      <c r="AW34" s="28">
        <v>6.0170000000000001E-2</v>
      </c>
      <c r="AX34" s="28"/>
      <c r="AY34" s="28">
        <f t="shared" si="9"/>
        <v>86</v>
      </c>
      <c r="AZ34" s="33" t="s">
        <v>97</v>
      </c>
      <c r="BA34" s="35" t="s">
        <v>19</v>
      </c>
      <c r="BB34" s="30">
        <v>0.12986</v>
      </c>
      <c r="BC34" s="30" t="s">
        <v>108</v>
      </c>
      <c r="BD34" s="28">
        <f t="shared" si="10"/>
        <v>81</v>
      </c>
      <c r="BE34" s="33" t="s">
        <v>70</v>
      </c>
      <c r="BF34" s="24" t="s">
        <v>28</v>
      </c>
      <c r="BG34" s="28">
        <v>9.0399999999999994E-3</v>
      </c>
      <c r="BH34" s="28"/>
      <c r="BI34" s="28">
        <f t="shared" si="11"/>
        <v>102</v>
      </c>
      <c r="BJ34" s="33" t="s">
        <v>62</v>
      </c>
      <c r="BK34" s="24" t="s">
        <v>23</v>
      </c>
      <c r="BL34" s="29">
        <v>0.21392</v>
      </c>
      <c r="BM34" s="29" t="s">
        <v>107</v>
      </c>
      <c r="BN34" s="28">
        <f t="shared" si="12"/>
        <v>88</v>
      </c>
      <c r="BO34" s="33" t="s">
        <v>74</v>
      </c>
      <c r="BP34" s="24" t="s">
        <v>28</v>
      </c>
      <c r="BQ34" s="29">
        <v>0.11598</v>
      </c>
      <c r="BR34" t="s">
        <v>107</v>
      </c>
      <c r="BS34" s="28">
        <f t="shared" si="13"/>
        <v>62</v>
      </c>
    </row>
    <row r="35" spans="1:71" ht="17" thickBot="1" x14ac:dyDescent="0.25">
      <c r="A35" s="88"/>
      <c r="B35" s="33" t="s">
        <v>65</v>
      </c>
      <c r="C35" s="24" t="s">
        <v>23</v>
      </c>
      <c r="D35" s="28">
        <v>4.2799999999999998E-2</v>
      </c>
      <c r="E35" s="28"/>
      <c r="F35" s="28">
        <f t="shared" si="0"/>
        <v>84</v>
      </c>
      <c r="G35" s="33" t="s">
        <v>87</v>
      </c>
      <c r="H35" s="24" t="s">
        <v>19</v>
      </c>
      <c r="I35" s="28">
        <v>0.10487</v>
      </c>
      <c r="J35" s="28"/>
      <c r="K35" s="28">
        <f t="shared" si="1"/>
        <v>69</v>
      </c>
      <c r="L35" s="33" t="s">
        <v>61</v>
      </c>
      <c r="M35" s="24" t="s">
        <v>26</v>
      </c>
      <c r="N35" s="28">
        <v>0.25990000000000002</v>
      </c>
      <c r="O35" s="28"/>
      <c r="P35" s="28">
        <f t="shared" si="2"/>
        <v>87</v>
      </c>
      <c r="Q35" s="33" t="s">
        <v>94</v>
      </c>
      <c r="R35" s="35" t="s">
        <v>22</v>
      </c>
      <c r="S35" s="28">
        <v>0.12411</v>
      </c>
      <c r="T35" s="28"/>
      <c r="U35" s="28">
        <f t="shared" si="3"/>
        <v>79</v>
      </c>
      <c r="V35" s="33" t="s">
        <v>89</v>
      </c>
      <c r="W35" s="35" t="s">
        <v>25</v>
      </c>
      <c r="X35" s="28">
        <v>7.288E-2</v>
      </c>
      <c r="Y35" s="28"/>
      <c r="Z35" s="28">
        <f t="shared" si="4"/>
        <v>97</v>
      </c>
      <c r="AA35" s="33" t="s">
        <v>44</v>
      </c>
      <c r="AB35" s="24" t="s">
        <v>23</v>
      </c>
      <c r="AC35" s="28">
        <v>0.11133999999999999</v>
      </c>
      <c r="AD35" s="28"/>
      <c r="AE35" s="28">
        <f t="shared" si="5"/>
        <v>66</v>
      </c>
      <c r="AF35" s="33" t="s">
        <v>34</v>
      </c>
      <c r="AG35" s="24" t="s">
        <v>26</v>
      </c>
      <c r="AH35" s="28">
        <v>0.14113000000000001</v>
      </c>
      <c r="AI35" s="28"/>
      <c r="AJ35" s="28">
        <f t="shared" si="6"/>
        <v>85</v>
      </c>
      <c r="AK35" s="33" t="s">
        <v>64</v>
      </c>
      <c r="AL35" s="24" t="s">
        <v>28</v>
      </c>
      <c r="AM35" s="29">
        <v>0.11393</v>
      </c>
      <c r="AN35" s="29" t="s">
        <v>107</v>
      </c>
      <c r="AO35" s="28">
        <f t="shared" si="7"/>
        <v>75</v>
      </c>
      <c r="AP35" s="33" t="s">
        <v>87</v>
      </c>
      <c r="AQ35" s="24" t="s">
        <v>19</v>
      </c>
      <c r="AR35" s="29">
        <v>4.088E-2</v>
      </c>
      <c r="AS35" s="29" t="s">
        <v>107</v>
      </c>
      <c r="AT35" s="28">
        <f t="shared" si="8"/>
        <v>73</v>
      </c>
      <c r="AU35" s="33" t="s">
        <v>71</v>
      </c>
      <c r="AV35" s="24" t="s">
        <v>29</v>
      </c>
      <c r="AW35" s="30">
        <v>5.9900000000000002E-2</v>
      </c>
      <c r="AX35" s="30" t="s">
        <v>108</v>
      </c>
      <c r="AY35" s="28">
        <f t="shared" si="9"/>
        <v>85</v>
      </c>
      <c r="AZ35" s="33" t="s">
        <v>69</v>
      </c>
      <c r="BA35" s="24" t="s">
        <v>29</v>
      </c>
      <c r="BB35" s="28">
        <v>0.12966</v>
      </c>
      <c r="BC35" s="28"/>
      <c r="BD35" s="28">
        <f t="shared" si="10"/>
        <v>80</v>
      </c>
      <c r="BE35" s="33" t="s">
        <v>47</v>
      </c>
      <c r="BF35" s="24" t="s">
        <v>19</v>
      </c>
      <c r="BG35" s="28">
        <v>9.0200000000000002E-3</v>
      </c>
      <c r="BH35" s="28"/>
      <c r="BI35" s="28">
        <f t="shared" si="11"/>
        <v>101</v>
      </c>
      <c r="BJ35" s="33" t="s">
        <v>86</v>
      </c>
      <c r="BK35" s="24" t="s">
        <v>20</v>
      </c>
      <c r="BL35" s="29">
        <v>0.21035000000000001</v>
      </c>
      <c r="BM35" s="29" t="s">
        <v>107</v>
      </c>
      <c r="BN35" s="28">
        <f t="shared" si="12"/>
        <v>87</v>
      </c>
      <c r="BO35" s="33" t="s">
        <v>96</v>
      </c>
      <c r="BP35" s="35" t="s">
        <v>26</v>
      </c>
      <c r="BQ35" s="30">
        <v>0.11269999999999999</v>
      </c>
      <c r="BR35" t="s">
        <v>108</v>
      </c>
      <c r="BS35" s="28">
        <f t="shared" si="13"/>
        <v>61</v>
      </c>
    </row>
    <row r="36" spans="1:71" ht="17" thickBot="1" x14ac:dyDescent="0.25">
      <c r="A36" s="88"/>
      <c r="B36" s="33" t="s">
        <v>24</v>
      </c>
      <c r="C36" s="24" t="s">
        <v>26</v>
      </c>
      <c r="D36" s="29">
        <v>4.2229999999999997E-2</v>
      </c>
      <c r="E36" s="29" t="s">
        <v>107</v>
      </c>
      <c r="F36" s="28">
        <f t="shared" si="0"/>
        <v>83</v>
      </c>
      <c r="G36" s="33" t="s">
        <v>103</v>
      </c>
      <c r="H36" s="35" t="s">
        <v>28</v>
      </c>
      <c r="I36" s="28">
        <v>0.10148</v>
      </c>
      <c r="J36" s="28"/>
      <c r="K36" s="28">
        <f t="shared" si="1"/>
        <v>68</v>
      </c>
      <c r="L36" s="33" t="s">
        <v>104</v>
      </c>
      <c r="M36" s="35" t="s">
        <v>23</v>
      </c>
      <c r="N36" s="28">
        <v>0.25652000000000003</v>
      </c>
      <c r="O36" s="28"/>
      <c r="P36" s="28">
        <f t="shared" si="2"/>
        <v>86</v>
      </c>
      <c r="Q36" s="33" t="s">
        <v>32</v>
      </c>
      <c r="R36" s="24" t="s">
        <v>20</v>
      </c>
      <c r="S36" s="29">
        <v>0.12192</v>
      </c>
      <c r="T36" s="29" t="s">
        <v>107</v>
      </c>
      <c r="U36" s="28">
        <f t="shared" si="3"/>
        <v>78</v>
      </c>
      <c r="V36" s="33" t="s">
        <v>99</v>
      </c>
      <c r="W36" s="35" t="s">
        <v>23</v>
      </c>
      <c r="X36" s="28">
        <v>7.1510000000000004E-2</v>
      </c>
      <c r="Y36" s="28"/>
      <c r="Z36" s="28">
        <f t="shared" si="4"/>
        <v>96</v>
      </c>
      <c r="AA36" s="33" t="s">
        <v>81</v>
      </c>
      <c r="AB36" s="24" t="s">
        <v>26</v>
      </c>
      <c r="AC36" s="28">
        <v>0.11123</v>
      </c>
      <c r="AD36" s="28"/>
      <c r="AE36" s="28">
        <f t="shared" si="5"/>
        <v>65</v>
      </c>
      <c r="AF36" s="33" t="s">
        <v>31</v>
      </c>
      <c r="AG36" s="24" t="s">
        <v>25</v>
      </c>
      <c r="AH36" s="28">
        <v>0.14074</v>
      </c>
      <c r="AI36" s="28"/>
      <c r="AJ36" s="28">
        <f t="shared" si="6"/>
        <v>84</v>
      </c>
      <c r="AK36" s="33" t="s">
        <v>42</v>
      </c>
      <c r="AL36" s="24" t="s">
        <v>26</v>
      </c>
      <c r="AM36" s="29">
        <v>0.11267000000000001</v>
      </c>
      <c r="AN36" s="29" t="s">
        <v>107</v>
      </c>
      <c r="AO36" s="28">
        <f t="shared" si="7"/>
        <v>74</v>
      </c>
      <c r="AP36" s="33" t="s">
        <v>48</v>
      </c>
      <c r="AQ36" s="24" t="s">
        <v>20</v>
      </c>
      <c r="AR36" s="30">
        <v>4.0820000000000002E-2</v>
      </c>
      <c r="AS36" s="30" t="s">
        <v>108</v>
      </c>
      <c r="AT36" s="28">
        <f t="shared" si="8"/>
        <v>72</v>
      </c>
      <c r="AU36" s="33" t="s">
        <v>40</v>
      </c>
      <c r="AV36" s="24" t="s">
        <v>29</v>
      </c>
      <c r="AW36" s="28">
        <v>5.9790000000000003E-2</v>
      </c>
      <c r="AX36" s="28"/>
      <c r="AY36" s="28">
        <f t="shared" si="9"/>
        <v>84</v>
      </c>
      <c r="AZ36" s="33" t="s">
        <v>89</v>
      </c>
      <c r="BA36" s="35" t="s">
        <v>25</v>
      </c>
      <c r="BB36" s="28">
        <v>0.12920000000000001</v>
      </c>
      <c r="BC36" s="28"/>
      <c r="BD36" s="28">
        <f t="shared" si="10"/>
        <v>79</v>
      </c>
      <c r="BE36" s="33" t="s">
        <v>78</v>
      </c>
      <c r="BF36" s="24" t="s">
        <v>28</v>
      </c>
      <c r="BG36" s="28">
        <v>8.9999999999999993E-3</v>
      </c>
      <c r="BH36" s="28"/>
      <c r="BI36" s="28">
        <f t="shared" si="11"/>
        <v>100</v>
      </c>
      <c r="BJ36" s="33" t="s">
        <v>78</v>
      </c>
      <c r="BK36" s="24" t="s">
        <v>26</v>
      </c>
      <c r="BL36" s="30">
        <v>0.20713999999999999</v>
      </c>
      <c r="BM36" s="30" t="s">
        <v>108</v>
      </c>
      <c r="BN36" s="28">
        <f t="shared" si="12"/>
        <v>86</v>
      </c>
      <c r="BO36" s="33" t="s">
        <v>85</v>
      </c>
      <c r="BP36" s="24" t="s">
        <v>26</v>
      </c>
      <c r="BQ36" s="30">
        <v>0.10675</v>
      </c>
      <c r="BR36" t="s">
        <v>108</v>
      </c>
      <c r="BS36" s="28">
        <f t="shared" si="13"/>
        <v>60</v>
      </c>
    </row>
    <row r="37" spans="1:71" ht="17" thickBot="1" x14ac:dyDescent="0.25">
      <c r="A37" s="88"/>
      <c r="B37" s="33" t="s">
        <v>105</v>
      </c>
      <c r="C37" s="35" t="s">
        <v>29</v>
      </c>
      <c r="D37" s="30">
        <v>4.1079999999999998E-2</v>
      </c>
      <c r="E37" s="30" t="s">
        <v>108</v>
      </c>
      <c r="F37" s="28">
        <f t="shared" si="0"/>
        <v>82</v>
      </c>
      <c r="G37" s="33" t="s">
        <v>49</v>
      </c>
      <c r="H37" s="24" t="s">
        <v>20</v>
      </c>
      <c r="I37" s="28">
        <v>9.9669999999999995E-2</v>
      </c>
      <c r="J37" s="28"/>
      <c r="K37" s="28">
        <f t="shared" si="1"/>
        <v>67</v>
      </c>
      <c r="L37" s="33" t="s">
        <v>85</v>
      </c>
      <c r="M37" s="24" t="s">
        <v>26</v>
      </c>
      <c r="N37" s="28">
        <v>0.23677999999999999</v>
      </c>
      <c r="O37" s="28"/>
      <c r="P37" s="28">
        <f t="shared" si="2"/>
        <v>85</v>
      </c>
      <c r="Q37" s="33" t="s">
        <v>90</v>
      </c>
      <c r="R37" s="35" t="s">
        <v>29</v>
      </c>
      <c r="S37" s="28">
        <v>0.12038</v>
      </c>
      <c r="T37" s="28"/>
      <c r="U37" s="28">
        <f t="shared" si="3"/>
        <v>77</v>
      </c>
      <c r="V37" s="33" t="s">
        <v>47</v>
      </c>
      <c r="W37" s="24" t="s">
        <v>19</v>
      </c>
      <c r="X37" s="30">
        <v>7.1340000000000001E-2</v>
      </c>
      <c r="Y37" s="30" t="s">
        <v>108</v>
      </c>
      <c r="Z37" s="28">
        <f t="shared" si="4"/>
        <v>95</v>
      </c>
      <c r="AA37" s="33" t="s">
        <v>77</v>
      </c>
      <c r="AB37" s="24" t="s">
        <v>29</v>
      </c>
      <c r="AC37" s="28">
        <v>0.11094999999999999</v>
      </c>
      <c r="AD37" s="28"/>
      <c r="AE37" s="28">
        <f t="shared" si="5"/>
        <v>64</v>
      </c>
      <c r="AF37" s="33" t="s">
        <v>68</v>
      </c>
      <c r="AG37" s="24" t="s">
        <v>22</v>
      </c>
      <c r="AH37" s="28">
        <v>0.13658000000000001</v>
      </c>
      <c r="AI37" s="28"/>
      <c r="AJ37" s="28">
        <f t="shared" si="6"/>
        <v>83</v>
      </c>
      <c r="AK37" s="33" t="s">
        <v>32</v>
      </c>
      <c r="AL37" s="24" t="s">
        <v>26</v>
      </c>
      <c r="AM37" s="29">
        <v>0.11260000000000001</v>
      </c>
      <c r="AN37" s="29" t="s">
        <v>107</v>
      </c>
      <c r="AO37" s="28">
        <f t="shared" si="7"/>
        <v>73</v>
      </c>
      <c r="AP37" s="33" t="s">
        <v>57</v>
      </c>
      <c r="AQ37" s="24" t="s">
        <v>20</v>
      </c>
      <c r="AR37" s="30">
        <v>3.9940000000000003E-2</v>
      </c>
      <c r="AS37" s="30" t="s">
        <v>108</v>
      </c>
      <c r="AT37" s="28">
        <f t="shared" si="8"/>
        <v>71</v>
      </c>
      <c r="AU37" s="33" t="s">
        <v>101</v>
      </c>
      <c r="AV37" s="35" t="s">
        <v>102</v>
      </c>
      <c r="AW37" s="30">
        <v>5.9290000000000002E-2</v>
      </c>
      <c r="AX37" s="30" t="s">
        <v>108</v>
      </c>
      <c r="AY37" s="28">
        <f t="shared" si="9"/>
        <v>83</v>
      </c>
      <c r="AZ37" s="33" t="s">
        <v>92</v>
      </c>
      <c r="BA37" s="35" t="s">
        <v>20</v>
      </c>
      <c r="BB37" s="28">
        <v>0.12798999999999999</v>
      </c>
      <c r="BC37" s="28"/>
      <c r="BD37" s="28">
        <f t="shared" si="10"/>
        <v>78</v>
      </c>
      <c r="BE37" s="33" t="s">
        <v>62</v>
      </c>
      <c r="BF37" s="24" t="s">
        <v>25</v>
      </c>
      <c r="BG37" s="28">
        <v>8.8299999999999993E-3</v>
      </c>
      <c r="BH37" s="28"/>
      <c r="BI37" s="28">
        <f t="shared" si="11"/>
        <v>99</v>
      </c>
      <c r="BJ37" s="33" t="s">
        <v>39</v>
      </c>
      <c r="BK37" s="24" t="s">
        <v>25</v>
      </c>
      <c r="BL37" s="29">
        <v>0.20569999999999999</v>
      </c>
      <c r="BM37" s="29" t="s">
        <v>107</v>
      </c>
      <c r="BN37" s="28">
        <f t="shared" si="12"/>
        <v>85</v>
      </c>
      <c r="BO37" s="33" t="s">
        <v>43</v>
      </c>
      <c r="BP37" s="24" t="s">
        <v>19</v>
      </c>
      <c r="BQ37" s="30">
        <v>0.10664</v>
      </c>
      <c r="BR37" t="s">
        <v>108</v>
      </c>
      <c r="BS37" s="28">
        <f t="shared" si="13"/>
        <v>59</v>
      </c>
    </row>
    <row r="38" spans="1:71" ht="17" thickBot="1" x14ac:dyDescent="0.25">
      <c r="A38" s="88"/>
      <c r="B38" s="33" t="s">
        <v>81</v>
      </c>
      <c r="C38" s="24" t="s">
        <v>26</v>
      </c>
      <c r="D38" s="30">
        <v>4.0919999999999998E-2</v>
      </c>
      <c r="E38" s="30" t="s">
        <v>108</v>
      </c>
      <c r="F38" s="28">
        <f t="shared" si="0"/>
        <v>81</v>
      </c>
      <c r="G38" s="33" t="s">
        <v>56</v>
      </c>
      <c r="H38" s="24" t="s">
        <v>19</v>
      </c>
      <c r="I38" s="28">
        <v>9.9110000000000004E-2</v>
      </c>
      <c r="J38" s="28"/>
      <c r="K38" s="28">
        <f t="shared" si="1"/>
        <v>66</v>
      </c>
      <c r="L38" s="33" t="s">
        <v>62</v>
      </c>
      <c r="M38" s="24" t="s">
        <v>19</v>
      </c>
      <c r="N38" s="28">
        <v>0.23599000000000001</v>
      </c>
      <c r="O38" s="28"/>
      <c r="P38" s="28">
        <f t="shared" si="2"/>
        <v>84</v>
      </c>
      <c r="Q38" s="33" t="s">
        <v>49</v>
      </c>
      <c r="R38" s="24" t="s">
        <v>20</v>
      </c>
      <c r="S38" s="29">
        <v>0.11279</v>
      </c>
      <c r="T38" s="29" t="s">
        <v>107</v>
      </c>
      <c r="U38" s="28">
        <f t="shared" si="3"/>
        <v>76</v>
      </c>
      <c r="V38" s="33" t="s">
        <v>50</v>
      </c>
      <c r="W38" s="24" t="s">
        <v>19</v>
      </c>
      <c r="X38" s="29">
        <v>6.8720000000000003E-2</v>
      </c>
      <c r="Y38" s="29" t="s">
        <v>107</v>
      </c>
      <c r="Z38" s="28">
        <f t="shared" si="4"/>
        <v>94</v>
      </c>
      <c r="AA38" s="33" t="s">
        <v>33</v>
      </c>
      <c r="AB38" s="24" t="s">
        <v>20</v>
      </c>
      <c r="AC38" s="28">
        <v>0.10327</v>
      </c>
      <c r="AD38" s="28"/>
      <c r="AE38" s="28">
        <f t="shared" si="5"/>
        <v>63</v>
      </c>
      <c r="AF38" s="33" t="s">
        <v>18</v>
      </c>
      <c r="AG38" s="24" t="s">
        <v>19</v>
      </c>
      <c r="AH38" s="30">
        <v>0.13461000000000001</v>
      </c>
      <c r="AI38" s="30" t="s">
        <v>108</v>
      </c>
      <c r="AJ38" s="28">
        <f t="shared" si="6"/>
        <v>82</v>
      </c>
      <c r="AK38" s="33" t="s">
        <v>81</v>
      </c>
      <c r="AL38" s="24" t="s">
        <v>20</v>
      </c>
      <c r="AM38" s="28">
        <v>0.11228</v>
      </c>
      <c r="AN38" s="28"/>
      <c r="AO38" s="28">
        <f t="shared" si="7"/>
        <v>72</v>
      </c>
      <c r="AP38" s="33" t="s">
        <v>79</v>
      </c>
      <c r="AQ38" s="24" t="s">
        <v>22</v>
      </c>
      <c r="AR38" s="30">
        <v>3.9919999999999997E-2</v>
      </c>
      <c r="AS38" s="30" t="s">
        <v>108</v>
      </c>
      <c r="AT38" s="28">
        <f t="shared" si="8"/>
        <v>70</v>
      </c>
      <c r="AU38" s="33" t="s">
        <v>48</v>
      </c>
      <c r="AV38" s="24" t="s">
        <v>20</v>
      </c>
      <c r="AW38" s="29">
        <v>5.6579999999999998E-2</v>
      </c>
      <c r="AX38" s="29" t="s">
        <v>107</v>
      </c>
      <c r="AY38" s="28">
        <f t="shared" si="9"/>
        <v>82</v>
      </c>
      <c r="AZ38" s="33" t="s">
        <v>83</v>
      </c>
      <c r="BA38" s="24" t="s">
        <v>20</v>
      </c>
      <c r="BB38" s="28">
        <v>0.12422</v>
      </c>
      <c r="BC38" s="28"/>
      <c r="BD38" s="28">
        <f t="shared" si="10"/>
        <v>77</v>
      </c>
      <c r="BE38" s="33" t="s">
        <v>103</v>
      </c>
      <c r="BF38" s="35" t="s">
        <v>22</v>
      </c>
      <c r="BG38" s="28">
        <v>8.7200000000000003E-3</v>
      </c>
      <c r="BH38" s="28"/>
      <c r="BI38" s="28">
        <f t="shared" si="11"/>
        <v>98</v>
      </c>
      <c r="BJ38" s="33" t="s">
        <v>90</v>
      </c>
      <c r="BK38" s="35" t="s">
        <v>23</v>
      </c>
      <c r="BL38" s="28">
        <v>0.20569999999999999</v>
      </c>
      <c r="BM38" s="28"/>
      <c r="BN38" s="28">
        <f t="shared" si="12"/>
        <v>85</v>
      </c>
      <c r="BO38" s="33" t="s">
        <v>50</v>
      </c>
      <c r="BP38" s="24" t="s">
        <v>19</v>
      </c>
      <c r="BQ38" s="29">
        <v>0.10635</v>
      </c>
      <c r="BR38" t="s">
        <v>107</v>
      </c>
      <c r="BS38" s="28">
        <f t="shared" si="13"/>
        <v>58</v>
      </c>
    </row>
    <row r="39" spans="1:71" ht="17" thickBot="1" x14ac:dyDescent="0.25">
      <c r="A39" s="88"/>
      <c r="B39" s="33" t="s">
        <v>101</v>
      </c>
      <c r="C39" s="35" t="s">
        <v>102</v>
      </c>
      <c r="D39" s="28">
        <v>4.0730000000000002E-2</v>
      </c>
      <c r="E39" s="28"/>
      <c r="F39" s="28">
        <f t="shared" si="0"/>
        <v>80</v>
      </c>
      <c r="G39" s="33" t="s">
        <v>97</v>
      </c>
      <c r="H39" s="35" t="s">
        <v>29</v>
      </c>
      <c r="I39" s="28">
        <v>9.8970000000000002E-2</v>
      </c>
      <c r="J39" s="28"/>
      <c r="K39" s="28">
        <f t="shared" si="1"/>
        <v>65</v>
      </c>
      <c r="L39" s="33" t="s">
        <v>64</v>
      </c>
      <c r="M39" s="24" t="s">
        <v>28</v>
      </c>
      <c r="N39" s="28">
        <v>0.2326</v>
      </c>
      <c r="O39" s="28"/>
      <c r="P39" s="28">
        <f t="shared" si="2"/>
        <v>83</v>
      </c>
      <c r="Q39" s="33" t="s">
        <v>46</v>
      </c>
      <c r="R39" s="24" t="s">
        <v>20</v>
      </c>
      <c r="S39" s="28">
        <v>0.1095</v>
      </c>
      <c r="T39" s="28"/>
      <c r="U39" s="28">
        <f t="shared" si="3"/>
        <v>75</v>
      </c>
      <c r="V39" s="33" t="s">
        <v>104</v>
      </c>
      <c r="W39" s="35" t="s">
        <v>19</v>
      </c>
      <c r="X39" s="28">
        <v>6.7900000000000002E-2</v>
      </c>
      <c r="Y39" s="28"/>
      <c r="Z39" s="28">
        <f t="shared" si="4"/>
        <v>93</v>
      </c>
      <c r="AA39" s="33" t="s">
        <v>103</v>
      </c>
      <c r="AB39" s="35" t="s">
        <v>28</v>
      </c>
      <c r="AC39" s="28">
        <v>0.10234</v>
      </c>
      <c r="AD39" s="28"/>
      <c r="AE39" s="28">
        <f t="shared" si="5"/>
        <v>62</v>
      </c>
      <c r="AF39" s="33" t="s">
        <v>69</v>
      </c>
      <c r="AG39" s="24" t="s">
        <v>19</v>
      </c>
      <c r="AH39" s="28">
        <v>0.13064999999999999</v>
      </c>
      <c r="AI39" s="28"/>
      <c r="AJ39" s="28">
        <f t="shared" si="6"/>
        <v>81</v>
      </c>
      <c r="AK39" s="33" t="s">
        <v>94</v>
      </c>
      <c r="AL39" s="35" t="s">
        <v>28</v>
      </c>
      <c r="AM39" s="30">
        <v>0.11167000000000001</v>
      </c>
      <c r="AN39" s="30" t="s">
        <v>108</v>
      </c>
      <c r="AO39" s="28">
        <f t="shared" si="7"/>
        <v>71</v>
      </c>
      <c r="AP39" s="33" t="s">
        <v>76</v>
      </c>
      <c r="AQ39" s="24" t="s">
        <v>26</v>
      </c>
      <c r="AR39" s="29">
        <v>3.9789999999999999E-2</v>
      </c>
      <c r="AS39" s="29" t="s">
        <v>107</v>
      </c>
      <c r="AT39" s="28">
        <f t="shared" si="8"/>
        <v>69</v>
      </c>
      <c r="AU39" s="33" t="s">
        <v>96</v>
      </c>
      <c r="AV39" s="35" t="s">
        <v>19</v>
      </c>
      <c r="AW39" s="28">
        <v>5.6529999999999997E-2</v>
      </c>
      <c r="AX39" s="28"/>
      <c r="AY39" s="28">
        <f t="shared" si="9"/>
        <v>81</v>
      </c>
      <c r="AZ39" s="33" t="s">
        <v>73</v>
      </c>
      <c r="BA39" s="24" t="s">
        <v>26</v>
      </c>
      <c r="BB39" s="28">
        <v>0.1206</v>
      </c>
      <c r="BC39" s="28"/>
      <c r="BD39" s="28">
        <f t="shared" si="10"/>
        <v>76</v>
      </c>
      <c r="BE39" s="33" t="s">
        <v>81</v>
      </c>
      <c r="BF39" s="24" t="s">
        <v>29</v>
      </c>
      <c r="BG39" s="28">
        <v>8.5100000000000002E-3</v>
      </c>
      <c r="BH39" s="28"/>
      <c r="BI39" s="28">
        <f t="shared" si="11"/>
        <v>97</v>
      </c>
      <c r="BJ39" s="33" t="s">
        <v>74</v>
      </c>
      <c r="BK39" s="24" t="s">
        <v>25</v>
      </c>
      <c r="BL39" s="30">
        <v>0.19553999999999999</v>
      </c>
      <c r="BM39" s="30" t="s">
        <v>108</v>
      </c>
      <c r="BN39" s="28">
        <f t="shared" si="12"/>
        <v>84</v>
      </c>
      <c r="BO39" s="33" t="s">
        <v>89</v>
      </c>
      <c r="BP39" s="35" t="s">
        <v>22</v>
      </c>
      <c r="BQ39" s="28">
        <v>0.10596</v>
      </c>
      <c r="BS39" s="28">
        <f t="shared" si="13"/>
        <v>57</v>
      </c>
    </row>
    <row r="40" spans="1:71" ht="17" thickBot="1" x14ac:dyDescent="0.25">
      <c r="A40" s="88"/>
      <c r="B40" s="33" t="s">
        <v>65</v>
      </c>
      <c r="C40" s="24" t="s">
        <v>20</v>
      </c>
      <c r="D40" s="28">
        <v>4.0570000000000002E-2</v>
      </c>
      <c r="E40" s="28"/>
      <c r="F40" s="28">
        <f t="shared" si="0"/>
        <v>79</v>
      </c>
      <c r="G40" s="33" t="s">
        <v>56</v>
      </c>
      <c r="H40" s="24" t="s">
        <v>25</v>
      </c>
      <c r="I40" s="28">
        <v>9.894E-2</v>
      </c>
      <c r="J40" s="28"/>
      <c r="K40" s="28">
        <f t="shared" si="1"/>
        <v>64</v>
      </c>
      <c r="L40" s="33" t="s">
        <v>76</v>
      </c>
      <c r="M40" s="24" t="s">
        <v>22</v>
      </c>
      <c r="N40" s="28">
        <v>0.22936000000000001</v>
      </c>
      <c r="O40" s="28"/>
      <c r="P40" s="28">
        <f t="shared" si="2"/>
        <v>82</v>
      </c>
      <c r="Q40" s="33" t="s">
        <v>85</v>
      </c>
      <c r="R40" s="24" t="s">
        <v>29</v>
      </c>
      <c r="S40" s="28">
        <v>0.1074</v>
      </c>
      <c r="T40" s="28"/>
      <c r="U40" s="28">
        <f t="shared" si="3"/>
        <v>74</v>
      </c>
      <c r="V40" s="33" t="s">
        <v>56</v>
      </c>
      <c r="W40" s="24" t="s">
        <v>19</v>
      </c>
      <c r="X40" s="28">
        <v>6.7070000000000005E-2</v>
      </c>
      <c r="Y40" s="28"/>
      <c r="Z40" s="28">
        <f t="shared" si="4"/>
        <v>92</v>
      </c>
      <c r="AA40" s="33" t="s">
        <v>63</v>
      </c>
      <c r="AB40" s="24" t="s">
        <v>22</v>
      </c>
      <c r="AC40" s="28">
        <v>9.9669999999999995E-2</v>
      </c>
      <c r="AD40" s="28"/>
      <c r="AE40" s="28">
        <f t="shared" si="5"/>
        <v>61</v>
      </c>
      <c r="AF40" s="33" t="s">
        <v>68</v>
      </c>
      <c r="AG40" s="24" t="s">
        <v>29</v>
      </c>
      <c r="AH40" s="28">
        <v>0.13053000000000001</v>
      </c>
      <c r="AI40" s="28"/>
      <c r="AJ40" s="28">
        <f t="shared" si="6"/>
        <v>80</v>
      </c>
      <c r="AK40" s="33" t="s">
        <v>96</v>
      </c>
      <c r="AL40" s="35" t="s">
        <v>29</v>
      </c>
      <c r="AM40" s="28">
        <v>0.11139</v>
      </c>
      <c r="AN40" s="28"/>
      <c r="AO40" s="28">
        <f t="shared" si="7"/>
        <v>70</v>
      </c>
      <c r="AP40" s="33" t="s">
        <v>63</v>
      </c>
      <c r="AQ40" s="24" t="s">
        <v>22</v>
      </c>
      <c r="AR40" s="28">
        <v>3.952E-2</v>
      </c>
      <c r="AS40" s="28"/>
      <c r="AT40" s="28">
        <f t="shared" si="8"/>
        <v>68</v>
      </c>
      <c r="AU40" s="33" t="s">
        <v>59</v>
      </c>
      <c r="AV40" s="24" t="s">
        <v>23</v>
      </c>
      <c r="AW40" s="30">
        <v>5.5980000000000002E-2</v>
      </c>
      <c r="AX40" s="30" t="s">
        <v>108</v>
      </c>
      <c r="AY40" s="28">
        <f t="shared" si="9"/>
        <v>80</v>
      </c>
      <c r="AZ40" s="33" t="s">
        <v>83</v>
      </c>
      <c r="BA40" s="24" t="s">
        <v>29</v>
      </c>
      <c r="BB40" s="28">
        <v>0.11978</v>
      </c>
      <c r="BC40" s="28"/>
      <c r="BD40" s="28">
        <f t="shared" si="10"/>
        <v>75</v>
      </c>
      <c r="BE40" s="33" t="s">
        <v>46</v>
      </c>
      <c r="BF40" s="24" t="s">
        <v>22</v>
      </c>
      <c r="BG40" s="28">
        <v>8.4899999999999993E-3</v>
      </c>
      <c r="BH40" s="28"/>
      <c r="BI40" s="28">
        <f t="shared" si="11"/>
        <v>96</v>
      </c>
      <c r="BJ40" s="33" t="s">
        <v>97</v>
      </c>
      <c r="BK40" s="35" t="s">
        <v>29</v>
      </c>
      <c r="BL40" s="30">
        <v>0.19378999999999999</v>
      </c>
      <c r="BM40" s="30" t="s">
        <v>108</v>
      </c>
      <c r="BN40" s="28">
        <f t="shared" si="12"/>
        <v>83</v>
      </c>
      <c r="BO40" s="33" t="s">
        <v>69</v>
      </c>
      <c r="BP40" s="24" t="s">
        <v>29</v>
      </c>
      <c r="BQ40" s="30">
        <v>9.9599999999999994E-2</v>
      </c>
      <c r="BR40" t="s">
        <v>108</v>
      </c>
      <c r="BS40" s="28">
        <f t="shared" si="13"/>
        <v>56</v>
      </c>
    </row>
    <row r="41" spans="1:71" ht="17" thickBot="1" x14ac:dyDescent="0.25">
      <c r="A41" s="88"/>
      <c r="B41" s="33" t="s">
        <v>34</v>
      </c>
      <c r="C41" s="24" t="s">
        <v>26</v>
      </c>
      <c r="D41" s="29">
        <v>4.052E-2</v>
      </c>
      <c r="E41" s="29" t="s">
        <v>107</v>
      </c>
      <c r="F41" s="28">
        <f t="shared" si="0"/>
        <v>78</v>
      </c>
      <c r="G41" s="33" t="s">
        <v>59</v>
      </c>
      <c r="H41" s="24" t="s">
        <v>23</v>
      </c>
      <c r="I41" s="28">
        <v>9.468E-2</v>
      </c>
      <c r="J41" s="28"/>
      <c r="K41" s="28">
        <f t="shared" si="1"/>
        <v>63</v>
      </c>
      <c r="L41" s="33" t="s">
        <v>104</v>
      </c>
      <c r="M41" s="35" t="s">
        <v>26</v>
      </c>
      <c r="N41" s="28">
        <v>0.22925999999999999</v>
      </c>
      <c r="O41" s="28"/>
      <c r="P41" s="28">
        <f t="shared" si="2"/>
        <v>81</v>
      </c>
      <c r="Q41" s="33" t="s">
        <v>63</v>
      </c>
      <c r="R41" s="24" t="s">
        <v>22</v>
      </c>
      <c r="S41" s="28">
        <v>0.10474</v>
      </c>
      <c r="T41" s="28"/>
      <c r="U41" s="28">
        <f t="shared" si="3"/>
        <v>73</v>
      </c>
      <c r="V41" s="33" t="s">
        <v>80</v>
      </c>
      <c r="W41" s="24" t="s">
        <v>25</v>
      </c>
      <c r="X41" s="28">
        <v>6.4869999999999997E-2</v>
      </c>
      <c r="Y41" s="28"/>
      <c r="Z41" s="28">
        <f t="shared" si="4"/>
        <v>91</v>
      </c>
      <c r="AA41" s="23" t="s">
        <v>95</v>
      </c>
      <c r="AB41" s="24" t="s">
        <v>22</v>
      </c>
      <c r="AC41" s="28">
        <v>9.9640000000000006E-2</v>
      </c>
      <c r="AD41" s="28"/>
      <c r="AE41" s="28">
        <f t="shared" si="5"/>
        <v>60</v>
      </c>
      <c r="AF41" s="33" t="s">
        <v>94</v>
      </c>
      <c r="AG41" s="35" t="s">
        <v>22</v>
      </c>
      <c r="AH41" s="28">
        <v>0.13039000000000001</v>
      </c>
      <c r="AI41" s="28"/>
      <c r="AJ41" s="28">
        <f t="shared" si="6"/>
        <v>79</v>
      </c>
      <c r="AK41" s="33" t="s">
        <v>90</v>
      </c>
      <c r="AL41" s="35" t="s">
        <v>26</v>
      </c>
      <c r="AM41" s="28">
        <v>0.11031000000000001</v>
      </c>
      <c r="AN41" s="28"/>
      <c r="AO41" s="28">
        <f t="shared" si="7"/>
        <v>69</v>
      </c>
      <c r="AP41" s="33" t="s">
        <v>38</v>
      </c>
      <c r="AQ41" s="24" t="s">
        <v>22</v>
      </c>
      <c r="AR41" s="29">
        <v>3.8390000000000001E-2</v>
      </c>
      <c r="AS41" s="29" t="s">
        <v>107</v>
      </c>
      <c r="AT41" s="28">
        <f t="shared" si="8"/>
        <v>67</v>
      </c>
      <c r="AU41" s="33" t="s">
        <v>33</v>
      </c>
      <c r="AV41" s="24" t="s">
        <v>20</v>
      </c>
      <c r="AW41" s="30">
        <v>5.3900000000000003E-2</v>
      </c>
      <c r="AX41" s="30" t="s">
        <v>108</v>
      </c>
      <c r="AY41" s="28">
        <f t="shared" si="9"/>
        <v>79</v>
      </c>
      <c r="AZ41" s="33" t="s">
        <v>89</v>
      </c>
      <c r="BA41" s="35" t="s">
        <v>28</v>
      </c>
      <c r="BB41" s="28">
        <v>0.11922000000000001</v>
      </c>
      <c r="BC41" s="28"/>
      <c r="BD41" s="28">
        <f t="shared" si="10"/>
        <v>74</v>
      </c>
      <c r="BE41" s="33" t="s">
        <v>62</v>
      </c>
      <c r="BF41" s="24" t="s">
        <v>23</v>
      </c>
      <c r="BG41" s="28">
        <v>8.4899999999999993E-3</v>
      </c>
      <c r="BH41" s="28"/>
      <c r="BI41" s="28">
        <f t="shared" si="11"/>
        <v>96</v>
      </c>
      <c r="BJ41" s="33" t="s">
        <v>50</v>
      </c>
      <c r="BK41" s="24" t="s">
        <v>19</v>
      </c>
      <c r="BL41" s="29">
        <v>0.18310999999999999</v>
      </c>
      <c r="BM41" s="29" t="s">
        <v>107</v>
      </c>
      <c r="BN41" s="28">
        <f t="shared" si="12"/>
        <v>82</v>
      </c>
      <c r="BO41" s="33" t="s">
        <v>99</v>
      </c>
      <c r="BP41" s="35" t="s">
        <v>19</v>
      </c>
      <c r="BQ41" s="28">
        <v>9.8530000000000006E-2</v>
      </c>
      <c r="BS41" s="28">
        <f t="shared" si="13"/>
        <v>55</v>
      </c>
    </row>
    <row r="42" spans="1:71" ht="17" thickBot="1" x14ac:dyDescent="0.25">
      <c r="A42" s="88"/>
      <c r="B42" s="33" t="s">
        <v>40</v>
      </c>
      <c r="C42" s="24" t="s">
        <v>29</v>
      </c>
      <c r="D42" s="28">
        <v>3.8330000000000003E-2</v>
      </c>
      <c r="E42" s="28"/>
      <c r="F42" s="28">
        <f t="shared" si="0"/>
        <v>77</v>
      </c>
      <c r="G42" s="33" t="s">
        <v>24</v>
      </c>
      <c r="H42" s="24" t="s">
        <v>26</v>
      </c>
      <c r="I42" s="28">
        <v>9.4420000000000004E-2</v>
      </c>
      <c r="J42" s="28"/>
      <c r="K42" s="28">
        <f t="shared" si="1"/>
        <v>62</v>
      </c>
      <c r="L42" s="33" t="s">
        <v>101</v>
      </c>
      <c r="M42" s="35" t="s">
        <v>22</v>
      </c>
      <c r="N42" s="28">
        <v>0.22872999999999999</v>
      </c>
      <c r="O42" s="28"/>
      <c r="P42" s="28">
        <f t="shared" si="2"/>
        <v>80</v>
      </c>
      <c r="Q42" s="33" t="s">
        <v>42</v>
      </c>
      <c r="R42" s="24" t="s">
        <v>28</v>
      </c>
      <c r="S42" s="29">
        <v>0.10387</v>
      </c>
      <c r="T42" s="29" t="s">
        <v>107</v>
      </c>
      <c r="U42" s="28">
        <f t="shared" si="3"/>
        <v>72</v>
      </c>
      <c r="V42" s="33" t="s">
        <v>70</v>
      </c>
      <c r="W42" s="24" t="s">
        <v>23</v>
      </c>
      <c r="X42" s="28">
        <v>6.4860000000000001E-2</v>
      </c>
      <c r="Y42" s="28"/>
      <c r="Z42" s="28">
        <f t="shared" si="4"/>
        <v>90</v>
      </c>
      <c r="AA42" s="33" t="s">
        <v>54</v>
      </c>
      <c r="AB42" s="24" t="s">
        <v>29</v>
      </c>
      <c r="AC42" s="28">
        <v>9.4390000000000002E-2</v>
      </c>
      <c r="AD42" s="28"/>
      <c r="AE42" s="28">
        <f t="shared" si="5"/>
        <v>59</v>
      </c>
      <c r="AF42" s="33" t="s">
        <v>50</v>
      </c>
      <c r="AG42" s="24" t="s">
        <v>29</v>
      </c>
      <c r="AH42" s="28">
        <v>0.12787000000000001</v>
      </c>
      <c r="AI42" s="28"/>
      <c r="AJ42" s="28">
        <f t="shared" si="6"/>
        <v>78</v>
      </c>
      <c r="AK42" s="33" t="s">
        <v>57</v>
      </c>
      <c r="AL42" s="24" t="s">
        <v>20</v>
      </c>
      <c r="AM42" s="28">
        <v>0.10986</v>
      </c>
      <c r="AN42" s="28"/>
      <c r="AO42" s="28">
        <f t="shared" si="7"/>
        <v>68</v>
      </c>
      <c r="AP42" s="33" t="s">
        <v>67</v>
      </c>
      <c r="AQ42" s="24" t="s">
        <v>23</v>
      </c>
      <c r="AR42" s="29">
        <v>3.7179999999999998E-2</v>
      </c>
      <c r="AS42" s="29" t="s">
        <v>107</v>
      </c>
      <c r="AT42" s="28">
        <f t="shared" si="8"/>
        <v>66</v>
      </c>
      <c r="AU42" s="33" t="s">
        <v>103</v>
      </c>
      <c r="AV42" s="35" t="s">
        <v>22</v>
      </c>
      <c r="AW42" s="30">
        <v>5.357E-2</v>
      </c>
      <c r="AX42" s="30" t="s">
        <v>108</v>
      </c>
      <c r="AY42" s="28">
        <f t="shared" si="9"/>
        <v>78</v>
      </c>
      <c r="AZ42" s="33" t="s">
        <v>92</v>
      </c>
      <c r="BA42" s="35" t="s">
        <v>25</v>
      </c>
      <c r="BB42" s="30">
        <v>0.11916</v>
      </c>
      <c r="BC42" s="30" t="s">
        <v>108</v>
      </c>
      <c r="BD42" s="28">
        <f t="shared" si="10"/>
        <v>73</v>
      </c>
      <c r="BE42" s="33" t="s">
        <v>86</v>
      </c>
      <c r="BF42" s="24" t="s">
        <v>26</v>
      </c>
      <c r="BG42" s="28">
        <v>8.4200000000000004E-3</v>
      </c>
      <c r="BH42" s="28"/>
      <c r="BI42" s="28">
        <f t="shared" si="11"/>
        <v>95</v>
      </c>
      <c r="BJ42" s="33" t="s">
        <v>89</v>
      </c>
      <c r="BK42" s="35" t="s">
        <v>28</v>
      </c>
      <c r="BL42" s="28">
        <v>0.18232000000000001</v>
      </c>
      <c r="BM42" s="28"/>
      <c r="BN42" s="28">
        <f t="shared" si="12"/>
        <v>81</v>
      </c>
      <c r="BO42" s="33" t="s">
        <v>39</v>
      </c>
      <c r="BP42" s="24" t="s">
        <v>28</v>
      </c>
      <c r="BQ42" s="30">
        <v>9.8449999999999996E-2</v>
      </c>
      <c r="BR42" t="s">
        <v>108</v>
      </c>
      <c r="BS42" s="28">
        <f t="shared" si="13"/>
        <v>54</v>
      </c>
    </row>
    <row r="43" spans="1:71" ht="17" thickBot="1" x14ac:dyDescent="0.25">
      <c r="A43" s="88"/>
      <c r="B43" s="33" t="s">
        <v>57</v>
      </c>
      <c r="C43" s="24" t="s">
        <v>26</v>
      </c>
      <c r="D43" s="29">
        <v>3.8309999999999997E-2</v>
      </c>
      <c r="E43" s="29" t="s">
        <v>107</v>
      </c>
      <c r="F43" s="28">
        <f t="shared" si="0"/>
        <v>76</v>
      </c>
      <c r="G43" s="33" t="s">
        <v>94</v>
      </c>
      <c r="H43" s="35" t="s">
        <v>19</v>
      </c>
      <c r="I43" s="28">
        <v>9.2480000000000007E-2</v>
      </c>
      <c r="J43" s="28"/>
      <c r="K43" s="28">
        <f t="shared" si="1"/>
        <v>61</v>
      </c>
      <c r="L43" s="33" t="s">
        <v>45</v>
      </c>
      <c r="M43" s="24" t="s">
        <v>19</v>
      </c>
      <c r="N43" s="28">
        <v>0.22563</v>
      </c>
      <c r="O43" s="28"/>
      <c r="P43" s="28">
        <f t="shared" si="2"/>
        <v>79</v>
      </c>
      <c r="Q43" s="33" t="s">
        <v>96</v>
      </c>
      <c r="R43" s="35" t="s">
        <v>26</v>
      </c>
      <c r="S43" s="28">
        <v>0.10027999999999999</v>
      </c>
      <c r="T43" s="28"/>
      <c r="U43" s="28">
        <f t="shared" si="3"/>
        <v>71</v>
      </c>
      <c r="V43" s="33" t="s">
        <v>64</v>
      </c>
      <c r="W43" s="24" t="s">
        <v>28</v>
      </c>
      <c r="X43" s="28">
        <v>6.4519999999999994E-2</v>
      </c>
      <c r="Y43" s="28"/>
      <c r="Z43" s="28">
        <f t="shared" si="4"/>
        <v>89</v>
      </c>
      <c r="AA43" s="33" t="s">
        <v>101</v>
      </c>
      <c r="AB43" s="35" t="s">
        <v>26</v>
      </c>
      <c r="AC43" s="28">
        <v>9.4210000000000002E-2</v>
      </c>
      <c r="AD43" s="28"/>
      <c r="AE43" s="28">
        <f t="shared" si="5"/>
        <v>58</v>
      </c>
      <c r="AF43" s="33" t="s">
        <v>69</v>
      </c>
      <c r="AG43" s="24" t="s">
        <v>29</v>
      </c>
      <c r="AH43" s="28">
        <v>0.12584000000000001</v>
      </c>
      <c r="AI43" s="28"/>
      <c r="AJ43" s="28">
        <f t="shared" si="6"/>
        <v>77</v>
      </c>
      <c r="AK43" s="33" t="s">
        <v>36</v>
      </c>
      <c r="AL43" s="24" t="s">
        <v>23</v>
      </c>
      <c r="AM43" s="30">
        <v>0.10936999999999999</v>
      </c>
      <c r="AN43" s="30" t="s">
        <v>108</v>
      </c>
      <c r="AO43" s="28">
        <f t="shared" si="7"/>
        <v>67</v>
      </c>
      <c r="AP43" s="33" t="s">
        <v>64</v>
      </c>
      <c r="AQ43" s="24" t="s">
        <v>22</v>
      </c>
      <c r="AR43" s="28">
        <v>3.669E-2</v>
      </c>
      <c r="AS43" s="28"/>
      <c r="AT43" s="28">
        <f t="shared" si="8"/>
        <v>65</v>
      </c>
      <c r="AU43" s="33" t="s">
        <v>64</v>
      </c>
      <c r="AV43" s="24" t="s">
        <v>22</v>
      </c>
      <c r="AW43" s="28">
        <v>5.3379999999999997E-2</v>
      </c>
      <c r="AX43" s="28"/>
      <c r="AY43" s="28">
        <f t="shared" si="9"/>
        <v>77</v>
      </c>
      <c r="AZ43" s="33" t="s">
        <v>92</v>
      </c>
      <c r="BA43" s="35" t="s">
        <v>23</v>
      </c>
      <c r="BB43" s="30">
        <v>0.11715</v>
      </c>
      <c r="BC43" s="30" t="s">
        <v>108</v>
      </c>
      <c r="BD43" s="28">
        <f t="shared" si="10"/>
        <v>72</v>
      </c>
      <c r="BE43" s="33" t="s">
        <v>104</v>
      </c>
      <c r="BF43" s="35" t="s">
        <v>26</v>
      </c>
      <c r="BG43" s="28">
        <v>8.3000000000000001E-3</v>
      </c>
      <c r="BH43" s="28"/>
      <c r="BI43" s="28">
        <f t="shared" si="11"/>
        <v>94</v>
      </c>
      <c r="BJ43" s="33" t="s">
        <v>43</v>
      </c>
      <c r="BK43" s="24" t="s">
        <v>19</v>
      </c>
      <c r="BL43" s="29">
        <v>0.18007999999999999</v>
      </c>
      <c r="BM43" s="29" t="s">
        <v>107</v>
      </c>
      <c r="BN43" s="28">
        <f t="shared" si="12"/>
        <v>80</v>
      </c>
      <c r="BO43" s="33" t="s">
        <v>92</v>
      </c>
      <c r="BP43" s="35" t="s">
        <v>25</v>
      </c>
      <c r="BQ43" s="29">
        <v>9.4390000000000002E-2</v>
      </c>
      <c r="BR43" t="s">
        <v>107</v>
      </c>
      <c r="BS43" s="28">
        <f t="shared" si="13"/>
        <v>53</v>
      </c>
    </row>
    <row r="44" spans="1:71" ht="17" thickBot="1" x14ac:dyDescent="0.25">
      <c r="A44" s="88"/>
      <c r="B44" s="33" t="s">
        <v>79</v>
      </c>
      <c r="C44" s="24" t="s">
        <v>25</v>
      </c>
      <c r="D44" s="29">
        <v>3.8300000000000001E-2</v>
      </c>
      <c r="E44" s="29" t="s">
        <v>107</v>
      </c>
      <c r="F44" s="28">
        <f t="shared" si="0"/>
        <v>75</v>
      </c>
      <c r="G44" s="33" t="s">
        <v>67</v>
      </c>
      <c r="H44" s="24" t="s">
        <v>23</v>
      </c>
      <c r="I44" s="28">
        <v>9.1819999999999999E-2</v>
      </c>
      <c r="J44" s="28"/>
      <c r="K44" s="28">
        <f t="shared" si="1"/>
        <v>60</v>
      </c>
      <c r="L44" s="33" t="s">
        <v>32</v>
      </c>
      <c r="M44" s="24" t="s">
        <v>26</v>
      </c>
      <c r="N44" s="30">
        <v>0.21551000000000001</v>
      </c>
      <c r="O44" s="30" t="s">
        <v>108</v>
      </c>
      <c r="P44" s="28">
        <f t="shared" si="2"/>
        <v>78</v>
      </c>
      <c r="Q44" s="33" t="s">
        <v>66</v>
      </c>
      <c r="R44" s="24" t="s">
        <v>28</v>
      </c>
      <c r="S44" s="28">
        <v>0.10019</v>
      </c>
      <c r="T44" s="28"/>
      <c r="U44" s="28">
        <f t="shared" si="3"/>
        <v>70</v>
      </c>
      <c r="V44" s="33" t="s">
        <v>98</v>
      </c>
      <c r="W44" s="35" t="s">
        <v>25</v>
      </c>
      <c r="X44" s="28">
        <v>6.3089999999999993E-2</v>
      </c>
      <c r="Y44" s="28"/>
      <c r="Z44" s="28">
        <f t="shared" si="4"/>
        <v>88</v>
      </c>
      <c r="AA44" s="33" t="s">
        <v>77</v>
      </c>
      <c r="AB44" s="24" t="s">
        <v>26</v>
      </c>
      <c r="AC44" s="28">
        <v>8.7779999999999997E-2</v>
      </c>
      <c r="AD44" s="28"/>
      <c r="AE44" s="28">
        <f t="shared" si="5"/>
        <v>57</v>
      </c>
      <c r="AF44" s="33" t="s">
        <v>86</v>
      </c>
      <c r="AG44" s="24" t="s">
        <v>20</v>
      </c>
      <c r="AH44" s="28">
        <v>0.12495000000000001</v>
      </c>
      <c r="AI44" s="28"/>
      <c r="AJ44" s="28">
        <f t="shared" si="6"/>
        <v>76</v>
      </c>
      <c r="AK44" s="33" t="s">
        <v>67</v>
      </c>
      <c r="AL44" s="24" t="s">
        <v>23</v>
      </c>
      <c r="AM44" s="28">
        <v>0.10847</v>
      </c>
      <c r="AN44" s="28"/>
      <c r="AO44" s="28">
        <f t="shared" si="7"/>
        <v>66</v>
      </c>
      <c r="AP44" s="33" t="s">
        <v>24</v>
      </c>
      <c r="AQ44" s="24" t="s">
        <v>26</v>
      </c>
      <c r="AR44" s="29">
        <v>3.6519999999999997E-2</v>
      </c>
      <c r="AS44" s="29" t="s">
        <v>107</v>
      </c>
      <c r="AT44" s="28">
        <f t="shared" si="8"/>
        <v>64</v>
      </c>
      <c r="AU44" s="33" t="s">
        <v>103</v>
      </c>
      <c r="AV44" s="35" t="s">
        <v>28</v>
      </c>
      <c r="AW44" s="29">
        <v>5.3120000000000001E-2</v>
      </c>
      <c r="AX44" s="29" t="s">
        <v>107</v>
      </c>
      <c r="AY44" s="28">
        <f t="shared" si="9"/>
        <v>76</v>
      </c>
      <c r="AZ44" s="33" t="s">
        <v>48</v>
      </c>
      <c r="BA44" s="24" t="s">
        <v>29</v>
      </c>
      <c r="BB44" s="29">
        <v>0.11448</v>
      </c>
      <c r="BC44" s="29" t="s">
        <v>107</v>
      </c>
      <c r="BD44" s="28">
        <f t="shared" si="10"/>
        <v>71</v>
      </c>
      <c r="BE44" s="33" t="s">
        <v>65</v>
      </c>
      <c r="BF44" s="24" t="s">
        <v>20</v>
      </c>
      <c r="BG44" s="28">
        <v>8.1600000000000006E-3</v>
      </c>
      <c r="BH44" s="28"/>
      <c r="BI44" s="28">
        <f t="shared" si="11"/>
        <v>93</v>
      </c>
      <c r="BJ44" s="33" t="s">
        <v>84</v>
      </c>
      <c r="BK44" s="24" t="s">
        <v>28</v>
      </c>
      <c r="BL44" s="29">
        <v>0.15909999999999999</v>
      </c>
      <c r="BM44" s="29" t="s">
        <v>107</v>
      </c>
      <c r="BN44" s="28">
        <f t="shared" si="12"/>
        <v>79</v>
      </c>
      <c r="BO44" s="33" t="s">
        <v>69</v>
      </c>
      <c r="BP44" s="24" t="s">
        <v>19</v>
      </c>
      <c r="BQ44" s="30">
        <v>9.4109999999999999E-2</v>
      </c>
      <c r="BR44" t="s">
        <v>108</v>
      </c>
      <c r="BS44" s="28">
        <f t="shared" si="13"/>
        <v>52</v>
      </c>
    </row>
    <row r="45" spans="1:71" ht="17" thickBot="1" x14ac:dyDescent="0.25">
      <c r="A45" s="88"/>
      <c r="B45" s="33" t="s">
        <v>100</v>
      </c>
      <c r="C45" s="35" t="s">
        <v>28</v>
      </c>
      <c r="D45" s="30">
        <v>3.8030000000000001E-2</v>
      </c>
      <c r="E45" s="30" t="s">
        <v>108</v>
      </c>
      <c r="F45" s="28">
        <f t="shared" si="0"/>
        <v>74</v>
      </c>
      <c r="G45" s="33" t="s">
        <v>85</v>
      </c>
      <c r="H45" s="24" t="s">
        <v>29</v>
      </c>
      <c r="I45" s="28">
        <v>8.8679999999999995E-2</v>
      </c>
      <c r="J45" s="28"/>
      <c r="K45" s="28">
        <f t="shared" si="1"/>
        <v>59</v>
      </c>
      <c r="L45" s="33" t="s">
        <v>38</v>
      </c>
      <c r="M45" s="24" t="s">
        <v>22</v>
      </c>
      <c r="N45" s="28">
        <v>0.21081</v>
      </c>
      <c r="O45" s="28"/>
      <c r="P45" s="28">
        <f t="shared" si="2"/>
        <v>77</v>
      </c>
      <c r="Q45" s="33" t="s">
        <v>47</v>
      </c>
      <c r="R45" s="24" t="s">
        <v>28</v>
      </c>
      <c r="S45" s="28">
        <v>9.7290000000000001E-2</v>
      </c>
      <c r="T45" s="28"/>
      <c r="U45" s="28">
        <f t="shared" si="3"/>
        <v>69</v>
      </c>
      <c r="V45" s="33" t="s">
        <v>96</v>
      </c>
      <c r="W45" s="35" t="s">
        <v>29</v>
      </c>
      <c r="X45" s="28">
        <v>6.0359999999999997E-2</v>
      </c>
      <c r="Y45" s="28"/>
      <c r="Z45" s="28">
        <f t="shared" si="4"/>
        <v>87</v>
      </c>
      <c r="AA45" s="33" t="s">
        <v>92</v>
      </c>
      <c r="AB45" s="35" t="s">
        <v>23</v>
      </c>
      <c r="AC45" s="28">
        <v>8.5699999999999998E-2</v>
      </c>
      <c r="AD45" s="28"/>
      <c r="AE45" s="28">
        <f t="shared" si="5"/>
        <v>56</v>
      </c>
      <c r="AF45" s="33" t="s">
        <v>50</v>
      </c>
      <c r="AG45" s="24" t="s">
        <v>19</v>
      </c>
      <c r="AH45" s="28">
        <v>0.12492</v>
      </c>
      <c r="AI45" s="28"/>
      <c r="AJ45" s="28">
        <f t="shared" si="6"/>
        <v>75</v>
      </c>
      <c r="AK45" s="33" t="s">
        <v>79</v>
      </c>
      <c r="AL45" s="24" t="s">
        <v>22</v>
      </c>
      <c r="AM45" s="28">
        <v>0.10573</v>
      </c>
      <c r="AN45" s="28"/>
      <c r="AO45" s="28">
        <f t="shared" si="7"/>
        <v>65</v>
      </c>
      <c r="AP45" s="33" t="s">
        <v>100</v>
      </c>
      <c r="AQ45" s="35" t="s">
        <v>26</v>
      </c>
      <c r="AR45" s="28">
        <v>3.6459999999999999E-2</v>
      </c>
      <c r="AS45" s="28"/>
      <c r="AT45" s="28">
        <f t="shared" si="8"/>
        <v>63</v>
      </c>
      <c r="AU45" s="33" t="s">
        <v>51</v>
      </c>
      <c r="AV45" s="24" t="s">
        <v>28</v>
      </c>
      <c r="AW45" s="30">
        <v>5.1990000000000001E-2</v>
      </c>
      <c r="AX45" s="30" t="s">
        <v>108</v>
      </c>
      <c r="AY45" s="28">
        <f t="shared" si="9"/>
        <v>75</v>
      </c>
      <c r="AZ45" s="33" t="s">
        <v>41</v>
      </c>
      <c r="BA45" s="24" t="s">
        <v>25</v>
      </c>
      <c r="BB45" s="29">
        <v>0.11303000000000001</v>
      </c>
      <c r="BC45" s="29" t="s">
        <v>107</v>
      </c>
      <c r="BD45" s="28">
        <f t="shared" si="10"/>
        <v>70</v>
      </c>
      <c r="BE45" s="33" t="s">
        <v>63</v>
      </c>
      <c r="BF45" s="24" t="s">
        <v>22</v>
      </c>
      <c r="BG45" s="28">
        <v>8.0000000000000002E-3</v>
      </c>
      <c r="BH45" s="28"/>
      <c r="BI45" s="28">
        <f t="shared" si="11"/>
        <v>92</v>
      </c>
      <c r="BJ45" s="33" t="s">
        <v>45</v>
      </c>
      <c r="BK45" s="24" t="s">
        <v>23</v>
      </c>
      <c r="BL45" s="29">
        <v>0.15820000000000001</v>
      </c>
      <c r="BM45" s="29" t="s">
        <v>107</v>
      </c>
      <c r="BN45" s="28">
        <f t="shared" si="12"/>
        <v>78</v>
      </c>
      <c r="BO45" s="23" t="s">
        <v>95</v>
      </c>
      <c r="BP45" s="24" t="s">
        <v>26</v>
      </c>
      <c r="BQ45" s="28">
        <v>9.1889999999999999E-2</v>
      </c>
      <c r="BS45" s="28">
        <f t="shared" si="13"/>
        <v>51</v>
      </c>
    </row>
    <row r="46" spans="1:71" ht="17" thickBot="1" x14ac:dyDescent="0.25">
      <c r="A46" s="88"/>
      <c r="B46" s="33" t="s">
        <v>53</v>
      </c>
      <c r="C46" s="24" t="s">
        <v>28</v>
      </c>
      <c r="D46" s="29">
        <v>3.7350000000000001E-2</v>
      </c>
      <c r="E46" s="29" t="s">
        <v>107</v>
      </c>
      <c r="F46" s="28">
        <f t="shared" si="0"/>
        <v>73</v>
      </c>
      <c r="G46" s="33" t="s">
        <v>61</v>
      </c>
      <c r="H46" s="24" t="s">
        <v>23</v>
      </c>
      <c r="I46" s="28">
        <v>8.788E-2</v>
      </c>
      <c r="J46" s="28"/>
      <c r="K46" s="28">
        <f t="shared" si="1"/>
        <v>58</v>
      </c>
      <c r="L46" s="33" t="s">
        <v>45</v>
      </c>
      <c r="M46" s="24" t="s">
        <v>23</v>
      </c>
      <c r="N46" s="28">
        <v>0.20966000000000001</v>
      </c>
      <c r="O46" s="28"/>
      <c r="P46" s="28">
        <f t="shared" si="2"/>
        <v>76</v>
      </c>
      <c r="Q46" s="33" t="s">
        <v>38</v>
      </c>
      <c r="R46" s="24" t="s">
        <v>22</v>
      </c>
      <c r="S46" s="30">
        <v>9.7229999999999997E-2</v>
      </c>
      <c r="T46" s="30" t="s">
        <v>108</v>
      </c>
      <c r="U46" s="28">
        <f t="shared" si="3"/>
        <v>68</v>
      </c>
      <c r="V46" s="33" t="s">
        <v>97</v>
      </c>
      <c r="W46" s="35" t="s">
        <v>19</v>
      </c>
      <c r="X46" s="28">
        <v>5.9610000000000003E-2</v>
      </c>
      <c r="Y46" s="28"/>
      <c r="Z46" s="28">
        <f t="shared" si="4"/>
        <v>86</v>
      </c>
      <c r="AA46" s="33" t="s">
        <v>94</v>
      </c>
      <c r="AB46" s="35" t="s">
        <v>26</v>
      </c>
      <c r="AC46" s="28">
        <v>8.3970000000000003E-2</v>
      </c>
      <c r="AD46" s="28"/>
      <c r="AE46" s="28">
        <f t="shared" si="5"/>
        <v>55</v>
      </c>
      <c r="AF46" s="33" t="s">
        <v>85</v>
      </c>
      <c r="AG46" s="24" t="s">
        <v>19</v>
      </c>
      <c r="AH46" s="28">
        <v>0.12483</v>
      </c>
      <c r="AI46" s="28"/>
      <c r="AJ46" s="28">
        <f t="shared" si="6"/>
        <v>74</v>
      </c>
      <c r="AK46" s="33" t="s">
        <v>24</v>
      </c>
      <c r="AL46" s="24" t="s">
        <v>26</v>
      </c>
      <c r="AM46" s="29">
        <v>0.10383000000000001</v>
      </c>
      <c r="AN46" s="29" t="s">
        <v>107</v>
      </c>
      <c r="AO46" s="28">
        <f t="shared" si="7"/>
        <v>64</v>
      </c>
      <c r="AP46" s="33" t="s">
        <v>60</v>
      </c>
      <c r="AQ46" s="24" t="s">
        <v>22</v>
      </c>
      <c r="AR46" s="28">
        <v>3.6139999999999999E-2</v>
      </c>
      <c r="AS46" s="28"/>
      <c r="AT46" s="28">
        <f t="shared" si="8"/>
        <v>62</v>
      </c>
      <c r="AU46" s="33" t="s">
        <v>34</v>
      </c>
      <c r="AV46" s="24" t="s">
        <v>26</v>
      </c>
      <c r="AW46" s="28">
        <v>5.1659999999999998E-2</v>
      </c>
      <c r="AX46" s="28"/>
      <c r="AY46" s="28">
        <f t="shared" si="9"/>
        <v>74</v>
      </c>
      <c r="AZ46" s="33" t="s">
        <v>81</v>
      </c>
      <c r="BA46" s="24" t="s">
        <v>29</v>
      </c>
      <c r="BB46" s="30">
        <v>0.1113</v>
      </c>
      <c r="BC46" s="30" t="s">
        <v>108</v>
      </c>
      <c r="BD46" s="28">
        <f t="shared" si="10"/>
        <v>69</v>
      </c>
      <c r="BE46" s="33" t="s">
        <v>63</v>
      </c>
      <c r="BF46" s="24" t="s">
        <v>20</v>
      </c>
      <c r="BG46" s="28">
        <v>8.0000000000000002E-3</v>
      </c>
      <c r="BH46" s="28"/>
      <c r="BI46" s="28">
        <f t="shared" si="11"/>
        <v>92</v>
      </c>
      <c r="BJ46" s="33" t="s">
        <v>24</v>
      </c>
      <c r="BK46" s="24" t="s">
        <v>25</v>
      </c>
      <c r="BL46" s="29">
        <v>0.15698999999999999</v>
      </c>
      <c r="BM46" s="29" t="s">
        <v>107</v>
      </c>
      <c r="BN46" s="28">
        <f t="shared" si="12"/>
        <v>77</v>
      </c>
      <c r="BO46" s="33" t="s">
        <v>47</v>
      </c>
      <c r="BP46" s="24" t="s">
        <v>28</v>
      </c>
      <c r="BQ46" s="30">
        <v>9.1240000000000002E-2</v>
      </c>
      <c r="BR46" t="s">
        <v>108</v>
      </c>
      <c r="BS46" s="28">
        <f t="shared" si="13"/>
        <v>50</v>
      </c>
    </row>
    <row r="47" spans="1:71" ht="17" thickBot="1" x14ac:dyDescent="0.25">
      <c r="A47" s="88"/>
      <c r="B47" s="33" t="s">
        <v>36</v>
      </c>
      <c r="C47" s="24" t="s">
        <v>23</v>
      </c>
      <c r="D47" s="30">
        <v>3.7170000000000002E-2</v>
      </c>
      <c r="E47" s="30" t="s">
        <v>108</v>
      </c>
      <c r="F47" s="28">
        <f t="shared" si="0"/>
        <v>72</v>
      </c>
      <c r="G47" s="33" t="s">
        <v>47</v>
      </c>
      <c r="H47" s="24" t="s">
        <v>28</v>
      </c>
      <c r="I47" s="28">
        <v>8.7569999999999995E-2</v>
      </c>
      <c r="J47" s="28"/>
      <c r="K47" s="28">
        <f t="shared" si="1"/>
        <v>57</v>
      </c>
      <c r="L47" s="33" t="s">
        <v>61</v>
      </c>
      <c r="M47" s="24" t="s">
        <v>19</v>
      </c>
      <c r="N47" s="28">
        <v>0.20585000000000001</v>
      </c>
      <c r="O47" s="28"/>
      <c r="P47" s="28">
        <f t="shared" si="2"/>
        <v>75</v>
      </c>
      <c r="Q47" s="33" t="s">
        <v>73</v>
      </c>
      <c r="R47" s="24" t="s">
        <v>26</v>
      </c>
      <c r="S47" s="28">
        <v>9.5070000000000002E-2</v>
      </c>
      <c r="T47" s="28"/>
      <c r="U47" s="28">
        <f t="shared" si="3"/>
        <v>67</v>
      </c>
      <c r="V47" s="33" t="s">
        <v>60</v>
      </c>
      <c r="W47" s="24" t="s">
        <v>26</v>
      </c>
      <c r="X47" s="28">
        <v>5.9319999999999998E-2</v>
      </c>
      <c r="Y47" s="28"/>
      <c r="Z47" s="28">
        <f t="shared" si="4"/>
        <v>85</v>
      </c>
      <c r="AA47" s="33" t="s">
        <v>59</v>
      </c>
      <c r="AB47" s="24" t="s">
        <v>23</v>
      </c>
      <c r="AC47" s="28">
        <v>8.2979999999999998E-2</v>
      </c>
      <c r="AD47" s="28"/>
      <c r="AE47" s="28">
        <f t="shared" si="5"/>
        <v>54</v>
      </c>
      <c r="AF47" s="33" t="s">
        <v>43</v>
      </c>
      <c r="AG47" s="24" t="s">
        <v>19</v>
      </c>
      <c r="AH47" s="28">
        <v>0.12434000000000001</v>
      </c>
      <c r="AI47" s="28"/>
      <c r="AJ47" s="28">
        <f t="shared" si="6"/>
        <v>73</v>
      </c>
      <c r="AK47" s="33" t="s">
        <v>101</v>
      </c>
      <c r="AL47" s="35" t="s">
        <v>22</v>
      </c>
      <c r="AM47" s="28">
        <v>9.7409999999999997E-2</v>
      </c>
      <c r="AN47" s="28"/>
      <c r="AO47" s="28">
        <f t="shared" si="7"/>
        <v>63</v>
      </c>
      <c r="AP47" s="33" t="s">
        <v>71</v>
      </c>
      <c r="AQ47" s="24" t="s">
        <v>22</v>
      </c>
      <c r="AR47" s="28">
        <v>3.5979999999999998E-2</v>
      </c>
      <c r="AS47" s="28"/>
      <c r="AT47" s="28">
        <f t="shared" si="8"/>
        <v>61</v>
      </c>
      <c r="AU47" s="33" t="s">
        <v>81</v>
      </c>
      <c r="AV47" s="24" t="s">
        <v>20</v>
      </c>
      <c r="AW47" s="30">
        <v>5.1400000000000001E-2</v>
      </c>
      <c r="AX47" s="30" t="s">
        <v>108</v>
      </c>
      <c r="AY47" s="28">
        <f t="shared" si="9"/>
        <v>73</v>
      </c>
      <c r="AZ47" s="33" t="s">
        <v>52</v>
      </c>
      <c r="BA47" s="24" t="s">
        <v>29</v>
      </c>
      <c r="BB47" s="30">
        <v>0.1101</v>
      </c>
      <c r="BC47" s="30" t="s">
        <v>108</v>
      </c>
      <c r="BD47" s="28">
        <f t="shared" si="10"/>
        <v>68</v>
      </c>
      <c r="BE47" s="33" t="s">
        <v>57</v>
      </c>
      <c r="BF47" s="24" t="s">
        <v>23</v>
      </c>
      <c r="BG47" s="28">
        <v>7.9500000000000005E-3</v>
      </c>
      <c r="BH47" s="28"/>
      <c r="BI47" s="28">
        <f t="shared" si="11"/>
        <v>91</v>
      </c>
      <c r="BJ47" s="33" t="s">
        <v>96</v>
      </c>
      <c r="BK47" s="35" t="s">
        <v>26</v>
      </c>
      <c r="BL47" s="28">
        <v>0.15451999999999999</v>
      </c>
      <c r="BM47" s="28"/>
      <c r="BN47" s="28">
        <f t="shared" si="12"/>
        <v>76</v>
      </c>
      <c r="BO47" s="33" t="s">
        <v>37</v>
      </c>
      <c r="BP47" s="24" t="s">
        <v>25</v>
      </c>
      <c r="BQ47" s="29">
        <v>9.085E-2</v>
      </c>
      <c r="BR47" t="s">
        <v>107</v>
      </c>
      <c r="BS47" s="28">
        <f t="shared" si="13"/>
        <v>49</v>
      </c>
    </row>
    <row r="48" spans="1:71" ht="17" thickBot="1" x14ac:dyDescent="0.25">
      <c r="A48" s="88"/>
      <c r="B48" s="33" t="s">
        <v>104</v>
      </c>
      <c r="C48" s="35" t="s">
        <v>19</v>
      </c>
      <c r="D48" s="28">
        <v>3.6760000000000001E-2</v>
      </c>
      <c r="E48" s="28"/>
      <c r="F48" s="28">
        <f t="shared" si="0"/>
        <v>71</v>
      </c>
      <c r="G48" s="33" t="s">
        <v>82</v>
      </c>
      <c r="H48" s="24" t="s">
        <v>20</v>
      </c>
      <c r="I48" s="28">
        <v>8.7370000000000003E-2</v>
      </c>
      <c r="J48" s="28"/>
      <c r="K48" s="28">
        <f t="shared" si="1"/>
        <v>56</v>
      </c>
      <c r="L48" s="33" t="s">
        <v>103</v>
      </c>
      <c r="M48" s="35" t="s">
        <v>28</v>
      </c>
      <c r="N48" s="28">
        <v>0.19617999999999999</v>
      </c>
      <c r="O48" s="28"/>
      <c r="P48" s="28">
        <f t="shared" si="2"/>
        <v>74</v>
      </c>
      <c r="Q48" s="33" t="s">
        <v>90</v>
      </c>
      <c r="R48" s="35" t="s">
        <v>26</v>
      </c>
      <c r="S48" s="28">
        <v>9.1350000000000001E-2</v>
      </c>
      <c r="T48" s="28"/>
      <c r="U48" s="28">
        <f t="shared" si="3"/>
        <v>66</v>
      </c>
      <c r="V48" s="33" t="s">
        <v>62</v>
      </c>
      <c r="W48" s="24" t="s">
        <v>25</v>
      </c>
      <c r="X48" s="28">
        <v>5.8090000000000003E-2</v>
      </c>
      <c r="Y48" s="28"/>
      <c r="Z48" s="28">
        <f t="shared" si="4"/>
        <v>84</v>
      </c>
      <c r="AA48" s="33" t="s">
        <v>59</v>
      </c>
      <c r="AB48" s="24" t="s">
        <v>20</v>
      </c>
      <c r="AC48" s="28">
        <v>8.1509999999999999E-2</v>
      </c>
      <c r="AD48" s="28"/>
      <c r="AE48" s="28">
        <f t="shared" si="5"/>
        <v>53</v>
      </c>
      <c r="AF48" s="33" t="s">
        <v>47</v>
      </c>
      <c r="AG48" s="24" t="s">
        <v>19</v>
      </c>
      <c r="AH48" s="28">
        <v>0.12297</v>
      </c>
      <c r="AI48" s="28"/>
      <c r="AJ48" s="28">
        <f t="shared" si="6"/>
        <v>72</v>
      </c>
      <c r="AK48" s="33" t="s">
        <v>76</v>
      </c>
      <c r="AL48" s="24" t="s">
        <v>28</v>
      </c>
      <c r="AM48" s="30">
        <v>9.6100000000000005E-2</v>
      </c>
      <c r="AN48" s="30" t="s">
        <v>108</v>
      </c>
      <c r="AO48" s="28">
        <f t="shared" si="7"/>
        <v>62</v>
      </c>
      <c r="AP48" s="33" t="s">
        <v>57</v>
      </c>
      <c r="AQ48" s="24" t="s">
        <v>26</v>
      </c>
      <c r="AR48" s="30">
        <v>3.458E-2</v>
      </c>
      <c r="AS48" s="30" t="s">
        <v>108</v>
      </c>
      <c r="AT48" s="28">
        <f t="shared" si="8"/>
        <v>60</v>
      </c>
      <c r="AU48" s="33" t="s">
        <v>71</v>
      </c>
      <c r="AV48" s="24" t="s">
        <v>22</v>
      </c>
      <c r="AW48" s="28">
        <v>4.9489999999999999E-2</v>
      </c>
      <c r="AX48" s="28"/>
      <c r="AY48" s="28">
        <f t="shared" si="9"/>
        <v>72</v>
      </c>
      <c r="AZ48" s="33" t="s">
        <v>56</v>
      </c>
      <c r="BA48" s="24" t="s">
        <v>19</v>
      </c>
      <c r="BB48" s="28">
        <v>0.10993</v>
      </c>
      <c r="BC48" s="28"/>
      <c r="BD48" s="28">
        <f t="shared" si="10"/>
        <v>67</v>
      </c>
      <c r="BE48" s="33" t="s">
        <v>101</v>
      </c>
      <c r="BF48" s="35" t="s">
        <v>29</v>
      </c>
      <c r="BG48" s="28">
        <v>7.8799999999999999E-3</v>
      </c>
      <c r="BH48" s="28"/>
      <c r="BI48" s="28">
        <f t="shared" si="11"/>
        <v>90</v>
      </c>
      <c r="BJ48" s="33" t="s">
        <v>96</v>
      </c>
      <c r="BK48" s="35" t="s">
        <v>29</v>
      </c>
      <c r="BL48" s="28">
        <v>0.15106</v>
      </c>
      <c r="BM48" s="28"/>
      <c r="BN48" s="28">
        <f t="shared" si="12"/>
        <v>75</v>
      </c>
      <c r="BO48" s="33" t="s">
        <v>45</v>
      </c>
      <c r="BP48" s="24" t="s">
        <v>23</v>
      </c>
      <c r="BQ48" s="29">
        <v>8.9730000000000004E-2</v>
      </c>
      <c r="BR48" t="s">
        <v>107</v>
      </c>
      <c r="BS48" s="28">
        <f t="shared" si="13"/>
        <v>48</v>
      </c>
    </row>
    <row r="49" spans="1:71" ht="17" thickBot="1" x14ac:dyDescent="0.25">
      <c r="A49" s="88"/>
      <c r="B49" s="33" t="s">
        <v>48</v>
      </c>
      <c r="C49" s="24" t="s">
        <v>20</v>
      </c>
      <c r="D49" s="29">
        <v>3.5589999999999997E-2</v>
      </c>
      <c r="E49" s="29" t="s">
        <v>107</v>
      </c>
      <c r="F49" s="28">
        <f t="shared" si="0"/>
        <v>70</v>
      </c>
      <c r="G49" s="33" t="s">
        <v>73</v>
      </c>
      <c r="H49" s="24" t="s">
        <v>26</v>
      </c>
      <c r="I49" s="28">
        <v>8.5349999999999995E-2</v>
      </c>
      <c r="J49" s="28"/>
      <c r="K49" s="28">
        <f t="shared" si="1"/>
        <v>55</v>
      </c>
      <c r="L49" s="33" t="s">
        <v>51</v>
      </c>
      <c r="M49" s="24" t="s">
        <v>28</v>
      </c>
      <c r="N49" s="28">
        <v>0.19417000000000001</v>
      </c>
      <c r="O49" s="28"/>
      <c r="P49" s="28">
        <f t="shared" si="2"/>
        <v>73</v>
      </c>
      <c r="Q49" s="33" t="s">
        <v>51</v>
      </c>
      <c r="R49" s="24" t="s">
        <v>22</v>
      </c>
      <c r="S49" s="28">
        <v>9.085E-2</v>
      </c>
      <c r="T49" s="28"/>
      <c r="U49" s="28">
        <f t="shared" si="3"/>
        <v>65</v>
      </c>
      <c r="V49" s="33" t="s">
        <v>45</v>
      </c>
      <c r="W49" s="24" t="s">
        <v>23</v>
      </c>
      <c r="X49" s="30">
        <v>5.781E-2</v>
      </c>
      <c r="Y49" s="30" t="s">
        <v>108</v>
      </c>
      <c r="Z49" s="28">
        <f t="shared" si="4"/>
        <v>83</v>
      </c>
      <c r="AA49" s="33" t="s">
        <v>60</v>
      </c>
      <c r="AB49" s="24" t="s">
        <v>26</v>
      </c>
      <c r="AC49" s="28">
        <v>7.8490000000000004E-2</v>
      </c>
      <c r="AD49" s="28"/>
      <c r="AE49" s="28">
        <f t="shared" si="5"/>
        <v>52</v>
      </c>
      <c r="AF49" s="33" t="s">
        <v>80</v>
      </c>
      <c r="AG49" s="24" t="s">
        <v>28</v>
      </c>
      <c r="AH49" s="28">
        <v>0.12280000000000001</v>
      </c>
      <c r="AI49" s="28"/>
      <c r="AJ49" s="28">
        <f t="shared" si="6"/>
        <v>71</v>
      </c>
      <c r="AK49" s="33" t="s">
        <v>49</v>
      </c>
      <c r="AL49" s="24" t="s">
        <v>20</v>
      </c>
      <c r="AM49" s="30">
        <v>9.5250000000000001E-2</v>
      </c>
      <c r="AN49" s="30" t="s">
        <v>108</v>
      </c>
      <c r="AO49" s="28">
        <f t="shared" si="7"/>
        <v>61</v>
      </c>
      <c r="AP49" s="33" t="s">
        <v>103</v>
      </c>
      <c r="AQ49" s="35" t="s">
        <v>20</v>
      </c>
      <c r="AR49" s="28">
        <v>3.4529999999999998E-2</v>
      </c>
      <c r="AS49" s="28"/>
      <c r="AT49" s="28">
        <f t="shared" si="8"/>
        <v>59</v>
      </c>
      <c r="AU49" s="33" t="s">
        <v>92</v>
      </c>
      <c r="AV49" s="35" t="s">
        <v>25</v>
      </c>
      <c r="AW49" s="30">
        <v>4.8680000000000001E-2</v>
      </c>
      <c r="AX49" s="30" t="s">
        <v>108</v>
      </c>
      <c r="AY49" s="28">
        <f t="shared" si="9"/>
        <v>71</v>
      </c>
      <c r="AZ49" s="33" t="s">
        <v>62</v>
      </c>
      <c r="BA49" s="24" t="s">
        <v>25</v>
      </c>
      <c r="BB49" s="28">
        <v>0.10627</v>
      </c>
      <c r="BC49" s="28"/>
      <c r="BD49" s="28">
        <f t="shared" si="10"/>
        <v>66</v>
      </c>
      <c r="BE49" s="33" t="s">
        <v>65</v>
      </c>
      <c r="BF49" s="24" t="s">
        <v>29</v>
      </c>
      <c r="BG49" s="28">
        <v>7.6299999999999996E-3</v>
      </c>
      <c r="BH49" s="28"/>
      <c r="BI49" s="28">
        <f t="shared" si="11"/>
        <v>89</v>
      </c>
      <c r="BJ49" s="33" t="s">
        <v>74</v>
      </c>
      <c r="BK49" s="24" t="s">
        <v>28</v>
      </c>
      <c r="BL49" s="28">
        <v>0.15075</v>
      </c>
      <c r="BM49" s="28"/>
      <c r="BN49" s="28">
        <f t="shared" si="12"/>
        <v>74</v>
      </c>
      <c r="BO49" s="33" t="s">
        <v>96</v>
      </c>
      <c r="BP49" s="35" t="s">
        <v>19</v>
      </c>
      <c r="BQ49" s="28">
        <v>8.3500000000000005E-2</v>
      </c>
      <c r="BS49" s="28">
        <f t="shared" si="13"/>
        <v>47</v>
      </c>
    </row>
    <row r="50" spans="1:71" ht="17" thickBot="1" x14ac:dyDescent="0.25">
      <c r="A50" s="88"/>
      <c r="B50" s="33" t="s">
        <v>71</v>
      </c>
      <c r="C50" s="24" t="s">
        <v>29</v>
      </c>
      <c r="D50" s="28">
        <v>3.4610000000000002E-2</v>
      </c>
      <c r="E50" s="28"/>
      <c r="F50" s="28">
        <f t="shared" si="0"/>
        <v>69</v>
      </c>
      <c r="G50" s="33" t="s">
        <v>93</v>
      </c>
      <c r="H50" s="35" t="s">
        <v>25</v>
      </c>
      <c r="I50" s="28">
        <v>8.3220000000000002E-2</v>
      </c>
      <c r="J50" s="28"/>
      <c r="K50" s="28">
        <f t="shared" si="1"/>
        <v>54</v>
      </c>
      <c r="L50" s="33" t="s">
        <v>31</v>
      </c>
      <c r="M50" s="24" t="s">
        <v>19</v>
      </c>
      <c r="N50" s="28">
        <v>0.1867</v>
      </c>
      <c r="O50" s="28"/>
      <c r="P50" s="28">
        <f t="shared" si="2"/>
        <v>72</v>
      </c>
      <c r="Q50" s="33" t="s">
        <v>40</v>
      </c>
      <c r="R50" s="24" t="s">
        <v>29</v>
      </c>
      <c r="S50" s="28">
        <v>9.0509999999999993E-2</v>
      </c>
      <c r="T50" s="28"/>
      <c r="U50" s="28">
        <f t="shared" si="3"/>
        <v>64</v>
      </c>
      <c r="V50" s="33" t="s">
        <v>61</v>
      </c>
      <c r="W50" s="24" t="s">
        <v>19</v>
      </c>
      <c r="X50" s="28">
        <v>5.7439999999999998E-2</v>
      </c>
      <c r="Y50" s="28"/>
      <c r="Z50" s="28">
        <f t="shared" si="4"/>
        <v>82</v>
      </c>
      <c r="AA50" s="33" t="s">
        <v>100</v>
      </c>
      <c r="AB50" s="35" t="s">
        <v>20</v>
      </c>
      <c r="AC50" s="28">
        <v>7.8299999999999995E-2</v>
      </c>
      <c r="AD50" s="28"/>
      <c r="AE50" s="28">
        <f t="shared" si="5"/>
        <v>51</v>
      </c>
      <c r="AF50" s="33" t="s">
        <v>68</v>
      </c>
      <c r="AG50" s="24" t="s">
        <v>19</v>
      </c>
      <c r="AH50" s="28">
        <v>0.11742</v>
      </c>
      <c r="AI50" s="28"/>
      <c r="AJ50" s="28">
        <f t="shared" si="6"/>
        <v>70</v>
      </c>
      <c r="AK50" s="33" t="s">
        <v>57</v>
      </c>
      <c r="AL50" s="24" t="s">
        <v>26</v>
      </c>
      <c r="AM50" s="28">
        <v>9.4159999999999994E-2</v>
      </c>
      <c r="AN50" s="28"/>
      <c r="AO50" s="28">
        <f t="shared" si="7"/>
        <v>60</v>
      </c>
      <c r="AP50" s="33" t="s">
        <v>76</v>
      </c>
      <c r="AQ50" s="24" t="s">
        <v>22</v>
      </c>
      <c r="AR50" s="28">
        <v>3.3550000000000003E-2</v>
      </c>
      <c r="AS50" s="28"/>
      <c r="AT50" s="28">
        <f t="shared" si="8"/>
        <v>58</v>
      </c>
      <c r="AU50" s="33" t="s">
        <v>105</v>
      </c>
      <c r="AV50" s="35" t="s">
        <v>25</v>
      </c>
      <c r="AW50" s="28">
        <v>4.8559999999999999E-2</v>
      </c>
      <c r="AX50" s="28"/>
      <c r="AY50" s="28">
        <f t="shared" si="9"/>
        <v>70</v>
      </c>
      <c r="AZ50" s="33" t="s">
        <v>97</v>
      </c>
      <c r="BA50" s="35" t="s">
        <v>25</v>
      </c>
      <c r="BB50" s="28">
        <v>0.10542</v>
      </c>
      <c r="BC50" s="28"/>
      <c r="BD50" s="28">
        <f t="shared" si="10"/>
        <v>65</v>
      </c>
      <c r="BE50" s="33" t="s">
        <v>104</v>
      </c>
      <c r="BF50" s="35" t="s">
        <v>28</v>
      </c>
      <c r="BG50" s="28">
        <v>7.6299999999999996E-3</v>
      </c>
      <c r="BH50" s="28"/>
      <c r="BI50" s="28">
        <f t="shared" si="11"/>
        <v>89</v>
      </c>
      <c r="BJ50" s="33" t="s">
        <v>39</v>
      </c>
      <c r="BK50" s="24" t="s">
        <v>28</v>
      </c>
      <c r="BL50" s="28">
        <v>0.14982999999999999</v>
      </c>
      <c r="BM50" s="28"/>
      <c r="BN50" s="28">
        <f t="shared" si="12"/>
        <v>73</v>
      </c>
      <c r="BO50" s="33" t="s">
        <v>86</v>
      </c>
      <c r="BP50" s="24" t="s">
        <v>26</v>
      </c>
      <c r="BQ50" s="28">
        <v>8.2290000000000002E-2</v>
      </c>
      <c r="BS50" s="28">
        <f t="shared" si="13"/>
        <v>46</v>
      </c>
    </row>
    <row r="51" spans="1:71" ht="17" thickBot="1" x14ac:dyDescent="0.25">
      <c r="A51" s="88"/>
      <c r="B51" s="33" t="s">
        <v>36</v>
      </c>
      <c r="C51" s="24" t="s">
        <v>26</v>
      </c>
      <c r="D51" s="29">
        <v>3.4099999999999998E-2</v>
      </c>
      <c r="E51" s="29" t="s">
        <v>107</v>
      </c>
      <c r="F51" s="28">
        <f t="shared" si="0"/>
        <v>68</v>
      </c>
      <c r="G51" s="33" t="s">
        <v>43</v>
      </c>
      <c r="H51" s="24" t="s">
        <v>19</v>
      </c>
      <c r="I51" s="28">
        <v>8.1430000000000002E-2</v>
      </c>
      <c r="J51" s="28"/>
      <c r="K51" s="28">
        <f t="shared" si="1"/>
        <v>53</v>
      </c>
      <c r="L51" s="33" t="s">
        <v>101</v>
      </c>
      <c r="M51" s="35" t="s">
        <v>26</v>
      </c>
      <c r="N51" s="28">
        <v>0.18598000000000001</v>
      </c>
      <c r="O51" s="28"/>
      <c r="P51" s="28">
        <f t="shared" si="2"/>
        <v>71</v>
      </c>
      <c r="Q51" s="33" t="s">
        <v>85</v>
      </c>
      <c r="R51" s="24" t="s">
        <v>19</v>
      </c>
      <c r="S51" s="28">
        <v>8.6269999999999999E-2</v>
      </c>
      <c r="T51" s="28"/>
      <c r="U51" s="28">
        <f t="shared" si="3"/>
        <v>63</v>
      </c>
      <c r="V51" s="33" t="s">
        <v>35</v>
      </c>
      <c r="W51" s="24" t="s">
        <v>22</v>
      </c>
      <c r="X51" s="28">
        <v>5.7290000000000001E-2</v>
      </c>
      <c r="Y51" s="28"/>
      <c r="Z51" s="28">
        <f t="shared" si="4"/>
        <v>81</v>
      </c>
      <c r="AA51" s="33" t="s">
        <v>93</v>
      </c>
      <c r="AB51" s="35" t="s">
        <v>23</v>
      </c>
      <c r="AC51" s="28">
        <v>7.6850000000000002E-2</v>
      </c>
      <c r="AD51" s="28"/>
      <c r="AE51" s="28">
        <f t="shared" si="5"/>
        <v>50</v>
      </c>
      <c r="AF51" s="33" t="s">
        <v>86</v>
      </c>
      <c r="AG51" s="24" t="s">
        <v>28</v>
      </c>
      <c r="AH51" s="28">
        <v>0.11735</v>
      </c>
      <c r="AI51" s="28"/>
      <c r="AJ51" s="28">
        <f t="shared" si="6"/>
        <v>69</v>
      </c>
      <c r="AK51" s="33" t="s">
        <v>85</v>
      </c>
      <c r="AL51" s="24" t="s">
        <v>29</v>
      </c>
      <c r="AM51" s="28">
        <v>9.1259999999999994E-2</v>
      </c>
      <c r="AN51" s="28"/>
      <c r="AO51" s="28">
        <f t="shared" si="7"/>
        <v>59</v>
      </c>
      <c r="AP51" s="33" t="s">
        <v>36</v>
      </c>
      <c r="AQ51" s="24" t="s">
        <v>23</v>
      </c>
      <c r="AR51" s="30">
        <v>3.3059999999999999E-2</v>
      </c>
      <c r="AS51" s="30" t="s">
        <v>108</v>
      </c>
      <c r="AT51" s="28">
        <f t="shared" si="8"/>
        <v>57</v>
      </c>
      <c r="AU51" s="33" t="s">
        <v>101</v>
      </c>
      <c r="AV51" s="35" t="s">
        <v>26</v>
      </c>
      <c r="AW51" s="28">
        <v>4.829E-2</v>
      </c>
      <c r="AX51" s="28"/>
      <c r="AY51" s="28">
        <f t="shared" si="9"/>
        <v>69</v>
      </c>
      <c r="AZ51" s="33" t="s">
        <v>33</v>
      </c>
      <c r="BA51" s="24" t="s">
        <v>20</v>
      </c>
      <c r="BB51" s="28">
        <v>0.10223</v>
      </c>
      <c r="BC51" s="28"/>
      <c r="BD51" s="28">
        <f t="shared" si="10"/>
        <v>64</v>
      </c>
      <c r="BE51" s="33" t="s">
        <v>80</v>
      </c>
      <c r="BF51" s="24" t="s">
        <v>28</v>
      </c>
      <c r="BG51" s="28">
        <v>7.5500000000000003E-3</v>
      </c>
      <c r="BH51" s="28"/>
      <c r="BI51" s="28">
        <f t="shared" si="11"/>
        <v>88</v>
      </c>
      <c r="BJ51" s="33" t="s">
        <v>74</v>
      </c>
      <c r="BK51" s="24" t="s">
        <v>23</v>
      </c>
      <c r="BL51" s="28">
        <v>0.14599999999999999</v>
      </c>
      <c r="BM51" s="28"/>
      <c r="BN51" s="28">
        <f t="shared" si="12"/>
        <v>72</v>
      </c>
      <c r="BO51" s="33" t="s">
        <v>24</v>
      </c>
      <c r="BP51" s="24" t="s">
        <v>25</v>
      </c>
      <c r="BQ51" s="29">
        <v>8.1939999999999999E-2</v>
      </c>
      <c r="BR51" t="s">
        <v>107</v>
      </c>
      <c r="BS51" s="28">
        <f t="shared" si="13"/>
        <v>45</v>
      </c>
    </row>
    <row r="52" spans="1:71" ht="17" thickBot="1" x14ac:dyDescent="0.25">
      <c r="A52" s="88"/>
      <c r="B52" s="33" t="s">
        <v>58</v>
      </c>
      <c r="C52" s="24" t="s">
        <v>22</v>
      </c>
      <c r="D52" s="28">
        <v>3.3009999999999998E-2</v>
      </c>
      <c r="E52" s="28"/>
      <c r="F52" s="28">
        <f t="shared" si="0"/>
        <v>67</v>
      </c>
      <c r="G52" s="33" t="s">
        <v>76</v>
      </c>
      <c r="H52" s="24" t="s">
        <v>22</v>
      </c>
      <c r="I52" s="28">
        <v>7.3230000000000003E-2</v>
      </c>
      <c r="J52" s="28"/>
      <c r="K52" s="28">
        <f t="shared" si="1"/>
        <v>52</v>
      </c>
      <c r="L52" s="33" t="s">
        <v>77</v>
      </c>
      <c r="M52" s="24" t="s">
        <v>22</v>
      </c>
      <c r="N52" s="28">
        <v>0.18484</v>
      </c>
      <c r="O52" s="28"/>
      <c r="P52" s="28">
        <f t="shared" si="2"/>
        <v>70</v>
      </c>
      <c r="Q52" s="33" t="s">
        <v>81</v>
      </c>
      <c r="R52" s="24" t="s">
        <v>29</v>
      </c>
      <c r="S52" s="28">
        <v>8.2629999999999995E-2</v>
      </c>
      <c r="T52" s="28"/>
      <c r="U52" s="28">
        <f t="shared" si="3"/>
        <v>62</v>
      </c>
      <c r="V52" s="33" t="s">
        <v>85</v>
      </c>
      <c r="W52" s="24" t="s">
        <v>26</v>
      </c>
      <c r="X52" s="28">
        <v>5.6059999999999999E-2</v>
      </c>
      <c r="Y52" s="28"/>
      <c r="Z52" s="28">
        <f t="shared" si="4"/>
        <v>80</v>
      </c>
      <c r="AA52" s="33" t="s">
        <v>38</v>
      </c>
      <c r="AB52" s="24" t="s">
        <v>22</v>
      </c>
      <c r="AC52" s="28">
        <v>7.6700000000000004E-2</v>
      </c>
      <c r="AD52" s="28"/>
      <c r="AE52" s="28">
        <f t="shared" si="5"/>
        <v>49</v>
      </c>
      <c r="AF52" s="33" t="s">
        <v>97</v>
      </c>
      <c r="AG52" s="35" t="s">
        <v>25</v>
      </c>
      <c r="AH52" s="28">
        <v>0.11330999999999999</v>
      </c>
      <c r="AI52" s="28"/>
      <c r="AJ52" s="28">
        <f t="shared" si="6"/>
        <v>68</v>
      </c>
      <c r="AK52" s="33" t="s">
        <v>89</v>
      </c>
      <c r="AL52" s="35" t="s">
        <v>22</v>
      </c>
      <c r="AM52" s="28">
        <v>9.0509999999999993E-2</v>
      </c>
      <c r="AN52" s="28"/>
      <c r="AO52" s="28">
        <f t="shared" si="7"/>
        <v>58</v>
      </c>
      <c r="AP52" s="33" t="s">
        <v>44</v>
      </c>
      <c r="AQ52" s="24" t="s">
        <v>23</v>
      </c>
      <c r="AR52" s="29">
        <v>3.2390000000000002E-2</v>
      </c>
      <c r="AS52" s="29" t="s">
        <v>107</v>
      </c>
      <c r="AT52" s="28">
        <f t="shared" si="8"/>
        <v>56</v>
      </c>
      <c r="AU52" s="33" t="s">
        <v>52</v>
      </c>
      <c r="AV52" s="24" t="s">
        <v>29</v>
      </c>
      <c r="AW52" s="28">
        <v>4.743E-2</v>
      </c>
      <c r="AX52" s="28"/>
      <c r="AY52" s="28">
        <f t="shared" si="9"/>
        <v>68</v>
      </c>
      <c r="AZ52" s="33" t="s">
        <v>71</v>
      </c>
      <c r="BA52" s="24" t="s">
        <v>22</v>
      </c>
      <c r="BB52" s="30">
        <v>0.1009</v>
      </c>
      <c r="BC52" s="30" t="s">
        <v>108</v>
      </c>
      <c r="BD52" s="28">
        <f t="shared" si="10"/>
        <v>63</v>
      </c>
      <c r="BE52" s="33" t="s">
        <v>78</v>
      </c>
      <c r="BF52" s="24" t="s">
        <v>23</v>
      </c>
      <c r="BG52" s="28">
        <v>7.3400000000000002E-3</v>
      </c>
      <c r="BH52" s="28"/>
      <c r="BI52" s="28">
        <f t="shared" si="11"/>
        <v>87</v>
      </c>
      <c r="BJ52" s="33" t="s">
        <v>72</v>
      </c>
      <c r="BK52" s="24" t="s">
        <v>28</v>
      </c>
      <c r="BL52" s="30">
        <v>0.1457</v>
      </c>
      <c r="BM52" s="30" t="s">
        <v>108</v>
      </c>
      <c r="BN52" s="28">
        <f t="shared" si="12"/>
        <v>71</v>
      </c>
      <c r="BO52" s="33" t="s">
        <v>82</v>
      </c>
      <c r="BP52" s="24" t="s">
        <v>25</v>
      </c>
      <c r="BQ52" s="29">
        <v>8.0180000000000001E-2</v>
      </c>
      <c r="BR52" t="s">
        <v>107</v>
      </c>
      <c r="BS52" s="28">
        <f t="shared" si="13"/>
        <v>44</v>
      </c>
    </row>
    <row r="53" spans="1:71" ht="17" thickBot="1" x14ac:dyDescent="0.25">
      <c r="A53" s="88"/>
      <c r="B53" s="33" t="s">
        <v>100</v>
      </c>
      <c r="C53" s="35" t="s">
        <v>26</v>
      </c>
      <c r="D53" s="28">
        <v>3.2989999999999998E-2</v>
      </c>
      <c r="E53" s="28"/>
      <c r="F53" s="28">
        <f t="shared" si="0"/>
        <v>66</v>
      </c>
      <c r="G53" s="33" t="s">
        <v>59</v>
      </c>
      <c r="H53" s="24" t="s">
        <v>20</v>
      </c>
      <c r="I53" s="28">
        <v>7.2940000000000005E-2</v>
      </c>
      <c r="J53" s="28"/>
      <c r="K53" s="28">
        <f t="shared" si="1"/>
        <v>51</v>
      </c>
      <c r="L53" s="33" t="s">
        <v>80</v>
      </c>
      <c r="M53" s="24" t="s">
        <v>25</v>
      </c>
      <c r="N53" s="28">
        <v>0.18459</v>
      </c>
      <c r="O53" s="28"/>
      <c r="P53" s="28">
        <f t="shared" si="2"/>
        <v>69</v>
      </c>
      <c r="Q53" s="33" t="s">
        <v>60</v>
      </c>
      <c r="R53" s="24" t="s">
        <v>22</v>
      </c>
      <c r="S53" s="28">
        <v>8.2220000000000001E-2</v>
      </c>
      <c r="T53" s="28"/>
      <c r="U53" s="28">
        <f t="shared" si="3"/>
        <v>61</v>
      </c>
      <c r="V53" s="33" t="s">
        <v>73</v>
      </c>
      <c r="W53" s="24" t="s">
        <v>29</v>
      </c>
      <c r="X53" s="28">
        <v>5.4829999999999997E-2</v>
      </c>
      <c r="Y53" s="28"/>
      <c r="Z53" s="28">
        <f t="shared" si="4"/>
        <v>79</v>
      </c>
      <c r="AA53" s="33" t="s">
        <v>81</v>
      </c>
      <c r="AB53" s="24" t="s">
        <v>20</v>
      </c>
      <c r="AC53" s="28">
        <v>7.6420000000000002E-2</v>
      </c>
      <c r="AD53" s="28"/>
      <c r="AE53" s="28">
        <f t="shared" si="5"/>
        <v>48</v>
      </c>
      <c r="AF53" s="33" t="s">
        <v>56</v>
      </c>
      <c r="AG53" s="24" t="s">
        <v>22</v>
      </c>
      <c r="AH53" s="28">
        <v>0.11304</v>
      </c>
      <c r="AI53" s="28"/>
      <c r="AJ53" s="28">
        <f t="shared" si="6"/>
        <v>67</v>
      </c>
      <c r="AK53" s="33" t="s">
        <v>73</v>
      </c>
      <c r="AL53" s="24" t="s">
        <v>26</v>
      </c>
      <c r="AM53" s="28">
        <v>8.9779999999999999E-2</v>
      </c>
      <c r="AN53" s="28"/>
      <c r="AO53" s="28">
        <f t="shared" si="7"/>
        <v>57</v>
      </c>
      <c r="AP53" s="33" t="s">
        <v>81</v>
      </c>
      <c r="AQ53" s="24" t="s">
        <v>29</v>
      </c>
      <c r="AR53" s="28">
        <v>3.2280000000000003E-2</v>
      </c>
      <c r="AS53" s="28"/>
      <c r="AT53" s="28">
        <f t="shared" si="8"/>
        <v>55</v>
      </c>
      <c r="AU53" s="33" t="s">
        <v>18</v>
      </c>
      <c r="AV53" s="24" t="s">
        <v>20</v>
      </c>
      <c r="AW53" s="29">
        <v>4.5920000000000002E-2</v>
      </c>
      <c r="AX53" s="29" t="s">
        <v>107</v>
      </c>
      <c r="AY53" s="28">
        <f t="shared" si="9"/>
        <v>67</v>
      </c>
      <c r="AZ53" s="33" t="s">
        <v>50</v>
      </c>
      <c r="BA53" s="24" t="s">
        <v>29</v>
      </c>
      <c r="BB53" s="28">
        <v>0.1002</v>
      </c>
      <c r="BC53" s="28"/>
      <c r="BD53" s="28">
        <f t="shared" si="10"/>
        <v>62</v>
      </c>
      <c r="BE53" s="33" t="s">
        <v>101</v>
      </c>
      <c r="BF53" s="35" t="s">
        <v>22</v>
      </c>
      <c r="BG53" s="28">
        <v>7.28E-3</v>
      </c>
      <c r="BH53" s="28"/>
      <c r="BI53" s="28">
        <f t="shared" si="11"/>
        <v>86</v>
      </c>
      <c r="BJ53" s="33" t="s">
        <v>89</v>
      </c>
      <c r="BK53" s="35" t="s">
        <v>19</v>
      </c>
      <c r="BL53" s="28">
        <v>0.14299999999999999</v>
      </c>
      <c r="BM53" s="28"/>
      <c r="BN53" s="28">
        <f t="shared" si="12"/>
        <v>70</v>
      </c>
      <c r="BO53" s="33" t="s">
        <v>35</v>
      </c>
      <c r="BP53" s="24" t="s">
        <v>25</v>
      </c>
      <c r="BQ53" s="28">
        <v>7.6469999999999996E-2</v>
      </c>
      <c r="BS53" s="28">
        <f t="shared" si="13"/>
        <v>43</v>
      </c>
    </row>
    <row r="54" spans="1:71" ht="17" thickBot="1" x14ac:dyDescent="0.25">
      <c r="A54" s="88"/>
      <c r="B54" s="33" t="s">
        <v>57</v>
      </c>
      <c r="C54" s="24" t="s">
        <v>20</v>
      </c>
      <c r="D54" s="28">
        <v>3.2160000000000001E-2</v>
      </c>
      <c r="E54" s="28"/>
      <c r="F54" s="28">
        <f t="shared" si="0"/>
        <v>65</v>
      </c>
      <c r="G54" s="33" t="s">
        <v>92</v>
      </c>
      <c r="H54" s="35" t="s">
        <v>28</v>
      </c>
      <c r="I54" s="28">
        <v>7.2499999999999995E-2</v>
      </c>
      <c r="J54" s="28"/>
      <c r="K54" s="28">
        <f t="shared" si="1"/>
        <v>50</v>
      </c>
      <c r="L54" s="33" t="s">
        <v>42</v>
      </c>
      <c r="M54" s="24" t="s">
        <v>28</v>
      </c>
      <c r="N54" s="28">
        <v>0.17580999999999999</v>
      </c>
      <c r="O54" s="28"/>
      <c r="P54" s="28">
        <f t="shared" si="2"/>
        <v>68</v>
      </c>
      <c r="Q54" s="33" t="s">
        <v>61</v>
      </c>
      <c r="R54" s="24" t="s">
        <v>19</v>
      </c>
      <c r="S54" s="28">
        <v>8.0920000000000006E-2</v>
      </c>
      <c r="T54" s="28"/>
      <c r="U54" s="28">
        <f t="shared" si="3"/>
        <v>60</v>
      </c>
      <c r="V54" s="33" t="s">
        <v>99</v>
      </c>
      <c r="W54" s="35" t="s">
        <v>25</v>
      </c>
      <c r="X54" s="28">
        <v>5.4330000000000003E-2</v>
      </c>
      <c r="Y54" s="28"/>
      <c r="Z54" s="28">
        <f t="shared" si="4"/>
        <v>78</v>
      </c>
      <c r="AA54" s="33" t="s">
        <v>86</v>
      </c>
      <c r="AB54" s="24" t="s">
        <v>28</v>
      </c>
      <c r="AC54" s="28">
        <v>7.596E-2</v>
      </c>
      <c r="AD54" s="28"/>
      <c r="AE54" s="28">
        <f t="shared" si="5"/>
        <v>47</v>
      </c>
      <c r="AF54" s="33" t="s">
        <v>94</v>
      </c>
      <c r="AG54" s="35" t="s">
        <v>19</v>
      </c>
      <c r="AH54" s="28">
        <v>0.11286</v>
      </c>
      <c r="AI54" s="28"/>
      <c r="AJ54" s="28">
        <f t="shared" si="6"/>
        <v>66</v>
      </c>
      <c r="AK54" s="33" t="s">
        <v>101</v>
      </c>
      <c r="AL54" s="35" t="s">
        <v>29</v>
      </c>
      <c r="AM54" s="28">
        <v>8.9560000000000001E-2</v>
      </c>
      <c r="AN54" s="28"/>
      <c r="AO54" s="28">
        <f t="shared" si="7"/>
        <v>56</v>
      </c>
      <c r="AP54" s="33" t="s">
        <v>91</v>
      </c>
      <c r="AQ54" s="35" t="s">
        <v>25</v>
      </c>
      <c r="AR54" s="28">
        <v>3.209E-2</v>
      </c>
      <c r="AS54" s="28"/>
      <c r="AT54" s="28">
        <f t="shared" si="8"/>
        <v>54</v>
      </c>
      <c r="AU54" s="33" t="s">
        <v>63</v>
      </c>
      <c r="AV54" s="24" t="s">
        <v>22</v>
      </c>
      <c r="AW54" s="29">
        <v>4.4909999999999999E-2</v>
      </c>
      <c r="AX54" s="29" t="s">
        <v>107</v>
      </c>
      <c r="AY54" s="28">
        <f t="shared" si="9"/>
        <v>66</v>
      </c>
      <c r="AZ54" s="33" t="s">
        <v>31</v>
      </c>
      <c r="BA54" s="24" t="s">
        <v>25</v>
      </c>
      <c r="BB54" s="30">
        <v>0.10019</v>
      </c>
      <c r="BC54" s="30" t="s">
        <v>108</v>
      </c>
      <c r="BD54" s="28">
        <f t="shared" si="10"/>
        <v>61</v>
      </c>
      <c r="BE54" s="33" t="s">
        <v>41</v>
      </c>
      <c r="BF54" s="24" t="s">
        <v>29</v>
      </c>
      <c r="BG54" s="28">
        <v>7.1500000000000001E-3</v>
      </c>
      <c r="BH54" s="28"/>
      <c r="BI54" s="28">
        <f t="shared" si="11"/>
        <v>85</v>
      </c>
      <c r="BJ54" s="33" t="s">
        <v>90</v>
      </c>
      <c r="BK54" s="35" t="s">
        <v>20</v>
      </c>
      <c r="BL54" s="28">
        <v>0.13889000000000001</v>
      </c>
      <c r="BM54" s="28"/>
      <c r="BN54" s="28">
        <f t="shared" si="12"/>
        <v>69</v>
      </c>
      <c r="BO54" s="33" t="s">
        <v>37</v>
      </c>
      <c r="BP54" s="24" t="s">
        <v>23</v>
      </c>
      <c r="BQ54" s="30">
        <v>7.6189999999999994E-2</v>
      </c>
      <c r="BR54" t="s">
        <v>108</v>
      </c>
      <c r="BS54" s="28">
        <f t="shared" si="13"/>
        <v>42</v>
      </c>
    </row>
    <row r="55" spans="1:71" ht="17" thickBot="1" x14ac:dyDescent="0.25">
      <c r="A55" s="88"/>
      <c r="B55" s="33" t="s">
        <v>71</v>
      </c>
      <c r="C55" s="24" t="s">
        <v>20</v>
      </c>
      <c r="D55" s="28">
        <v>3.1390000000000001E-2</v>
      </c>
      <c r="E55" s="28"/>
      <c r="F55" s="28">
        <f t="shared" si="0"/>
        <v>64</v>
      </c>
      <c r="G55" s="33" t="s">
        <v>64</v>
      </c>
      <c r="H55" s="24" t="s">
        <v>19</v>
      </c>
      <c r="I55" s="28">
        <v>7.102E-2</v>
      </c>
      <c r="J55" s="28"/>
      <c r="K55" s="28">
        <f t="shared" si="1"/>
        <v>49</v>
      </c>
      <c r="L55" s="33" t="s">
        <v>84</v>
      </c>
      <c r="M55" s="24" t="s">
        <v>19</v>
      </c>
      <c r="N55" s="28">
        <v>0.17372000000000001</v>
      </c>
      <c r="O55" s="28"/>
      <c r="P55" s="28">
        <f t="shared" si="2"/>
        <v>67</v>
      </c>
      <c r="Q55" s="33" t="s">
        <v>90</v>
      </c>
      <c r="R55" s="35" t="s">
        <v>20</v>
      </c>
      <c r="S55" s="28">
        <v>7.7329999999999996E-2</v>
      </c>
      <c r="T55" s="28"/>
      <c r="U55" s="28">
        <f t="shared" si="3"/>
        <v>59</v>
      </c>
      <c r="V55" s="33" t="s">
        <v>31</v>
      </c>
      <c r="W55" s="24" t="s">
        <v>25</v>
      </c>
      <c r="X55" s="30">
        <v>5.2269999999999997E-2</v>
      </c>
      <c r="Y55" s="30" t="s">
        <v>108</v>
      </c>
      <c r="Z55" s="28">
        <f t="shared" si="4"/>
        <v>77</v>
      </c>
      <c r="AA55" s="33" t="s">
        <v>48</v>
      </c>
      <c r="AB55" s="24" t="s">
        <v>20</v>
      </c>
      <c r="AC55" s="28">
        <v>7.4060000000000001E-2</v>
      </c>
      <c r="AD55" s="28"/>
      <c r="AE55" s="28">
        <f t="shared" si="5"/>
        <v>46</v>
      </c>
      <c r="AF55" s="33" t="s">
        <v>43</v>
      </c>
      <c r="AG55" s="24" t="s">
        <v>22</v>
      </c>
      <c r="AH55" s="28">
        <v>0.11283</v>
      </c>
      <c r="AI55" s="28"/>
      <c r="AJ55" s="28">
        <f t="shared" si="6"/>
        <v>65</v>
      </c>
      <c r="AK55" s="33" t="s">
        <v>85</v>
      </c>
      <c r="AL55" s="24" t="s">
        <v>26</v>
      </c>
      <c r="AM55" s="28">
        <v>8.8969999999999994E-2</v>
      </c>
      <c r="AN55" s="28"/>
      <c r="AO55" s="28">
        <f t="shared" si="7"/>
        <v>55</v>
      </c>
      <c r="AP55" s="33" t="s">
        <v>18</v>
      </c>
      <c r="AQ55" s="24" t="s">
        <v>20</v>
      </c>
      <c r="AR55" s="29">
        <v>3.1910000000000001E-2</v>
      </c>
      <c r="AS55" s="29" t="s">
        <v>107</v>
      </c>
      <c r="AT55" s="28">
        <f t="shared" si="8"/>
        <v>53</v>
      </c>
      <c r="AU55" s="33" t="s">
        <v>59</v>
      </c>
      <c r="AV55" s="24" t="s">
        <v>20</v>
      </c>
      <c r="AW55" s="28">
        <v>4.4760000000000001E-2</v>
      </c>
      <c r="AX55" s="28"/>
      <c r="AY55" s="28">
        <f t="shared" si="9"/>
        <v>65</v>
      </c>
      <c r="AZ55" s="33" t="s">
        <v>37</v>
      </c>
      <c r="BA55" s="24" t="s">
        <v>25</v>
      </c>
      <c r="BB55" s="30">
        <v>9.2829999999999996E-2</v>
      </c>
      <c r="BC55" s="30" t="s">
        <v>108</v>
      </c>
      <c r="BD55" s="28">
        <f t="shared" si="10"/>
        <v>60</v>
      </c>
      <c r="BE55" s="33" t="s">
        <v>99</v>
      </c>
      <c r="BF55" s="35" t="s">
        <v>25</v>
      </c>
      <c r="BG55" s="28">
        <v>7.1300000000000001E-3</v>
      </c>
      <c r="BH55" s="28"/>
      <c r="BI55" s="28">
        <f t="shared" si="11"/>
        <v>84</v>
      </c>
      <c r="BJ55" s="33" t="s">
        <v>69</v>
      </c>
      <c r="BK55" s="24" t="s">
        <v>29</v>
      </c>
      <c r="BL55" s="30">
        <v>0.13124</v>
      </c>
      <c r="BM55" s="30" t="s">
        <v>108</v>
      </c>
      <c r="BN55" s="28">
        <f t="shared" si="12"/>
        <v>68</v>
      </c>
      <c r="BO55" s="33" t="s">
        <v>56</v>
      </c>
      <c r="BP55" s="24" t="s">
        <v>22</v>
      </c>
      <c r="BQ55" s="28">
        <v>7.5410000000000005E-2</v>
      </c>
      <c r="BS55" s="28">
        <f t="shared" si="13"/>
        <v>41</v>
      </c>
    </row>
    <row r="56" spans="1:71" ht="17" thickBot="1" x14ac:dyDescent="0.25">
      <c r="A56" s="88"/>
      <c r="B56" s="33" t="s">
        <v>27</v>
      </c>
      <c r="C56" s="24" t="s">
        <v>28</v>
      </c>
      <c r="D56" s="29">
        <v>3.1370000000000002E-2</v>
      </c>
      <c r="E56" s="29" t="s">
        <v>107</v>
      </c>
      <c r="F56" s="28">
        <f t="shared" si="0"/>
        <v>63</v>
      </c>
      <c r="G56" s="33" t="s">
        <v>105</v>
      </c>
      <c r="H56" s="35" t="s">
        <v>20</v>
      </c>
      <c r="I56" s="28">
        <v>6.7710000000000006E-2</v>
      </c>
      <c r="J56" s="28"/>
      <c r="K56" s="28">
        <f t="shared" si="1"/>
        <v>48</v>
      </c>
      <c r="L56" s="33" t="s">
        <v>101</v>
      </c>
      <c r="M56" s="35" t="s">
        <v>29</v>
      </c>
      <c r="N56" s="28">
        <v>0.17236000000000001</v>
      </c>
      <c r="O56" s="28"/>
      <c r="P56" s="28">
        <f t="shared" si="2"/>
        <v>66</v>
      </c>
      <c r="Q56" s="33" t="s">
        <v>61</v>
      </c>
      <c r="R56" s="24" t="s">
        <v>26</v>
      </c>
      <c r="S56" s="28">
        <v>7.6369999999999993E-2</v>
      </c>
      <c r="T56" s="28"/>
      <c r="U56" s="28">
        <f t="shared" si="3"/>
        <v>58</v>
      </c>
      <c r="V56" s="33" t="s">
        <v>69</v>
      </c>
      <c r="W56" s="24" t="s">
        <v>23</v>
      </c>
      <c r="X56" s="28">
        <v>5.1589999999999997E-2</v>
      </c>
      <c r="Y56" s="28"/>
      <c r="Z56" s="28">
        <f t="shared" si="4"/>
        <v>76</v>
      </c>
      <c r="AA56" s="33" t="s">
        <v>38</v>
      </c>
      <c r="AB56" s="24" t="s">
        <v>26</v>
      </c>
      <c r="AC56" s="28">
        <v>7.1980000000000002E-2</v>
      </c>
      <c r="AD56" s="28"/>
      <c r="AE56" s="28">
        <f t="shared" si="5"/>
        <v>45</v>
      </c>
      <c r="AF56" s="33" t="s">
        <v>60</v>
      </c>
      <c r="AG56" s="24" t="s">
        <v>22</v>
      </c>
      <c r="AH56" s="28">
        <v>0.11249000000000001</v>
      </c>
      <c r="AI56" s="28"/>
      <c r="AJ56" s="28">
        <f t="shared" si="6"/>
        <v>64</v>
      </c>
      <c r="AK56" s="33" t="s">
        <v>40</v>
      </c>
      <c r="AL56" s="24" t="s">
        <v>26</v>
      </c>
      <c r="AM56" s="28">
        <v>8.8569999999999996E-2</v>
      </c>
      <c r="AN56" s="28"/>
      <c r="AO56" s="28">
        <f t="shared" si="7"/>
        <v>54</v>
      </c>
      <c r="AP56" s="33" t="s">
        <v>94</v>
      </c>
      <c r="AQ56" s="35" t="s">
        <v>28</v>
      </c>
      <c r="AR56" s="28">
        <v>3.1620000000000002E-2</v>
      </c>
      <c r="AS56" s="28"/>
      <c r="AT56" s="28">
        <f t="shared" si="8"/>
        <v>52</v>
      </c>
      <c r="AU56" s="33" t="s">
        <v>82</v>
      </c>
      <c r="AV56" s="24" t="s">
        <v>20</v>
      </c>
      <c r="AW56" s="28">
        <v>4.4639999999999999E-2</v>
      </c>
      <c r="AX56" s="28"/>
      <c r="AY56" s="28">
        <f t="shared" si="9"/>
        <v>64</v>
      </c>
      <c r="AZ56" s="33" t="s">
        <v>52</v>
      </c>
      <c r="BA56" s="24" t="s">
        <v>23</v>
      </c>
      <c r="BB56" s="28">
        <v>9.2619999999999994E-2</v>
      </c>
      <c r="BC56" s="28"/>
      <c r="BD56" s="28">
        <f t="shared" si="10"/>
        <v>59</v>
      </c>
      <c r="BE56" s="33" t="s">
        <v>31</v>
      </c>
      <c r="BF56" s="24" t="s">
        <v>25</v>
      </c>
      <c r="BG56" s="28">
        <v>7.0499999999999998E-3</v>
      </c>
      <c r="BH56" s="28"/>
      <c r="BI56" s="28">
        <f t="shared" si="11"/>
        <v>83</v>
      </c>
      <c r="BJ56" s="33" t="s">
        <v>96</v>
      </c>
      <c r="BK56" s="35" t="s">
        <v>19</v>
      </c>
      <c r="BL56" s="28">
        <v>0.13081000000000001</v>
      </c>
      <c r="BM56" s="28"/>
      <c r="BN56" s="28">
        <f t="shared" si="12"/>
        <v>67</v>
      </c>
      <c r="BO56" s="33" t="s">
        <v>85</v>
      </c>
      <c r="BP56" s="24" t="s">
        <v>19</v>
      </c>
      <c r="BQ56" s="28">
        <v>7.1620000000000003E-2</v>
      </c>
      <c r="BS56" s="28">
        <f t="shared" si="13"/>
        <v>40</v>
      </c>
    </row>
    <row r="57" spans="1:71" ht="17" thickBot="1" x14ac:dyDescent="0.25">
      <c r="A57" s="88"/>
      <c r="B57" s="33" t="s">
        <v>101</v>
      </c>
      <c r="C57" s="35" t="s">
        <v>26</v>
      </c>
      <c r="D57" s="28">
        <v>3.125E-2</v>
      </c>
      <c r="E57" s="28"/>
      <c r="F57" s="28">
        <f t="shared" si="0"/>
        <v>62</v>
      </c>
      <c r="G57" s="33" t="s">
        <v>104</v>
      </c>
      <c r="H57" s="35" t="s">
        <v>28</v>
      </c>
      <c r="I57" s="28">
        <v>6.5140000000000003E-2</v>
      </c>
      <c r="J57" s="28"/>
      <c r="K57" s="28">
        <f t="shared" si="1"/>
        <v>47</v>
      </c>
      <c r="L57" s="33" t="s">
        <v>46</v>
      </c>
      <c r="M57" s="24" t="s">
        <v>22</v>
      </c>
      <c r="N57" s="28">
        <v>0.17004</v>
      </c>
      <c r="O57" s="28"/>
      <c r="P57" s="28">
        <f t="shared" si="2"/>
        <v>65</v>
      </c>
      <c r="Q57" s="33" t="s">
        <v>81</v>
      </c>
      <c r="R57" s="24" t="s">
        <v>26</v>
      </c>
      <c r="S57" s="28">
        <v>7.3020000000000002E-2</v>
      </c>
      <c r="T57" s="28"/>
      <c r="U57" s="28">
        <f t="shared" si="3"/>
        <v>57</v>
      </c>
      <c r="V57" s="33" t="s">
        <v>66</v>
      </c>
      <c r="W57" s="24" t="s">
        <v>22</v>
      </c>
      <c r="X57" s="28">
        <v>5.1020000000000003E-2</v>
      </c>
      <c r="Y57" s="28"/>
      <c r="Z57" s="28">
        <f t="shared" si="4"/>
        <v>75</v>
      </c>
      <c r="AA57" s="33" t="s">
        <v>83</v>
      </c>
      <c r="AB57" s="24" t="s">
        <v>20</v>
      </c>
      <c r="AC57" s="28">
        <v>7.0120000000000002E-2</v>
      </c>
      <c r="AD57" s="28"/>
      <c r="AE57" s="28">
        <f t="shared" si="5"/>
        <v>44</v>
      </c>
      <c r="AF57" s="33" t="s">
        <v>86</v>
      </c>
      <c r="AG57" s="24" t="s">
        <v>26</v>
      </c>
      <c r="AH57" s="28">
        <v>0.10755000000000001</v>
      </c>
      <c r="AI57" s="28"/>
      <c r="AJ57" s="28">
        <f t="shared" si="6"/>
        <v>63</v>
      </c>
      <c r="AK57" s="33" t="s">
        <v>81</v>
      </c>
      <c r="AL57" s="24" t="s">
        <v>26</v>
      </c>
      <c r="AM57" s="28">
        <v>8.838E-2</v>
      </c>
      <c r="AN57" s="28"/>
      <c r="AO57" s="28">
        <f t="shared" si="7"/>
        <v>53</v>
      </c>
      <c r="AP57" s="33" t="s">
        <v>90</v>
      </c>
      <c r="AQ57" s="35" t="s">
        <v>20</v>
      </c>
      <c r="AR57" s="28">
        <v>3.0249999999999999E-2</v>
      </c>
      <c r="AS57" s="28"/>
      <c r="AT57" s="28">
        <f t="shared" si="8"/>
        <v>51</v>
      </c>
      <c r="AU57" s="33" t="s">
        <v>38</v>
      </c>
      <c r="AV57" s="24" t="s">
        <v>22</v>
      </c>
      <c r="AW57" s="30">
        <v>4.342E-2</v>
      </c>
      <c r="AX57" s="30" t="s">
        <v>108</v>
      </c>
      <c r="AY57" s="28">
        <f t="shared" si="9"/>
        <v>63</v>
      </c>
      <c r="AZ57" s="33" t="s">
        <v>56</v>
      </c>
      <c r="BA57" s="24" t="s">
        <v>25</v>
      </c>
      <c r="BB57" s="28">
        <v>9.0370000000000006E-2</v>
      </c>
      <c r="BC57" s="28"/>
      <c r="BD57" s="28">
        <f t="shared" si="10"/>
        <v>58</v>
      </c>
      <c r="BE57" s="33" t="s">
        <v>35</v>
      </c>
      <c r="BF57" s="24" t="s">
        <v>25</v>
      </c>
      <c r="BG57" s="28">
        <v>6.94E-3</v>
      </c>
      <c r="BH57" s="28"/>
      <c r="BI57" s="28">
        <f t="shared" si="11"/>
        <v>82</v>
      </c>
      <c r="BJ57" s="33" t="s">
        <v>86</v>
      </c>
      <c r="BK57" s="24" t="s">
        <v>28</v>
      </c>
      <c r="BL57" s="30">
        <v>0.12936</v>
      </c>
      <c r="BM57" s="30" t="s">
        <v>108</v>
      </c>
      <c r="BN57" s="28">
        <f t="shared" si="12"/>
        <v>66</v>
      </c>
      <c r="BO57" s="33" t="s">
        <v>89</v>
      </c>
      <c r="BP57" s="35" t="s">
        <v>28</v>
      </c>
      <c r="BQ57" s="28">
        <v>6.9099999999999995E-2</v>
      </c>
      <c r="BS57" s="28">
        <f t="shared" si="13"/>
        <v>39</v>
      </c>
    </row>
    <row r="58" spans="1:71" ht="17" thickBot="1" x14ac:dyDescent="0.25">
      <c r="A58" s="88"/>
      <c r="B58" s="33" t="s">
        <v>101</v>
      </c>
      <c r="C58" s="35" t="s">
        <v>29</v>
      </c>
      <c r="D58" s="28">
        <v>3.058E-2</v>
      </c>
      <c r="E58" s="28"/>
      <c r="F58" s="28">
        <f t="shared" si="0"/>
        <v>61</v>
      </c>
      <c r="G58" s="33" t="s">
        <v>105</v>
      </c>
      <c r="H58" s="35" t="s">
        <v>29</v>
      </c>
      <c r="I58" s="28">
        <v>6.2399999999999997E-2</v>
      </c>
      <c r="J58" s="28"/>
      <c r="K58" s="28">
        <f t="shared" si="1"/>
        <v>46</v>
      </c>
      <c r="L58" s="33" t="s">
        <v>77</v>
      </c>
      <c r="M58" s="24" t="s">
        <v>26</v>
      </c>
      <c r="N58" s="28">
        <v>0.16619999999999999</v>
      </c>
      <c r="O58" s="28"/>
      <c r="P58" s="28">
        <f t="shared" si="2"/>
        <v>64</v>
      </c>
      <c r="Q58" s="33" t="s">
        <v>57</v>
      </c>
      <c r="R58" s="24" t="s">
        <v>23</v>
      </c>
      <c r="S58" s="28">
        <v>6.7390000000000005E-2</v>
      </c>
      <c r="T58" s="28"/>
      <c r="U58" s="28">
        <f t="shared" si="3"/>
        <v>56</v>
      </c>
      <c r="V58" s="33" t="s">
        <v>90</v>
      </c>
      <c r="W58" s="35" t="s">
        <v>29</v>
      </c>
      <c r="X58" s="28">
        <v>5.0880000000000002E-2</v>
      </c>
      <c r="Y58" s="28"/>
      <c r="Z58" s="28">
        <f t="shared" si="4"/>
        <v>74</v>
      </c>
      <c r="AA58" s="33" t="s">
        <v>63</v>
      </c>
      <c r="AB58" s="24" t="s">
        <v>26</v>
      </c>
      <c r="AC58" s="28">
        <v>6.8729999999999999E-2</v>
      </c>
      <c r="AD58" s="28"/>
      <c r="AE58" s="28">
        <f t="shared" si="5"/>
        <v>43</v>
      </c>
      <c r="AF58" s="33" t="s">
        <v>99</v>
      </c>
      <c r="AG58" s="35" t="s">
        <v>19</v>
      </c>
      <c r="AH58" s="28">
        <v>0.10542</v>
      </c>
      <c r="AI58" s="28"/>
      <c r="AJ58" s="28">
        <f t="shared" si="6"/>
        <v>62</v>
      </c>
      <c r="AK58" s="33" t="s">
        <v>100</v>
      </c>
      <c r="AL58" s="35" t="s">
        <v>26</v>
      </c>
      <c r="AM58" s="28">
        <v>8.788E-2</v>
      </c>
      <c r="AN58" s="28"/>
      <c r="AO58" s="28">
        <f t="shared" si="7"/>
        <v>52</v>
      </c>
      <c r="AP58" s="33" t="s">
        <v>90</v>
      </c>
      <c r="AQ58" s="35" t="s">
        <v>26</v>
      </c>
      <c r="AR58" s="28">
        <v>2.9739999999999999E-2</v>
      </c>
      <c r="AS58" s="28"/>
      <c r="AT58" s="28">
        <f t="shared" si="8"/>
        <v>50</v>
      </c>
      <c r="AU58" s="33" t="s">
        <v>90</v>
      </c>
      <c r="AV58" s="35" t="s">
        <v>20</v>
      </c>
      <c r="AW58" s="28">
        <v>4.2389999999999997E-2</v>
      </c>
      <c r="AX58" s="28"/>
      <c r="AY58" s="28">
        <f t="shared" si="9"/>
        <v>62</v>
      </c>
      <c r="AZ58" s="33" t="s">
        <v>94</v>
      </c>
      <c r="BA58" s="35" t="s">
        <v>22</v>
      </c>
      <c r="BB58" s="28">
        <v>8.9529999999999998E-2</v>
      </c>
      <c r="BC58" s="28"/>
      <c r="BD58" s="28">
        <f t="shared" si="10"/>
        <v>57</v>
      </c>
      <c r="BE58" s="33" t="s">
        <v>66</v>
      </c>
      <c r="BF58" s="24" t="s">
        <v>22</v>
      </c>
      <c r="BG58" s="28">
        <v>6.9199999999999999E-3</v>
      </c>
      <c r="BH58" s="28"/>
      <c r="BI58" s="28">
        <f t="shared" si="11"/>
        <v>81</v>
      </c>
      <c r="BJ58" s="33" t="s">
        <v>97</v>
      </c>
      <c r="BK58" s="35" t="s">
        <v>22</v>
      </c>
      <c r="BL58" s="28">
        <v>0.127</v>
      </c>
      <c r="BM58" s="28"/>
      <c r="BN58" s="28">
        <f t="shared" si="12"/>
        <v>65</v>
      </c>
      <c r="BO58" s="33" t="s">
        <v>92</v>
      </c>
      <c r="BP58" s="35" t="s">
        <v>23</v>
      </c>
      <c r="BQ58" s="28">
        <v>6.8489999999999995E-2</v>
      </c>
      <c r="BS58" s="28">
        <f t="shared" si="13"/>
        <v>38</v>
      </c>
    </row>
    <row r="59" spans="1:71" ht="17" thickBot="1" x14ac:dyDescent="0.25">
      <c r="A59" s="98"/>
      <c r="B59" s="34" t="s">
        <v>87</v>
      </c>
      <c r="C59" s="32" t="s">
        <v>29</v>
      </c>
      <c r="D59" s="28">
        <v>3.005E-2</v>
      </c>
      <c r="E59" s="39"/>
      <c r="F59" s="28">
        <f t="shared" si="0"/>
        <v>60</v>
      </c>
      <c r="G59" s="34" t="s">
        <v>63</v>
      </c>
      <c r="H59" s="32" t="s">
        <v>26</v>
      </c>
      <c r="I59" s="28">
        <v>6.2089999999999999E-2</v>
      </c>
      <c r="J59" s="39"/>
      <c r="K59" s="28">
        <f t="shared" si="1"/>
        <v>45</v>
      </c>
      <c r="L59" s="34" t="s">
        <v>66</v>
      </c>
      <c r="M59" s="32" t="s">
        <v>28</v>
      </c>
      <c r="N59" s="28">
        <v>0.16342999999999999</v>
      </c>
      <c r="O59" s="39"/>
      <c r="P59" s="28">
        <f t="shared" si="2"/>
        <v>63</v>
      </c>
      <c r="Q59" s="34" t="s">
        <v>89</v>
      </c>
      <c r="R59" s="36" t="s">
        <v>19</v>
      </c>
      <c r="S59" s="28">
        <v>6.719E-2</v>
      </c>
      <c r="T59" s="39"/>
      <c r="U59" s="28">
        <f t="shared" si="3"/>
        <v>55</v>
      </c>
      <c r="V59" s="34" t="s">
        <v>91</v>
      </c>
      <c r="W59" s="36" t="s">
        <v>20</v>
      </c>
      <c r="X59" s="28">
        <v>4.9779999999999998E-2</v>
      </c>
      <c r="Y59" s="39"/>
      <c r="Z59" s="28">
        <f t="shared" si="4"/>
        <v>73</v>
      </c>
      <c r="AA59" s="34" t="s">
        <v>68</v>
      </c>
      <c r="AB59" s="32" t="s">
        <v>19</v>
      </c>
      <c r="AC59" s="28">
        <v>6.4990000000000006E-2</v>
      </c>
      <c r="AD59" s="39"/>
      <c r="AE59" s="28">
        <f t="shared" si="5"/>
        <v>42</v>
      </c>
      <c r="AF59" s="34" t="s">
        <v>74</v>
      </c>
      <c r="AG59" s="32" t="s">
        <v>28</v>
      </c>
      <c r="AH59" s="28">
        <v>9.6159999999999995E-2</v>
      </c>
      <c r="AI59" s="39"/>
      <c r="AJ59" s="28">
        <f t="shared" si="6"/>
        <v>61</v>
      </c>
      <c r="AK59" s="34" t="s">
        <v>77</v>
      </c>
      <c r="AL59" s="32" t="s">
        <v>26</v>
      </c>
      <c r="AM59" s="28">
        <v>8.7110000000000007E-2</v>
      </c>
      <c r="AN59" s="39"/>
      <c r="AO59" s="28">
        <f t="shared" si="7"/>
        <v>51</v>
      </c>
      <c r="AP59" s="34" t="s">
        <v>36</v>
      </c>
      <c r="AQ59" s="32" t="s">
        <v>26</v>
      </c>
      <c r="AR59" s="30">
        <v>2.8750000000000001E-2</v>
      </c>
      <c r="AS59" s="40" t="s">
        <v>108</v>
      </c>
      <c r="AT59" s="28">
        <f t="shared" si="8"/>
        <v>49</v>
      </c>
      <c r="AU59" s="34" t="s">
        <v>32</v>
      </c>
      <c r="AV59" s="32" t="s">
        <v>20</v>
      </c>
      <c r="AW59" s="30">
        <v>4.2029999999999998E-2</v>
      </c>
      <c r="AX59" s="40" t="s">
        <v>108</v>
      </c>
      <c r="AY59" s="28">
        <f t="shared" si="9"/>
        <v>61</v>
      </c>
      <c r="AZ59" s="34" t="s">
        <v>64</v>
      </c>
      <c r="BA59" s="32" t="s">
        <v>19</v>
      </c>
      <c r="BB59" s="28">
        <v>8.8349999999999998E-2</v>
      </c>
      <c r="BC59" s="39"/>
      <c r="BD59" s="28">
        <f t="shared" si="10"/>
        <v>56</v>
      </c>
      <c r="BE59" s="34" t="s">
        <v>62</v>
      </c>
      <c r="BF59" s="32" t="s">
        <v>19</v>
      </c>
      <c r="BG59" s="28">
        <v>6.9100000000000003E-3</v>
      </c>
      <c r="BH59" s="39"/>
      <c r="BI59" s="28">
        <f t="shared" si="11"/>
        <v>80</v>
      </c>
      <c r="BJ59" s="34" t="s">
        <v>69</v>
      </c>
      <c r="BK59" s="32" t="s">
        <v>19</v>
      </c>
      <c r="BL59" s="30">
        <v>0.12493</v>
      </c>
      <c r="BM59" s="40" t="s">
        <v>108</v>
      </c>
      <c r="BN59" s="28">
        <f t="shared" si="12"/>
        <v>64</v>
      </c>
      <c r="BO59" s="34" t="s">
        <v>61</v>
      </c>
      <c r="BP59" s="32" t="s">
        <v>26</v>
      </c>
      <c r="BQ59" s="30">
        <v>6.7909999999999998E-2</v>
      </c>
      <c r="BR59" t="s">
        <v>108</v>
      </c>
      <c r="BS59" s="28">
        <f t="shared" si="13"/>
        <v>37</v>
      </c>
    </row>
    <row r="60" spans="1:71" ht="17" thickBot="1" x14ac:dyDescent="0.25">
      <c r="A60" s="87" t="s">
        <v>55</v>
      </c>
      <c r="B60" s="33" t="s">
        <v>79</v>
      </c>
      <c r="C60" s="24" t="s">
        <v>22</v>
      </c>
      <c r="D60" s="28">
        <v>2.8559999999999999E-2</v>
      </c>
      <c r="E60" s="28"/>
      <c r="F60" s="28">
        <f t="shared" si="0"/>
        <v>59</v>
      </c>
      <c r="G60" s="33" t="s">
        <v>67</v>
      </c>
      <c r="H60" s="24" t="s">
        <v>20</v>
      </c>
      <c r="I60" s="28">
        <v>6.2019999999999999E-2</v>
      </c>
      <c r="J60" s="28"/>
      <c r="K60" s="28">
        <f t="shared" si="1"/>
        <v>44</v>
      </c>
      <c r="L60" s="33" t="s">
        <v>62</v>
      </c>
      <c r="M60" s="24" t="s">
        <v>23</v>
      </c>
      <c r="N60" s="28">
        <v>0.16048999999999999</v>
      </c>
      <c r="O60" s="28"/>
      <c r="P60" s="28">
        <f t="shared" si="2"/>
        <v>62</v>
      </c>
      <c r="Q60" s="33" t="s">
        <v>57</v>
      </c>
      <c r="R60" s="24" t="s">
        <v>20</v>
      </c>
      <c r="S60" s="28">
        <v>6.633E-2</v>
      </c>
      <c r="T60" s="28"/>
      <c r="U60" s="28">
        <f t="shared" si="3"/>
        <v>54</v>
      </c>
      <c r="V60" s="33" t="s">
        <v>39</v>
      </c>
      <c r="W60" s="24" t="s">
        <v>28</v>
      </c>
      <c r="X60" s="28">
        <v>4.9059999999999999E-2</v>
      </c>
      <c r="Y60" s="28"/>
      <c r="Z60" s="28">
        <f t="shared" si="4"/>
        <v>72</v>
      </c>
      <c r="AA60" s="33" t="s">
        <v>76</v>
      </c>
      <c r="AB60" s="24" t="s">
        <v>28</v>
      </c>
      <c r="AC60" s="28">
        <v>6.4549999999999996E-2</v>
      </c>
      <c r="AD60" s="28"/>
      <c r="AE60" s="28">
        <f t="shared" si="5"/>
        <v>41</v>
      </c>
      <c r="AF60" s="33" t="s">
        <v>54</v>
      </c>
      <c r="AG60" s="24" t="s">
        <v>29</v>
      </c>
      <c r="AH60" s="28">
        <v>9.5759999999999998E-2</v>
      </c>
      <c r="AI60" s="28"/>
      <c r="AJ60" s="28">
        <f t="shared" si="6"/>
        <v>60</v>
      </c>
      <c r="AK60" s="33" t="s">
        <v>94</v>
      </c>
      <c r="AL60" s="35" t="s">
        <v>19</v>
      </c>
      <c r="AM60" s="28">
        <v>8.5070000000000007E-2</v>
      </c>
      <c r="AN60" s="28"/>
      <c r="AO60" s="28">
        <f t="shared" si="7"/>
        <v>50</v>
      </c>
      <c r="AP60" s="33" t="s">
        <v>42</v>
      </c>
      <c r="AQ60" s="24" t="s">
        <v>26</v>
      </c>
      <c r="AR60" s="30">
        <v>2.8459999999999999E-2</v>
      </c>
      <c r="AS60" s="30" t="s">
        <v>108</v>
      </c>
      <c r="AT60" s="28">
        <f t="shared" si="8"/>
        <v>48</v>
      </c>
      <c r="AU60" s="33" t="s">
        <v>60</v>
      </c>
      <c r="AV60" s="24" t="s">
        <v>22</v>
      </c>
      <c r="AW60" s="28">
        <v>4.0439999999999997E-2</v>
      </c>
      <c r="AX60" s="28"/>
      <c r="AY60" s="28">
        <f t="shared" si="9"/>
        <v>60</v>
      </c>
      <c r="AZ60" s="33" t="s">
        <v>92</v>
      </c>
      <c r="BA60" s="35" t="s">
        <v>28</v>
      </c>
      <c r="BB60" s="28">
        <v>8.4779999999999994E-2</v>
      </c>
      <c r="BC60" s="28"/>
      <c r="BD60" s="28">
        <f t="shared" si="10"/>
        <v>55</v>
      </c>
      <c r="BE60" s="33" t="s">
        <v>75</v>
      </c>
      <c r="BF60" s="24" t="s">
        <v>25</v>
      </c>
      <c r="BG60" s="28">
        <v>6.5100000000000002E-3</v>
      </c>
      <c r="BH60" s="28"/>
      <c r="BI60" s="28">
        <f t="shared" si="11"/>
        <v>79</v>
      </c>
      <c r="BJ60" s="33" t="s">
        <v>56</v>
      </c>
      <c r="BK60" s="24" t="s">
        <v>22</v>
      </c>
      <c r="BL60" s="28">
        <v>0.12482</v>
      </c>
      <c r="BM60" s="28"/>
      <c r="BN60" s="28">
        <f t="shared" si="12"/>
        <v>63</v>
      </c>
      <c r="BO60" s="33" t="s">
        <v>50</v>
      </c>
      <c r="BP60" s="24" t="s">
        <v>29</v>
      </c>
      <c r="BQ60" s="28">
        <v>6.6239999999999993E-2</v>
      </c>
      <c r="BS60" s="28">
        <f t="shared" si="13"/>
        <v>36</v>
      </c>
    </row>
    <row r="61" spans="1:71" ht="17" thickBot="1" x14ac:dyDescent="0.25">
      <c r="A61" s="88"/>
      <c r="B61" s="33" t="s">
        <v>67</v>
      </c>
      <c r="C61" s="24" t="s">
        <v>28</v>
      </c>
      <c r="D61" s="28">
        <v>2.76E-2</v>
      </c>
      <c r="E61" s="28"/>
      <c r="F61" s="28">
        <f t="shared" si="0"/>
        <v>58</v>
      </c>
      <c r="G61" s="33" t="s">
        <v>105</v>
      </c>
      <c r="H61" s="35" t="s">
        <v>22</v>
      </c>
      <c r="I61" s="28">
        <v>6.1249999999999999E-2</v>
      </c>
      <c r="J61" s="28"/>
      <c r="K61" s="28">
        <f t="shared" si="1"/>
        <v>43</v>
      </c>
      <c r="L61" s="33" t="s">
        <v>98</v>
      </c>
      <c r="M61" s="35" t="s">
        <v>28</v>
      </c>
      <c r="N61" s="28">
        <v>0.16047</v>
      </c>
      <c r="O61" s="28"/>
      <c r="P61" s="28">
        <f t="shared" si="2"/>
        <v>61</v>
      </c>
      <c r="Q61" s="33" t="s">
        <v>18</v>
      </c>
      <c r="R61" s="24" t="s">
        <v>20</v>
      </c>
      <c r="S61" s="28">
        <v>6.6170000000000007E-2</v>
      </c>
      <c r="T61" s="28"/>
      <c r="U61" s="28">
        <f t="shared" si="3"/>
        <v>53</v>
      </c>
      <c r="V61" s="33" t="s">
        <v>85</v>
      </c>
      <c r="W61" s="24" t="s">
        <v>29</v>
      </c>
      <c r="X61" s="28">
        <v>4.8770000000000001E-2</v>
      </c>
      <c r="Y61" s="28"/>
      <c r="Z61" s="28">
        <f t="shared" si="4"/>
        <v>71</v>
      </c>
      <c r="AA61" s="23" t="s">
        <v>95</v>
      </c>
      <c r="AB61" s="24" t="s">
        <v>26</v>
      </c>
      <c r="AC61" s="28">
        <v>6.2039999999999998E-2</v>
      </c>
      <c r="AD61" s="28"/>
      <c r="AE61" s="28">
        <f t="shared" si="5"/>
        <v>40</v>
      </c>
      <c r="AF61" s="33" t="s">
        <v>38</v>
      </c>
      <c r="AG61" s="24" t="s">
        <v>26</v>
      </c>
      <c r="AH61" s="28">
        <v>9.4939999999999997E-2</v>
      </c>
      <c r="AI61" s="28"/>
      <c r="AJ61" s="28">
        <f t="shared" si="6"/>
        <v>59</v>
      </c>
      <c r="AK61" s="33" t="s">
        <v>34</v>
      </c>
      <c r="AL61" s="24" t="s">
        <v>26</v>
      </c>
      <c r="AM61" s="28">
        <v>8.4919999999999995E-2</v>
      </c>
      <c r="AN61" s="28"/>
      <c r="AO61" s="28">
        <f t="shared" si="7"/>
        <v>49</v>
      </c>
      <c r="AP61" s="23" t="s">
        <v>95</v>
      </c>
      <c r="AQ61" s="24" t="s">
        <v>26</v>
      </c>
      <c r="AR61" s="28">
        <v>2.8369999999999999E-2</v>
      </c>
      <c r="AS61" s="28"/>
      <c r="AT61" s="28">
        <f t="shared" si="8"/>
        <v>47</v>
      </c>
      <c r="AU61" s="33" t="s">
        <v>92</v>
      </c>
      <c r="AV61" s="35" t="s">
        <v>28</v>
      </c>
      <c r="AW61" s="28">
        <v>3.9629999999999999E-2</v>
      </c>
      <c r="AX61" s="28"/>
      <c r="AY61" s="28">
        <f t="shared" si="9"/>
        <v>59</v>
      </c>
      <c r="AZ61" s="33" t="s">
        <v>82</v>
      </c>
      <c r="BA61" s="24" t="s">
        <v>20</v>
      </c>
      <c r="BB61" s="28">
        <v>8.4239999999999995E-2</v>
      </c>
      <c r="BC61" s="28"/>
      <c r="BD61" s="28">
        <f t="shared" si="10"/>
        <v>54</v>
      </c>
      <c r="BE61" s="33" t="s">
        <v>68</v>
      </c>
      <c r="BF61" s="24" t="s">
        <v>19</v>
      </c>
      <c r="BG61" s="28">
        <v>6.3299999999999997E-3</v>
      </c>
      <c r="BH61" s="28"/>
      <c r="BI61" s="28">
        <f t="shared" si="11"/>
        <v>78</v>
      </c>
      <c r="BJ61" s="33" t="s">
        <v>50</v>
      </c>
      <c r="BK61" s="24" t="s">
        <v>29</v>
      </c>
      <c r="BL61" s="29">
        <v>0.12444</v>
      </c>
      <c r="BM61" s="29" t="s">
        <v>107</v>
      </c>
      <c r="BN61" s="28">
        <f t="shared" si="12"/>
        <v>62</v>
      </c>
      <c r="BO61" s="33" t="s">
        <v>97</v>
      </c>
      <c r="BP61" s="35" t="s">
        <v>22</v>
      </c>
      <c r="BQ61" s="28">
        <v>6.241E-2</v>
      </c>
      <c r="BS61" s="28">
        <f t="shared" si="13"/>
        <v>35</v>
      </c>
    </row>
    <row r="62" spans="1:71" ht="17" thickBot="1" x14ac:dyDescent="0.25">
      <c r="A62" s="88"/>
      <c r="B62" s="33" t="s">
        <v>77</v>
      </c>
      <c r="C62" s="24" t="s">
        <v>26</v>
      </c>
      <c r="D62" s="28">
        <v>2.631E-2</v>
      </c>
      <c r="E62" s="28"/>
      <c r="F62" s="28">
        <f t="shared" si="0"/>
        <v>57</v>
      </c>
      <c r="G62" s="33" t="s">
        <v>59</v>
      </c>
      <c r="H62" s="24" t="s">
        <v>25</v>
      </c>
      <c r="I62" s="28">
        <v>5.8299999999999998E-2</v>
      </c>
      <c r="J62" s="28"/>
      <c r="K62" s="28">
        <f t="shared" si="1"/>
        <v>42</v>
      </c>
      <c r="L62" s="33" t="s">
        <v>18</v>
      </c>
      <c r="M62" s="24" t="s">
        <v>19</v>
      </c>
      <c r="N62" s="28">
        <v>0.16033</v>
      </c>
      <c r="O62" s="28"/>
      <c r="P62" s="28">
        <f t="shared" si="2"/>
        <v>60</v>
      </c>
      <c r="Q62" s="33" t="s">
        <v>40</v>
      </c>
      <c r="R62" s="24" t="s">
        <v>26</v>
      </c>
      <c r="S62" s="28">
        <v>6.59E-2</v>
      </c>
      <c r="T62" s="28"/>
      <c r="U62" s="28">
        <f t="shared" si="3"/>
        <v>52</v>
      </c>
      <c r="V62" s="33" t="s">
        <v>34</v>
      </c>
      <c r="W62" s="24" t="s">
        <v>26</v>
      </c>
      <c r="X62" s="28">
        <v>4.8189999999999997E-2</v>
      </c>
      <c r="Y62" s="28"/>
      <c r="Z62" s="28">
        <f t="shared" si="4"/>
        <v>70</v>
      </c>
      <c r="AA62" s="33" t="s">
        <v>76</v>
      </c>
      <c r="AB62" s="24" t="s">
        <v>26</v>
      </c>
      <c r="AC62" s="28">
        <v>6.0699999999999997E-2</v>
      </c>
      <c r="AD62" s="28"/>
      <c r="AE62" s="28">
        <f t="shared" si="5"/>
        <v>39</v>
      </c>
      <c r="AF62" s="33" t="s">
        <v>56</v>
      </c>
      <c r="AG62" s="24" t="s">
        <v>25</v>
      </c>
      <c r="AH62" s="28">
        <v>8.9249999999999996E-2</v>
      </c>
      <c r="AI62" s="28"/>
      <c r="AJ62" s="28">
        <f t="shared" si="6"/>
        <v>58</v>
      </c>
      <c r="AK62" s="33" t="s">
        <v>103</v>
      </c>
      <c r="AL62" s="35" t="s">
        <v>28</v>
      </c>
      <c r="AM62" s="28">
        <v>8.4419999999999995E-2</v>
      </c>
      <c r="AN62" s="28"/>
      <c r="AO62" s="28">
        <f t="shared" si="7"/>
        <v>48</v>
      </c>
      <c r="AP62" s="33" t="s">
        <v>96</v>
      </c>
      <c r="AQ62" s="35" t="s">
        <v>19</v>
      </c>
      <c r="AR62" s="28">
        <v>2.7709999999999999E-2</v>
      </c>
      <c r="AS62" s="28"/>
      <c r="AT62" s="28">
        <f t="shared" si="8"/>
        <v>46</v>
      </c>
      <c r="AU62" s="33" t="s">
        <v>49</v>
      </c>
      <c r="AV62" s="24" t="s">
        <v>20</v>
      </c>
      <c r="AW62" s="30">
        <v>3.9010000000000003E-2</v>
      </c>
      <c r="AX62" s="30" t="s">
        <v>108</v>
      </c>
      <c r="AY62" s="28">
        <f t="shared" si="9"/>
        <v>58</v>
      </c>
      <c r="AZ62" s="33" t="s">
        <v>24</v>
      </c>
      <c r="BA62" s="24" t="s">
        <v>25</v>
      </c>
      <c r="BB62" s="30">
        <v>8.3640000000000006E-2</v>
      </c>
      <c r="BC62" s="30" t="s">
        <v>108</v>
      </c>
      <c r="BD62" s="28">
        <f t="shared" si="10"/>
        <v>53</v>
      </c>
      <c r="BE62" s="33" t="s">
        <v>76</v>
      </c>
      <c r="BF62" s="24" t="s">
        <v>22</v>
      </c>
      <c r="BG62" s="28">
        <v>6.1799999999999997E-3</v>
      </c>
      <c r="BH62" s="28"/>
      <c r="BI62" s="28">
        <f t="shared" si="11"/>
        <v>77</v>
      </c>
      <c r="BJ62" s="33" t="s">
        <v>99</v>
      </c>
      <c r="BK62" s="35" t="s">
        <v>29</v>
      </c>
      <c r="BL62" s="28">
        <v>0.12298000000000001</v>
      </c>
      <c r="BM62" s="28"/>
      <c r="BN62" s="28">
        <f t="shared" si="12"/>
        <v>61</v>
      </c>
      <c r="BO62" s="33" t="s">
        <v>73</v>
      </c>
      <c r="BP62" s="24" t="s">
        <v>29</v>
      </c>
      <c r="BQ62" s="28">
        <v>6.0679999999999998E-2</v>
      </c>
      <c r="BS62" s="28">
        <f t="shared" si="13"/>
        <v>34</v>
      </c>
    </row>
    <row r="63" spans="1:71" ht="17" thickBot="1" x14ac:dyDescent="0.25">
      <c r="A63" s="88"/>
      <c r="B63" s="33" t="s">
        <v>40</v>
      </c>
      <c r="C63" s="24" t="s">
        <v>26</v>
      </c>
      <c r="D63" s="28">
        <v>2.598E-2</v>
      </c>
      <c r="E63" s="28"/>
      <c r="F63" s="28">
        <f t="shared" si="0"/>
        <v>56</v>
      </c>
      <c r="G63" s="33" t="s">
        <v>32</v>
      </c>
      <c r="H63" s="24" t="s">
        <v>20</v>
      </c>
      <c r="I63" s="28">
        <v>5.4710000000000002E-2</v>
      </c>
      <c r="J63" s="28"/>
      <c r="K63" s="28">
        <f t="shared" si="1"/>
        <v>41</v>
      </c>
      <c r="L63" s="33" t="s">
        <v>69</v>
      </c>
      <c r="M63" s="24" t="s">
        <v>23</v>
      </c>
      <c r="N63" s="28">
        <v>0.16028000000000001</v>
      </c>
      <c r="O63" s="28"/>
      <c r="P63" s="28">
        <f t="shared" si="2"/>
        <v>59</v>
      </c>
      <c r="Q63" s="33" t="s">
        <v>87</v>
      </c>
      <c r="R63" s="24" t="s">
        <v>29</v>
      </c>
      <c r="S63" s="28">
        <v>6.5259999999999999E-2</v>
      </c>
      <c r="T63" s="28"/>
      <c r="U63" s="28">
        <f t="shared" si="3"/>
        <v>51</v>
      </c>
      <c r="V63" s="33" t="s">
        <v>94</v>
      </c>
      <c r="W63" s="35" t="s">
        <v>26</v>
      </c>
      <c r="X63" s="28">
        <v>4.7969999999999999E-2</v>
      </c>
      <c r="Y63" s="28"/>
      <c r="Z63" s="28">
        <f t="shared" si="4"/>
        <v>69</v>
      </c>
      <c r="AA63" s="33" t="s">
        <v>32</v>
      </c>
      <c r="AB63" s="24" t="s">
        <v>26</v>
      </c>
      <c r="AC63" s="28">
        <v>6.021E-2</v>
      </c>
      <c r="AD63" s="28"/>
      <c r="AE63" s="28">
        <f t="shared" si="5"/>
        <v>38</v>
      </c>
      <c r="AF63" s="33" t="s">
        <v>85</v>
      </c>
      <c r="AG63" s="24" t="s">
        <v>26</v>
      </c>
      <c r="AH63" s="28">
        <v>8.838E-2</v>
      </c>
      <c r="AI63" s="28"/>
      <c r="AJ63" s="28">
        <f t="shared" si="6"/>
        <v>57</v>
      </c>
      <c r="AK63" s="33" t="s">
        <v>84</v>
      </c>
      <c r="AL63" s="24" t="s">
        <v>26</v>
      </c>
      <c r="AM63" s="28">
        <v>8.2549999999999998E-2</v>
      </c>
      <c r="AN63" s="28"/>
      <c r="AO63" s="28">
        <f t="shared" si="7"/>
        <v>47</v>
      </c>
      <c r="AP63" s="33" t="s">
        <v>67</v>
      </c>
      <c r="AQ63" s="24" t="s">
        <v>20</v>
      </c>
      <c r="AR63" s="28">
        <v>2.7040000000000002E-2</v>
      </c>
      <c r="AS63" s="28"/>
      <c r="AT63" s="28">
        <f t="shared" si="8"/>
        <v>45</v>
      </c>
      <c r="AU63" s="33" t="s">
        <v>81</v>
      </c>
      <c r="AV63" s="24" t="s">
        <v>26</v>
      </c>
      <c r="AW63" s="28">
        <v>3.8390000000000001E-2</v>
      </c>
      <c r="AX63" s="28"/>
      <c r="AY63" s="28">
        <f t="shared" si="9"/>
        <v>57</v>
      </c>
      <c r="AZ63" s="33" t="s">
        <v>59</v>
      </c>
      <c r="BA63" s="24" t="s">
        <v>20</v>
      </c>
      <c r="BB63" s="28">
        <v>8.3089999999999997E-2</v>
      </c>
      <c r="BC63" s="28"/>
      <c r="BD63" s="28">
        <f t="shared" si="10"/>
        <v>52</v>
      </c>
      <c r="BE63" s="33" t="s">
        <v>46</v>
      </c>
      <c r="BF63" s="24" t="s">
        <v>20</v>
      </c>
      <c r="BG63" s="28">
        <v>6.0899999999999999E-3</v>
      </c>
      <c r="BH63" s="28"/>
      <c r="BI63" s="28">
        <f t="shared" si="11"/>
        <v>76</v>
      </c>
      <c r="BJ63" s="33" t="s">
        <v>99</v>
      </c>
      <c r="BK63" s="35" t="s">
        <v>19</v>
      </c>
      <c r="BL63" s="28">
        <v>0.12249</v>
      </c>
      <c r="BM63" s="28"/>
      <c r="BN63" s="28">
        <f t="shared" si="12"/>
        <v>60</v>
      </c>
      <c r="BO63" s="33" t="s">
        <v>99</v>
      </c>
      <c r="BP63" s="35" t="s">
        <v>25</v>
      </c>
      <c r="BQ63" s="28">
        <v>5.6500000000000002E-2</v>
      </c>
      <c r="BS63" s="28">
        <f t="shared" si="13"/>
        <v>33</v>
      </c>
    </row>
    <row r="64" spans="1:71" ht="17" thickBot="1" x14ac:dyDescent="0.25">
      <c r="A64" s="88"/>
      <c r="B64" s="33" t="s">
        <v>76</v>
      </c>
      <c r="C64" s="24" t="s">
        <v>28</v>
      </c>
      <c r="D64" s="28">
        <v>2.571E-2</v>
      </c>
      <c r="E64" s="28"/>
      <c r="F64" s="28">
        <f t="shared" si="0"/>
        <v>55</v>
      </c>
      <c r="G64" s="33" t="s">
        <v>83</v>
      </c>
      <c r="H64" s="24" t="s">
        <v>29</v>
      </c>
      <c r="I64" s="28">
        <v>5.3659999999999999E-2</v>
      </c>
      <c r="J64" s="28"/>
      <c r="K64" s="28">
        <f t="shared" si="1"/>
        <v>40</v>
      </c>
      <c r="L64" s="33" t="s">
        <v>97</v>
      </c>
      <c r="M64" s="35" t="s">
        <v>19</v>
      </c>
      <c r="N64" s="28">
        <v>0.15789</v>
      </c>
      <c r="O64" s="28"/>
      <c r="P64" s="28">
        <f t="shared" si="2"/>
        <v>58</v>
      </c>
      <c r="Q64" s="33" t="s">
        <v>34</v>
      </c>
      <c r="R64" s="24" t="s">
        <v>19</v>
      </c>
      <c r="S64" s="28">
        <v>6.4210000000000003E-2</v>
      </c>
      <c r="T64" s="28"/>
      <c r="U64" s="28">
        <f t="shared" si="3"/>
        <v>50</v>
      </c>
      <c r="V64" s="33" t="s">
        <v>38</v>
      </c>
      <c r="W64" s="24" t="s">
        <v>26</v>
      </c>
      <c r="X64" s="28">
        <v>4.7419999999999997E-2</v>
      </c>
      <c r="Y64" s="28"/>
      <c r="Z64" s="28">
        <f t="shared" si="4"/>
        <v>68</v>
      </c>
      <c r="AA64" s="33" t="s">
        <v>92</v>
      </c>
      <c r="AB64" s="35" t="s">
        <v>28</v>
      </c>
      <c r="AC64" s="28">
        <v>5.7200000000000001E-2</v>
      </c>
      <c r="AD64" s="28"/>
      <c r="AE64" s="28">
        <f t="shared" si="5"/>
        <v>37</v>
      </c>
      <c r="AF64" s="33" t="s">
        <v>76</v>
      </c>
      <c r="AG64" s="24" t="s">
        <v>28</v>
      </c>
      <c r="AH64" s="28">
        <v>8.616E-2</v>
      </c>
      <c r="AI64" s="28"/>
      <c r="AJ64" s="28">
        <f t="shared" si="6"/>
        <v>56</v>
      </c>
      <c r="AK64" s="33" t="s">
        <v>64</v>
      </c>
      <c r="AL64" s="24" t="s">
        <v>19</v>
      </c>
      <c r="AM64" s="28">
        <v>8.1379999999999994E-2</v>
      </c>
      <c r="AN64" s="28"/>
      <c r="AO64" s="28">
        <f t="shared" si="7"/>
        <v>46</v>
      </c>
      <c r="AP64" s="33" t="s">
        <v>49</v>
      </c>
      <c r="AQ64" s="24" t="s">
        <v>20</v>
      </c>
      <c r="AR64" s="30">
        <v>2.613E-2</v>
      </c>
      <c r="AS64" s="30" t="s">
        <v>108</v>
      </c>
      <c r="AT64" s="28">
        <f t="shared" si="8"/>
        <v>44</v>
      </c>
      <c r="AU64" s="33" t="s">
        <v>40</v>
      </c>
      <c r="AV64" s="24" t="s">
        <v>26</v>
      </c>
      <c r="AW64" s="28">
        <v>3.7969999999999997E-2</v>
      </c>
      <c r="AX64" s="28"/>
      <c r="AY64" s="28">
        <f t="shared" si="9"/>
        <v>56</v>
      </c>
      <c r="AZ64" s="33" t="s">
        <v>101</v>
      </c>
      <c r="BA64" s="35" t="s">
        <v>29</v>
      </c>
      <c r="BB64" s="28">
        <v>8.1079999999999999E-2</v>
      </c>
      <c r="BC64" s="28"/>
      <c r="BD64" s="28">
        <f t="shared" si="10"/>
        <v>51</v>
      </c>
      <c r="BE64" s="33" t="s">
        <v>77</v>
      </c>
      <c r="BF64" s="24" t="s">
        <v>29</v>
      </c>
      <c r="BG64" s="28">
        <v>5.8999999999999999E-3</v>
      </c>
      <c r="BH64" s="28"/>
      <c r="BI64" s="28">
        <f t="shared" si="11"/>
        <v>75</v>
      </c>
      <c r="BJ64" s="33" t="s">
        <v>73</v>
      </c>
      <c r="BK64" s="24" t="s">
        <v>29</v>
      </c>
      <c r="BL64" s="28">
        <v>0.12185</v>
      </c>
      <c r="BM64" s="28"/>
      <c r="BN64" s="28">
        <f t="shared" si="12"/>
        <v>59</v>
      </c>
      <c r="BO64" s="33" t="s">
        <v>99</v>
      </c>
      <c r="BP64" s="35" t="s">
        <v>29</v>
      </c>
      <c r="BQ64" s="28">
        <v>5.5239999999999997E-2</v>
      </c>
      <c r="BS64" s="28">
        <f t="shared" si="13"/>
        <v>32</v>
      </c>
    </row>
    <row r="65" spans="1:71" ht="17" thickBot="1" x14ac:dyDescent="0.25">
      <c r="A65" s="88"/>
      <c r="B65" s="33" t="s">
        <v>73</v>
      </c>
      <c r="C65" s="24" t="s">
        <v>26</v>
      </c>
      <c r="D65" s="28">
        <v>2.5700000000000001E-2</v>
      </c>
      <c r="E65" s="28"/>
      <c r="F65" s="28">
        <f t="shared" si="0"/>
        <v>54</v>
      </c>
      <c r="G65" s="33" t="s">
        <v>71</v>
      </c>
      <c r="H65" s="24" t="s">
        <v>20</v>
      </c>
      <c r="I65" s="28">
        <v>5.3089999999999998E-2</v>
      </c>
      <c r="J65" s="28"/>
      <c r="K65" s="28">
        <f t="shared" si="1"/>
        <v>39</v>
      </c>
      <c r="L65" s="33" t="s">
        <v>51</v>
      </c>
      <c r="M65" s="24" t="s">
        <v>22</v>
      </c>
      <c r="N65" s="28">
        <v>0.15296000000000001</v>
      </c>
      <c r="O65" s="28"/>
      <c r="P65" s="28">
        <f t="shared" si="2"/>
        <v>57</v>
      </c>
      <c r="Q65" s="33" t="s">
        <v>100</v>
      </c>
      <c r="R65" s="35" t="s">
        <v>20</v>
      </c>
      <c r="S65" s="28">
        <v>6.2059999999999997E-2</v>
      </c>
      <c r="T65" s="28"/>
      <c r="U65" s="28">
        <f t="shared" si="3"/>
        <v>49</v>
      </c>
      <c r="V65" s="33" t="s">
        <v>96</v>
      </c>
      <c r="W65" s="35" t="s">
        <v>19</v>
      </c>
      <c r="X65" s="28">
        <v>4.4900000000000002E-2</v>
      </c>
      <c r="Y65" s="28"/>
      <c r="Z65" s="28">
        <f t="shared" si="4"/>
        <v>67</v>
      </c>
      <c r="AA65" s="33" t="s">
        <v>57</v>
      </c>
      <c r="AB65" s="24" t="s">
        <v>26</v>
      </c>
      <c r="AC65" s="28">
        <v>5.475E-2</v>
      </c>
      <c r="AD65" s="28"/>
      <c r="AE65" s="28">
        <f t="shared" si="5"/>
        <v>36</v>
      </c>
      <c r="AF65" s="33" t="s">
        <v>78</v>
      </c>
      <c r="AG65" s="24" t="s">
        <v>28</v>
      </c>
      <c r="AH65" s="28">
        <v>8.4750000000000006E-2</v>
      </c>
      <c r="AI65" s="28"/>
      <c r="AJ65" s="28">
        <f t="shared" si="6"/>
        <v>55</v>
      </c>
      <c r="AK65" s="33" t="s">
        <v>71</v>
      </c>
      <c r="AL65" s="24" t="s">
        <v>20</v>
      </c>
      <c r="AM65" s="28">
        <v>8.0879999999999994E-2</v>
      </c>
      <c r="AN65" s="28"/>
      <c r="AO65" s="28">
        <f t="shared" si="7"/>
        <v>45</v>
      </c>
      <c r="AP65" s="33" t="s">
        <v>105</v>
      </c>
      <c r="AQ65" s="35" t="s">
        <v>29</v>
      </c>
      <c r="AR65" s="28">
        <v>2.445E-2</v>
      </c>
      <c r="AS65" s="28"/>
      <c r="AT65" s="28">
        <f t="shared" si="8"/>
        <v>43</v>
      </c>
      <c r="AU65" s="33" t="s">
        <v>59</v>
      </c>
      <c r="AV65" s="24" t="s">
        <v>25</v>
      </c>
      <c r="AW65" s="30">
        <v>3.7699999999999997E-2</v>
      </c>
      <c r="AX65" s="30" t="s">
        <v>108</v>
      </c>
      <c r="AY65" s="28">
        <f t="shared" si="9"/>
        <v>55</v>
      </c>
      <c r="AZ65" s="33" t="s">
        <v>65</v>
      </c>
      <c r="BA65" s="24" t="s">
        <v>29</v>
      </c>
      <c r="BB65" s="28">
        <v>7.9880000000000007E-2</v>
      </c>
      <c r="BC65" s="28"/>
      <c r="BD65" s="28">
        <f t="shared" si="10"/>
        <v>50</v>
      </c>
      <c r="BE65" s="33" t="s">
        <v>32</v>
      </c>
      <c r="BF65" s="24" t="s">
        <v>20</v>
      </c>
      <c r="BG65" s="28">
        <v>5.8799999999999998E-3</v>
      </c>
      <c r="BH65" s="28"/>
      <c r="BI65" s="28">
        <f t="shared" si="11"/>
        <v>74</v>
      </c>
      <c r="BJ65" s="33" t="s">
        <v>99</v>
      </c>
      <c r="BK65" s="35" t="s">
        <v>25</v>
      </c>
      <c r="BL65" s="28">
        <v>0.11926</v>
      </c>
      <c r="BM65" s="28"/>
      <c r="BN65" s="28">
        <f t="shared" si="12"/>
        <v>58</v>
      </c>
      <c r="BO65" s="23" t="s">
        <v>95</v>
      </c>
      <c r="BP65" s="24" t="s">
        <v>19</v>
      </c>
      <c r="BQ65" s="28">
        <v>4.1889999999999997E-2</v>
      </c>
      <c r="BS65" s="28">
        <f t="shared" si="13"/>
        <v>31</v>
      </c>
    </row>
    <row r="66" spans="1:71" ht="17" thickBot="1" x14ac:dyDescent="0.25">
      <c r="A66" s="88"/>
      <c r="B66" s="33" t="s">
        <v>70</v>
      </c>
      <c r="C66" s="24" t="s">
        <v>23</v>
      </c>
      <c r="D66" s="28">
        <v>2.5319999999999999E-2</v>
      </c>
      <c r="E66" s="28"/>
      <c r="F66" s="28">
        <f t="shared" si="0"/>
        <v>53</v>
      </c>
      <c r="G66" s="33" t="s">
        <v>18</v>
      </c>
      <c r="H66" s="24" t="s">
        <v>20</v>
      </c>
      <c r="I66" s="28">
        <v>5.3060000000000003E-2</v>
      </c>
      <c r="J66" s="28"/>
      <c r="K66" s="28">
        <f t="shared" si="1"/>
        <v>38</v>
      </c>
      <c r="L66" s="33" t="s">
        <v>40</v>
      </c>
      <c r="M66" s="24" t="s">
        <v>26</v>
      </c>
      <c r="N66" s="28">
        <v>0.15181</v>
      </c>
      <c r="O66" s="28"/>
      <c r="P66" s="28">
        <f t="shared" si="2"/>
        <v>56</v>
      </c>
      <c r="Q66" s="33" t="s">
        <v>64</v>
      </c>
      <c r="R66" s="24" t="s">
        <v>19</v>
      </c>
      <c r="S66" s="28">
        <v>6.1920000000000003E-2</v>
      </c>
      <c r="T66" s="28"/>
      <c r="U66" s="28">
        <f t="shared" si="3"/>
        <v>48</v>
      </c>
      <c r="V66" s="33" t="s">
        <v>84</v>
      </c>
      <c r="W66" s="24" t="s">
        <v>26</v>
      </c>
      <c r="X66" s="28">
        <v>4.36E-2</v>
      </c>
      <c r="Y66" s="28"/>
      <c r="Z66" s="28">
        <f t="shared" si="4"/>
        <v>66</v>
      </c>
      <c r="AA66" s="33" t="s">
        <v>79</v>
      </c>
      <c r="AB66" s="24" t="s">
        <v>22</v>
      </c>
      <c r="AC66" s="28">
        <v>5.1900000000000002E-2</v>
      </c>
      <c r="AD66" s="28"/>
      <c r="AE66" s="28">
        <f t="shared" si="5"/>
        <v>35</v>
      </c>
      <c r="AF66" s="33" t="s">
        <v>75</v>
      </c>
      <c r="AG66" s="24" t="s">
        <v>25</v>
      </c>
      <c r="AH66" s="28">
        <v>7.986E-2</v>
      </c>
      <c r="AI66" s="28"/>
      <c r="AJ66" s="28">
        <f t="shared" si="6"/>
        <v>54</v>
      </c>
      <c r="AK66" s="33" t="s">
        <v>51</v>
      </c>
      <c r="AL66" s="24" t="s">
        <v>28</v>
      </c>
      <c r="AM66" s="30">
        <v>8.0759999999999998E-2</v>
      </c>
      <c r="AN66" s="30" t="s">
        <v>108</v>
      </c>
      <c r="AO66" s="28">
        <f t="shared" si="7"/>
        <v>44</v>
      </c>
      <c r="AP66" s="33" t="s">
        <v>66</v>
      </c>
      <c r="AQ66" s="24" t="s">
        <v>20</v>
      </c>
      <c r="AR66" s="28">
        <v>2.366E-2</v>
      </c>
      <c r="AS66" s="28"/>
      <c r="AT66" s="28">
        <f t="shared" si="8"/>
        <v>42</v>
      </c>
      <c r="AU66" s="33" t="s">
        <v>85</v>
      </c>
      <c r="AV66" s="24" t="s">
        <v>26</v>
      </c>
      <c r="AW66" s="28">
        <v>3.7069999999999999E-2</v>
      </c>
      <c r="AX66" s="28"/>
      <c r="AY66" s="28">
        <f t="shared" si="9"/>
        <v>54</v>
      </c>
      <c r="AZ66" s="33" t="s">
        <v>43</v>
      </c>
      <c r="BA66" s="24" t="s">
        <v>19</v>
      </c>
      <c r="BB66" s="28">
        <v>7.911E-2</v>
      </c>
      <c r="BC66" s="28"/>
      <c r="BD66" s="28">
        <f t="shared" si="10"/>
        <v>49</v>
      </c>
      <c r="BE66" s="33" t="s">
        <v>54</v>
      </c>
      <c r="BF66" s="24" t="s">
        <v>22</v>
      </c>
      <c r="BG66" s="28">
        <v>5.7800000000000004E-3</v>
      </c>
      <c r="BH66" s="28"/>
      <c r="BI66" s="28">
        <f t="shared" si="11"/>
        <v>73</v>
      </c>
      <c r="BJ66" s="33" t="s">
        <v>64</v>
      </c>
      <c r="BK66" s="24" t="s">
        <v>28</v>
      </c>
      <c r="BL66" s="28">
        <v>0.1158</v>
      </c>
      <c r="BM66" s="28"/>
      <c r="BN66" s="28">
        <f t="shared" si="12"/>
        <v>57</v>
      </c>
      <c r="BO66" s="33" t="s">
        <v>99</v>
      </c>
      <c r="BP66" s="35" t="s">
        <v>23</v>
      </c>
      <c r="BQ66" s="28">
        <v>4.1209999999999997E-2</v>
      </c>
      <c r="BS66" s="28">
        <f t="shared" si="13"/>
        <v>30</v>
      </c>
    </row>
    <row r="67" spans="1:71" ht="17" thickBot="1" x14ac:dyDescent="0.25">
      <c r="A67" s="88"/>
      <c r="B67" s="33" t="s">
        <v>77</v>
      </c>
      <c r="C67" s="24" t="s">
        <v>29</v>
      </c>
      <c r="D67" s="28">
        <v>2.4719999999999999E-2</v>
      </c>
      <c r="E67" s="28"/>
      <c r="F67" s="28">
        <f t="shared" si="0"/>
        <v>52</v>
      </c>
      <c r="G67" s="33" t="s">
        <v>60</v>
      </c>
      <c r="H67" s="24" t="s">
        <v>19</v>
      </c>
      <c r="I67" s="28">
        <v>5.2699999999999997E-2</v>
      </c>
      <c r="J67" s="28"/>
      <c r="K67" s="28">
        <f t="shared" si="1"/>
        <v>37</v>
      </c>
      <c r="L67" s="33" t="s">
        <v>97</v>
      </c>
      <c r="M67" s="35" t="s">
        <v>29</v>
      </c>
      <c r="N67" s="28">
        <v>0.15012</v>
      </c>
      <c r="O67" s="28"/>
      <c r="P67" s="28">
        <f t="shared" si="2"/>
        <v>55</v>
      </c>
      <c r="Q67" s="33" t="s">
        <v>36</v>
      </c>
      <c r="R67" s="24" t="s">
        <v>26</v>
      </c>
      <c r="S67" s="28">
        <v>6.1670000000000003E-2</v>
      </c>
      <c r="T67" s="28"/>
      <c r="U67" s="28">
        <f t="shared" si="3"/>
        <v>47</v>
      </c>
      <c r="V67" s="33" t="s">
        <v>56</v>
      </c>
      <c r="W67" s="24" t="s">
        <v>25</v>
      </c>
      <c r="X67" s="28">
        <v>4.2880000000000001E-2</v>
      </c>
      <c r="Y67" s="28"/>
      <c r="Z67" s="28">
        <f t="shared" si="4"/>
        <v>65</v>
      </c>
      <c r="AA67" s="33" t="s">
        <v>78</v>
      </c>
      <c r="AB67" s="24" t="s">
        <v>26</v>
      </c>
      <c r="AC67" s="28">
        <v>4.8559999999999999E-2</v>
      </c>
      <c r="AD67" s="28"/>
      <c r="AE67" s="28">
        <f t="shared" si="5"/>
        <v>34</v>
      </c>
      <c r="AF67" s="33" t="s">
        <v>99</v>
      </c>
      <c r="AG67" s="35" t="s">
        <v>29</v>
      </c>
      <c r="AH67" s="28">
        <v>7.9070000000000001E-2</v>
      </c>
      <c r="AI67" s="28"/>
      <c r="AJ67" s="28">
        <f t="shared" si="6"/>
        <v>53</v>
      </c>
      <c r="AK67" s="33" t="s">
        <v>77</v>
      </c>
      <c r="AL67" s="24" t="s">
        <v>29</v>
      </c>
      <c r="AM67" s="28">
        <v>7.9839999999999994E-2</v>
      </c>
      <c r="AN67" s="28"/>
      <c r="AO67" s="28">
        <f t="shared" si="7"/>
        <v>43</v>
      </c>
      <c r="AP67" s="33" t="s">
        <v>94</v>
      </c>
      <c r="AQ67" s="35" t="s">
        <v>19</v>
      </c>
      <c r="AR67" s="28">
        <v>2.3449999999999999E-2</v>
      </c>
      <c r="AS67" s="28"/>
      <c r="AT67" s="28">
        <f t="shared" si="8"/>
        <v>41</v>
      </c>
      <c r="AU67" s="33" t="s">
        <v>87</v>
      </c>
      <c r="AV67" s="24" t="s">
        <v>19</v>
      </c>
      <c r="AW67" s="28">
        <v>3.6630000000000003E-2</v>
      </c>
      <c r="AX67" s="28"/>
      <c r="AY67" s="28">
        <f t="shared" si="9"/>
        <v>53</v>
      </c>
      <c r="AZ67" s="33" t="s">
        <v>99</v>
      </c>
      <c r="BA67" s="35" t="s">
        <v>23</v>
      </c>
      <c r="BB67" s="28">
        <v>7.6200000000000004E-2</v>
      </c>
      <c r="BC67" s="28"/>
      <c r="BD67" s="28">
        <f t="shared" si="10"/>
        <v>48</v>
      </c>
      <c r="BE67" s="33" t="s">
        <v>94</v>
      </c>
      <c r="BF67" s="35" t="s">
        <v>19</v>
      </c>
      <c r="BG67" s="28">
        <v>5.6899999999999997E-3</v>
      </c>
      <c r="BH67" s="28"/>
      <c r="BI67" s="28">
        <f t="shared" si="11"/>
        <v>72</v>
      </c>
      <c r="BJ67" s="33" t="s">
        <v>68</v>
      </c>
      <c r="BK67" s="24" t="s">
        <v>29</v>
      </c>
      <c r="BL67" s="28">
        <v>0.11555</v>
      </c>
      <c r="BM67" s="28"/>
      <c r="BN67" s="28">
        <f t="shared" si="12"/>
        <v>56</v>
      </c>
      <c r="BO67" s="33" t="s">
        <v>86</v>
      </c>
      <c r="BP67" s="24" t="s">
        <v>28</v>
      </c>
      <c r="BQ67" s="28">
        <v>3.916E-2</v>
      </c>
      <c r="BS67" s="28">
        <f t="shared" si="13"/>
        <v>29</v>
      </c>
    </row>
    <row r="68" spans="1:71" ht="17" thickBot="1" x14ac:dyDescent="0.25">
      <c r="A68" s="88"/>
      <c r="B68" s="33" t="s">
        <v>105</v>
      </c>
      <c r="C68" s="35" t="s">
        <v>22</v>
      </c>
      <c r="D68" s="28">
        <v>2.462E-2</v>
      </c>
      <c r="E68" s="28"/>
      <c r="F68" s="28">
        <f t="shared" ref="F68:F116" si="14">IF(D68&gt;D69,F69+1,F69)</f>
        <v>51</v>
      </c>
      <c r="G68" s="33" t="s">
        <v>68</v>
      </c>
      <c r="H68" s="24" t="s">
        <v>19</v>
      </c>
      <c r="I68" s="28">
        <v>5.0770000000000003E-2</v>
      </c>
      <c r="J68" s="28"/>
      <c r="K68" s="28">
        <f t="shared" si="1"/>
        <v>36</v>
      </c>
      <c r="L68" s="33" t="s">
        <v>79</v>
      </c>
      <c r="M68" s="24" t="s">
        <v>22</v>
      </c>
      <c r="N68" s="28">
        <v>0.14687</v>
      </c>
      <c r="O68" s="28"/>
      <c r="P68" s="28">
        <f t="shared" ref="P68:P119" si="15">IF(N68&gt;N69,P69+1,P69)</f>
        <v>54</v>
      </c>
      <c r="Q68" s="33" t="s">
        <v>73</v>
      </c>
      <c r="R68" s="24" t="s">
        <v>23</v>
      </c>
      <c r="S68" s="28">
        <v>6.1249999999999999E-2</v>
      </c>
      <c r="T68" s="28"/>
      <c r="U68" s="28">
        <f t="shared" ref="U68:U111" si="16">IF(S68&gt;S69,U69+1,U69)</f>
        <v>46</v>
      </c>
      <c r="V68" s="33" t="s">
        <v>51</v>
      </c>
      <c r="W68" s="24" t="s">
        <v>28</v>
      </c>
      <c r="X68" s="28">
        <v>4.1840000000000002E-2</v>
      </c>
      <c r="Y68" s="28"/>
      <c r="Z68" s="28">
        <f t="shared" ref="Z68:Z130" si="17">IF(X68&gt;X69,Z69+1,Z69)</f>
        <v>64</v>
      </c>
      <c r="AA68" s="33" t="s">
        <v>103</v>
      </c>
      <c r="AB68" s="35" t="s">
        <v>22</v>
      </c>
      <c r="AC68" s="28">
        <v>4.7660000000000001E-2</v>
      </c>
      <c r="AD68" s="28"/>
      <c r="AE68" s="28">
        <f t="shared" ref="AE68:AE98" si="18">IF(AC68&gt;AC69,AE69+1,AE69)</f>
        <v>33</v>
      </c>
      <c r="AF68" s="33" t="s">
        <v>60</v>
      </c>
      <c r="AG68" s="24" t="s">
        <v>19</v>
      </c>
      <c r="AH68" s="28">
        <v>7.4359999999999996E-2</v>
      </c>
      <c r="AI68" s="28"/>
      <c r="AJ68" s="28">
        <f t="shared" ref="AJ68:AJ118" si="19">IF(AH68&gt;AH69,AJ69+1,AJ69)</f>
        <v>52</v>
      </c>
      <c r="AK68" s="33" t="s">
        <v>60</v>
      </c>
      <c r="AL68" s="24" t="s">
        <v>19</v>
      </c>
      <c r="AM68" s="28">
        <v>7.7810000000000004E-2</v>
      </c>
      <c r="AN68" s="28"/>
      <c r="AO68" s="28">
        <f t="shared" ref="AO68:AO107" si="20">IF(AM68&gt;AM69,AO69+1,AO69)</f>
        <v>42</v>
      </c>
      <c r="AP68" s="33" t="s">
        <v>85</v>
      </c>
      <c r="AQ68" s="24" t="s">
        <v>19</v>
      </c>
      <c r="AR68" s="28">
        <v>2.3400000000000001E-2</v>
      </c>
      <c r="AS68" s="28"/>
      <c r="AT68" s="28">
        <f t="shared" ref="AT68:AT106" si="21">IF(AR68&gt;AR69,AT69+1,AT69)</f>
        <v>40</v>
      </c>
      <c r="AU68" s="33" t="s">
        <v>101</v>
      </c>
      <c r="AV68" s="35" t="s">
        <v>22</v>
      </c>
      <c r="AW68" s="28">
        <v>3.6240000000000001E-2</v>
      </c>
      <c r="AX68" s="28"/>
      <c r="AY68" s="28">
        <f t="shared" ref="AY68:AY118" si="22">IF(AW68&gt;AW69,AY69+1,AY69)</f>
        <v>52</v>
      </c>
      <c r="AZ68" s="33" t="s">
        <v>59</v>
      </c>
      <c r="BA68" s="24" t="s">
        <v>25</v>
      </c>
      <c r="BB68" s="28">
        <v>7.1129999999999999E-2</v>
      </c>
      <c r="BC68" s="28"/>
      <c r="BD68" s="28">
        <f t="shared" ref="BD68:BD112" si="23">IF(BB68&gt;BB69,BD69+1,BD69)</f>
        <v>47</v>
      </c>
      <c r="BE68" s="33" t="s">
        <v>54</v>
      </c>
      <c r="BF68" s="24" t="s">
        <v>29</v>
      </c>
      <c r="BG68" s="28">
        <v>5.4799999999999996E-3</v>
      </c>
      <c r="BH68" s="28"/>
      <c r="BI68" s="28">
        <f t="shared" ref="BI68:BI131" si="24">IF(BG68&gt;BG69,BI69+1,BI69)</f>
        <v>71</v>
      </c>
      <c r="BJ68" s="33" t="s">
        <v>61</v>
      </c>
      <c r="BK68" s="24" t="s">
        <v>19</v>
      </c>
      <c r="BL68" s="28">
        <v>0.11496000000000001</v>
      </c>
      <c r="BM68" s="28"/>
      <c r="BN68" s="28">
        <f t="shared" ref="BN68:BN120" si="25">IF(BL68&gt;BL69,BN69+1,BN69)</f>
        <v>55</v>
      </c>
      <c r="BO68" s="33" t="s">
        <v>61</v>
      </c>
      <c r="BP68" s="24" t="s">
        <v>19</v>
      </c>
      <c r="BQ68" s="28">
        <v>3.6670000000000001E-2</v>
      </c>
      <c r="BS68" s="28">
        <f t="shared" ref="BS68:BS93" si="26">IF(BQ68&gt;BQ69,BS69+1,BS69)</f>
        <v>28</v>
      </c>
    </row>
    <row r="69" spans="1:71" ht="17" thickBot="1" x14ac:dyDescent="0.25">
      <c r="A69" s="88"/>
      <c r="B69" s="33" t="s">
        <v>61</v>
      </c>
      <c r="C69" s="24" t="s">
        <v>26</v>
      </c>
      <c r="D69" s="28">
        <v>2.453E-2</v>
      </c>
      <c r="E69" s="28"/>
      <c r="F69" s="28">
        <f t="shared" si="14"/>
        <v>50</v>
      </c>
      <c r="G69" s="33" t="s">
        <v>34</v>
      </c>
      <c r="H69" s="24" t="s">
        <v>19</v>
      </c>
      <c r="I69" s="28">
        <v>5.0279999999999998E-2</v>
      </c>
      <c r="J69" s="28"/>
      <c r="K69" s="28">
        <f t="shared" si="1"/>
        <v>35</v>
      </c>
      <c r="L69" s="33" t="s">
        <v>77</v>
      </c>
      <c r="M69" s="24" t="s">
        <v>29</v>
      </c>
      <c r="N69" s="28">
        <v>0.14212</v>
      </c>
      <c r="O69" s="28"/>
      <c r="P69" s="28">
        <f t="shared" si="15"/>
        <v>53</v>
      </c>
      <c r="Q69" s="33" t="s">
        <v>27</v>
      </c>
      <c r="R69" s="24" t="s">
        <v>28</v>
      </c>
      <c r="S69" s="28">
        <v>6.0690000000000001E-2</v>
      </c>
      <c r="T69" s="28"/>
      <c r="U69" s="28">
        <f t="shared" si="16"/>
        <v>45</v>
      </c>
      <c r="V69" s="33" t="s">
        <v>63</v>
      </c>
      <c r="W69" s="24" t="s">
        <v>26</v>
      </c>
      <c r="X69" s="28">
        <v>4.1480000000000003E-2</v>
      </c>
      <c r="Y69" s="28"/>
      <c r="Z69" s="28">
        <f t="shared" si="17"/>
        <v>63</v>
      </c>
      <c r="AA69" s="33" t="s">
        <v>44</v>
      </c>
      <c r="AB69" s="24" t="s">
        <v>20</v>
      </c>
      <c r="AC69" s="28">
        <v>4.376E-2</v>
      </c>
      <c r="AD69" s="28"/>
      <c r="AE69" s="28">
        <f t="shared" si="18"/>
        <v>32</v>
      </c>
      <c r="AF69" s="33" t="s">
        <v>103</v>
      </c>
      <c r="AG69" s="35" t="s">
        <v>26</v>
      </c>
      <c r="AH69" s="28">
        <v>6.8890000000000007E-2</v>
      </c>
      <c r="AI69" s="28"/>
      <c r="AJ69" s="28">
        <f t="shared" si="19"/>
        <v>51</v>
      </c>
      <c r="AK69" s="33" t="s">
        <v>77</v>
      </c>
      <c r="AL69" s="24" t="s">
        <v>22</v>
      </c>
      <c r="AM69" s="28">
        <v>7.6719999999999997E-2</v>
      </c>
      <c r="AN69" s="28"/>
      <c r="AO69" s="28">
        <f t="shared" si="20"/>
        <v>41</v>
      </c>
      <c r="AP69" s="33" t="s">
        <v>44</v>
      </c>
      <c r="AQ69" s="24" t="s">
        <v>20</v>
      </c>
      <c r="AR69" s="28">
        <v>2.3269999999999999E-2</v>
      </c>
      <c r="AS69" s="28"/>
      <c r="AT69" s="28">
        <f t="shared" si="21"/>
        <v>39</v>
      </c>
      <c r="AU69" s="33" t="s">
        <v>94</v>
      </c>
      <c r="AV69" s="35" t="s">
        <v>19</v>
      </c>
      <c r="AW69" s="28">
        <v>3.5200000000000002E-2</v>
      </c>
      <c r="AX69" s="28"/>
      <c r="AY69" s="28">
        <f t="shared" si="22"/>
        <v>51</v>
      </c>
      <c r="AZ69" s="33" t="s">
        <v>94</v>
      </c>
      <c r="BA69" s="35" t="s">
        <v>19</v>
      </c>
      <c r="BB69" s="28">
        <v>6.8650000000000003E-2</v>
      </c>
      <c r="BC69" s="28"/>
      <c r="BD69" s="28">
        <f t="shared" si="23"/>
        <v>46</v>
      </c>
      <c r="BE69" s="33" t="s">
        <v>99</v>
      </c>
      <c r="BF69" s="35" t="s">
        <v>29</v>
      </c>
      <c r="BG69" s="28">
        <v>5.4599999999999996E-3</v>
      </c>
      <c r="BH69" s="28"/>
      <c r="BI69" s="28">
        <f t="shared" si="24"/>
        <v>70</v>
      </c>
      <c r="BJ69" s="33" t="s">
        <v>73</v>
      </c>
      <c r="BK69" s="24" t="s">
        <v>23</v>
      </c>
      <c r="BL69" s="28">
        <v>0.11405999999999999</v>
      </c>
      <c r="BM69" s="28"/>
      <c r="BN69" s="28">
        <f t="shared" si="25"/>
        <v>54</v>
      </c>
      <c r="BO69" s="33" t="s">
        <v>78</v>
      </c>
      <c r="BP69" s="24" t="s">
        <v>26</v>
      </c>
      <c r="BQ69" s="28">
        <v>3.6450000000000003E-2</v>
      </c>
      <c r="BS69" s="28">
        <f t="shared" si="26"/>
        <v>27</v>
      </c>
    </row>
    <row r="70" spans="1:71" ht="17" thickBot="1" x14ac:dyDescent="0.25">
      <c r="A70" s="88"/>
      <c r="B70" s="33" t="s">
        <v>49</v>
      </c>
      <c r="C70" s="24" t="s">
        <v>28</v>
      </c>
      <c r="D70" s="28">
        <v>2.3800000000000002E-2</v>
      </c>
      <c r="E70" s="28"/>
      <c r="F70" s="28">
        <f t="shared" si="14"/>
        <v>49</v>
      </c>
      <c r="G70" s="33" t="s">
        <v>33</v>
      </c>
      <c r="H70" s="24" t="s">
        <v>20</v>
      </c>
      <c r="I70" s="28">
        <v>4.9680000000000002E-2</v>
      </c>
      <c r="J70" s="28"/>
      <c r="K70" s="28">
        <f t="shared" ref="K70:K102" si="27">IF(I70&gt;I71,K71+1,K71)</f>
        <v>34</v>
      </c>
      <c r="L70" s="33" t="s">
        <v>73</v>
      </c>
      <c r="M70" s="24" t="s">
        <v>26</v>
      </c>
      <c r="N70" s="28">
        <v>0.13982</v>
      </c>
      <c r="O70" s="28"/>
      <c r="P70" s="28">
        <f t="shared" si="15"/>
        <v>52</v>
      </c>
      <c r="Q70" s="33" t="s">
        <v>94</v>
      </c>
      <c r="R70" s="35" t="s">
        <v>19</v>
      </c>
      <c r="S70" s="28">
        <v>6.0159999999999998E-2</v>
      </c>
      <c r="T70" s="28"/>
      <c r="U70" s="28">
        <f t="shared" si="16"/>
        <v>44</v>
      </c>
      <c r="V70" s="33" t="s">
        <v>96</v>
      </c>
      <c r="W70" s="35" t="s">
        <v>26</v>
      </c>
      <c r="X70" s="28">
        <v>4.1140000000000003E-2</v>
      </c>
      <c r="Y70" s="28"/>
      <c r="Z70" s="28">
        <f t="shared" si="17"/>
        <v>62</v>
      </c>
      <c r="AA70" s="33" t="s">
        <v>103</v>
      </c>
      <c r="AB70" s="35" t="s">
        <v>26</v>
      </c>
      <c r="AC70" s="28">
        <v>4.3249999999999997E-2</v>
      </c>
      <c r="AD70" s="28"/>
      <c r="AE70" s="28">
        <f t="shared" si="18"/>
        <v>31</v>
      </c>
      <c r="AF70" s="33" t="s">
        <v>37</v>
      </c>
      <c r="AG70" s="24" t="s">
        <v>25</v>
      </c>
      <c r="AH70" s="28">
        <v>6.8239999999999995E-2</v>
      </c>
      <c r="AI70" s="28"/>
      <c r="AJ70" s="28">
        <f t="shared" si="19"/>
        <v>50</v>
      </c>
      <c r="AK70" s="33" t="s">
        <v>66</v>
      </c>
      <c r="AL70" s="24" t="s">
        <v>22</v>
      </c>
      <c r="AM70" s="28">
        <v>7.3359999999999995E-2</v>
      </c>
      <c r="AN70" s="28"/>
      <c r="AO70" s="28">
        <f t="shared" si="20"/>
        <v>40</v>
      </c>
      <c r="AP70" s="33" t="s">
        <v>60</v>
      </c>
      <c r="AQ70" s="24" t="s">
        <v>26</v>
      </c>
      <c r="AR70" s="28">
        <v>2.2849999999999999E-2</v>
      </c>
      <c r="AS70" s="28"/>
      <c r="AT70" s="28">
        <f t="shared" si="21"/>
        <v>38</v>
      </c>
      <c r="AU70" s="33" t="s">
        <v>90</v>
      </c>
      <c r="AV70" s="35" t="s">
        <v>23</v>
      </c>
      <c r="AW70" s="28">
        <v>3.4599999999999999E-2</v>
      </c>
      <c r="AX70" s="28"/>
      <c r="AY70" s="28">
        <f t="shared" si="22"/>
        <v>50</v>
      </c>
      <c r="AZ70" s="33" t="s">
        <v>69</v>
      </c>
      <c r="BA70" s="24" t="s">
        <v>23</v>
      </c>
      <c r="BB70" s="28">
        <v>6.7820000000000005E-2</v>
      </c>
      <c r="BC70" s="28"/>
      <c r="BD70" s="28">
        <f t="shared" si="23"/>
        <v>45</v>
      </c>
      <c r="BE70" s="33" t="s">
        <v>24</v>
      </c>
      <c r="BF70" s="24" t="s">
        <v>25</v>
      </c>
      <c r="BG70" s="28">
        <v>5.3800000000000002E-3</v>
      </c>
      <c r="BH70" s="28"/>
      <c r="BI70" s="28">
        <f t="shared" si="24"/>
        <v>69</v>
      </c>
      <c r="BJ70" s="33" t="s">
        <v>85</v>
      </c>
      <c r="BK70" s="24" t="s">
        <v>26</v>
      </c>
      <c r="BL70" s="28">
        <v>0.11364</v>
      </c>
      <c r="BM70" s="28"/>
      <c r="BN70" s="28">
        <f t="shared" si="25"/>
        <v>53</v>
      </c>
      <c r="BO70" s="33" t="s">
        <v>34</v>
      </c>
      <c r="BP70" s="24" t="s">
        <v>26</v>
      </c>
      <c r="BQ70" s="28">
        <v>3.5450000000000002E-2</v>
      </c>
      <c r="BS70" s="28">
        <f t="shared" si="26"/>
        <v>26</v>
      </c>
    </row>
    <row r="71" spans="1:71" ht="17" thickBot="1" x14ac:dyDescent="0.25">
      <c r="A71" s="88"/>
      <c r="B71" s="33" t="s">
        <v>57</v>
      </c>
      <c r="C71" s="24" t="s">
        <v>23</v>
      </c>
      <c r="D71" s="28">
        <v>2.3109999999999999E-2</v>
      </c>
      <c r="E71" s="28"/>
      <c r="F71" s="28">
        <f t="shared" si="14"/>
        <v>48</v>
      </c>
      <c r="G71" s="33" t="s">
        <v>61</v>
      </c>
      <c r="H71" s="24" t="s">
        <v>19</v>
      </c>
      <c r="I71" s="28">
        <v>4.8520000000000001E-2</v>
      </c>
      <c r="J71" s="28"/>
      <c r="K71" s="28">
        <f t="shared" si="27"/>
        <v>33</v>
      </c>
      <c r="L71" s="33" t="s">
        <v>91</v>
      </c>
      <c r="M71" s="35" t="s">
        <v>22</v>
      </c>
      <c r="N71" s="30">
        <v>0.1368</v>
      </c>
      <c r="O71" s="30" t="s">
        <v>108</v>
      </c>
      <c r="P71" s="28">
        <f t="shared" si="15"/>
        <v>51</v>
      </c>
      <c r="Q71" s="33" t="s">
        <v>104</v>
      </c>
      <c r="R71" s="35" t="s">
        <v>28</v>
      </c>
      <c r="S71" s="28">
        <v>5.8970000000000002E-2</v>
      </c>
      <c r="T71" s="28"/>
      <c r="U71" s="28">
        <f t="shared" si="16"/>
        <v>43</v>
      </c>
      <c r="V71" s="33" t="s">
        <v>61</v>
      </c>
      <c r="W71" s="24" t="s">
        <v>26</v>
      </c>
      <c r="X71" s="28">
        <v>4.0099999999999997E-2</v>
      </c>
      <c r="Y71" s="28"/>
      <c r="Z71" s="28">
        <f t="shared" si="17"/>
        <v>61</v>
      </c>
      <c r="AA71" s="33" t="s">
        <v>21</v>
      </c>
      <c r="AB71" s="24" t="s">
        <v>22</v>
      </c>
      <c r="AC71" s="28">
        <v>4.2250000000000003E-2</v>
      </c>
      <c r="AD71" s="28"/>
      <c r="AE71" s="28">
        <f t="shared" si="18"/>
        <v>30</v>
      </c>
      <c r="AF71" s="33" t="s">
        <v>61</v>
      </c>
      <c r="AG71" s="24" t="s">
        <v>26</v>
      </c>
      <c r="AH71" s="28">
        <v>6.8220000000000003E-2</v>
      </c>
      <c r="AI71" s="28"/>
      <c r="AJ71" s="28">
        <f t="shared" si="19"/>
        <v>49</v>
      </c>
      <c r="AK71" s="33" t="s">
        <v>67</v>
      </c>
      <c r="AL71" s="24" t="s">
        <v>20</v>
      </c>
      <c r="AM71" s="28">
        <v>7.1199999999999999E-2</v>
      </c>
      <c r="AN71" s="28"/>
      <c r="AO71" s="28">
        <f t="shared" si="20"/>
        <v>39</v>
      </c>
      <c r="AP71" s="33" t="s">
        <v>79</v>
      </c>
      <c r="AQ71" s="24" t="s">
        <v>25</v>
      </c>
      <c r="AR71" s="28">
        <v>2.1850000000000001E-2</v>
      </c>
      <c r="AS71" s="28"/>
      <c r="AT71" s="28">
        <f t="shared" si="21"/>
        <v>37</v>
      </c>
      <c r="AU71" s="33" t="s">
        <v>101</v>
      </c>
      <c r="AV71" s="35" t="s">
        <v>29</v>
      </c>
      <c r="AW71" s="28">
        <v>3.3349999999999998E-2</v>
      </c>
      <c r="AX71" s="28"/>
      <c r="AY71" s="28">
        <f t="shared" si="22"/>
        <v>49</v>
      </c>
      <c r="AZ71" s="33" t="s">
        <v>78</v>
      </c>
      <c r="BA71" s="24" t="s">
        <v>26</v>
      </c>
      <c r="BB71" s="28">
        <v>6.6860000000000003E-2</v>
      </c>
      <c r="BC71" s="28"/>
      <c r="BD71" s="28">
        <f t="shared" si="23"/>
        <v>44</v>
      </c>
      <c r="BE71" s="33" t="s">
        <v>75</v>
      </c>
      <c r="BF71" s="24" t="s">
        <v>29</v>
      </c>
      <c r="BG71" s="28">
        <v>5.3E-3</v>
      </c>
      <c r="BH71" s="28"/>
      <c r="BI71" s="28">
        <f t="shared" si="24"/>
        <v>68</v>
      </c>
      <c r="BJ71" s="33" t="s">
        <v>89</v>
      </c>
      <c r="BK71" s="35" t="s">
        <v>25</v>
      </c>
      <c r="BL71" s="28">
        <v>0.11334</v>
      </c>
      <c r="BM71" s="28"/>
      <c r="BN71" s="28">
        <f t="shared" si="25"/>
        <v>52</v>
      </c>
      <c r="BO71" s="33" t="s">
        <v>69</v>
      </c>
      <c r="BP71" s="24" t="s">
        <v>23</v>
      </c>
      <c r="BQ71" s="28">
        <v>3.5189999999999999E-2</v>
      </c>
      <c r="BS71" s="28">
        <f t="shared" si="26"/>
        <v>25</v>
      </c>
    </row>
    <row r="72" spans="1:71" ht="17" thickBot="1" x14ac:dyDescent="0.25">
      <c r="A72" s="88"/>
      <c r="B72" s="33" t="s">
        <v>64</v>
      </c>
      <c r="C72" s="24" t="s">
        <v>28</v>
      </c>
      <c r="D72" s="28">
        <v>2.2270000000000002E-2</v>
      </c>
      <c r="E72" s="28"/>
      <c r="F72" s="28">
        <f t="shared" si="14"/>
        <v>47</v>
      </c>
      <c r="G72" s="33" t="s">
        <v>92</v>
      </c>
      <c r="H72" s="35" t="s">
        <v>25</v>
      </c>
      <c r="I72" s="28">
        <v>4.7219999999999998E-2</v>
      </c>
      <c r="J72" s="28"/>
      <c r="K72" s="28">
        <f t="shared" si="27"/>
        <v>32</v>
      </c>
      <c r="L72" s="33" t="s">
        <v>96</v>
      </c>
      <c r="M72" s="35" t="s">
        <v>29</v>
      </c>
      <c r="N72" s="28">
        <v>0.12917999999999999</v>
      </c>
      <c r="O72" s="28"/>
      <c r="P72" s="28">
        <f t="shared" si="15"/>
        <v>50</v>
      </c>
      <c r="Q72" s="33" t="s">
        <v>101</v>
      </c>
      <c r="R72" s="35" t="s">
        <v>26</v>
      </c>
      <c r="S72" s="28">
        <v>5.6980000000000003E-2</v>
      </c>
      <c r="T72" s="28"/>
      <c r="U72" s="28">
        <f t="shared" si="16"/>
        <v>42</v>
      </c>
      <c r="V72" s="33" t="s">
        <v>104</v>
      </c>
      <c r="W72" s="35" t="s">
        <v>26</v>
      </c>
      <c r="X72" s="28">
        <v>3.9230000000000001E-2</v>
      </c>
      <c r="Y72" s="28"/>
      <c r="Z72" s="28">
        <f t="shared" si="17"/>
        <v>60</v>
      </c>
      <c r="AA72" s="33" t="s">
        <v>40</v>
      </c>
      <c r="AB72" s="24" t="s">
        <v>26</v>
      </c>
      <c r="AC72" s="28">
        <v>4.1980000000000003E-2</v>
      </c>
      <c r="AD72" s="28"/>
      <c r="AE72" s="28">
        <f t="shared" si="18"/>
        <v>29</v>
      </c>
      <c r="AF72" s="33" t="s">
        <v>64</v>
      </c>
      <c r="AG72" s="24" t="s">
        <v>28</v>
      </c>
      <c r="AH72" s="28">
        <v>6.6049999999999998E-2</v>
      </c>
      <c r="AI72" s="28"/>
      <c r="AJ72" s="28">
        <f t="shared" si="19"/>
        <v>48</v>
      </c>
      <c r="AK72" s="33" t="s">
        <v>89</v>
      </c>
      <c r="AL72" s="35" t="s">
        <v>19</v>
      </c>
      <c r="AM72" s="28">
        <v>7.0330000000000004E-2</v>
      </c>
      <c r="AN72" s="28"/>
      <c r="AO72" s="28">
        <f t="shared" si="20"/>
        <v>38</v>
      </c>
      <c r="AP72" s="33" t="s">
        <v>94</v>
      </c>
      <c r="AQ72" s="35" t="s">
        <v>26</v>
      </c>
      <c r="AR72" s="28">
        <v>2.102E-2</v>
      </c>
      <c r="AS72" s="28"/>
      <c r="AT72" s="28">
        <f t="shared" si="21"/>
        <v>36</v>
      </c>
      <c r="AU72" s="33" t="s">
        <v>48</v>
      </c>
      <c r="AV72" s="24" t="s">
        <v>29</v>
      </c>
      <c r="AW72" s="28">
        <v>3.2800000000000003E-2</v>
      </c>
      <c r="AX72" s="28"/>
      <c r="AY72" s="28">
        <f t="shared" si="22"/>
        <v>48</v>
      </c>
      <c r="AZ72" s="33" t="s">
        <v>101</v>
      </c>
      <c r="BA72" s="35" t="s">
        <v>26</v>
      </c>
      <c r="BB72" s="28">
        <v>6.5089999999999995E-2</v>
      </c>
      <c r="BC72" s="28"/>
      <c r="BD72" s="28">
        <f t="shared" si="23"/>
        <v>43</v>
      </c>
      <c r="BE72" s="33" t="s">
        <v>31</v>
      </c>
      <c r="BF72" s="24" t="s">
        <v>19</v>
      </c>
      <c r="BG72" s="28">
        <v>5.2700000000000004E-3</v>
      </c>
      <c r="BH72" s="28"/>
      <c r="BI72" s="28">
        <f t="shared" si="24"/>
        <v>67</v>
      </c>
      <c r="BJ72" s="33" t="s">
        <v>41</v>
      </c>
      <c r="BK72" s="24" t="s">
        <v>25</v>
      </c>
      <c r="BL72" s="28">
        <v>0.11254</v>
      </c>
      <c r="BM72" s="28"/>
      <c r="BN72" s="28">
        <f t="shared" si="25"/>
        <v>51</v>
      </c>
      <c r="BO72" s="33" t="s">
        <v>68</v>
      </c>
      <c r="BP72" s="24" t="s">
        <v>22</v>
      </c>
      <c r="BQ72" s="28">
        <v>3.3369999999999997E-2</v>
      </c>
      <c r="BS72" s="28">
        <f t="shared" si="26"/>
        <v>24</v>
      </c>
    </row>
    <row r="73" spans="1:71" ht="17" thickBot="1" x14ac:dyDescent="0.25">
      <c r="A73" s="88"/>
      <c r="B73" s="33" t="s">
        <v>83</v>
      </c>
      <c r="C73" s="24" t="s">
        <v>29</v>
      </c>
      <c r="D73" s="28">
        <v>2.213E-2</v>
      </c>
      <c r="E73" s="28"/>
      <c r="F73" s="28">
        <f t="shared" si="14"/>
        <v>46</v>
      </c>
      <c r="G73" s="33" t="s">
        <v>87</v>
      </c>
      <c r="H73" s="24" t="s">
        <v>25</v>
      </c>
      <c r="I73" s="28">
        <v>4.6760000000000003E-2</v>
      </c>
      <c r="J73" s="28"/>
      <c r="K73" s="28">
        <f t="shared" si="27"/>
        <v>31</v>
      </c>
      <c r="L73" s="33" t="s">
        <v>34</v>
      </c>
      <c r="M73" s="24" t="s">
        <v>19</v>
      </c>
      <c r="N73" s="28">
        <v>0.12425</v>
      </c>
      <c r="O73" s="28"/>
      <c r="P73" s="28">
        <f t="shared" si="15"/>
        <v>49</v>
      </c>
      <c r="Q73" s="33" t="s">
        <v>104</v>
      </c>
      <c r="R73" s="35" t="s">
        <v>26</v>
      </c>
      <c r="S73" s="28">
        <v>5.645E-2</v>
      </c>
      <c r="T73" s="28"/>
      <c r="U73" s="28">
        <f t="shared" si="16"/>
        <v>41</v>
      </c>
      <c r="V73" s="33" t="s">
        <v>85</v>
      </c>
      <c r="W73" s="24" t="s">
        <v>19</v>
      </c>
      <c r="X73" s="28">
        <v>3.884E-2</v>
      </c>
      <c r="Y73" s="28"/>
      <c r="Z73" s="28">
        <f t="shared" si="17"/>
        <v>59</v>
      </c>
      <c r="AA73" s="33" t="s">
        <v>97</v>
      </c>
      <c r="AB73" s="35" t="s">
        <v>25</v>
      </c>
      <c r="AC73" s="28">
        <v>3.7839999999999999E-2</v>
      </c>
      <c r="AD73" s="28"/>
      <c r="AE73" s="28">
        <f t="shared" si="18"/>
        <v>28</v>
      </c>
      <c r="AF73" s="33" t="s">
        <v>78</v>
      </c>
      <c r="AG73" s="24" t="s">
        <v>23</v>
      </c>
      <c r="AH73" s="28">
        <v>6.293E-2</v>
      </c>
      <c r="AI73" s="28"/>
      <c r="AJ73" s="28">
        <f t="shared" si="19"/>
        <v>47</v>
      </c>
      <c r="AK73" s="33" t="s">
        <v>36</v>
      </c>
      <c r="AL73" s="24" t="s">
        <v>26</v>
      </c>
      <c r="AM73" s="28">
        <v>7.0279999999999995E-2</v>
      </c>
      <c r="AN73" s="28"/>
      <c r="AO73" s="28">
        <f t="shared" si="20"/>
        <v>37</v>
      </c>
      <c r="AP73" s="33" t="s">
        <v>60</v>
      </c>
      <c r="AQ73" s="24" t="s">
        <v>19</v>
      </c>
      <c r="AR73" s="28">
        <v>2.0750000000000001E-2</v>
      </c>
      <c r="AS73" s="28"/>
      <c r="AT73" s="28">
        <f t="shared" si="21"/>
        <v>35</v>
      </c>
      <c r="AU73" s="33" t="s">
        <v>83</v>
      </c>
      <c r="AV73" s="24" t="s">
        <v>25</v>
      </c>
      <c r="AW73" s="28">
        <v>3.2750000000000001E-2</v>
      </c>
      <c r="AX73" s="28"/>
      <c r="AY73" s="28">
        <f t="shared" si="22"/>
        <v>47</v>
      </c>
      <c r="AZ73" s="33" t="s">
        <v>78</v>
      </c>
      <c r="BA73" s="24" t="s">
        <v>23</v>
      </c>
      <c r="BB73" s="28">
        <v>6.1969999999999997E-2</v>
      </c>
      <c r="BC73" s="28"/>
      <c r="BD73" s="28">
        <f t="shared" si="23"/>
        <v>42</v>
      </c>
      <c r="BE73" s="33" t="s">
        <v>87</v>
      </c>
      <c r="BF73" s="24" t="s">
        <v>25</v>
      </c>
      <c r="BG73" s="28">
        <v>5.2700000000000004E-3</v>
      </c>
      <c r="BH73" s="28"/>
      <c r="BI73" s="28">
        <f t="shared" si="24"/>
        <v>67</v>
      </c>
      <c r="BJ73" s="33" t="s">
        <v>37</v>
      </c>
      <c r="BK73" s="24" t="s">
        <v>25</v>
      </c>
      <c r="BL73" s="28">
        <v>0.11196</v>
      </c>
      <c r="BM73" s="28"/>
      <c r="BN73" s="28">
        <f t="shared" si="25"/>
        <v>50</v>
      </c>
      <c r="BO73" s="33" t="s">
        <v>52</v>
      </c>
      <c r="BP73" s="24" t="s">
        <v>29</v>
      </c>
      <c r="BQ73" s="28">
        <v>3.2969999999999999E-2</v>
      </c>
      <c r="BS73" s="28">
        <f t="shared" si="26"/>
        <v>23</v>
      </c>
    </row>
    <row r="74" spans="1:71" ht="17" thickBot="1" x14ac:dyDescent="0.25">
      <c r="A74" s="88"/>
      <c r="B74" s="33" t="s">
        <v>32</v>
      </c>
      <c r="C74" s="24" t="s">
        <v>20</v>
      </c>
      <c r="D74" s="28">
        <v>2.1420000000000002E-2</v>
      </c>
      <c r="E74" s="28"/>
      <c r="F74" s="28">
        <f t="shared" si="14"/>
        <v>45</v>
      </c>
      <c r="G74" s="33" t="s">
        <v>78</v>
      </c>
      <c r="H74" s="24" t="s">
        <v>26</v>
      </c>
      <c r="I74" s="28">
        <v>4.4330000000000001E-2</v>
      </c>
      <c r="J74" s="28"/>
      <c r="K74" s="28">
        <f t="shared" si="27"/>
        <v>30</v>
      </c>
      <c r="L74" s="33" t="s">
        <v>36</v>
      </c>
      <c r="M74" s="24" t="s">
        <v>26</v>
      </c>
      <c r="N74" s="28">
        <v>0.12214</v>
      </c>
      <c r="O74" s="28"/>
      <c r="P74" s="28">
        <f t="shared" si="15"/>
        <v>48</v>
      </c>
      <c r="Q74" s="33" t="s">
        <v>57</v>
      </c>
      <c r="R74" s="24" t="s">
        <v>26</v>
      </c>
      <c r="S74" s="28">
        <v>5.5210000000000002E-2</v>
      </c>
      <c r="T74" s="28"/>
      <c r="U74" s="28">
        <f t="shared" si="16"/>
        <v>40</v>
      </c>
      <c r="V74" s="33" t="s">
        <v>69</v>
      </c>
      <c r="W74" s="24" t="s">
        <v>29</v>
      </c>
      <c r="X74" s="28">
        <v>3.8760000000000003E-2</v>
      </c>
      <c r="Y74" s="28"/>
      <c r="Z74" s="28">
        <f t="shared" si="17"/>
        <v>58</v>
      </c>
      <c r="AA74" s="33" t="s">
        <v>66</v>
      </c>
      <c r="AB74" s="24" t="s">
        <v>28</v>
      </c>
      <c r="AC74" s="28">
        <v>3.7240000000000002E-2</v>
      </c>
      <c r="AD74" s="28"/>
      <c r="AE74" s="28">
        <f t="shared" si="18"/>
        <v>27</v>
      </c>
      <c r="AF74" s="33" t="s">
        <v>39</v>
      </c>
      <c r="AG74" s="24" t="s">
        <v>28</v>
      </c>
      <c r="AH74" s="28">
        <v>6.0290000000000003E-2</v>
      </c>
      <c r="AI74" s="28"/>
      <c r="AJ74" s="28">
        <f t="shared" si="19"/>
        <v>46</v>
      </c>
      <c r="AK74" s="33" t="s">
        <v>101</v>
      </c>
      <c r="AL74" s="35" t="s">
        <v>26</v>
      </c>
      <c r="AM74" s="28">
        <v>6.9190000000000002E-2</v>
      </c>
      <c r="AN74" s="28"/>
      <c r="AO74" s="28">
        <f t="shared" si="20"/>
        <v>36</v>
      </c>
      <c r="AP74" s="33" t="s">
        <v>90</v>
      </c>
      <c r="AQ74" s="35" t="s">
        <v>23</v>
      </c>
      <c r="AR74" s="28">
        <v>2.0670000000000001E-2</v>
      </c>
      <c r="AS74" s="28"/>
      <c r="AT74" s="28">
        <f t="shared" si="21"/>
        <v>34</v>
      </c>
      <c r="AU74" s="33" t="s">
        <v>24</v>
      </c>
      <c r="AV74" s="24" t="s">
        <v>26</v>
      </c>
      <c r="AW74" s="28">
        <v>3.117E-2</v>
      </c>
      <c r="AX74" s="28"/>
      <c r="AY74" s="28">
        <f t="shared" si="22"/>
        <v>46</v>
      </c>
      <c r="AZ74" s="33" t="s">
        <v>40</v>
      </c>
      <c r="BA74" s="24" t="s">
        <v>26</v>
      </c>
      <c r="BB74" s="28">
        <v>6.1859999999999998E-2</v>
      </c>
      <c r="BC74" s="28"/>
      <c r="BD74" s="28">
        <f t="shared" si="23"/>
        <v>41</v>
      </c>
      <c r="BE74" s="33" t="s">
        <v>97</v>
      </c>
      <c r="BF74" s="35" t="s">
        <v>25</v>
      </c>
      <c r="BG74" s="28">
        <v>5.2399999999999999E-3</v>
      </c>
      <c r="BH74" s="28"/>
      <c r="BI74" s="28">
        <f t="shared" si="24"/>
        <v>66</v>
      </c>
      <c r="BJ74" s="33" t="s">
        <v>94</v>
      </c>
      <c r="BK74" s="35" t="s">
        <v>26</v>
      </c>
      <c r="BL74" s="28">
        <v>0.11068</v>
      </c>
      <c r="BM74" s="28"/>
      <c r="BN74" s="28">
        <f t="shared" si="25"/>
        <v>49</v>
      </c>
      <c r="BO74" s="33" t="s">
        <v>104</v>
      </c>
      <c r="BP74" s="35" t="s">
        <v>26</v>
      </c>
      <c r="BQ74" s="28">
        <v>3.0589999999999999E-2</v>
      </c>
      <c r="BS74" s="28">
        <f t="shared" si="26"/>
        <v>22</v>
      </c>
    </row>
    <row r="75" spans="1:71" ht="17" thickBot="1" x14ac:dyDescent="0.25">
      <c r="A75" s="88"/>
      <c r="B75" s="33" t="s">
        <v>84</v>
      </c>
      <c r="C75" s="24" t="s">
        <v>19</v>
      </c>
      <c r="D75" s="28">
        <v>2.0379999999999999E-2</v>
      </c>
      <c r="E75" s="28"/>
      <c r="F75" s="28">
        <f t="shared" si="14"/>
        <v>44</v>
      </c>
      <c r="G75" s="33" t="s">
        <v>83</v>
      </c>
      <c r="H75" s="24" t="s">
        <v>25</v>
      </c>
      <c r="I75" s="28">
        <v>4.3979999999999998E-2</v>
      </c>
      <c r="J75" s="28"/>
      <c r="K75" s="28">
        <f t="shared" si="27"/>
        <v>29</v>
      </c>
      <c r="L75" s="33" t="s">
        <v>91</v>
      </c>
      <c r="M75" s="35" t="s">
        <v>25</v>
      </c>
      <c r="N75" s="30">
        <v>0.12164999999999999</v>
      </c>
      <c r="O75" s="30" t="s">
        <v>108</v>
      </c>
      <c r="P75" s="28">
        <f t="shared" si="15"/>
        <v>47</v>
      </c>
      <c r="Q75" s="33" t="s">
        <v>65</v>
      </c>
      <c r="R75" s="24" t="s">
        <v>29</v>
      </c>
      <c r="S75" s="28">
        <v>5.364E-2</v>
      </c>
      <c r="T75" s="28"/>
      <c r="U75" s="28">
        <f t="shared" si="16"/>
        <v>39</v>
      </c>
      <c r="V75" s="23" t="s">
        <v>95</v>
      </c>
      <c r="W75" s="24" t="s">
        <v>22</v>
      </c>
      <c r="X75" s="28">
        <v>3.7539999999999997E-2</v>
      </c>
      <c r="Y75" s="28"/>
      <c r="Z75" s="28">
        <f t="shared" si="17"/>
        <v>57</v>
      </c>
      <c r="AA75" s="33" t="s">
        <v>87</v>
      </c>
      <c r="AB75" s="24" t="s">
        <v>25</v>
      </c>
      <c r="AC75" s="28">
        <v>3.0769999999999999E-2</v>
      </c>
      <c r="AD75" s="28"/>
      <c r="AE75" s="28">
        <f t="shared" si="18"/>
        <v>26</v>
      </c>
      <c r="AF75" s="33" t="s">
        <v>41</v>
      </c>
      <c r="AG75" s="24" t="s">
        <v>29</v>
      </c>
      <c r="AH75" s="28">
        <v>6.0150000000000002E-2</v>
      </c>
      <c r="AI75" s="28"/>
      <c r="AJ75" s="28">
        <f t="shared" si="19"/>
        <v>45</v>
      </c>
      <c r="AK75" s="33" t="s">
        <v>90</v>
      </c>
      <c r="AL75" s="35" t="s">
        <v>23</v>
      </c>
      <c r="AM75" s="28">
        <v>6.8879999999999997E-2</v>
      </c>
      <c r="AN75" s="28"/>
      <c r="AO75" s="28">
        <f t="shared" si="20"/>
        <v>35</v>
      </c>
      <c r="AP75" s="33" t="s">
        <v>65</v>
      </c>
      <c r="AQ75" s="24" t="s">
        <v>23</v>
      </c>
      <c r="AR75" s="28">
        <v>2.0639999999999999E-2</v>
      </c>
      <c r="AS75" s="28"/>
      <c r="AT75" s="28">
        <f t="shared" si="21"/>
        <v>33</v>
      </c>
      <c r="AU75" s="33" t="s">
        <v>66</v>
      </c>
      <c r="AV75" s="24" t="s">
        <v>28</v>
      </c>
      <c r="AW75" s="28">
        <v>3.09E-2</v>
      </c>
      <c r="AX75" s="28"/>
      <c r="AY75" s="28">
        <f t="shared" si="22"/>
        <v>45</v>
      </c>
      <c r="AZ75" s="33" t="s">
        <v>68</v>
      </c>
      <c r="BA75" s="24" t="s">
        <v>29</v>
      </c>
      <c r="BB75" s="28">
        <v>6.1670000000000003E-2</v>
      </c>
      <c r="BC75" s="28"/>
      <c r="BD75" s="28">
        <f t="shared" si="23"/>
        <v>40</v>
      </c>
      <c r="BE75" s="33" t="s">
        <v>38</v>
      </c>
      <c r="BF75" s="24" t="s">
        <v>22</v>
      </c>
      <c r="BG75" s="28">
        <v>5.1599999999999997E-3</v>
      </c>
      <c r="BH75" s="28"/>
      <c r="BI75" s="28">
        <f t="shared" si="24"/>
        <v>65</v>
      </c>
      <c r="BJ75" s="33" t="s">
        <v>61</v>
      </c>
      <c r="BK75" s="24" t="s">
        <v>26</v>
      </c>
      <c r="BL75" s="28">
        <v>0.11049</v>
      </c>
      <c r="BM75" s="28"/>
      <c r="BN75" s="28">
        <f t="shared" si="25"/>
        <v>48</v>
      </c>
      <c r="BO75" s="23" t="s">
        <v>95</v>
      </c>
      <c r="BP75" s="24" t="s">
        <v>29</v>
      </c>
      <c r="BQ75" s="28">
        <v>2.8070000000000001E-2</v>
      </c>
      <c r="BS75" s="28">
        <f t="shared" si="26"/>
        <v>21</v>
      </c>
    </row>
    <row r="76" spans="1:71" ht="17" thickBot="1" x14ac:dyDescent="0.25">
      <c r="A76" s="88"/>
      <c r="B76" s="33" t="s">
        <v>66</v>
      </c>
      <c r="C76" s="24" t="s">
        <v>22</v>
      </c>
      <c r="D76" s="28">
        <v>1.992E-2</v>
      </c>
      <c r="E76" s="28"/>
      <c r="F76" s="28">
        <f t="shared" si="14"/>
        <v>43</v>
      </c>
      <c r="G76" s="33" t="s">
        <v>100</v>
      </c>
      <c r="H76" s="35" t="s">
        <v>23</v>
      </c>
      <c r="I76" s="28">
        <v>4.3959999999999999E-2</v>
      </c>
      <c r="J76" s="28"/>
      <c r="K76" s="28">
        <f t="shared" si="27"/>
        <v>28</v>
      </c>
      <c r="L76" s="33" t="s">
        <v>79</v>
      </c>
      <c r="M76" s="24" t="s">
        <v>25</v>
      </c>
      <c r="N76" s="28">
        <v>0.1133</v>
      </c>
      <c r="O76" s="28"/>
      <c r="P76" s="28">
        <f t="shared" si="15"/>
        <v>46</v>
      </c>
      <c r="Q76" s="33" t="s">
        <v>84</v>
      </c>
      <c r="R76" s="24" t="s">
        <v>19</v>
      </c>
      <c r="S76" s="28">
        <v>5.1339999999999997E-2</v>
      </c>
      <c r="T76" s="28"/>
      <c r="U76" s="28">
        <f t="shared" si="16"/>
        <v>38</v>
      </c>
      <c r="V76" s="33" t="s">
        <v>97</v>
      </c>
      <c r="W76" s="35" t="s">
        <v>25</v>
      </c>
      <c r="X76" s="28">
        <v>3.7339999999999998E-2</v>
      </c>
      <c r="Y76" s="28"/>
      <c r="Z76" s="28">
        <f t="shared" si="17"/>
        <v>56</v>
      </c>
      <c r="AA76" s="33" t="s">
        <v>60</v>
      </c>
      <c r="AB76" s="24" t="s">
        <v>22</v>
      </c>
      <c r="AC76" s="28">
        <v>3.075E-2</v>
      </c>
      <c r="AD76" s="28"/>
      <c r="AE76" s="28">
        <f t="shared" si="18"/>
        <v>25</v>
      </c>
      <c r="AF76" s="33" t="s">
        <v>76</v>
      </c>
      <c r="AG76" s="24" t="s">
        <v>22</v>
      </c>
      <c r="AH76" s="28">
        <v>5.9429999999999997E-2</v>
      </c>
      <c r="AI76" s="28"/>
      <c r="AJ76" s="28">
        <f t="shared" si="19"/>
        <v>44</v>
      </c>
      <c r="AK76" s="33" t="s">
        <v>18</v>
      </c>
      <c r="AL76" s="24" t="s">
        <v>20</v>
      </c>
      <c r="AM76" s="28">
        <v>6.7559999999999995E-2</v>
      </c>
      <c r="AN76" s="28"/>
      <c r="AO76" s="28">
        <f t="shared" si="20"/>
        <v>34</v>
      </c>
      <c r="AP76" s="33" t="s">
        <v>93</v>
      </c>
      <c r="AQ76" s="35" t="s">
        <v>23</v>
      </c>
      <c r="AR76" s="28">
        <v>2.0590000000000001E-2</v>
      </c>
      <c r="AS76" s="28"/>
      <c r="AT76" s="28">
        <f t="shared" si="21"/>
        <v>32</v>
      </c>
      <c r="AU76" s="33" t="s">
        <v>85</v>
      </c>
      <c r="AV76" s="24" t="s">
        <v>19</v>
      </c>
      <c r="AW76" s="28">
        <v>3.0710000000000001E-2</v>
      </c>
      <c r="AX76" s="28"/>
      <c r="AY76" s="28">
        <f t="shared" si="22"/>
        <v>44</v>
      </c>
      <c r="AZ76" s="33" t="s">
        <v>54</v>
      </c>
      <c r="BA76" s="24" t="s">
        <v>22</v>
      </c>
      <c r="BB76" s="28">
        <v>6.0150000000000002E-2</v>
      </c>
      <c r="BC76" s="28"/>
      <c r="BD76" s="28">
        <f t="shared" si="23"/>
        <v>39</v>
      </c>
      <c r="BE76" s="33" t="s">
        <v>98</v>
      </c>
      <c r="BF76" s="35" t="s">
        <v>23</v>
      </c>
      <c r="BG76" s="28">
        <v>4.9899999999999996E-3</v>
      </c>
      <c r="BH76" s="28"/>
      <c r="BI76" s="28">
        <f t="shared" si="24"/>
        <v>64</v>
      </c>
      <c r="BJ76" s="33" t="s">
        <v>91</v>
      </c>
      <c r="BK76" s="35" t="s">
        <v>28</v>
      </c>
      <c r="BL76" s="28">
        <v>0.10907</v>
      </c>
      <c r="BM76" s="28"/>
      <c r="BN76" s="28">
        <f t="shared" si="25"/>
        <v>47</v>
      </c>
      <c r="BO76" s="33" t="s">
        <v>53</v>
      </c>
      <c r="BP76" s="24" t="s">
        <v>23</v>
      </c>
      <c r="BQ76" s="28">
        <v>2.4930000000000001E-2</v>
      </c>
      <c r="BS76" s="28">
        <f t="shared" si="26"/>
        <v>20</v>
      </c>
    </row>
    <row r="77" spans="1:71" ht="17" thickBot="1" x14ac:dyDescent="0.25">
      <c r="A77" s="88"/>
      <c r="B77" s="33" t="s">
        <v>91</v>
      </c>
      <c r="C77" s="35" t="s">
        <v>28</v>
      </c>
      <c r="D77" s="28">
        <v>1.9310000000000001E-2</v>
      </c>
      <c r="E77" s="28"/>
      <c r="F77" s="28">
        <f t="shared" si="14"/>
        <v>42</v>
      </c>
      <c r="G77" s="33" t="s">
        <v>101</v>
      </c>
      <c r="H77" s="35" t="s">
        <v>102</v>
      </c>
      <c r="I77" s="28">
        <v>4.3959999999999999E-2</v>
      </c>
      <c r="J77" s="28"/>
      <c r="K77" s="28">
        <f t="shared" si="27"/>
        <v>28</v>
      </c>
      <c r="L77" s="33" t="s">
        <v>81</v>
      </c>
      <c r="M77" s="24" t="s">
        <v>26</v>
      </c>
      <c r="N77" s="28">
        <v>0.11216</v>
      </c>
      <c r="O77" s="28"/>
      <c r="P77" s="28">
        <f t="shared" si="15"/>
        <v>45</v>
      </c>
      <c r="Q77" s="33" t="s">
        <v>85</v>
      </c>
      <c r="R77" s="24" t="s">
        <v>26</v>
      </c>
      <c r="S77" s="28">
        <v>5.0650000000000001E-2</v>
      </c>
      <c r="T77" s="28"/>
      <c r="U77" s="28">
        <f t="shared" si="16"/>
        <v>37</v>
      </c>
      <c r="V77" s="33" t="s">
        <v>56</v>
      </c>
      <c r="W77" s="24" t="s">
        <v>22</v>
      </c>
      <c r="X77" s="28">
        <v>3.6339999999999997E-2</v>
      </c>
      <c r="Y77" s="28"/>
      <c r="Z77" s="28">
        <f t="shared" si="17"/>
        <v>55</v>
      </c>
      <c r="AA77" s="33" t="s">
        <v>76</v>
      </c>
      <c r="AB77" s="24" t="s">
        <v>22</v>
      </c>
      <c r="AC77" s="28">
        <v>3.058E-2</v>
      </c>
      <c r="AD77" s="28"/>
      <c r="AE77" s="28">
        <f t="shared" si="18"/>
        <v>24</v>
      </c>
      <c r="AF77" s="33" t="s">
        <v>104</v>
      </c>
      <c r="AG77" s="35" t="s">
        <v>23</v>
      </c>
      <c r="AH77" s="28">
        <v>5.9339999999999997E-2</v>
      </c>
      <c r="AI77" s="28"/>
      <c r="AJ77" s="28">
        <f t="shared" si="19"/>
        <v>43</v>
      </c>
      <c r="AK77" s="33" t="s">
        <v>90</v>
      </c>
      <c r="AL77" s="35" t="s">
        <v>20</v>
      </c>
      <c r="AM77" s="28">
        <v>6.5659999999999996E-2</v>
      </c>
      <c r="AN77" s="28"/>
      <c r="AO77" s="28">
        <f t="shared" si="20"/>
        <v>33</v>
      </c>
      <c r="AP77" s="33" t="s">
        <v>103</v>
      </c>
      <c r="AQ77" s="35" t="s">
        <v>22</v>
      </c>
      <c r="AR77" s="28">
        <v>1.9369999999999998E-2</v>
      </c>
      <c r="AS77" s="28"/>
      <c r="AT77" s="28">
        <f t="shared" si="21"/>
        <v>31</v>
      </c>
      <c r="AU77" s="33" t="s">
        <v>65</v>
      </c>
      <c r="AV77" s="24" t="s">
        <v>20</v>
      </c>
      <c r="AW77" s="28">
        <v>2.878E-2</v>
      </c>
      <c r="AX77" s="28"/>
      <c r="AY77" s="28">
        <f t="shared" si="22"/>
        <v>43</v>
      </c>
      <c r="AZ77" s="33" t="s">
        <v>59</v>
      </c>
      <c r="BA77" s="24" t="s">
        <v>23</v>
      </c>
      <c r="BB77" s="28">
        <v>5.8630000000000002E-2</v>
      </c>
      <c r="BC77" s="28"/>
      <c r="BD77" s="28">
        <f t="shared" si="23"/>
        <v>38</v>
      </c>
      <c r="BE77" s="33" t="s">
        <v>52</v>
      </c>
      <c r="BF77" s="24" t="s">
        <v>23</v>
      </c>
      <c r="BG77" s="28">
        <v>4.8199999999999996E-3</v>
      </c>
      <c r="BH77" s="28"/>
      <c r="BI77" s="28">
        <f t="shared" si="24"/>
        <v>63</v>
      </c>
      <c r="BJ77" s="33" t="s">
        <v>68</v>
      </c>
      <c r="BK77" s="24" t="s">
        <v>22</v>
      </c>
      <c r="BL77" s="28">
        <v>0.1087</v>
      </c>
      <c r="BM77" s="28"/>
      <c r="BN77" s="28">
        <f t="shared" si="25"/>
        <v>46</v>
      </c>
      <c r="BO77" s="33" t="s">
        <v>68</v>
      </c>
      <c r="BP77" s="24" t="s">
        <v>29</v>
      </c>
      <c r="BQ77" s="28">
        <v>2.2610000000000002E-2</v>
      </c>
      <c r="BS77" s="28">
        <f t="shared" si="26"/>
        <v>19</v>
      </c>
    </row>
    <row r="78" spans="1:71" ht="17" thickBot="1" x14ac:dyDescent="0.25">
      <c r="A78" s="88"/>
      <c r="B78" s="33" t="s">
        <v>105</v>
      </c>
      <c r="C78" s="35" t="s">
        <v>25</v>
      </c>
      <c r="D78" s="28">
        <v>1.8890000000000001E-2</v>
      </c>
      <c r="E78" s="28"/>
      <c r="F78" s="28">
        <f t="shared" si="14"/>
        <v>41</v>
      </c>
      <c r="G78" s="33" t="s">
        <v>43</v>
      </c>
      <c r="H78" s="24" t="s">
        <v>22</v>
      </c>
      <c r="I78" s="28">
        <v>4.3709999999999999E-2</v>
      </c>
      <c r="J78" s="28"/>
      <c r="K78" s="28">
        <f t="shared" si="27"/>
        <v>27</v>
      </c>
      <c r="L78" s="33" t="s">
        <v>36</v>
      </c>
      <c r="M78" s="24" t="s">
        <v>23</v>
      </c>
      <c r="N78" s="28">
        <v>0.11182</v>
      </c>
      <c r="O78" s="28"/>
      <c r="P78" s="28">
        <f t="shared" si="15"/>
        <v>44</v>
      </c>
      <c r="Q78" s="33" t="s">
        <v>101</v>
      </c>
      <c r="R78" s="35" t="s">
        <v>29</v>
      </c>
      <c r="S78" s="28">
        <v>4.9599999999999998E-2</v>
      </c>
      <c r="T78" s="28"/>
      <c r="U78" s="28">
        <f t="shared" si="16"/>
        <v>36</v>
      </c>
      <c r="V78" s="33" t="s">
        <v>35</v>
      </c>
      <c r="W78" s="24" t="s">
        <v>25</v>
      </c>
      <c r="X78" s="28">
        <v>3.6290000000000003E-2</v>
      </c>
      <c r="Y78" s="28"/>
      <c r="Z78" s="28">
        <f t="shared" si="17"/>
        <v>54</v>
      </c>
      <c r="AA78" s="33" t="s">
        <v>71</v>
      </c>
      <c r="AB78" s="24" t="s">
        <v>29</v>
      </c>
      <c r="AC78" s="28">
        <v>2.606E-2</v>
      </c>
      <c r="AD78" s="28"/>
      <c r="AE78" s="28">
        <f t="shared" si="18"/>
        <v>23</v>
      </c>
      <c r="AF78" s="23" t="s">
        <v>95</v>
      </c>
      <c r="AG78" s="24" t="s">
        <v>22</v>
      </c>
      <c r="AH78" s="28">
        <v>5.8779999999999999E-2</v>
      </c>
      <c r="AI78" s="28"/>
      <c r="AJ78" s="28">
        <f t="shared" si="19"/>
        <v>42</v>
      </c>
      <c r="AK78" s="33" t="s">
        <v>44</v>
      </c>
      <c r="AL78" s="24" t="s">
        <v>23</v>
      </c>
      <c r="AM78" s="28">
        <v>6.4729999999999996E-2</v>
      </c>
      <c r="AN78" s="28"/>
      <c r="AO78" s="28">
        <f t="shared" si="20"/>
        <v>32</v>
      </c>
      <c r="AP78" s="33" t="s">
        <v>73</v>
      </c>
      <c r="AQ78" s="24" t="s">
        <v>23</v>
      </c>
      <c r="AR78" s="28">
        <v>1.932E-2</v>
      </c>
      <c r="AS78" s="28"/>
      <c r="AT78" s="28">
        <f t="shared" si="21"/>
        <v>30</v>
      </c>
      <c r="AU78" s="33" t="s">
        <v>42</v>
      </c>
      <c r="AV78" s="24" t="s">
        <v>26</v>
      </c>
      <c r="AW78" s="28">
        <v>2.724E-2</v>
      </c>
      <c r="AX78" s="28"/>
      <c r="AY78" s="28">
        <f t="shared" si="22"/>
        <v>42</v>
      </c>
      <c r="AZ78" s="33" t="s">
        <v>83</v>
      </c>
      <c r="BA78" s="24" t="s">
        <v>25</v>
      </c>
      <c r="BB78" s="28">
        <v>5.7329999999999999E-2</v>
      </c>
      <c r="BC78" s="28"/>
      <c r="BD78" s="28">
        <f t="shared" si="23"/>
        <v>37</v>
      </c>
      <c r="BE78" s="33" t="s">
        <v>93</v>
      </c>
      <c r="BF78" s="35" t="s">
        <v>29</v>
      </c>
      <c r="BG78" s="28">
        <v>4.8199999999999996E-3</v>
      </c>
      <c r="BH78" s="28"/>
      <c r="BI78" s="28">
        <f t="shared" si="24"/>
        <v>63</v>
      </c>
      <c r="BJ78" s="33" t="s">
        <v>85</v>
      </c>
      <c r="BK78" s="24" t="s">
        <v>29</v>
      </c>
      <c r="BL78" s="28">
        <v>0.10827000000000001</v>
      </c>
      <c r="BM78" s="28"/>
      <c r="BN78" s="28">
        <f t="shared" si="25"/>
        <v>45</v>
      </c>
      <c r="BO78" s="33" t="s">
        <v>96</v>
      </c>
      <c r="BP78" s="35" t="s">
        <v>23</v>
      </c>
      <c r="BQ78" s="28">
        <v>2.0740000000000001E-2</v>
      </c>
      <c r="BS78" s="28">
        <f t="shared" si="26"/>
        <v>18</v>
      </c>
    </row>
    <row r="79" spans="1:71" ht="17" thickBot="1" x14ac:dyDescent="0.25">
      <c r="A79" s="88"/>
      <c r="B79" s="33" t="s">
        <v>46</v>
      </c>
      <c r="C79" s="24" t="s">
        <v>22</v>
      </c>
      <c r="D79" s="28">
        <v>1.857E-2</v>
      </c>
      <c r="E79" s="28"/>
      <c r="F79" s="28">
        <f t="shared" si="14"/>
        <v>40</v>
      </c>
      <c r="G79" s="33" t="s">
        <v>93</v>
      </c>
      <c r="H79" s="35" t="s">
        <v>29</v>
      </c>
      <c r="I79" s="28">
        <v>4.274E-2</v>
      </c>
      <c r="J79" s="28"/>
      <c r="K79" s="28">
        <f t="shared" si="27"/>
        <v>26</v>
      </c>
      <c r="L79" s="33" t="s">
        <v>100</v>
      </c>
      <c r="M79" s="35" t="s">
        <v>23</v>
      </c>
      <c r="N79" s="28">
        <v>0.11032</v>
      </c>
      <c r="O79" s="28"/>
      <c r="P79" s="28">
        <f t="shared" si="15"/>
        <v>43</v>
      </c>
      <c r="Q79" s="33" t="s">
        <v>101</v>
      </c>
      <c r="R79" s="35" t="s">
        <v>22</v>
      </c>
      <c r="S79" s="28">
        <v>4.6870000000000002E-2</v>
      </c>
      <c r="T79" s="28"/>
      <c r="U79" s="28">
        <f t="shared" si="16"/>
        <v>35</v>
      </c>
      <c r="V79" s="33" t="s">
        <v>104</v>
      </c>
      <c r="W79" s="35" t="s">
        <v>23</v>
      </c>
      <c r="X79" s="28">
        <v>3.6040000000000003E-2</v>
      </c>
      <c r="Y79" s="28"/>
      <c r="Z79" s="28">
        <f t="shared" si="17"/>
        <v>53</v>
      </c>
      <c r="AA79" s="33" t="s">
        <v>56</v>
      </c>
      <c r="AB79" s="24" t="s">
        <v>25</v>
      </c>
      <c r="AC79" s="28">
        <v>2.547E-2</v>
      </c>
      <c r="AD79" s="28"/>
      <c r="AE79" s="28">
        <f t="shared" si="18"/>
        <v>22</v>
      </c>
      <c r="AF79" s="33" t="s">
        <v>64</v>
      </c>
      <c r="AG79" s="24" t="s">
        <v>19</v>
      </c>
      <c r="AH79" s="28">
        <v>5.8270000000000002E-2</v>
      </c>
      <c r="AI79" s="28"/>
      <c r="AJ79" s="28">
        <f t="shared" si="19"/>
        <v>41</v>
      </c>
      <c r="AK79" s="33" t="s">
        <v>96</v>
      </c>
      <c r="AL79" s="35" t="s">
        <v>26</v>
      </c>
      <c r="AM79" s="28">
        <v>6.1030000000000001E-2</v>
      </c>
      <c r="AN79" s="28"/>
      <c r="AO79" s="28">
        <f t="shared" si="20"/>
        <v>31</v>
      </c>
      <c r="AP79" s="33" t="s">
        <v>34</v>
      </c>
      <c r="AQ79" s="24" t="s">
        <v>26</v>
      </c>
      <c r="AR79" s="28">
        <v>1.8589999999999999E-2</v>
      </c>
      <c r="AS79" s="28"/>
      <c r="AT79" s="28">
        <f t="shared" si="21"/>
        <v>29</v>
      </c>
      <c r="AU79" s="33" t="s">
        <v>90</v>
      </c>
      <c r="AV79" s="35" t="s">
        <v>26</v>
      </c>
      <c r="AW79" s="28">
        <v>2.708E-2</v>
      </c>
      <c r="AX79" s="28"/>
      <c r="AY79" s="28">
        <f t="shared" si="22"/>
        <v>41</v>
      </c>
      <c r="AZ79" s="33" t="s">
        <v>35</v>
      </c>
      <c r="BA79" s="24" t="s">
        <v>25</v>
      </c>
      <c r="BB79" s="28">
        <v>5.4780000000000002E-2</v>
      </c>
      <c r="BC79" s="28"/>
      <c r="BD79" s="28">
        <f t="shared" si="23"/>
        <v>36</v>
      </c>
      <c r="BE79" s="33" t="s">
        <v>21</v>
      </c>
      <c r="BF79" s="24" t="s">
        <v>22</v>
      </c>
      <c r="BG79" s="28">
        <v>4.7099999999999998E-3</v>
      </c>
      <c r="BH79" s="28"/>
      <c r="BI79" s="28">
        <f t="shared" si="24"/>
        <v>62</v>
      </c>
      <c r="BJ79" s="33" t="s">
        <v>104</v>
      </c>
      <c r="BK79" s="35" t="s">
        <v>23</v>
      </c>
      <c r="BL79" s="28">
        <v>0.1069</v>
      </c>
      <c r="BM79" s="28"/>
      <c r="BN79" s="28">
        <f t="shared" si="25"/>
        <v>44</v>
      </c>
      <c r="BO79" s="33" t="s">
        <v>43</v>
      </c>
      <c r="BP79" s="24" t="s">
        <v>22</v>
      </c>
      <c r="BQ79" s="28">
        <v>1.9890000000000001E-2</v>
      </c>
      <c r="BS79" s="28">
        <f t="shared" si="26"/>
        <v>17</v>
      </c>
    </row>
    <row r="80" spans="1:71" ht="17" thickBot="1" x14ac:dyDescent="0.25">
      <c r="A80" s="88"/>
      <c r="B80" s="33" t="s">
        <v>71</v>
      </c>
      <c r="C80" s="24" t="s">
        <v>22</v>
      </c>
      <c r="D80" s="28">
        <v>1.7520000000000001E-2</v>
      </c>
      <c r="E80" s="28"/>
      <c r="F80" s="28">
        <f t="shared" si="14"/>
        <v>39</v>
      </c>
      <c r="G80" s="33" t="s">
        <v>74</v>
      </c>
      <c r="H80" s="24" t="s">
        <v>23</v>
      </c>
      <c r="I80" s="28">
        <v>4.1020000000000001E-2</v>
      </c>
      <c r="J80" s="28"/>
      <c r="K80" s="28">
        <f t="shared" si="27"/>
        <v>25</v>
      </c>
      <c r="L80" s="33" t="s">
        <v>56</v>
      </c>
      <c r="M80" s="24" t="s">
        <v>19</v>
      </c>
      <c r="N80" s="28">
        <v>0.10707999999999999</v>
      </c>
      <c r="O80" s="28"/>
      <c r="P80" s="28">
        <f t="shared" si="15"/>
        <v>42</v>
      </c>
      <c r="Q80" s="33" t="s">
        <v>65</v>
      </c>
      <c r="R80" s="24" t="s">
        <v>23</v>
      </c>
      <c r="S80" s="28">
        <v>4.5670000000000002E-2</v>
      </c>
      <c r="T80" s="28"/>
      <c r="U80" s="28">
        <f t="shared" si="16"/>
        <v>34</v>
      </c>
      <c r="V80" s="33" t="s">
        <v>27</v>
      </c>
      <c r="W80" s="24" t="s">
        <v>28</v>
      </c>
      <c r="X80" s="28">
        <v>3.5709999999999999E-2</v>
      </c>
      <c r="Y80" s="28"/>
      <c r="Z80" s="28">
        <f t="shared" si="17"/>
        <v>52</v>
      </c>
      <c r="AA80" s="33" t="s">
        <v>100</v>
      </c>
      <c r="AB80" s="35" t="s">
        <v>26</v>
      </c>
      <c r="AC80" s="28">
        <v>2.5219999999999999E-2</v>
      </c>
      <c r="AD80" s="28"/>
      <c r="AE80" s="28">
        <f t="shared" si="18"/>
        <v>21</v>
      </c>
      <c r="AF80" s="33" t="s">
        <v>74</v>
      </c>
      <c r="AG80" s="24" t="s">
        <v>25</v>
      </c>
      <c r="AH80" s="28">
        <v>5.7919999999999999E-2</v>
      </c>
      <c r="AI80" s="28"/>
      <c r="AJ80" s="28">
        <f t="shared" si="19"/>
        <v>40</v>
      </c>
      <c r="AK80" s="33" t="s">
        <v>79</v>
      </c>
      <c r="AL80" s="24" t="s">
        <v>25</v>
      </c>
      <c r="AM80" s="28">
        <v>6.053E-2</v>
      </c>
      <c r="AN80" s="28"/>
      <c r="AO80" s="28">
        <f t="shared" si="20"/>
        <v>30</v>
      </c>
      <c r="AP80" s="33" t="s">
        <v>46</v>
      </c>
      <c r="AQ80" s="24" t="s">
        <v>22</v>
      </c>
      <c r="AR80" s="28">
        <v>1.8159999999999999E-2</v>
      </c>
      <c r="AS80" s="28"/>
      <c r="AT80" s="28">
        <f t="shared" si="21"/>
        <v>28</v>
      </c>
      <c r="AU80" s="33" t="s">
        <v>50</v>
      </c>
      <c r="AV80" s="24" t="s">
        <v>29</v>
      </c>
      <c r="AW80" s="28">
        <v>2.69E-2</v>
      </c>
      <c r="AX80" s="28"/>
      <c r="AY80" s="28">
        <f t="shared" si="22"/>
        <v>40</v>
      </c>
      <c r="AZ80" s="33" t="s">
        <v>64</v>
      </c>
      <c r="BA80" s="24" t="s">
        <v>22</v>
      </c>
      <c r="BB80" s="28">
        <v>5.1490000000000001E-2</v>
      </c>
      <c r="BC80" s="28"/>
      <c r="BD80" s="28">
        <f t="shared" si="23"/>
        <v>35</v>
      </c>
      <c r="BE80" s="33" t="s">
        <v>93</v>
      </c>
      <c r="BF80" s="35" t="s">
        <v>25</v>
      </c>
      <c r="BG80" s="28">
        <v>4.62E-3</v>
      </c>
      <c r="BH80" s="28"/>
      <c r="BI80" s="28">
        <f t="shared" si="24"/>
        <v>61</v>
      </c>
      <c r="BJ80" s="33" t="s">
        <v>35</v>
      </c>
      <c r="BK80" s="24" t="s">
        <v>22</v>
      </c>
      <c r="BL80" s="28">
        <v>0.10675</v>
      </c>
      <c r="BM80" s="28"/>
      <c r="BN80" s="28">
        <f t="shared" si="25"/>
        <v>43</v>
      </c>
      <c r="BO80" s="33" t="s">
        <v>72</v>
      </c>
      <c r="BP80" s="24" t="s">
        <v>28</v>
      </c>
      <c r="BQ80" s="28">
        <v>1.9529999999999999E-2</v>
      </c>
      <c r="BS80" s="28">
        <f t="shared" si="26"/>
        <v>16</v>
      </c>
    </row>
    <row r="81" spans="1:75" ht="17" thickBot="1" x14ac:dyDescent="0.25">
      <c r="A81" s="88"/>
      <c r="B81" s="33" t="s">
        <v>51</v>
      </c>
      <c r="C81" s="24" t="s">
        <v>28</v>
      </c>
      <c r="D81" s="28">
        <v>1.7420000000000001E-2</v>
      </c>
      <c r="E81" s="28"/>
      <c r="F81" s="28">
        <f t="shared" si="14"/>
        <v>38</v>
      </c>
      <c r="G81" s="33" t="s">
        <v>54</v>
      </c>
      <c r="H81" s="24" t="s">
        <v>29</v>
      </c>
      <c r="I81" s="28">
        <v>3.9690000000000003E-2</v>
      </c>
      <c r="J81" s="28"/>
      <c r="K81" s="28">
        <f t="shared" si="27"/>
        <v>24</v>
      </c>
      <c r="L81" s="33" t="s">
        <v>85</v>
      </c>
      <c r="M81" s="24" t="s">
        <v>29</v>
      </c>
      <c r="N81" s="28">
        <v>9.8309999999999995E-2</v>
      </c>
      <c r="O81" s="28"/>
      <c r="P81" s="28">
        <f t="shared" si="15"/>
        <v>41</v>
      </c>
      <c r="Q81" s="33" t="s">
        <v>66</v>
      </c>
      <c r="R81" s="24" t="s">
        <v>22</v>
      </c>
      <c r="S81" s="28">
        <v>4.5220000000000003E-2</v>
      </c>
      <c r="T81" s="28"/>
      <c r="U81" s="28">
        <f t="shared" si="16"/>
        <v>33</v>
      </c>
      <c r="V81" s="33" t="s">
        <v>79</v>
      </c>
      <c r="W81" s="24" t="s">
        <v>29</v>
      </c>
      <c r="X81" s="28">
        <v>3.3390000000000003E-2</v>
      </c>
      <c r="Y81" s="28"/>
      <c r="Z81" s="28">
        <f t="shared" si="17"/>
        <v>51</v>
      </c>
      <c r="AA81" s="33" t="s">
        <v>57</v>
      </c>
      <c r="AB81" s="24" t="s">
        <v>20</v>
      </c>
      <c r="AC81" s="28">
        <v>2.4119999999999999E-2</v>
      </c>
      <c r="AD81" s="28"/>
      <c r="AE81" s="28">
        <f t="shared" si="18"/>
        <v>20</v>
      </c>
      <c r="AF81" s="33" t="s">
        <v>34</v>
      </c>
      <c r="AG81" s="24" t="s">
        <v>19</v>
      </c>
      <c r="AH81" s="28">
        <v>5.7779999999999998E-2</v>
      </c>
      <c r="AI81" s="28"/>
      <c r="AJ81" s="28">
        <f t="shared" si="19"/>
        <v>39</v>
      </c>
      <c r="AK81" s="33" t="s">
        <v>82</v>
      </c>
      <c r="AL81" s="24" t="s">
        <v>25</v>
      </c>
      <c r="AM81" s="28">
        <v>5.9249999999999997E-2</v>
      </c>
      <c r="AN81" s="28"/>
      <c r="AO81" s="28">
        <f t="shared" si="20"/>
        <v>29</v>
      </c>
      <c r="AP81" s="33" t="s">
        <v>96</v>
      </c>
      <c r="AQ81" s="35" t="s">
        <v>23</v>
      </c>
      <c r="AR81" s="28">
        <v>1.7430000000000001E-2</v>
      </c>
      <c r="AS81" s="28"/>
      <c r="AT81" s="28">
        <f t="shared" si="21"/>
        <v>27</v>
      </c>
      <c r="AU81" s="33" t="s">
        <v>27</v>
      </c>
      <c r="AV81" s="24" t="s">
        <v>29</v>
      </c>
      <c r="AW81" s="28">
        <v>2.682E-2</v>
      </c>
      <c r="AX81" s="28"/>
      <c r="AY81" s="28">
        <f t="shared" si="22"/>
        <v>39</v>
      </c>
      <c r="AZ81" s="33" t="s">
        <v>60</v>
      </c>
      <c r="BA81" s="24" t="s">
        <v>22</v>
      </c>
      <c r="BB81" s="28">
        <v>5.0909999999999997E-2</v>
      </c>
      <c r="BC81" s="28"/>
      <c r="BD81" s="28">
        <f t="shared" si="23"/>
        <v>34</v>
      </c>
      <c r="BE81" s="33" t="s">
        <v>57</v>
      </c>
      <c r="BF81" s="24" t="s">
        <v>20</v>
      </c>
      <c r="BG81" s="28">
        <v>4.5199999999999997E-3</v>
      </c>
      <c r="BH81" s="28"/>
      <c r="BI81" s="28">
        <f t="shared" si="24"/>
        <v>60</v>
      </c>
      <c r="BJ81" s="33" t="s">
        <v>104</v>
      </c>
      <c r="BK81" s="35" t="s">
        <v>19</v>
      </c>
      <c r="BL81" s="28">
        <v>0.10176</v>
      </c>
      <c r="BM81" s="28"/>
      <c r="BN81" s="28">
        <f t="shared" si="25"/>
        <v>42</v>
      </c>
      <c r="BO81" s="33" t="s">
        <v>53</v>
      </c>
      <c r="BP81" s="24" t="s">
        <v>28</v>
      </c>
      <c r="BQ81" s="28">
        <v>1.8259999999999998E-2</v>
      </c>
      <c r="BS81" s="28">
        <f t="shared" si="26"/>
        <v>15</v>
      </c>
    </row>
    <row r="82" spans="1:75" ht="17" thickBot="1" x14ac:dyDescent="0.25">
      <c r="A82" s="88"/>
      <c r="B82" s="33" t="s">
        <v>105</v>
      </c>
      <c r="C82" s="35" t="s">
        <v>20</v>
      </c>
      <c r="D82" s="28">
        <v>1.643E-2</v>
      </c>
      <c r="E82" s="28"/>
      <c r="F82" s="28">
        <f t="shared" si="14"/>
        <v>37</v>
      </c>
      <c r="G82" s="33" t="s">
        <v>73</v>
      </c>
      <c r="H82" s="24" t="s">
        <v>23</v>
      </c>
      <c r="I82" s="28">
        <v>3.5220000000000001E-2</v>
      </c>
      <c r="J82" s="28"/>
      <c r="K82" s="28">
        <f t="shared" si="27"/>
        <v>23</v>
      </c>
      <c r="L82" s="33" t="s">
        <v>94</v>
      </c>
      <c r="M82" s="35" t="s">
        <v>22</v>
      </c>
      <c r="N82" s="28">
        <v>9.7890000000000005E-2</v>
      </c>
      <c r="O82" s="28"/>
      <c r="P82" s="28">
        <f t="shared" si="15"/>
        <v>40</v>
      </c>
      <c r="Q82" s="33" t="s">
        <v>79</v>
      </c>
      <c r="R82" s="24" t="s">
        <v>25</v>
      </c>
      <c r="S82" s="28">
        <v>4.4970000000000003E-2</v>
      </c>
      <c r="T82" s="28"/>
      <c r="U82" s="28">
        <f t="shared" si="16"/>
        <v>32</v>
      </c>
      <c r="V82" s="33" t="s">
        <v>53</v>
      </c>
      <c r="W82" s="24" t="s">
        <v>28</v>
      </c>
      <c r="X82" s="28">
        <v>3.3079999999999998E-2</v>
      </c>
      <c r="Y82" s="28"/>
      <c r="Z82" s="28">
        <f t="shared" si="17"/>
        <v>50</v>
      </c>
      <c r="AA82" s="33" t="s">
        <v>86</v>
      </c>
      <c r="AB82" s="24" t="s">
        <v>26</v>
      </c>
      <c r="AC82" s="28">
        <v>2.188E-2</v>
      </c>
      <c r="AD82" s="28"/>
      <c r="AE82" s="28">
        <f t="shared" si="18"/>
        <v>19</v>
      </c>
      <c r="AF82" s="33" t="s">
        <v>27</v>
      </c>
      <c r="AG82" s="24" t="s">
        <v>29</v>
      </c>
      <c r="AH82" s="28">
        <v>5.2179999999999997E-2</v>
      </c>
      <c r="AI82" s="28"/>
      <c r="AJ82" s="28">
        <f t="shared" si="19"/>
        <v>38</v>
      </c>
      <c r="AK82" s="23" t="s">
        <v>95</v>
      </c>
      <c r="AL82" s="24" t="s">
        <v>19</v>
      </c>
      <c r="AM82" s="28">
        <v>5.6009999999999997E-2</v>
      </c>
      <c r="AN82" s="28"/>
      <c r="AO82" s="28">
        <f t="shared" si="20"/>
        <v>28</v>
      </c>
      <c r="AP82" s="33" t="s">
        <v>58</v>
      </c>
      <c r="AQ82" s="24" t="s">
        <v>25</v>
      </c>
      <c r="AR82" s="28">
        <v>1.6400000000000001E-2</v>
      </c>
      <c r="AS82" s="28"/>
      <c r="AT82" s="28">
        <f t="shared" si="21"/>
        <v>26</v>
      </c>
      <c r="AU82" s="33" t="s">
        <v>46</v>
      </c>
      <c r="AV82" s="24" t="s">
        <v>22</v>
      </c>
      <c r="AW82" s="28">
        <v>2.5229999999999999E-2</v>
      </c>
      <c r="AX82" s="28"/>
      <c r="AY82" s="28">
        <f t="shared" si="22"/>
        <v>38</v>
      </c>
      <c r="AZ82" s="33" t="s">
        <v>77</v>
      </c>
      <c r="BA82" s="24" t="s">
        <v>29</v>
      </c>
      <c r="BB82" s="28">
        <v>5.0810000000000001E-2</v>
      </c>
      <c r="BC82" s="28"/>
      <c r="BD82" s="28">
        <f t="shared" si="23"/>
        <v>33</v>
      </c>
      <c r="BE82" s="33" t="s">
        <v>64</v>
      </c>
      <c r="BF82" s="24" t="s">
        <v>19</v>
      </c>
      <c r="BG82" s="28">
        <v>4.4799999999999996E-3</v>
      </c>
      <c r="BH82" s="28"/>
      <c r="BI82" s="28">
        <f t="shared" si="24"/>
        <v>59</v>
      </c>
      <c r="BJ82" s="33" t="s">
        <v>90</v>
      </c>
      <c r="BK82" s="35" t="s">
        <v>29</v>
      </c>
      <c r="BL82" s="28">
        <v>0.10098</v>
      </c>
      <c r="BM82" s="28"/>
      <c r="BN82" s="28">
        <f t="shared" si="25"/>
        <v>41</v>
      </c>
      <c r="BO82" s="33" t="s">
        <v>91</v>
      </c>
      <c r="BP82" s="35" t="s">
        <v>25</v>
      </c>
      <c r="BQ82" s="28">
        <v>1.6230000000000001E-2</v>
      </c>
      <c r="BS82" s="28">
        <f t="shared" si="26"/>
        <v>14</v>
      </c>
    </row>
    <row r="83" spans="1:75" ht="17" thickBot="1" x14ac:dyDescent="0.25">
      <c r="A83" s="88"/>
      <c r="B83" s="33" t="s">
        <v>58</v>
      </c>
      <c r="C83" s="24" t="s">
        <v>20</v>
      </c>
      <c r="D83" s="28">
        <v>1.5270000000000001E-2</v>
      </c>
      <c r="E83" s="28"/>
      <c r="F83" s="28">
        <f t="shared" si="14"/>
        <v>36</v>
      </c>
      <c r="G83" s="33" t="s">
        <v>66</v>
      </c>
      <c r="H83" s="24" t="s">
        <v>28</v>
      </c>
      <c r="I83" s="28">
        <v>3.3910000000000003E-2</v>
      </c>
      <c r="J83" s="28"/>
      <c r="K83" s="28">
        <f t="shared" si="27"/>
        <v>22</v>
      </c>
      <c r="L83" s="33" t="s">
        <v>79</v>
      </c>
      <c r="M83" s="24" t="s">
        <v>29</v>
      </c>
      <c r="N83" s="28">
        <v>9.5439999999999997E-2</v>
      </c>
      <c r="O83" s="28"/>
      <c r="P83" s="28">
        <f t="shared" si="15"/>
        <v>39</v>
      </c>
      <c r="Q83" s="33" t="s">
        <v>100</v>
      </c>
      <c r="R83" s="35" t="s">
        <v>23</v>
      </c>
      <c r="S83" s="28">
        <v>4.453E-2</v>
      </c>
      <c r="T83" s="28"/>
      <c r="U83" s="28">
        <f t="shared" si="16"/>
        <v>31</v>
      </c>
      <c r="V83" s="33" t="s">
        <v>43</v>
      </c>
      <c r="W83" s="24" t="s">
        <v>19</v>
      </c>
      <c r="X83" s="28">
        <v>3.2919999999999998E-2</v>
      </c>
      <c r="Y83" s="28"/>
      <c r="Z83" s="28">
        <f t="shared" si="17"/>
        <v>49</v>
      </c>
      <c r="AA83" s="33" t="s">
        <v>53</v>
      </c>
      <c r="AB83" s="24" t="s">
        <v>23</v>
      </c>
      <c r="AC83" s="28">
        <v>2.1420000000000002E-2</v>
      </c>
      <c r="AD83" s="28"/>
      <c r="AE83" s="28">
        <f t="shared" si="18"/>
        <v>18</v>
      </c>
      <c r="AF83" s="33" t="s">
        <v>62</v>
      </c>
      <c r="AG83" s="24" t="s">
        <v>23</v>
      </c>
      <c r="AH83" s="28">
        <v>4.8129999999999999E-2</v>
      </c>
      <c r="AI83" s="28"/>
      <c r="AJ83" s="28">
        <f t="shared" si="19"/>
        <v>37</v>
      </c>
      <c r="AK83" s="33" t="s">
        <v>66</v>
      </c>
      <c r="AL83" s="24" t="s">
        <v>28</v>
      </c>
      <c r="AM83" s="28">
        <v>5.423E-2</v>
      </c>
      <c r="AN83" s="28"/>
      <c r="AO83" s="28">
        <f t="shared" si="20"/>
        <v>27</v>
      </c>
      <c r="AP83" s="33" t="s">
        <v>54</v>
      </c>
      <c r="AQ83" s="24" t="s">
        <v>22</v>
      </c>
      <c r="AR83" s="28">
        <v>1.5959999999999998E-2</v>
      </c>
      <c r="AS83" s="28"/>
      <c r="AT83" s="28">
        <f t="shared" si="21"/>
        <v>25</v>
      </c>
      <c r="AU83" s="33" t="s">
        <v>74</v>
      </c>
      <c r="AV83" s="24" t="s">
        <v>23</v>
      </c>
      <c r="AW83" s="28">
        <v>2.503E-2</v>
      </c>
      <c r="AX83" s="28"/>
      <c r="AY83" s="28">
        <f t="shared" si="22"/>
        <v>37</v>
      </c>
      <c r="AZ83" s="33" t="s">
        <v>68</v>
      </c>
      <c r="BA83" s="24" t="s">
        <v>19</v>
      </c>
      <c r="BB83" s="28">
        <v>4.8759999999999998E-2</v>
      </c>
      <c r="BC83" s="28"/>
      <c r="BD83" s="28">
        <f t="shared" si="23"/>
        <v>32</v>
      </c>
      <c r="BE83" s="33" t="s">
        <v>84</v>
      </c>
      <c r="BF83" s="24" t="s">
        <v>19</v>
      </c>
      <c r="BG83" s="28">
        <v>4.4799999999999996E-3</v>
      </c>
      <c r="BH83" s="28"/>
      <c r="BI83" s="28">
        <f t="shared" si="24"/>
        <v>59</v>
      </c>
      <c r="BJ83" s="33" t="s">
        <v>34</v>
      </c>
      <c r="BK83" s="24" t="s">
        <v>26</v>
      </c>
      <c r="BL83" s="28">
        <v>0.10012</v>
      </c>
      <c r="BM83" s="28"/>
      <c r="BN83" s="28">
        <f t="shared" si="25"/>
        <v>40</v>
      </c>
      <c r="BO83" s="33" t="s">
        <v>41</v>
      </c>
      <c r="BP83" s="24" t="s">
        <v>25</v>
      </c>
      <c r="BQ83" s="28">
        <v>1.5900000000000001E-2</v>
      </c>
      <c r="BS83" s="28">
        <f t="shared" si="26"/>
        <v>13</v>
      </c>
    </row>
    <row r="84" spans="1:75" ht="17" thickBot="1" x14ac:dyDescent="0.25">
      <c r="A84" s="88"/>
      <c r="B84" s="33" t="s">
        <v>44</v>
      </c>
      <c r="C84" s="24" t="s">
        <v>20</v>
      </c>
      <c r="D84" s="28">
        <v>1.4800000000000001E-2</v>
      </c>
      <c r="E84" s="28"/>
      <c r="F84" s="28">
        <f t="shared" si="14"/>
        <v>35</v>
      </c>
      <c r="G84" s="33" t="s">
        <v>42</v>
      </c>
      <c r="H84" s="24" t="s">
        <v>28</v>
      </c>
      <c r="I84" s="28">
        <v>3.0290000000000001E-2</v>
      </c>
      <c r="J84" s="28"/>
      <c r="K84" s="28">
        <f t="shared" si="27"/>
        <v>21</v>
      </c>
      <c r="L84" s="23" t="s">
        <v>95</v>
      </c>
      <c r="M84" s="24" t="s">
        <v>26</v>
      </c>
      <c r="N84" s="28">
        <v>8.7069999999999995E-2</v>
      </c>
      <c r="O84" s="28"/>
      <c r="P84" s="28">
        <f t="shared" si="15"/>
        <v>38</v>
      </c>
      <c r="Q84" s="33" t="s">
        <v>81</v>
      </c>
      <c r="R84" s="24" t="s">
        <v>20</v>
      </c>
      <c r="S84" s="28">
        <v>4.3060000000000001E-2</v>
      </c>
      <c r="T84" s="28"/>
      <c r="U84" s="28">
        <f t="shared" si="16"/>
        <v>30</v>
      </c>
      <c r="V84" s="33" t="s">
        <v>74</v>
      </c>
      <c r="W84" s="24" t="s">
        <v>28</v>
      </c>
      <c r="X84" s="28">
        <v>3.2660000000000002E-2</v>
      </c>
      <c r="Y84" s="28"/>
      <c r="Z84" s="28">
        <f t="shared" si="17"/>
        <v>48</v>
      </c>
      <c r="AA84" s="33" t="s">
        <v>24</v>
      </c>
      <c r="AB84" s="24" t="s">
        <v>26</v>
      </c>
      <c r="AC84" s="28">
        <v>1.9259999999999999E-2</v>
      </c>
      <c r="AD84" s="28"/>
      <c r="AE84" s="28">
        <f t="shared" si="18"/>
        <v>17</v>
      </c>
      <c r="AF84" s="33" t="s">
        <v>64</v>
      </c>
      <c r="AG84" s="24" t="s">
        <v>22</v>
      </c>
      <c r="AH84" s="28">
        <v>4.7710000000000002E-2</v>
      </c>
      <c r="AI84" s="28"/>
      <c r="AJ84" s="28">
        <f t="shared" si="19"/>
        <v>36</v>
      </c>
      <c r="AK84" s="33" t="s">
        <v>89</v>
      </c>
      <c r="AL84" s="35" t="s">
        <v>25</v>
      </c>
      <c r="AM84" s="28">
        <v>5.0160000000000003E-2</v>
      </c>
      <c r="AN84" s="28"/>
      <c r="AO84" s="28">
        <f t="shared" si="20"/>
        <v>26</v>
      </c>
      <c r="AP84" s="33" t="s">
        <v>64</v>
      </c>
      <c r="AQ84" s="24" t="s">
        <v>28</v>
      </c>
      <c r="AR84" s="28">
        <v>1.5939999999999999E-2</v>
      </c>
      <c r="AS84" s="28"/>
      <c r="AT84" s="28">
        <f t="shared" si="21"/>
        <v>24</v>
      </c>
      <c r="AU84" s="33" t="s">
        <v>93</v>
      </c>
      <c r="AV84" s="35" t="s">
        <v>29</v>
      </c>
      <c r="AW84" s="28">
        <v>2.4209999999999999E-2</v>
      </c>
      <c r="AX84" s="28"/>
      <c r="AY84" s="28">
        <f t="shared" si="22"/>
        <v>36</v>
      </c>
      <c r="AZ84" s="33" t="s">
        <v>101</v>
      </c>
      <c r="BA84" s="35" t="s">
        <v>22</v>
      </c>
      <c r="BB84" s="28">
        <v>4.8460000000000003E-2</v>
      </c>
      <c r="BC84" s="28"/>
      <c r="BD84" s="28">
        <f t="shared" si="23"/>
        <v>31</v>
      </c>
      <c r="BE84" s="33" t="s">
        <v>100</v>
      </c>
      <c r="BF84" s="35" t="s">
        <v>23</v>
      </c>
      <c r="BG84" s="28">
        <v>4.4299999999999999E-3</v>
      </c>
      <c r="BH84" s="28"/>
      <c r="BI84" s="28">
        <f t="shared" si="24"/>
        <v>58</v>
      </c>
      <c r="BJ84" s="33" t="s">
        <v>94</v>
      </c>
      <c r="BK84" s="35" t="s">
        <v>28</v>
      </c>
      <c r="BL84" s="28">
        <v>9.3630000000000005E-2</v>
      </c>
      <c r="BM84" s="28"/>
      <c r="BN84" s="28">
        <f t="shared" si="25"/>
        <v>39</v>
      </c>
      <c r="BO84" s="33" t="s">
        <v>34</v>
      </c>
      <c r="BP84" s="24" t="s">
        <v>19</v>
      </c>
      <c r="BQ84" s="28">
        <v>1.477E-2</v>
      </c>
      <c r="BS84" s="28">
        <f t="shared" si="26"/>
        <v>12</v>
      </c>
    </row>
    <row r="85" spans="1:75" ht="17" thickBot="1" x14ac:dyDescent="0.25">
      <c r="A85" s="88"/>
      <c r="B85" s="33" t="s">
        <v>100</v>
      </c>
      <c r="C85" s="35" t="s">
        <v>20</v>
      </c>
      <c r="D85" s="28">
        <v>1.464E-2</v>
      </c>
      <c r="E85" s="28"/>
      <c r="F85" s="28">
        <f t="shared" si="14"/>
        <v>34</v>
      </c>
      <c r="G85" s="33" t="s">
        <v>69</v>
      </c>
      <c r="H85" s="24" t="s">
        <v>23</v>
      </c>
      <c r="I85" s="28">
        <v>2.8340000000000001E-2</v>
      </c>
      <c r="J85" s="28"/>
      <c r="K85" s="28">
        <f t="shared" si="27"/>
        <v>20</v>
      </c>
      <c r="L85" s="33" t="s">
        <v>53</v>
      </c>
      <c r="M85" s="24" t="s">
        <v>23</v>
      </c>
      <c r="N85" s="28">
        <v>8.5430000000000006E-2</v>
      </c>
      <c r="O85" s="28"/>
      <c r="P85" s="28">
        <f t="shared" si="15"/>
        <v>37</v>
      </c>
      <c r="Q85" s="33" t="s">
        <v>104</v>
      </c>
      <c r="R85" s="35" t="s">
        <v>19</v>
      </c>
      <c r="S85" s="28">
        <v>4.2520000000000002E-2</v>
      </c>
      <c r="T85" s="28"/>
      <c r="U85" s="28">
        <f t="shared" si="16"/>
        <v>29</v>
      </c>
      <c r="V85" s="33" t="s">
        <v>90</v>
      </c>
      <c r="W85" s="35" t="s">
        <v>23</v>
      </c>
      <c r="X85" s="28">
        <v>3.2000000000000001E-2</v>
      </c>
      <c r="Y85" s="28"/>
      <c r="Z85" s="28">
        <f t="shared" si="17"/>
        <v>47</v>
      </c>
      <c r="AA85" s="33" t="s">
        <v>98</v>
      </c>
      <c r="AB85" s="35" t="s">
        <v>25</v>
      </c>
      <c r="AC85" s="28">
        <v>1.83E-2</v>
      </c>
      <c r="AD85" s="28"/>
      <c r="AE85" s="28">
        <f t="shared" si="18"/>
        <v>16</v>
      </c>
      <c r="AF85" s="33" t="s">
        <v>41</v>
      </c>
      <c r="AG85" s="24" t="s">
        <v>25</v>
      </c>
      <c r="AH85" s="28">
        <v>4.727E-2</v>
      </c>
      <c r="AI85" s="28"/>
      <c r="AJ85" s="28">
        <f t="shared" si="19"/>
        <v>35</v>
      </c>
      <c r="AK85" s="33" t="s">
        <v>71</v>
      </c>
      <c r="AL85" s="24" t="s">
        <v>29</v>
      </c>
      <c r="AM85" s="28">
        <v>4.99E-2</v>
      </c>
      <c r="AN85" s="28"/>
      <c r="AO85" s="28">
        <f t="shared" si="20"/>
        <v>25</v>
      </c>
      <c r="AP85" s="33" t="s">
        <v>61</v>
      </c>
      <c r="AQ85" s="24" t="s">
        <v>26</v>
      </c>
      <c r="AR85" s="28">
        <v>1.549E-2</v>
      </c>
      <c r="AS85" s="28"/>
      <c r="AT85" s="28">
        <f t="shared" si="21"/>
        <v>23</v>
      </c>
      <c r="AU85" s="33" t="s">
        <v>67</v>
      </c>
      <c r="AV85" s="24" t="s">
        <v>23</v>
      </c>
      <c r="AW85" s="28">
        <v>2.215E-2</v>
      </c>
      <c r="AX85" s="28"/>
      <c r="AY85" s="28">
        <f t="shared" si="22"/>
        <v>35</v>
      </c>
      <c r="AZ85" s="33" t="s">
        <v>96</v>
      </c>
      <c r="BA85" s="35" t="s">
        <v>23</v>
      </c>
      <c r="BB85" s="28">
        <v>4.7710000000000002E-2</v>
      </c>
      <c r="BC85" s="28"/>
      <c r="BD85" s="28">
        <f t="shared" si="23"/>
        <v>30</v>
      </c>
      <c r="BE85" s="33" t="s">
        <v>35</v>
      </c>
      <c r="BF85" s="24" t="s">
        <v>22</v>
      </c>
      <c r="BG85" s="28">
        <v>4.3099999999999996E-3</v>
      </c>
      <c r="BH85" s="28"/>
      <c r="BI85" s="28">
        <f t="shared" si="24"/>
        <v>57</v>
      </c>
      <c r="BJ85" s="33" t="s">
        <v>85</v>
      </c>
      <c r="BK85" s="24" t="s">
        <v>19</v>
      </c>
      <c r="BL85" s="28">
        <v>9.357E-2</v>
      </c>
      <c r="BM85" s="28"/>
      <c r="BN85" s="28">
        <f t="shared" si="25"/>
        <v>38</v>
      </c>
      <c r="BO85" s="33" t="s">
        <v>89</v>
      </c>
      <c r="BP85" s="35" t="s">
        <v>19</v>
      </c>
      <c r="BQ85" s="28">
        <v>1.248E-2</v>
      </c>
      <c r="BS85" s="28">
        <f t="shared" si="26"/>
        <v>11</v>
      </c>
    </row>
    <row r="86" spans="1:75" ht="17" thickBot="1" x14ac:dyDescent="0.25">
      <c r="A86" s="88"/>
      <c r="B86" s="33" t="s">
        <v>66</v>
      </c>
      <c r="C86" s="24" t="s">
        <v>28</v>
      </c>
      <c r="D86" s="28">
        <v>1.354E-2</v>
      </c>
      <c r="E86" s="28"/>
      <c r="F86" s="28">
        <f t="shared" si="14"/>
        <v>33</v>
      </c>
      <c r="G86" s="33" t="s">
        <v>35</v>
      </c>
      <c r="H86" s="24" t="s">
        <v>25</v>
      </c>
      <c r="I86" s="28">
        <v>2.5610000000000001E-2</v>
      </c>
      <c r="J86" s="28"/>
      <c r="K86" s="28">
        <f t="shared" si="27"/>
        <v>19</v>
      </c>
      <c r="L86" s="33" t="s">
        <v>97</v>
      </c>
      <c r="M86" s="35" t="s">
        <v>25</v>
      </c>
      <c r="N86" s="28">
        <v>7.8009999999999996E-2</v>
      </c>
      <c r="O86" s="28"/>
      <c r="P86" s="28">
        <f t="shared" si="15"/>
        <v>36</v>
      </c>
      <c r="Q86" s="33" t="s">
        <v>72</v>
      </c>
      <c r="R86" s="24" t="s">
        <v>28</v>
      </c>
      <c r="S86" s="28">
        <v>4.2209999999999998E-2</v>
      </c>
      <c r="T86" s="28"/>
      <c r="U86" s="28">
        <f t="shared" si="16"/>
        <v>28</v>
      </c>
      <c r="V86" s="33" t="s">
        <v>94</v>
      </c>
      <c r="W86" s="35" t="s">
        <v>28</v>
      </c>
      <c r="X86" s="28">
        <v>3.092E-2</v>
      </c>
      <c r="Y86" s="28"/>
      <c r="Z86" s="28">
        <f t="shared" si="17"/>
        <v>46</v>
      </c>
      <c r="AA86" s="33" t="s">
        <v>50</v>
      </c>
      <c r="AB86" s="24" t="s">
        <v>29</v>
      </c>
      <c r="AC86" s="28">
        <v>1.7430000000000001E-2</v>
      </c>
      <c r="AD86" s="28"/>
      <c r="AE86" s="28">
        <f t="shared" si="18"/>
        <v>15</v>
      </c>
      <c r="AF86" s="33" t="s">
        <v>54</v>
      </c>
      <c r="AG86" s="24" t="s">
        <v>22</v>
      </c>
      <c r="AH86" s="28">
        <v>4.6820000000000001E-2</v>
      </c>
      <c r="AI86" s="28"/>
      <c r="AJ86" s="28">
        <f t="shared" si="19"/>
        <v>34</v>
      </c>
      <c r="AK86" s="33" t="s">
        <v>53</v>
      </c>
      <c r="AL86" s="24" t="s">
        <v>23</v>
      </c>
      <c r="AM86" s="28">
        <v>4.8430000000000001E-2</v>
      </c>
      <c r="AN86" s="28"/>
      <c r="AO86" s="28">
        <f t="shared" si="20"/>
        <v>24</v>
      </c>
      <c r="AP86" s="33" t="s">
        <v>48</v>
      </c>
      <c r="AQ86" s="24" t="s">
        <v>29</v>
      </c>
      <c r="AR86" s="28">
        <v>1.4800000000000001E-2</v>
      </c>
      <c r="AS86" s="28"/>
      <c r="AT86" s="28">
        <f t="shared" si="21"/>
        <v>22</v>
      </c>
      <c r="AU86" s="33" t="s">
        <v>82</v>
      </c>
      <c r="AV86" s="24" t="s">
        <v>28</v>
      </c>
      <c r="AW86" s="28">
        <v>2.188E-2</v>
      </c>
      <c r="AX86" s="28"/>
      <c r="AY86" s="28">
        <f t="shared" si="22"/>
        <v>34</v>
      </c>
      <c r="AZ86" s="33" t="s">
        <v>74</v>
      </c>
      <c r="BA86" s="24" t="s">
        <v>23</v>
      </c>
      <c r="BB86" s="28">
        <v>4.7359999999999999E-2</v>
      </c>
      <c r="BC86" s="28"/>
      <c r="BD86" s="28">
        <f t="shared" si="23"/>
        <v>29</v>
      </c>
      <c r="BE86" s="33" t="s">
        <v>37</v>
      </c>
      <c r="BF86" s="24" t="s">
        <v>25</v>
      </c>
      <c r="BG86" s="28">
        <v>4.2700000000000004E-3</v>
      </c>
      <c r="BH86" s="28"/>
      <c r="BI86" s="28">
        <f t="shared" si="24"/>
        <v>56</v>
      </c>
      <c r="BJ86" s="33" t="s">
        <v>84</v>
      </c>
      <c r="BK86" s="24" t="s">
        <v>26</v>
      </c>
      <c r="BL86" s="28">
        <v>9.2240000000000003E-2</v>
      </c>
      <c r="BM86" s="28"/>
      <c r="BN86" s="28">
        <f t="shared" si="25"/>
        <v>37</v>
      </c>
      <c r="BO86" s="33" t="s">
        <v>75</v>
      </c>
      <c r="BP86" s="24" t="s">
        <v>29</v>
      </c>
      <c r="BQ86" s="28">
        <v>1.2189999999999999E-2</v>
      </c>
      <c r="BS86" s="28">
        <f t="shared" si="26"/>
        <v>10</v>
      </c>
    </row>
    <row r="87" spans="1:75" ht="17" thickBot="1" x14ac:dyDescent="0.25">
      <c r="A87" s="88"/>
      <c r="B87" s="33" t="s">
        <v>101</v>
      </c>
      <c r="C87" s="35" t="s">
        <v>22</v>
      </c>
      <c r="D87" s="28">
        <v>1.3089999999999999E-2</v>
      </c>
      <c r="E87" s="28"/>
      <c r="F87" s="28">
        <f t="shared" si="14"/>
        <v>32</v>
      </c>
      <c r="G87" s="33" t="s">
        <v>38</v>
      </c>
      <c r="H87" s="24" t="s">
        <v>22</v>
      </c>
      <c r="I87" s="28">
        <v>2.5569999999999999E-2</v>
      </c>
      <c r="J87" s="28"/>
      <c r="K87" s="28">
        <f t="shared" si="27"/>
        <v>18</v>
      </c>
      <c r="L87" s="33" t="s">
        <v>71</v>
      </c>
      <c r="M87" s="24" t="s">
        <v>22</v>
      </c>
      <c r="N87" s="28">
        <v>7.7960000000000002E-2</v>
      </c>
      <c r="O87" s="28"/>
      <c r="P87" s="28">
        <f t="shared" si="15"/>
        <v>35</v>
      </c>
      <c r="Q87" s="33" t="s">
        <v>44</v>
      </c>
      <c r="R87" s="24" t="s">
        <v>23</v>
      </c>
      <c r="S87" s="28">
        <v>4.2160000000000003E-2</v>
      </c>
      <c r="T87" s="28"/>
      <c r="U87" s="28">
        <f t="shared" si="16"/>
        <v>27</v>
      </c>
      <c r="V87" s="33" t="s">
        <v>68</v>
      </c>
      <c r="W87" s="24" t="s">
        <v>19</v>
      </c>
      <c r="X87" s="28">
        <v>3.057E-2</v>
      </c>
      <c r="Y87" s="28"/>
      <c r="Z87" s="28">
        <f t="shared" si="17"/>
        <v>45</v>
      </c>
      <c r="AA87" s="33" t="s">
        <v>94</v>
      </c>
      <c r="AB87" s="35" t="s">
        <v>28</v>
      </c>
      <c r="AC87" s="28">
        <v>1.417E-2</v>
      </c>
      <c r="AD87" s="28"/>
      <c r="AE87" s="28">
        <f t="shared" si="18"/>
        <v>14</v>
      </c>
      <c r="AF87" s="33" t="s">
        <v>61</v>
      </c>
      <c r="AG87" s="24" t="s">
        <v>19</v>
      </c>
      <c r="AH87" s="28">
        <v>4.5719999999999997E-2</v>
      </c>
      <c r="AI87" s="28"/>
      <c r="AJ87" s="28">
        <f t="shared" si="19"/>
        <v>33</v>
      </c>
      <c r="AK87" s="33" t="s">
        <v>40</v>
      </c>
      <c r="AL87" s="24" t="s">
        <v>29</v>
      </c>
      <c r="AM87" s="28">
        <v>4.3049999999999998E-2</v>
      </c>
      <c r="AN87" s="28"/>
      <c r="AO87" s="28">
        <f t="shared" si="20"/>
        <v>23</v>
      </c>
      <c r="AP87" s="33" t="s">
        <v>65</v>
      </c>
      <c r="AQ87" s="24" t="s">
        <v>20</v>
      </c>
      <c r="AR87" s="28">
        <v>1.401E-2</v>
      </c>
      <c r="AS87" s="28"/>
      <c r="AT87" s="28">
        <f t="shared" si="21"/>
        <v>21</v>
      </c>
      <c r="AU87" s="33" t="s">
        <v>32</v>
      </c>
      <c r="AV87" s="24" t="s">
        <v>26</v>
      </c>
      <c r="AW87" s="28">
        <v>2.1680000000000001E-2</v>
      </c>
      <c r="AX87" s="28"/>
      <c r="AY87" s="28">
        <f t="shared" si="22"/>
        <v>33</v>
      </c>
      <c r="AZ87" s="33" t="s">
        <v>46</v>
      </c>
      <c r="BA87" s="24" t="s">
        <v>20</v>
      </c>
      <c r="BB87" s="28">
        <v>4.5960000000000001E-2</v>
      </c>
      <c r="BC87" s="28"/>
      <c r="BD87" s="28">
        <f t="shared" si="23"/>
        <v>28</v>
      </c>
      <c r="BE87" s="33" t="s">
        <v>56</v>
      </c>
      <c r="BF87" s="24" t="s">
        <v>25</v>
      </c>
      <c r="BG87" s="28">
        <v>4.1599999999999996E-3</v>
      </c>
      <c r="BH87" s="28"/>
      <c r="BI87" s="28">
        <f t="shared" si="24"/>
        <v>55</v>
      </c>
      <c r="BJ87" s="33" t="s">
        <v>82</v>
      </c>
      <c r="BK87" s="24" t="s">
        <v>25</v>
      </c>
      <c r="BL87" s="28">
        <v>9.1550000000000006E-2</v>
      </c>
      <c r="BM87" s="28"/>
      <c r="BN87" s="28">
        <f t="shared" si="25"/>
        <v>36</v>
      </c>
      <c r="BO87" s="33" t="s">
        <v>72</v>
      </c>
      <c r="BP87" s="24" t="s">
        <v>25</v>
      </c>
      <c r="BQ87" s="28">
        <v>8.2799999999999992E-3</v>
      </c>
      <c r="BS87" s="28">
        <f t="shared" si="26"/>
        <v>9</v>
      </c>
    </row>
    <row r="88" spans="1:75" ht="17" thickBot="1" x14ac:dyDescent="0.25">
      <c r="A88" s="88"/>
      <c r="B88" s="33" t="s">
        <v>91</v>
      </c>
      <c r="C88" s="35" t="s">
        <v>20</v>
      </c>
      <c r="D88" s="28">
        <v>1.2370000000000001E-2</v>
      </c>
      <c r="E88" s="28"/>
      <c r="F88" s="28">
        <f t="shared" si="14"/>
        <v>31</v>
      </c>
      <c r="G88" s="33" t="s">
        <v>100</v>
      </c>
      <c r="H88" s="35" t="s">
        <v>20</v>
      </c>
      <c r="I88" s="28">
        <v>2.3349999999999999E-2</v>
      </c>
      <c r="J88" s="28"/>
      <c r="K88" s="28">
        <f t="shared" si="27"/>
        <v>17</v>
      </c>
      <c r="L88" s="33" t="s">
        <v>99</v>
      </c>
      <c r="M88" s="35" t="s">
        <v>23</v>
      </c>
      <c r="N88" s="28">
        <v>7.7100000000000002E-2</v>
      </c>
      <c r="O88" s="28"/>
      <c r="P88" s="28">
        <f t="shared" si="15"/>
        <v>34</v>
      </c>
      <c r="Q88" s="33" t="s">
        <v>65</v>
      </c>
      <c r="R88" s="24" t="s">
        <v>20</v>
      </c>
      <c r="S88" s="28">
        <v>4.1450000000000001E-2</v>
      </c>
      <c r="T88" s="28"/>
      <c r="U88" s="28">
        <f t="shared" si="16"/>
        <v>26</v>
      </c>
      <c r="V88" s="33" t="s">
        <v>99</v>
      </c>
      <c r="W88" s="35" t="s">
        <v>29</v>
      </c>
      <c r="X88" s="28">
        <v>2.9760000000000002E-2</v>
      </c>
      <c r="Y88" s="28"/>
      <c r="Z88" s="28">
        <f t="shared" si="17"/>
        <v>44</v>
      </c>
      <c r="AA88" s="33" t="s">
        <v>41</v>
      </c>
      <c r="AB88" s="24" t="s">
        <v>29</v>
      </c>
      <c r="AC88" s="28">
        <v>1.2290000000000001E-2</v>
      </c>
      <c r="AD88" s="28"/>
      <c r="AE88" s="28">
        <f t="shared" si="18"/>
        <v>13</v>
      </c>
      <c r="AF88" s="33" t="s">
        <v>51</v>
      </c>
      <c r="AG88" s="24" t="s">
        <v>28</v>
      </c>
      <c r="AH88" s="28">
        <v>4.4549999999999999E-2</v>
      </c>
      <c r="AI88" s="28"/>
      <c r="AJ88" s="28">
        <f t="shared" si="19"/>
        <v>32</v>
      </c>
      <c r="AK88" s="23" t="s">
        <v>95</v>
      </c>
      <c r="AL88" s="24" t="s">
        <v>29</v>
      </c>
      <c r="AM88" s="28">
        <v>4.0939999999999997E-2</v>
      </c>
      <c r="AN88" s="28"/>
      <c r="AO88" s="28">
        <f t="shared" si="20"/>
        <v>22</v>
      </c>
      <c r="AP88" s="33" t="s">
        <v>69</v>
      </c>
      <c r="AQ88" s="24" t="s">
        <v>29</v>
      </c>
      <c r="AR88" s="28">
        <v>1.3809999999999999E-2</v>
      </c>
      <c r="AS88" s="28"/>
      <c r="AT88" s="28">
        <f t="shared" si="21"/>
        <v>20</v>
      </c>
      <c r="AU88" s="33" t="s">
        <v>77</v>
      </c>
      <c r="AV88" s="24" t="s">
        <v>29</v>
      </c>
      <c r="AW88" s="28">
        <v>2.0899999999999998E-2</v>
      </c>
      <c r="AX88" s="28"/>
      <c r="AY88" s="28">
        <f t="shared" si="22"/>
        <v>32</v>
      </c>
      <c r="AZ88" s="33" t="s">
        <v>40</v>
      </c>
      <c r="BA88" s="24" t="s">
        <v>29</v>
      </c>
      <c r="BB88" s="28">
        <v>4.4429999999999997E-2</v>
      </c>
      <c r="BC88" s="28"/>
      <c r="BD88" s="28">
        <f t="shared" si="23"/>
        <v>27</v>
      </c>
      <c r="BE88" s="33" t="s">
        <v>97</v>
      </c>
      <c r="BF88" s="35" t="s">
        <v>19</v>
      </c>
      <c r="BG88" s="28">
        <v>3.8899999999999998E-3</v>
      </c>
      <c r="BH88" s="28"/>
      <c r="BI88" s="28">
        <f t="shared" si="24"/>
        <v>54</v>
      </c>
      <c r="BJ88" s="33" t="s">
        <v>60</v>
      </c>
      <c r="BK88" s="24" t="s">
        <v>26</v>
      </c>
      <c r="BL88" s="28">
        <v>8.5860000000000006E-2</v>
      </c>
      <c r="BM88" s="28"/>
      <c r="BN88" s="28">
        <f t="shared" si="25"/>
        <v>35</v>
      </c>
      <c r="BO88" s="33" t="s">
        <v>27</v>
      </c>
      <c r="BP88" s="24" t="s">
        <v>28</v>
      </c>
      <c r="BQ88" s="28">
        <v>7.7299999999999999E-3</v>
      </c>
      <c r="BS88" s="28">
        <f t="shared" si="26"/>
        <v>8</v>
      </c>
    </row>
    <row r="89" spans="1:75" ht="17" thickBot="1" x14ac:dyDescent="0.25">
      <c r="A89" s="88"/>
      <c r="B89" s="33" t="s">
        <v>63</v>
      </c>
      <c r="C89" s="24" t="s">
        <v>22</v>
      </c>
      <c r="D89" s="28">
        <v>1.2239999999999999E-2</v>
      </c>
      <c r="E89" s="28"/>
      <c r="F89" s="28">
        <f t="shared" si="14"/>
        <v>30</v>
      </c>
      <c r="G89" s="33" t="s">
        <v>71</v>
      </c>
      <c r="H89" s="24" t="s">
        <v>29</v>
      </c>
      <c r="I89" s="28">
        <v>2.18E-2</v>
      </c>
      <c r="J89" s="28"/>
      <c r="K89" s="28">
        <f t="shared" si="27"/>
        <v>16</v>
      </c>
      <c r="L89" s="33" t="s">
        <v>60</v>
      </c>
      <c r="M89" s="24" t="s">
        <v>22</v>
      </c>
      <c r="N89" s="28">
        <v>7.5740000000000002E-2</v>
      </c>
      <c r="O89" s="28"/>
      <c r="P89" s="28">
        <f t="shared" si="15"/>
        <v>33</v>
      </c>
      <c r="Q89" s="33" t="s">
        <v>60</v>
      </c>
      <c r="R89" s="24" t="s">
        <v>19</v>
      </c>
      <c r="S89" s="28">
        <v>4.1239999999999999E-2</v>
      </c>
      <c r="T89" s="28"/>
      <c r="U89" s="28">
        <f t="shared" si="16"/>
        <v>25</v>
      </c>
      <c r="V89" s="33" t="s">
        <v>86</v>
      </c>
      <c r="W89" s="24" t="s">
        <v>26</v>
      </c>
      <c r="X89" s="28">
        <v>2.9510000000000002E-2</v>
      </c>
      <c r="Y89" s="28"/>
      <c r="Z89" s="28">
        <f t="shared" si="17"/>
        <v>43</v>
      </c>
      <c r="AA89" s="33" t="s">
        <v>97</v>
      </c>
      <c r="AB89" s="35" t="s">
        <v>19</v>
      </c>
      <c r="AC89" s="28">
        <v>1.043E-2</v>
      </c>
      <c r="AD89" s="28"/>
      <c r="AE89" s="28">
        <f t="shared" si="18"/>
        <v>12</v>
      </c>
      <c r="AF89" s="33" t="s">
        <v>24</v>
      </c>
      <c r="AG89" s="24" t="s">
        <v>25</v>
      </c>
      <c r="AH89" s="28">
        <v>4.2720000000000001E-2</v>
      </c>
      <c r="AI89" s="28"/>
      <c r="AJ89" s="28">
        <f t="shared" si="19"/>
        <v>31</v>
      </c>
      <c r="AK89" s="33" t="s">
        <v>58</v>
      </c>
      <c r="AL89" s="24" t="s">
        <v>25</v>
      </c>
      <c r="AM89" s="28">
        <v>3.968E-2</v>
      </c>
      <c r="AN89" s="28"/>
      <c r="AO89" s="28">
        <f t="shared" si="20"/>
        <v>21</v>
      </c>
      <c r="AP89" s="33" t="s">
        <v>76</v>
      </c>
      <c r="AQ89" s="24" t="s">
        <v>28</v>
      </c>
      <c r="AR89" s="28">
        <v>1.3809999999999999E-2</v>
      </c>
      <c r="AS89" s="28"/>
      <c r="AT89" s="28">
        <f t="shared" si="21"/>
        <v>20</v>
      </c>
      <c r="AU89" s="33" t="s">
        <v>44</v>
      </c>
      <c r="AV89" s="24" t="s">
        <v>20</v>
      </c>
      <c r="AW89" s="28">
        <v>2.0219999999999998E-2</v>
      </c>
      <c r="AX89" s="28"/>
      <c r="AY89" s="28">
        <f t="shared" si="22"/>
        <v>31</v>
      </c>
      <c r="AZ89" s="33" t="s">
        <v>86</v>
      </c>
      <c r="BA89" s="24" t="s">
        <v>20</v>
      </c>
      <c r="BB89" s="28">
        <v>4.3900000000000002E-2</v>
      </c>
      <c r="BC89" s="28"/>
      <c r="BD89" s="28">
        <f t="shared" si="23"/>
        <v>26</v>
      </c>
      <c r="BE89" s="33" t="s">
        <v>51</v>
      </c>
      <c r="BF89" s="24" t="s">
        <v>22</v>
      </c>
      <c r="BG89" s="28">
        <v>3.8800000000000002E-3</v>
      </c>
      <c r="BH89" s="28"/>
      <c r="BI89" s="28">
        <f t="shared" si="24"/>
        <v>53</v>
      </c>
      <c r="BJ89" s="33" t="s">
        <v>43</v>
      </c>
      <c r="BK89" s="24" t="s">
        <v>22</v>
      </c>
      <c r="BL89" s="28">
        <v>7.7109999999999998E-2</v>
      </c>
      <c r="BM89" s="28"/>
      <c r="BN89" s="28">
        <f t="shared" si="25"/>
        <v>34</v>
      </c>
      <c r="BO89" s="33" t="s">
        <v>59</v>
      </c>
      <c r="BP89" s="24" t="s">
        <v>25</v>
      </c>
      <c r="BQ89" s="28">
        <v>7.4599999999999996E-3</v>
      </c>
      <c r="BS89" s="28">
        <f t="shared" si="26"/>
        <v>7</v>
      </c>
    </row>
    <row r="90" spans="1:75" ht="17" thickBot="1" x14ac:dyDescent="0.25">
      <c r="A90" s="88"/>
      <c r="B90" s="33" t="s">
        <v>18</v>
      </c>
      <c r="C90" s="24" t="s">
        <v>20</v>
      </c>
      <c r="D90" s="28">
        <v>1.2189999999999999E-2</v>
      </c>
      <c r="E90" s="28"/>
      <c r="F90" s="28">
        <f t="shared" si="14"/>
        <v>29</v>
      </c>
      <c r="G90" s="33" t="s">
        <v>78</v>
      </c>
      <c r="H90" s="24" t="s">
        <v>28</v>
      </c>
      <c r="I90" s="28">
        <v>1.7930000000000001E-2</v>
      </c>
      <c r="J90" s="28"/>
      <c r="K90" s="28">
        <f t="shared" si="27"/>
        <v>15</v>
      </c>
      <c r="L90" s="33" t="s">
        <v>100</v>
      </c>
      <c r="M90" s="35" t="s">
        <v>26</v>
      </c>
      <c r="N90" s="28">
        <v>7.4639999999999998E-2</v>
      </c>
      <c r="O90" s="28"/>
      <c r="P90" s="28">
        <f t="shared" si="15"/>
        <v>32</v>
      </c>
      <c r="Q90" s="33" t="s">
        <v>100</v>
      </c>
      <c r="R90" s="35" t="s">
        <v>26</v>
      </c>
      <c r="S90" s="28">
        <v>4.1149999999999999E-2</v>
      </c>
      <c r="T90" s="28"/>
      <c r="U90" s="28">
        <f t="shared" si="16"/>
        <v>24</v>
      </c>
      <c r="V90" s="33" t="s">
        <v>52</v>
      </c>
      <c r="W90" s="24" t="s">
        <v>29</v>
      </c>
      <c r="X90" s="28">
        <v>2.9170000000000001E-2</v>
      </c>
      <c r="Y90" s="28"/>
      <c r="Z90" s="28">
        <f t="shared" si="17"/>
        <v>42</v>
      </c>
      <c r="AA90" s="33" t="s">
        <v>71</v>
      </c>
      <c r="AB90" s="24" t="s">
        <v>22</v>
      </c>
      <c r="AC90" s="28">
        <v>9.92E-3</v>
      </c>
      <c r="AD90" s="28"/>
      <c r="AE90" s="28">
        <f t="shared" si="18"/>
        <v>11</v>
      </c>
      <c r="AF90" s="33" t="s">
        <v>27</v>
      </c>
      <c r="AG90" s="24" t="s">
        <v>28</v>
      </c>
      <c r="AH90" s="28">
        <v>4.2689999999999999E-2</v>
      </c>
      <c r="AI90" s="28"/>
      <c r="AJ90" s="28">
        <f t="shared" si="19"/>
        <v>30</v>
      </c>
      <c r="AK90" s="33" t="s">
        <v>46</v>
      </c>
      <c r="AL90" s="24" t="s">
        <v>22</v>
      </c>
      <c r="AM90" s="28">
        <v>3.9510000000000003E-2</v>
      </c>
      <c r="AN90" s="28"/>
      <c r="AO90" s="28">
        <f t="shared" si="20"/>
        <v>20</v>
      </c>
      <c r="AP90" s="33" t="s">
        <v>51</v>
      </c>
      <c r="AQ90" s="24" t="s">
        <v>22</v>
      </c>
      <c r="AR90" s="28">
        <v>1.3520000000000001E-2</v>
      </c>
      <c r="AS90" s="28"/>
      <c r="AT90" s="28">
        <f t="shared" si="21"/>
        <v>19</v>
      </c>
      <c r="AU90" s="33" t="s">
        <v>51</v>
      </c>
      <c r="AV90" s="24" t="s">
        <v>22</v>
      </c>
      <c r="AW90" s="28">
        <v>2.0219999999999998E-2</v>
      </c>
      <c r="AX90" s="28"/>
      <c r="AY90" s="28">
        <f t="shared" si="22"/>
        <v>31</v>
      </c>
      <c r="AZ90" s="33" t="s">
        <v>37</v>
      </c>
      <c r="BA90" s="24" t="s">
        <v>23</v>
      </c>
      <c r="BB90" s="28">
        <v>4.3369999999999999E-2</v>
      </c>
      <c r="BC90" s="28"/>
      <c r="BD90" s="28">
        <f t="shared" si="23"/>
        <v>25</v>
      </c>
      <c r="BE90" s="33" t="s">
        <v>60</v>
      </c>
      <c r="BF90" s="24" t="s">
        <v>19</v>
      </c>
      <c r="BG90" s="28">
        <v>3.81E-3</v>
      </c>
      <c r="BH90" s="28"/>
      <c r="BI90" s="28">
        <f t="shared" si="24"/>
        <v>52</v>
      </c>
      <c r="BJ90" s="33" t="s">
        <v>104</v>
      </c>
      <c r="BK90" s="35" t="s">
        <v>26</v>
      </c>
      <c r="BL90" s="28">
        <v>7.3800000000000004E-2</v>
      </c>
      <c r="BM90" s="28"/>
      <c r="BN90" s="28">
        <f t="shared" si="25"/>
        <v>33</v>
      </c>
      <c r="BO90" s="33" t="s">
        <v>104</v>
      </c>
      <c r="BP90" s="35" t="s">
        <v>28</v>
      </c>
      <c r="BQ90" s="28">
        <v>4.4799999999999996E-3</v>
      </c>
      <c r="BS90" s="28">
        <f t="shared" si="26"/>
        <v>6</v>
      </c>
    </row>
    <row r="91" spans="1:75" ht="17" thickBot="1" x14ac:dyDescent="0.25">
      <c r="A91" s="88"/>
      <c r="B91" s="33" t="s">
        <v>103</v>
      </c>
      <c r="C91" s="35" t="s">
        <v>28</v>
      </c>
      <c r="D91" s="28">
        <v>1.21E-2</v>
      </c>
      <c r="E91" s="28"/>
      <c r="F91" s="28">
        <f t="shared" si="14"/>
        <v>28</v>
      </c>
      <c r="G91" s="33" t="s">
        <v>82</v>
      </c>
      <c r="H91" s="24" t="s">
        <v>28</v>
      </c>
      <c r="I91" s="28">
        <v>1.634E-2</v>
      </c>
      <c r="J91" s="28"/>
      <c r="K91" s="28">
        <f t="shared" si="27"/>
        <v>14</v>
      </c>
      <c r="L91" s="33" t="s">
        <v>43</v>
      </c>
      <c r="M91" s="24" t="s">
        <v>19</v>
      </c>
      <c r="N91" s="28">
        <v>7.0870000000000002E-2</v>
      </c>
      <c r="O91" s="28"/>
      <c r="P91" s="28">
        <f t="shared" si="15"/>
        <v>31</v>
      </c>
      <c r="Q91" s="33" t="s">
        <v>67</v>
      </c>
      <c r="R91" s="24" t="s">
        <v>23</v>
      </c>
      <c r="S91" s="28">
        <v>4.0730000000000002E-2</v>
      </c>
      <c r="T91" s="28"/>
      <c r="U91" s="28">
        <f t="shared" si="16"/>
        <v>23</v>
      </c>
      <c r="V91" s="33" t="s">
        <v>42</v>
      </c>
      <c r="W91" s="24" t="s">
        <v>28</v>
      </c>
      <c r="X91" s="28">
        <v>2.7980000000000001E-2</v>
      </c>
      <c r="Y91" s="28"/>
      <c r="Z91" s="28">
        <f t="shared" si="17"/>
        <v>41</v>
      </c>
      <c r="AA91" s="33" t="s">
        <v>51</v>
      </c>
      <c r="AB91" s="24" t="s">
        <v>28</v>
      </c>
      <c r="AC91" s="28">
        <v>8.6E-3</v>
      </c>
      <c r="AD91" s="28"/>
      <c r="AE91" s="28">
        <f t="shared" si="18"/>
        <v>10</v>
      </c>
      <c r="AF91" s="33" t="s">
        <v>53</v>
      </c>
      <c r="AG91" s="24" t="s">
        <v>28</v>
      </c>
      <c r="AH91" s="28">
        <v>4.19E-2</v>
      </c>
      <c r="AI91" s="28"/>
      <c r="AJ91" s="28">
        <f t="shared" si="19"/>
        <v>29</v>
      </c>
      <c r="AK91" s="33" t="s">
        <v>44</v>
      </c>
      <c r="AL91" s="24" t="s">
        <v>20</v>
      </c>
      <c r="AM91" s="28">
        <v>3.8629999999999998E-2</v>
      </c>
      <c r="AN91" s="28"/>
      <c r="AO91" s="28">
        <f t="shared" si="20"/>
        <v>19</v>
      </c>
      <c r="AP91" s="33" t="s">
        <v>21</v>
      </c>
      <c r="AQ91" s="24" t="s">
        <v>22</v>
      </c>
      <c r="AR91" s="28">
        <v>1.3390000000000001E-2</v>
      </c>
      <c r="AS91" s="28"/>
      <c r="AT91" s="28">
        <f t="shared" si="21"/>
        <v>18</v>
      </c>
      <c r="AU91" s="33" t="s">
        <v>44</v>
      </c>
      <c r="AV91" s="24" t="s">
        <v>23</v>
      </c>
      <c r="AW91" s="28">
        <v>1.9689999999999999E-2</v>
      </c>
      <c r="AX91" s="28"/>
      <c r="AY91" s="28">
        <f t="shared" si="22"/>
        <v>30</v>
      </c>
      <c r="AZ91" s="33" t="s">
        <v>33</v>
      </c>
      <c r="BA91" s="24" t="s">
        <v>25</v>
      </c>
      <c r="BB91" s="28">
        <v>4.2270000000000002E-2</v>
      </c>
      <c r="BC91" s="28"/>
      <c r="BD91" s="28">
        <f t="shared" si="23"/>
        <v>24</v>
      </c>
      <c r="BE91" s="33" t="s">
        <v>77</v>
      </c>
      <c r="BF91" s="24" t="s">
        <v>22</v>
      </c>
      <c r="BG91" s="28">
        <v>3.7200000000000002E-3</v>
      </c>
      <c r="BH91" s="28"/>
      <c r="BI91" s="28">
        <f t="shared" si="24"/>
        <v>51</v>
      </c>
      <c r="BJ91" s="33" t="s">
        <v>58</v>
      </c>
      <c r="BK91" s="24" t="s">
        <v>22</v>
      </c>
      <c r="BL91" s="28">
        <v>7.3190000000000005E-2</v>
      </c>
      <c r="BM91" s="28"/>
      <c r="BN91" s="28">
        <f t="shared" si="25"/>
        <v>32</v>
      </c>
      <c r="BO91" s="33" t="s">
        <v>27</v>
      </c>
      <c r="BP91" s="24" t="s">
        <v>29</v>
      </c>
      <c r="BQ91" s="28">
        <v>3.49E-3</v>
      </c>
      <c r="BS91" s="28">
        <f t="shared" si="26"/>
        <v>5</v>
      </c>
    </row>
    <row r="92" spans="1:75" ht="17" thickBot="1" x14ac:dyDescent="0.25">
      <c r="A92" s="88"/>
      <c r="B92" s="33" t="s">
        <v>103</v>
      </c>
      <c r="C92" s="35" t="s">
        <v>22</v>
      </c>
      <c r="D92" s="28">
        <v>1.14E-2</v>
      </c>
      <c r="E92" s="28"/>
      <c r="F92" s="28">
        <f t="shared" si="14"/>
        <v>27</v>
      </c>
      <c r="G92" s="33" t="s">
        <v>89</v>
      </c>
      <c r="H92" s="35" t="s">
        <v>25</v>
      </c>
      <c r="I92" s="28">
        <v>1.4829999999999999E-2</v>
      </c>
      <c r="J92" s="28"/>
      <c r="K92" s="28">
        <f t="shared" si="27"/>
        <v>13</v>
      </c>
      <c r="L92" s="33" t="s">
        <v>27</v>
      </c>
      <c r="M92" s="24" t="s">
        <v>28</v>
      </c>
      <c r="N92" s="28">
        <v>7.0220000000000005E-2</v>
      </c>
      <c r="O92" s="28"/>
      <c r="P92" s="28">
        <f t="shared" si="15"/>
        <v>30</v>
      </c>
      <c r="Q92" s="33" t="s">
        <v>44</v>
      </c>
      <c r="R92" s="24" t="s">
        <v>20</v>
      </c>
      <c r="S92" s="28">
        <v>3.9940000000000003E-2</v>
      </c>
      <c r="T92" s="28"/>
      <c r="U92" s="28">
        <f t="shared" si="16"/>
        <v>22</v>
      </c>
      <c r="V92" s="33" t="s">
        <v>97</v>
      </c>
      <c r="W92" s="35" t="s">
        <v>29</v>
      </c>
      <c r="X92" s="28">
        <v>2.673E-2</v>
      </c>
      <c r="Y92" s="28"/>
      <c r="Z92" s="28">
        <f t="shared" si="17"/>
        <v>40</v>
      </c>
      <c r="AA92" s="33" t="s">
        <v>94</v>
      </c>
      <c r="AB92" s="35" t="s">
        <v>22</v>
      </c>
      <c r="AC92" s="28">
        <v>7.79E-3</v>
      </c>
      <c r="AD92" s="28"/>
      <c r="AE92" s="28">
        <f t="shared" si="18"/>
        <v>9</v>
      </c>
      <c r="AF92" s="33" t="s">
        <v>35</v>
      </c>
      <c r="AG92" s="24" t="s">
        <v>22</v>
      </c>
      <c r="AH92" s="28">
        <v>3.6790000000000003E-2</v>
      </c>
      <c r="AI92" s="28"/>
      <c r="AJ92" s="28">
        <f t="shared" si="19"/>
        <v>28</v>
      </c>
      <c r="AK92" s="33" t="s">
        <v>61</v>
      </c>
      <c r="AL92" s="24" t="s">
        <v>23</v>
      </c>
      <c r="AM92" s="28">
        <v>3.6319999999999998E-2</v>
      </c>
      <c r="AN92" s="28"/>
      <c r="AO92" s="28">
        <f t="shared" si="20"/>
        <v>18</v>
      </c>
      <c r="AP92" s="23" t="s">
        <v>95</v>
      </c>
      <c r="AQ92" s="24" t="s">
        <v>19</v>
      </c>
      <c r="AR92" s="28">
        <v>1.265E-2</v>
      </c>
      <c r="AS92" s="28"/>
      <c r="AT92" s="28">
        <f t="shared" si="21"/>
        <v>17</v>
      </c>
      <c r="AU92" s="33" t="s">
        <v>78</v>
      </c>
      <c r="AV92" s="24" t="s">
        <v>23</v>
      </c>
      <c r="AW92" s="28">
        <v>1.8720000000000001E-2</v>
      </c>
      <c r="AX92" s="28"/>
      <c r="AY92" s="28">
        <f t="shared" si="22"/>
        <v>29</v>
      </c>
      <c r="AZ92" s="33" t="s">
        <v>73</v>
      </c>
      <c r="BA92" s="24" t="s">
        <v>29</v>
      </c>
      <c r="BB92" s="28">
        <v>3.9109999999999999E-2</v>
      </c>
      <c r="BC92" s="28"/>
      <c r="BD92" s="28">
        <f t="shared" si="23"/>
        <v>23</v>
      </c>
      <c r="BE92" s="33" t="s">
        <v>32</v>
      </c>
      <c r="BF92" s="24" t="s">
        <v>26</v>
      </c>
      <c r="BG92" s="28">
        <v>3.7000000000000002E-3</v>
      </c>
      <c r="BH92" s="28"/>
      <c r="BI92" s="28">
        <f t="shared" si="24"/>
        <v>50</v>
      </c>
      <c r="BJ92" s="33" t="s">
        <v>52</v>
      </c>
      <c r="BK92" s="24" t="s">
        <v>29</v>
      </c>
      <c r="BL92" s="28">
        <v>7.2489999999999999E-2</v>
      </c>
      <c r="BM92" s="28"/>
      <c r="BN92" s="28">
        <f t="shared" si="25"/>
        <v>31</v>
      </c>
      <c r="BO92" s="33" t="s">
        <v>72</v>
      </c>
      <c r="BP92" s="24" t="s">
        <v>22</v>
      </c>
      <c r="BQ92" s="28">
        <v>2.5400000000000002E-3</v>
      </c>
      <c r="BS92" s="28">
        <f t="shared" si="26"/>
        <v>4</v>
      </c>
    </row>
    <row r="93" spans="1:75" ht="17" thickBot="1" x14ac:dyDescent="0.25">
      <c r="A93" s="88"/>
      <c r="B93" s="33" t="s">
        <v>77</v>
      </c>
      <c r="C93" s="24" t="s">
        <v>22</v>
      </c>
      <c r="D93" s="28">
        <v>1.116E-2</v>
      </c>
      <c r="E93" s="28"/>
      <c r="F93" s="28">
        <f t="shared" si="14"/>
        <v>26</v>
      </c>
      <c r="G93" s="33" t="s">
        <v>44</v>
      </c>
      <c r="H93" s="24" t="s">
        <v>23</v>
      </c>
      <c r="I93" s="28">
        <v>1.4250000000000001E-2</v>
      </c>
      <c r="J93" s="28"/>
      <c r="K93" s="28">
        <f t="shared" si="27"/>
        <v>12</v>
      </c>
      <c r="L93" s="33" t="s">
        <v>57</v>
      </c>
      <c r="M93" s="24" t="s">
        <v>26</v>
      </c>
      <c r="N93" s="28">
        <v>6.1519999999999998E-2</v>
      </c>
      <c r="O93" s="28"/>
      <c r="P93" s="28">
        <f t="shared" si="15"/>
        <v>29</v>
      </c>
      <c r="Q93" s="33" t="s">
        <v>67</v>
      </c>
      <c r="R93" s="24" t="s">
        <v>20</v>
      </c>
      <c r="S93" s="28">
        <v>3.9320000000000001E-2</v>
      </c>
      <c r="T93" s="28"/>
      <c r="U93" s="28">
        <f t="shared" si="16"/>
        <v>21</v>
      </c>
      <c r="V93" s="33" t="s">
        <v>39</v>
      </c>
      <c r="W93" s="24" t="s">
        <v>25</v>
      </c>
      <c r="X93" s="28">
        <v>2.4070000000000001E-2</v>
      </c>
      <c r="Y93" s="28"/>
      <c r="Z93" s="28">
        <f t="shared" si="17"/>
        <v>39</v>
      </c>
      <c r="AA93" s="33" t="s">
        <v>82</v>
      </c>
      <c r="AB93" s="24" t="s">
        <v>28</v>
      </c>
      <c r="AC93" s="28">
        <v>6.2300000000000003E-3</v>
      </c>
      <c r="AD93" s="28"/>
      <c r="AE93" s="28">
        <f t="shared" si="18"/>
        <v>8</v>
      </c>
      <c r="AF93" s="33" t="s">
        <v>75</v>
      </c>
      <c r="AG93" s="24" t="s">
        <v>29</v>
      </c>
      <c r="AH93" s="28">
        <v>3.5549999999999998E-2</v>
      </c>
      <c r="AI93" s="28"/>
      <c r="AJ93" s="28">
        <f t="shared" si="19"/>
        <v>27</v>
      </c>
      <c r="AK93" s="33" t="s">
        <v>72</v>
      </c>
      <c r="AL93" s="24" t="s">
        <v>28</v>
      </c>
      <c r="AM93" s="28">
        <v>2.7089999999999999E-2</v>
      </c>
      <c r="AN93" s="28"/>
      <c r="AO93" s="28">
        <f t="shared" si="20"/>
        <v>17</v>
      </c>
      <c r="AP93" s="33" t="s">
        <v>64</v>
      </c>
      <c r="AQ93" s="24" t="s">
        <v>19</v>
      </c>
      <c r="AR93" s="28">
        <v>1.1429999999999999E-2</v>
      </c>
      <c r="AS93" s="28"/>
      <c r="AT93" s="28">
        <f t="shared" si="21"/>
        <v>16</v>
      </c>
      <c r="AU93" s="33" t="s">
        <v>64</v>
      </c>
      <c r="AV93" s="24" t="s">
        <v>19</v>
      </c>
      <c r="AW93" s="28">
        <v>1.864E-2</v>
      </c>
      <c r="AX93" s="28"/>
      <c r="AY93" s="28">
        <f t="shared" si="22"/>
        <v>28</v>
      </c>
      <c r="AZ93" s="33" t="s">
        <v>75</v>
      </c>
      <c r="BA93" s="24" t="s">
        <v>23</v>
      </c>
      <c r="BB93" s="28">
        <v>3.8890000000000001E-2</v>
      </c>
      <c r="BC93" s="28"/>
      <c r="BD93" s="28">
        <f t="shared" si="23"/>
        <v>22</v>
      </c>
      <c r="BE93" s="33" t="s">
        <v>79</v>
      </c>
      <c r="BF93" s="24" t="s">
        <v>22</v>
      </c>
      <c r="BG93" s="28">
        <v>3.6800000000000001E-3</v>
      </c>
      <c r="BH93" s="28"/>
      <c r="BI93" s="28">
        <f t="shared" si="24"/>
        <v>49</v>
      </c>
      <c r="BJ93" s="33" t="s">
        <v>58</v>
      </c>
      <c r="BK93" s="24" t="s">
        <v>25</v>
      </c>
      <c r="BL93" s="28">
        <v>6.8559999999999996E-2</v>
      </c>
      <c r="BM93" s="28"/>
      <c r="BN93" s="28">
        <f t="shared" si="25"/>
        <v>30</v>
      </c>
      <c r="BO93" s="33" t="s">
        <v>21</v>
      </c>
      <c r="BP93" s="24" t="s">
        <v>23</v>
      </c>
      <c r="BQ93" s="28">
        <v>2.1700000000000001E-3</v>
      </c>
      <c r="BS93" s="28">
        <f t="shared" si="26"/>
        <v>3</v>
      </c>
    </row>
    <row r="94" spans="1:75" ht="17" thickBot="1" x14ac:dyDescent="0.25">
      <c r="A94" s="88"/>
      <c r="B94" s="33" t="s">
        <v>72</v>
      </c>
      <c r="C94" s="24" t="s">
        <v>22</v>
      </c>
      <c r="D94" s="28">
        <v>1.005E-2</v>
      </c>
      <c r="E94" s="28"/>
      <c r="F94" s="28">
        <f t="shared" si="14"/>
        <v>25</v>
      </c>
      <c r="G94" s="33" t="s">
        <v>53</v>
      </c>
      <c r="H94" s="24" t="s">
        <v>23</v>
      </c>
      <c r="I94" s="28">
        <v>1.413E-2</v>
      </c>
      <c r="J94" s="28"/>
      <c r="K94" s="28">
        <f t="shared" si="27"/>
        <v>11</v>
      </c>
      <c r="L94" s="33" t="s">
        <v>40</v>
      </c>
      <c r="M94" s="24" t="s">
        <v>29</v>
      </c>
      <c r="N94" s="28">
        <v>5.987E-2</v>
      </c>
      <c r="O94" s="28"/>
      <c r="P94" s="28">
        <f t="shared" si="15"/>
        <v>28</v>
      </c>
      <c r="Q94" s="33" t="s">
        <v>49</v>
      </c>
      <c r="R94" s="24" t="s">
        <v>28</v>
      </c>
      <c r="S94" s="28">
        <v>3.7940000000000002E-2</v>
      </c>
      <c r="T94" s="28"/>
      <c r="U94" s="28">
        <f t="shared" si="16"/>
        <v>20</v>
      </c>
      <c r="V94" s="33" t="s">
        <v>58</v>
      </c>
      <c r="W94" s="24" t="s">
        <v>25</v>
      </c>
      <c r="X94" s="28">
        <v>2.4049999999999998E-2</v>
      </c>
      <c r="Y94" s="28"/>
      <c r="Z94" s="28">
        <f t="shared" si="17"/>
        <v>38</v>
      </c>
      <c r="AA94" s="33" t="s">
        <v>42</v>
      </c>
      <c r="AB94" s="24" t="s">
        <v>26</v>
      </c>
      <c r="AC94" s="28">
        <v>6.11E-3</v>
      </c>
      <c r="AD94" s="28"/>
      <c r="AE94" s="28">
        <f t="shared" si="18"/>
        <v>7</v>
      </c>
      <c r="AF94" s="33" t="s">
        <v>42</v>
      </c>
      <c r="AG94" s="24" t="s">
        <v>28</v>
      </c>
      <c r="AH94" s="28">
        <v>3.2500000000000001E-2</v>
      </c>
      <c r="AI94" s="28"/>
      <c r="AJ94" s="28">
        <f t="shared" si="19"/>
        <v>26</v>
      </c>
      <c r="AK94" s="33" t="s">
        <v>92</v>
      </c>
      <c r="AL94" s="35" t="s">
        <v>25</v>
      </c>
      <c r="AM94" s="28">
        <v>2.6370000000000001E-2</v>
      </c>
      <c r="AN94" s="28"/>
      <c r="AO94" s="28">
        <f t="shared" si="20"/>
        <v>16</v>
      </c>
      <c r="AP94" s="33" t="s">
        <v>54</v>
      </c>
      <c r="AQ94" s="24" t="s">
        <v>29</v>
      </c>
      <c r="AR94" s="28">
        <v>1.133E-2</v>
      </c>
      <c r="AS94" s="28"/>
      <c r="AT94" s="28">
        <f t="shared" si="21"/>
        <v>15</v>
      </c>
      <c r="AU94" s="33" t="s">
        <v>61</v>
      </c>
      <c r="AV94" s="24" t="s">
        <v>26</v>
      </c>
      <c r="AW94" s="28">
        <v>1.8100000000000002E-2</v>
      </c>
      <c r="AX94" s="28"/>
      <c r="AY94" s="28">
        <f t="shared" si="22"/>
        <v>27</v>
      </c>
      <c r="AZ94" s="33" t="s">
        <v>82</v>
      </c>
      <c r="BA94" s="24" t="s">
        <v>28</v>
      </c>
      <c r="BB94" s="28">
        <v>3.6269999999999997E-2</v>
      </c>
      <c r="BC94" s="28"/>
      <c r="BD94" s="28">
        <f t="shared" si="23"/>
        <v>21</v>
      </c>
      <c r="BE94" s="33" t="s">
        <v>70</v>
      </c>
      <c r="BF94" s="24" t="s">
        <v>23</v>
      </c>
      <c r="BG94" s="28">
        <v>3.5699999999999998E-3</v>
      </c>
      <c r="BH94" s="28"/>
      <c r="BI94" s="28">
        <f t="shared" si="24"/>
        <v>48</v>
      </c>
      <c r="BJ94" s="33" t="s">
        <v>53</v>
      </c>
      <c r="BK94" s="24" t="s">
        <v>28</v>
      </c>
      <c r="BL94" s="28">
        <v>6.7049999999999998E-2</v>
      </c>
      <c r="BM94" s="28"/>
      <c r="BN94" s="28">
        <f t="shared" si="25"/>
        <v>29</v>
      </c>
      <c r="BO94" s="33" t="s">
        <v>92</v>
      </c>
      <c r="BP94" s="35" t="s">
        <v>28</v>
      </c>
      <c r="BQ94" s="28">
        <v>9.6000000000000002E-4</v>
      </c>
      <c r="BS94" s="28">
        <f>IF(BQ94&gt;BQ95,BS95+1,BS95)</f>
        <v>2</v>
      </c>
    </row>
    <row r="95" spans="1:75" ht="17" thickBot="1" x14ac:dyDescent="0.25">
      <c r="A95" s="88"/>
      <c r="B95" s="33" t="s">
        <v>38</v>
      </c>
      <c r="C95" s="24" t="s">
        <v>22</v>
      </c>
      <c r="D95" s="28">
        <v>9.9799999999999993E-3</v>
      </c>
      <c r="E95" s="28"/>
      <c r="F95" s="28">
        <f t="shared" si="14"/>
        <v>24</v>
      </c>
      <c r="G95" s="33" t="s">
        <v>44</v>
      </c>
      <c r="H95" s="24" t="s">
        <v>20</v>
      </c>
      <c r="I95" s="28">
        <v>1.4030000000000001E-2</v>
      </c>
      <c r="J95" s="28"/>
      <c r="K95" s="28">
        <f t="shared" si="27"/>
        <v>10</v>
      </c>
      <c r="L95" s="33" t="s">
        <v>21</v>
      </c>
      <c r="M95" s="24" t="s">
        <v>22</v>
      </c>
      <c r="N95" s="28">
        <v>5.5989999999999998E-2</v>
      </c>
      <c r="O95" s="28"/>
      <c r="P95" s="28">
        <f t="shared" si="15"/>
        <v>27</v>
      </c>
      <c r="Q95" s="33" t="s">
        <v>77</v>
      </c>
      <c r="R95" s="24" t="s">
        <v>29</v>
      </c>
      <c r="S95" s="28">
        <v>3.6859999999999997E-2</v>
      </c>
      <c r="T95" s="28"/>
      <c r="U95" s="28">
        <f t="shared" si="16"/>
        <v>19</v>
      </c>
      <c r="V95" s="33" t="s">
        <v>34</v>
      </c>
      <c r="W95" s="24" t="s">
        <v>19</v>
      </c>
      <c r="X95" s="28">
        <v>2.375E-2</v>
      </c>
      <c r="Y95" s="28"/>
      <c r="Z95" s="28">
        <f t="shared" si="17"/>
        <v>37</v>
      </c>
      <c r="AA95" s="23" t="s">
        <v>95</v>
      </c>
      <c r="AB95" s="24" t="s">
        <v>29</v>
      </c>
      <c r="AC95" s="28">
        <v>5.4200000000000003E-3</v>
      </c>
      <c r="AD95" s="28"/>
      <c r="AE95" s="28">
        <f t="shared" si="18"/>
        <v>6</v>
      </c>
      <c r="AF95" s="33" t="s">
        <v>21</v>
      </c>
      <c r="AG95" s="24" t="s">
        <v>22</v>
      </c>
      <c r="AH95" s="28">
        <v>3.1559999999999998E-2</v>
      </c>
      <c r="AI95" s="28"/>
      <c r="AJ95" s="28">
        <f t="shared" si="19"/>
        <v>25</v>
      </c>
      <c r="AK95" s="33" t="s">
        <v>48</v>
      </c>
      <c r="AL95" s="24" t="s">
        <v>20</v>
      </c>
      <c r="AM95" s="28">
        <v>2.4879999999999999E-2</v>
      </c>
      <c r="AN95" s="28"/>
      <c r="AO95" s="28">
        <f t="shared" si="20"/>
        <v>15</v>
      </c>
      <c r="AP95" s="33" t="s">
        <v>105</v>
      </c>
      <c r="AQ95" s="35" t="s">
        <v>25</v>
      </c>
      <c r="AR95" s="28">
        <v>1.0120000000000001E-2</v>
      </c>
      <c r="AS95" s="28"/>
      <c r="AT95" s="28">
        <f t="shared" si="21"/>
        <v>14</v>
      </c>
      <c r="AU95" s="33" t="s">
        <v>60</v>
      </c>
      <c r="AV95" s="24" t="s">
        <v>19</v>
      </c>
      <c r="AW95" s="28">
        <v>1.7940000000000001E-2</v>
      </c>
      <c r="AX95" s="28"/>
      <c r="AY95" s="28">
        <f t="shared" si="22"/>
        <v>26</v>
      </c>
      <c r="AZ95" s="33" t="s">
        <v>62</v>
      </c>
      <c r="BA95" s="24" t="s">
        <v>23</v>
      </c>
      <c r="BB95" s="28">
        <v>3.3930000000000002E-2</v>
      </c>
      <c r="BC95" s="28"/>
      <c r="BD95" s="28">
        <f t="shared" si="23"/>
        <v>20</v>
      </c>
      <c r="BE95" s="33" t="s">
        <v>101</v>
      </c>
      <c r="BF95" s="35" t="s">
        <v>26</v>
      </c>
      <c r="BG95" s="28">
        <v>3.5599999999999998E-3</v>
      </c>
      <c r="BH95" s="28"/>
      <c r="BI95" s="28">
        <f t="shared" si="24"/>
        <v>47</v>
      </c>
      <c r="BJ95" s="33" t="s">
        <v>91</v>
      </c>
      <c r="BK95" s="35" t="s">
        <v>20</v>
      </c>
      <c r="BL95" s="28">
        <v>6.6830000000000001E-2</v>
      </c>
      <c r="BM95" s="28"/>
      <c r="BN95" s="28">
        <f t="shared" si="25"/>
        <v>28</v>
      </c>
      <c r="BO95" s="33" t="s">
        <v>89</v>
      </c>
      <c r="BP95" s="35" t="s">
        <v>25</v>
      </c>
      <c r="BQ95" s="28">
        <v>3.3E-4</v>
      </c>
      <c r="BS95">
        <v>1</v>
      </c>
    </row>
    <row r="96" spans="1:75" ht="18" thickTop="1" thickBot="1" x14ac:dyDescent="0.25">
      <c r="A96" s="88"/>
      <c r="B96" s="33" t="s">
        <v>52</v>
      </c>
      <c r="C96" s="24" t="s">
        <v>23</v>
      </c>
      <c r="D96" s="28">
        <v>9.6500000000000006E-3</v>
      </c>
      <c r="E96" s="28"/>
      <c r="F96" s="28">
        <f t="shared" si="14"/>
        <v>23</v>
      </c>
      <c r="G96" s="33" t="s">
        <v>105</v>
      </c>
      <c r="H96" s="35" t="s">
        <v>25</v>
      </c>
      <c r="I96" s="28">
        <v>1.259E-2</v>
      </c>
      <c r="J96" s="28"/>
      <c r="K96" s="28">
        <f t="shared" si="27"/>
        <v>9</v>
      </c>
      <c r="L96" s="33" t="s">
        <v>56</v>
      </c>
      <c r="M96" s="24" t="s">
        <v>25</v>
      </c>
      <c r="N96" s="28">
        <v>4.4999999999999998E-2</v>
      </c>
      <c r="O96" s="28"/>
      <c r="P96" s="28">
        <f t="shared" si="15"/>
        <v>26</v>
      </c>
      <c r="Q96" s="33" t="s">
        <v>89</v>
      </c>
      <c r="R96" s="35" t="s">
        <v>25</v>
      </c>
      <c r="S96" s="28">
        <v>3.5270000000000003E-2</v>
      </c>
      <c r="T96" s="28"/>
      <c r="U96" s="28">
        <f t="shared" si="16"/>
        <v>18</v>
      </c>
      <c r="V96" s="33" t="s">
        <v>66</v>
      </c>
      <c r="W96" s="24" t="s">
        <v>28</v>
      </c>
      <c r="X96" s="28">
        <v>2.3699999999999999E-2</v>
      </c>
      <c r="Y96" s="28"/>
      <c r="Z96" s="28">
        <f t="shared" si="17"/>
        <v>36</v>
      </c>
      <c r="AA96" s="33" t="s">
        <v>80</v>
      </c>
      <c r="AB96" s="24" t="s">
        <v>25</v>
      </c>
      <c r="AC96" s="28">
        <v>4.7200000000000002E-3</v>
      </c>
      <c r="AD96" s="28"/>
      <c r="AE96" s="28">
        <f t="shared" si="18"/>
        <v>5</v>
      </c>
      <c r="AF96" s="33" t="s">
        <v>103</v>
      </c>
      <c r="AG96" s="35" t="s">
        <v>28</v>
      </c>
      <c r="AH96" s="28">
        <v>3.09E-2</v>
      </c>
      <c r="AI96" s="28"/>
      <c r="AJ96" s="28">
        <f t="shared" si="19"/>
        <v>24</v>
      </c>
      <c r="AK96" s="33" t="s">
        <v>81</v>
      </c>
      <c r="AL96" s="24" t="s">
        <v>29</v>
      </c>
      <c r="AM96" s="28">
        <v>2.0549999999999999E-2</v>
      </c>
      <c r="AN96" s="28"/>
      <c r="AO96" s="28">
        <f t="shared" si="20"/>
        <v>14</v>
      </c>
      <c r="AP96" s="33" t="s">
        <v>34</v>
      </c>
      <c r="AQ96" s="24" t="s">
        <v>19</v>
      </c>
      <c r="AR96" s="28">
        <v>9.5200000000000007E-3</v>
      </c>
      <c r="AS96" s="28"/>
      <c r="AT96" s="28">
        <f t="shared" si="21"/>
        <v>13</v>
      </c>
      <c r="AU96" s="33" t="s">
        <v>21</v>
      </c>
      <c r="AV96" s="24" t="s">
        <v>22</v>
      </c>
      <c r="AW96" s="28">
        <v>1.7899999999999999E-2</v>
      </c>
      <c r="AX96" s="28"/>
      <c r="AY96" s="28">
        <f t="shared" si="22"/>
        <v>25</v>
      </c>
      <c r="AZ96" s="33" t="s">
        <v>74</v>
      </c>
      <c r="BA96" s="24" t="s">
        <v>25</v>
      </c>
      <c r="BB96" s="28">
        <v>3.3840000000000002E-2</v>
      </c>
      <c r="BC96" s="28"/>
      <c r="BD96" s="28">
        <f t="shared" si="23"/>
        <v>19</v>
      </c>
      <c r="BE96" s="33" t="s">
        <v>86</v>
      </c>
      <c r="BF96" s="24" t="s">
        <v>20</v>
      </c>
      <c r="BG96" s="28">
        <v>3.4399999999999999E-3</v>
      </c>
      <c r="BH96" s="28"/>
      <c r="BI96" s="28">
        <f t="shared" si="24"/>
        <v>46</v>
      </c>
      <c r="BJ96" s="33" t="s">
        <v>78</v>
      </c>
      <c r="BK96" s="24" t="s">
        <v>28</v>
      </c>
      <c r="BL96" s="28">
        <v>6.6600000000000006E-2</v>
      </c>
      <c r="BM96" s="28"/>
      <c r="BN96" s="28">
        <f t="shared" si="25"/>
        <v>27</v>
      </c>
      <c r="BO96" s="102" t="s">
        <v>109</v>
      </c>
      <c r="BP96" s="103"/>
      <c r="BQ96" s="103"/>
      <c r="BR96" s="103"/>
      <c r="BS96" s="104"/>
      <c r="BT96" s="42" t="s">
        <v>25</v>
      </c>
      <c r="BU96" s="43">
        <f>SUM(C120,H106,M123,R115,W134,AB102,AG122,AL111,AQ110,AV122,BA116,BF144,BK124,BP97)</f>
        <v>79.321076960691428</v>
      </c>
      <c r="BV96" s="44" t="s">
        <v>26</v>
      </c>
      <c r="BW96" s="43">
        <f>SUM(F120,K106,P123,U115,Z134,AE102,AJ122,AO111,AT110,AY122,BD116,BI144,BN124,BS97)</f>
        <v>144.50694642463884</v>
      </c>
    </row>
    <row r="97" spans="1:75" ht="18" thickTop="1" thickBot="1" x14ac:dyDescent="0.25">
      <c r="A97" s="88"/>
      <c r="B97" s="33" t="s">
        <v>51</v>
      </c>
      <c r="C97" s="24" t="s">
        <v>22</v>
      </c>
      <c r="D97" s="28">
        <v>9.3299999999999998E-3</v>
      </c>
      <c r="E97" s="28"/>
      <c r="F97" s="28">
        <f t="shared" si="14"/>
        <v>22</v>
      </c>
      <c r="G97" s="33" t="s">
        <v>27</v>
      </c>
      <c r="H97" s="24" t="s">
        <v>28</v>
      </c>
      <c r="I97" s="28">
        <v>7.8200000000000006E-3</v>
      </c>
      <c r="J97" s="28"/>
      <c r="K97" s="28">
        <f t="shared" si="27"/>
        <v>8</v>
      </c>
      <c r="L97" s="33" t="s">
        <v>96</v>
      </c>
      <c r="M97" s="35" t="s">
        <v>19</v>
      </c>
      <c r="N97" s="28">
        <v>4.4060000000000002E-2</v>
      </c>
      <c r="O97" s="28"/>
      <c r="P97" s="28">
        <f t="shared" si="15"/>
        <v>25</v>
      </c>
      <c r="Q97" s="33" t="s">
        <v>79</v>
      </c>
      <c r="R97" s="24" t="s">
        <v>29</v>
      </c>
      <c r="S97" s="28">
        <v>3.5249999999999997E-2</v>
      </c>
      <c r="T97" s="28"/>
      <c r="U97" s="28">
        <f t="shared" si="16"/>
        <v>17</v>
      </c>
      <c r="V97" s="23" t="s">
        <v>95</v>
      </c>
      <c r="W97" s="24" t="s">
        <v>19</v>
      </c>
      <c r="X97" s="28">
        <v>2.3699999999999999E-2</v>
      </c>
      <c r="Y97" s="28"/>
      <c r="Z97" s="28">
        <f t="shared" si="17"/>
        <v>36</v>
      </c>
      <c r="AA97" s="33" t="s">
        <v>73</v>
      </c>
      <c r="AB97" s="24" t="s">
        <v>26</v>
      </c>
      <c r="AC97" s="28">
        <v>3.82E-3</v>
      </c>
      <c r="AD97" s="28"/>
      <c r="AE97" s="28">
        <f t="shared" si="18"/>
        <v>4</v>
      </c>
      <c r="AF97" s="33" t="s">
        <v>42</v>
      </c>
      <c r="AG97" s="24" t="s">
        <v>26</v>
      </c>
      <c r="AH97" s="28">
        <v>3.074E-2</v>
      </c>
      <c r="AI97" s="28"/>
      <c r="AJ97" s="28">
        <f t="shared" si="19"/>
        <v>23</v>
      </c>
      <c r="AK97" s="33" t="s">
        <v>87</v>
      </c>
      <c r="AL97" s="24" t="s">
        <v>29</v>
      </c>
      <c r="AM97" s="28">
        <v>1.9460000000000002E-2</v>
      </c>
      <c r="AN97" s="28"/>
      <c r="AO97" s="28">
        <f t="shared" si="20"/>
        <v>13</v>
      </c>
      <c r="AP97" s="33" t="s">
        <v>43</v>
      </c>
      <c r="AQ97" s="24" t="s">
        <v>22</v>
      </c>
      <c r="AR97" s="28">
        <v>9.0699999999999999E-3</v>
      </c>
      <c r="AS97" s="28"/>
      <c r="AT97" s="28">
        <f t="shared" si="21"/>
        <v>12</v>
      </c>
      <c r="AU97" s="33" t="s">
        <v>54</v>
      </c>
      <c r="AV97" s="24" t="s">
        <v>22</v>
      </c>
      <c r="AW97" s="28">
        <v>1.6799999999999999E-2</v>
      </c>
      <c r="AX97" s="28"/>
      <c r="AY97" s="28">
        <f t="shared" si="22"/>
        <v>24</v>
      </c>
      <c r="AZ97" s="33" t="s">
        <v>82</v>
      </c>
      <c r="BA97" s="24" t="s">
        <v>25</v>
      </c>
      <c r="BB97" s="28">
        <v>2.9940000000000001E-2</v>
      </c>
      <c r="BC97" s="28"/>
      <c r="BD97" s="28">
        <f t="shared" si="23"/>
        <v>18</v>
      </c>
      <c r="BE97" s="33" t="s">
        <v>93</v>
      </c>
      <c r="BF97" s="35" t="s">
        <v>23</v>
      </c>
      <c r="BG97" s="28">
        <v>3.3700000000000002E-3</v>
      </c>
      <c r="BH97" s="28"/>
      <c r="BI97" s="28">
        <f t="shared" si="24"/>
        <v>45</v>
      </c>
      <c r="BJ97" s="33" t="s">
        <v>99</v>
      </c>
      <c r="BK97" s="35" t="s">
        <v>23</v>
      </c>
      <c r="BL97" s="28">
        <v>6.6500000000000004E-2</v>
      </c>
      <c r="BM97" s="28"/>
      <c r="BN97" s="28">
        <f t="shared" si="25"/>
        <v>26</v>
      </c>
      <c r="BO97" s="42" t="s">
        <v>25</v>
      </c>
      <c r="BP97" s="43">
        <f>(SUMIF($BP$4:$BP$95,BO97,$BS$4:$BS$95))/$BS$4</f>
        <v>10.043478260869565</v>
      </c>
      <c r="BQ97" s="44"/>
      <c r="BR97" s="44" t="s">
        <v>26</v>
      </c>
      <c r="BS97" s="43">
        <f>(SUMIF($BP$4:$BP$95,BR97,$BS$4:$BS$95))/$BS$4</f>
        <v>3.5869565217391304</v>
      </c>
      <c r="BT97" s="45" t="s">
        <v>28</v>
      </c>
      <c r="BU97" s="46">
        <f t="shared" ref="BU97:BU99" si="28">SUM(C121,H107,M124,R116,W135,AB103,AG123,AL112,AQ111,AV123,BA117,BF145,BK125,BP98)</f>
        <v>96.31522733006679</v>
      </c>
      <c r="BV97" s="47" t="s">
        <v>29</v>
      </c>
      <c r="BW97" s="46">
        <f t="shared" ref="BW97:BW99" si="29">SUM(F121,K107,P124,U116,Z135,AE103,AJ123,AO112,AT111,AY123,BD117,BI145,BN125,BS98)</f>
        <v>93.716034987030014</v>
      </c>
    </row>
    <row r="98" spans="1:75" ht="17" thickBot="1" x14ac:dyDescent="0.25">
      <c r="A98" s="88"/>
      <c r="B98" s="33" t="s">
        <v>76</v>
      </c>
      <c r="C98" s="24" t="s">
        <v>22</v>
      </c>
      <c r="D98" s="28">
        <v>9.1299999999999992E-3</v>
      </c>
      <c r="E98" s="28"/>
      <c r="F98" s="28">
        <f t="shared" si="14"/>
        <v>21</v>
      </c>
      <c r="G98" s="33" t="s">
        <v>36</v>
      </c>
      <c r="H98" s="24" t="s">
        <v>23</v>
      </c>
      <c r="I98" s="28">
        <v>7.7099999999999998E-3</v>
      </c>
      <c r="J98" s="28"/>
      <c r="K98" s="28">
        <f t="shared" si="27"/>
        <v>7</v>
      </c>
      <c r="L98" s="33" t="s">
        <v>80</v>
      </c>
      <c r="M98" s="24" t="s">
        <v>28</v>
      </c>
      <c r="N98" s="28">
        <v>4.3999999999999997E-2</v>
      </c>
      <c r="O98" s="28"/>
      <c r="P98" s="28">
        <f t="shared" si="15"/>
        <v>24</v>
      </c>
      <c r="Q98" s="33" t="s">
        <v>92</v>
      </c>
      <c r="R98" s="35" t="s">
        <v>23</v>
      </c>
      <c r="S98" s="28">
        <v>3.3149999999999999E-2</v>
      </c>
      <c r="T98" s="28"/>
      <c r="U98" s="28">
        <f t="shared" si="16"/>
        <v>16</v>
      </c>
      <c r="V98" s="33" t="s">
        <v>51</v>
      </c>
      <c r="W98" s="24" t="s">
        <v>22</v>
      </c>
      <c r="X98" s="28">
        <v>2.264E-2</v>
      </c>
      <c r="Y98" s="28"/>
      <c r="Z98" s="28">
        <f t="shared" si="17"/>
        <v>35</v>
      </c>
      <c r="AA98" s="33" t="s">
        <v>35</v>
      </c>
      <c r="AB98" s="24" t="s">
        <v>22</v>
      </c>
      <c r="AC98" s="28">
        <v>2.9399999999999999E-3</v>
      </c>
      <c r="AD98" s="28"/>
      <c r="AE98" s="28">
        <f t="shared" si="18"/>
        <v>3</v>
      </c>
      <c r="AF98" s="33" t="s">
        <v>92</v>
      </c>
      <c r="AG98" s="35" t="s">
        <v>20</v>
      </c>
      <c r="AH98" s="28">
        <v>2.8119999999999999E-2</v>
      </c>
      <c r="AI98" s="28"/>
      <c r="AJ98" s="28">
        <f t="shared" si="19"/>
        <v>22</v>
      </c>
      <c r="AK98" s="33" t="s">
        <v>85</v>
      </c>
      <c r="AL98" s="24" t="s">
        <v>19</v>
      </c>
      <c r="AM98" s="28">
        <v>1.6990000000000002E-2</v>
      </c>
      <c r="AN98" s="28"/>
      <c r="AO98" s="28">
        <f t="shared" si="20"/>
        <v>12</v>
      </c>
      <c r="AP98" s="33" t="s">
        <v>53</v>
      </c>
      <c r="AQ98" s="24" t="s">
        <v>23</v>
      </c>
      <c r="AR98" s="28">
        <v>8.7399999999999995E-3</v>
      </c>
      <c r="AS98" s="28"/>
      <c r="AT98" s="28">
        <f t="shared" si="21"/>
        <v>11</v>
      </c>
      <c r="AU98" s="33" t="s">
        <v>67</v>
      </c>
      <c r="AV98" s="24" t="s">
        <v>20</v>
      </c>
      <c r="AW98" s="28">
        <v>1.6729999999999998E-2</v>
      </c>
      <c r="AX98" s="28"/>
      <c r="AY98" s="28">
        <f t="shared" si="22"/>
        <v>23</v>
      </c>
      <c r="AZ98" s="33" t="s">
        <v>18</v>
      </c>
      <c r="BA98" s="24" t="s">
        <v>20</v>
      </c>
      <c r="BB98" s="28">
        <v>2.9530000000000001E-2</v>
      </c>
      <c r="BC98" s="28"/>
      <c r="BD98" s="28">
        <f t="shared" si="23"/>
        <v>17</v>
      </c>
      <c r="BE98" s="33" t="s">
        <v>104</v>
      </c>
      <c r="BF98" s="35" t="s">
        <v>19</v>
      </c>
      <c r="BG98" s="28">
        <v>3.2799999999999999E-3</v>
      </c>
      <c r="BH98" s="28"/>
      <c r="BI98" s="28">
        <f t="shared" si="24"/>
        <v>44</v>
      </c>
      <c r="BJ98" s="33" t="s">
        <v>89</v>
      </c>
      <c r="BK98" s="35" t="s">
        <v>22</v>
      </c>
      <c r="BL98" s="28">
        <v>6.4979999999999996E-2</v>
      </c>
      <c r="BM98" s="28"/>
      <c r="BN98" s="28">
        <f t="shared" si="25"/>
        <v>25</v>
      </c>
      <c r="BO98" s="45" t="s">
        <v>28</v>
      </c>
      <c r="BP98" s="46">
        <f t="shared" ref="BP98:BP100" si="30">(SUMIF($BP$4:$BP$95,BO98,$BS$4:$BS$95))/$BS$4</f>
        <v>5.6195652173913047</v>
      </c>
      <c r="BQ98" s="47"/>
      <c r="BR98" s="47" t="s">
        <v>29</v>
      </c>
      <c r="BS98" s="46">
        <f t="shared" ref="BS98:BS100" si="31">(SUMIF($BP$4:$BP$95,BR98,$BS$4:$BS$95))/$BS$4</f>
        <v>4.9673913043478262</v>
      </c>
      <c r="BT98" s="45" t="s">
        <v>19</v>
      </c>
      <c r="BU98" s="46">
        <f t="shared" si="28"/>
        <v>106.72268957002464</v>
      </c>
      <c r="BV98" s="47" t="s">
        <v>20</v>
      </c>
      <c r="BW98" s="46">
        <f t="shared" si="29"/>
        <v>93.332832191732024</v>
      </c>
    </row>
    <row r="99" spans="1:75" ht="17" thickBot="1" x14ac:dyDescent="0.25">
      <c r="A99" s="88"/>
      <c r="B99" s="33" t="s">
        <v>82</v>
      </c>
      <c r="C99" s="24" t="s">
        <v>28</v>
      </c>
      <c r="D99" s="28">
        <v>9.0299999999999998E-3</v>
      </c>
      <c r="E99" s="28"/>
      <c r="F99" s="28">
        <f t="shared" si="14"/>
        <v>20</v>
      </c>
      <c r="G99" s="33" t="s">
        <v>89</v>
      </c>
      <c r="H99" s="35" t="s">
        <v>19</v>
      </c>
      <c r="I99" s="28">
        <v>6.6400000000000001E-3</v>
      </c>
      <c r="J99" s="28"/>
      <c r="K99" s="28">
        <f t="shared" si="27"/>
        <v>6</v>
      </c>
      <c r="L99" s="33" t="s">
        <v>81</v>
      </c>
      <c r="M99" s="24" t="s">
        <v>29</v>
      </c>
      <c r="N99" s="28">
        <v>4.1930000000000002E-2</v>
      </c>
      <c r="O99" s="28"/>
      <c r="P99" s="28">
        <f t="shared" si="15"/>
        <v>23</v>
      </c>
      <c r="Q99" s="33" t="s">
        <v>77</v>
      </c>
      <c r="R99" s="24" t="s">
        <v>26</v>
      </c>
      <c r="S99" s="28">
        <v>3.09E-2</v>
      </c>
      <c r="T99" s="28"/>
      <c r="U99" s="28">
        <f t="shared" si="16"/>
        <v>15</v>
      </c>
      <c r="V99" s="33" t="s">
        <v>61</v>
      </c>
      <c r="W99" s="24" t="s">
        <v>23</v>
      </c>
      <c r="X99" s="28">
        <v>2.1360000000000001E-2</v>
      </c>
      <c r="Y99" s="28"/>
      <c r="Z99" s="28">
        <f t="shared" si="17"/>
        <v>34</v>
      </c>
      <c r="AA99" s="33" t="s">
        <v>49</v>
      </c>
      <c r="AB99" s="24" t="s">
        <v>28</v>
      </c>
      <c r="AC99" s="28">
        <v>6.4000000000000005E-4</v>
      </c>
      <c r="AD99" s="28"/>
      <c r="AE99" s="28">
        <f>IF(AC99&gt;AC100,AE100+1,AE100)</f>
        <v>2</v>
      </c>
      <c r="AF99" s="33" t="s">
        <v>38</v>
      </c>
      <c r="AG99" s="24" t="s">
        <v>22</v>
      </c>
      <c r="AH99" s="28">
        <v>2.8070000000000001E-2</v>
      </c>
      <c r="AI99" s="28"/>
      <c r="AJ99" s="28">
        <f t="shared" si="19"/>
        <v>21</v>
      </c>
      <c r="AK99" s="33" t="s">
        <v>61</v>
      </c>
      <c r="AL99" s="24" t="s">
        <v>26</v>
      </c>
      <c r="AM99" s="28">
        <v>1.601E-2</v>
      </c>
      <c r="AN99" s="28"/>
      <c r="AO99" s="28">
        <f t="shared" si="20"/>
        <v>11</v>
      </c>
      <c r="AP99" s="23" t="s">
        <v>95</v>
      </c>
      <c r="AQ99" s="24" t="s">
        <v>29</v>
      </c>
      <c r="AR99" s="28">
        <v>8.5299999999999994E-3</v>
      </c>
      <c r="AS99" s="28"/>
      <c r="AT99" s="28">
        <f t="shared" si="21"/>
        <v>10</v>
      </c>
      <c r="AU99" s="33" t="s">
        <v>77</v>
      </c>
      <c r="AV99" s="24" t="s">
        <v>22</v>
      </c>
      <c r="AW99" s="28">
        <v>1.6230000000000001E-2</v>
      </c>
      <c r="AX99" s="28"/>
      <c r="AY99" s="28">
        <f t="shared" si="22"/>
        <v>22</v>
      </c>
      <c r="AZ99" s="33" t="s">
        <v>60</v>
      </c>
      <c r="BA99" s="24" t="s">
        <v>19</v>
      </c>
      <c r="BB99" s="28">
        <v>2.903E-2</v>
      </c>
      <c r="BC99" s="28"/>
      <c r="BD99" s="28">
        <f t="shared" si="23"/>
        <v>16</v>
      </c>
      <c r="BE99" s="33" t="s">
        <v>91</v>
      </c>
      <c r="BF99" s="35" t="s">
        <v>25</v>
      </c>
      <c r="BG99" s="28">
        <v>3.2100000000000002E-3</v>
      </c>
      <c r="BH99" s="28"/>
      <c r="BI99" s="28">
        <f t="shared" si="24"/>
        <v>43</v>
      </c>
      <c r="BJ99" s="33" t="s">
        <v>34</v>
      </c>
      <c r="BK99" s="24" t="s">
        <v>19</v>
      </c>
      <c r="BL99" s="28">
        <v>6.1530000000000001E-2</v>
      </c>
      <c r="BM99" s="28"/>
      <c r="BN99" s="28">
        <f t="shared" si="25"/>
        <v>24</v>
      </c>
      <c r="BO99" s="45" t="s">
        <v>19</v>
      </c>
      <c r="BP99" s="46">
        <f t="shared" si="30"/>
        <v>13.913043478260869</v>
      </c>
      <c r="BQ99" s="47"/>
      <c r="BR99" s="47" t="s">
        <v>20</v>
      </c>
      <c r="BS99" s="46">
        <f t="shared" si="31"/>
        <v>0.68478260869565222</v>
      </c>
      <c r="BT99" s="49" t="s">
        <v>22</v>
      </c>
      <c r="BU99" s="50">
        <f t="shared" si="28"/>
        <v>93.979375399143549</v>
      </c>
      <c r="BV99" s="51" t="s">
        <v>23</v>
      </c>
      <c r="BW99" s="50">
        <f t="shared" si="29"/>
        <v>79.824513741104937</v>
      </c>
    </row>
    <row r="100" spans="1:75" ht="17" thickBot="1" x14ac:dyDescent="0.25">
      <c r="A100" s="88"/>
      <c r="B100" s="33" t="s">
        <v>46</v>
      </c>
      <c r="C100" s="24" t="s">
        <v>20</v>
      </c>
      <c r="D100" s="28">
        <v>7.8799999999999999E-3</v>
      </c>
      <c r="E100" s="28"/>
      <c r="F100" s="28">
        <f t="shared" si="14"/>
        <v>19</v>
      </c>
      <c r="G100" s="33" t="s">
        <v>58</v>
      </c>
      <c r="H100" s="24" t="s">
        <v>20</v>
      </c>
      <c r="I100" s="28">
        <v>6.4900000000000001E-3</v>
      </c>
      <c r="J100" s="28"/>
      <c r="K100" s="28">
        <f t="shared" si="27"/>
        <v>5</v>
      </c>
      <c r="L100" s="33" t="s">
        <v>73</v>
      </c>
      <c r="M100" s="24" t="s">
        <v>23</v>
      </c>
      <c r="N100" s="28">
        <v>4.172E-2</v>
      </c>
      <c r="O100" s="28"/>
      <c r="P100" s="28">
        <f t="shared" si="15"/>
        <v>22</v>
      </c>
      <c r="Q100" s="33" t="s">
        <v>77</v>
      </c>
      <c r="R100" s="24" t="s">
        <v>22</v>
      </c>
      <c r="S100" s="28">
        <v>2.8809999999999999E-2</v>
      </c>
      <c r="T100" s="28"/>
      <c r="U100" s="28">
        <f t="shared" si="16"/>
        <v>14</v>
      </c>
      <c r="V100" s="33" t="s">
        <v>97</v>
      </c>
      <c r="W100" s="35" t="s">
        <v>22</v>
      </c>
      <c r="X100" s="28">
        <v>2.0570000000000001E-2</v>
      </c>
      <c r="Y100" s="28"/>
      <c r="Z100" s="28">
        <f t="shared" si="17"/>
        <v>33</v>
      </c>
      <c r="AA100" s="33" t="s">
        <v>74</v>
      </c>
      <c r="AB100" s="24" t="s">
        <v>25</v>
      </c>
      <c r="AC100" s="28">
        <v>4.2999999999999999E-4</v>
      </c>
      <c r="AD100" s="28"/>
      <c r="AE100" s="28">
        <v>1</v>
      </c>
      <c r="AF100" s="33" t="s">
        <v>66</v>
      </c>
      <c r="AG100" s="24" t="s">
        <v>28</v>
      </c>
      <c r="AH100" s="28">
        <v>2.7349999999999999E-2</v>
      </c>
      <c r="AI100" s="28"/>
      <c r="AJ100" s="28">
        <f t="shared" si="19"/>
        <v>20</v>
      </c>
      <c r="AK100" s="33" t="s">
        <v>71</v>
      </c>
      <c r="AL100" s="24" t="s">
        <v>22</v>
      </c>
      <c r="AM100" s="28">
        <v>1.3480000000000001E-2</v>
      </c>
      <c r="AN100" s="28"/>
      <c r="AO100" s="28">
        <f t="shared" si="20"/>
        <v>10</v>
      </c>
      <c r="AP100" s="33" t="s">
        <v>72</v>
      </c>
      <c r="AQ100" s="24" t="s">
        <v>25</v>
      </c>
      <c r="AR100" s="28">
        <v>6.2700000000000004E-3</v>
      </c>
      <c r="AS100" s="28"/>
      <c r="AT100" s="28">
        <f t="shared" si="21"/>
        <v>9</v>
      </c>
      <c r="AU100" s="33" t="s">
        <v>33</v>
      </c>
      <c r="AV100" s="24" t="s">
        <v>25</v>
      </c>
      <c r="AW100" s="28">
        <v>1.43E-2</v>
      </c>
      <c r="AX100" s="28"/>
      <c r="AY100" s="28">
        <f t="shared" si="22"/>
        <v>21</v>
      </c>
      <c r="AZ100" s="33" t="s">
        <v>31</v>
      </c>
      <c r="BA100" s="24" t="s">
        <v>19</v>
      </c>
      <c r="BB100" s="28">
        <v>2.725E-2</v>
      </c>
      <c r="BC100" s="28"/>
      <c r="BD100" s="28">
        <f t="shared" si="23"/>
        <v>15</v>
      </c>
      <c r="BE100" s="33" t="s">
        <v>97</v>
      </c>
      <c r="BF100" s="35" t="s">
        <v>22</v>
      </c>
      <c r="BG100" s="28">
        <v>3.0899999999999999E-3</v>
      </c>
      <c r="BH100" s="28"/>
      <c r="BI100" s="28">
        <f t="shared" si="24"/>
        <v>42</v>
      </c>
      <c r="BJ100" s="33" t="s">
        <v>78</v>
      </c>
      <c r="BK100" s="24" t="s">
        <v>23</v>
      </c>
      <c r="BL100" s="28">
        <v>6.139E-2</v>
      </c>
      <c r="BM100" s="28"/>
      <c r="BN100" s="28">
        <f t="shared" si="25"/>
        <v>23</v>
      </c>
      <c r="BO100" s="49" t="s">
        <v>22</v>
      </c>
      <c r="BP100" s="50">
        <f t="shared" si="30"/>
        <v>1.9347826086956521</v>
      </c>
      <c r="BQ100" s="51"/>
      <c r="BR100" s="51" t="s">
        <v>23</v>
      </c>
      <c r="BS100" s="50">
        <f t="shared" si="31"/>
        <v>5.75</v>
      </c>
    </row>
    <row r="101" spans="1:75" ht="18" thickTop="1" thickBot="1" x14ac:dyDescent="0.25">
      <c r="A101" s="88"/>
      <c r="B101" s="33" t="s">
        <v>92</v>
      </c>
      <c r="C101" s="35" t="s">
        <v>28</v>
      </c>
      <c r="D101" s="28">
        <v>6.7400000000000003E-3</v>
      </c>
      <c r="E101" s="28"/>
      <c r="F101" s="28">
        <f t="shared" si="14"/>
        <v>18</v>
      </c>
      <c r="G101" s="33" t="s">
        <v>78</v>
      </c>
      <c r="H101" s="24" t="s">
        <v>23</v>
      </c>
      <c r="I101" s="28">
        <v>6.2300000000000003E-3</v>
      </c>
      <c r="J101" s="28"/>
      <c r="K101" s="28">
        <f t="shared" si="27"/>
        <v>4</v>
      </c>
      <c r="L101" s="33" t="s">
        <v>85</v>
      </c>
      <c r="M101" s="24" t="s">
        <v>19</v>
      </c>
      <c r="N101" s="28">
        <v>3.9440000000000003E-2</v>
      </c>
      <c r="O101" s="28"/>
      <c r="P101" s="28">
        <f t="shared" si="15"/>
        <v>21</v>
      </c>
      <c r="Q101" s="33" t="s">
        <v>100</v>
      </c>
      <c r="R101" s="35" t="s">
        <v>28</v>
      </c>
      <c r="S101" s="28">
        <v>2.734E-2</v>
      </c>
      <c r="T101" s="28"/>
      <c r="U101" s="28">
        <f t="shared" si="16"/>
        <v>13</v>
      </c>
      <c r="V101" s="33" t="s">
        <v>73</v>
      </c>
      <c r="W101" s="24" t="s">
        <v>23</v>
      </c>
      <c r="X101" s="28">
        <v>2.0230000000000001E-2</v>
      </c>
      <c r="Y101" s="28"/>
      <c r="Z101" s="28">
        <f t="shared" si="17"/>
        <v>32</v>
      </c>
      <c r="AA101" s="102" t="s">
        <v>109</v>
      </c>
      <c r="AB101" s="103"/>
      <c r="AC101" s="103"/>
      <c r="AD101" s="103"/>
      <c r="AE101" s="103"/>
      <c r="AF101" s="33" t="s">
        <v>82</v>
      </c>
      <c r="AG101" s="24" t="s">
        <v>20</v>
      </c>
      <c r="AH101" s="28">
        <v>2.4819999999999998E-2</v>
      </c>
      <c r="AI101" s="28"/>
      <c r="AJ101" s="28">
        <f t="shared" si="19"/>
        <v>19</v>
      </c>
      <c r="AK101" s="33" t="s">
        <v>73</v>
      </c>
      <c r="AL101" s="24" t="s">
        <v>29</v>
      </c>
      <c r="AM101" s="28">
        <v>1.239E-2</v>
      </c>
      <c r="AN101" s="28"/>
      <c r="AO101" s="28">
        <f t="shared" si="20"/>
        <v>9</v>
      </c>
      <c r="AP101" s="33" t="s">
        <v>51</v>
      </c>
      <c r="AQ101" s="24" t="s">
        <v>28</v>
      </c>
      <c r="AR101" s="28">
        <v>3.8E-3</v>
      </c>
      <c r="AS101" s="28"/>
      <c r="AT101" s="28">
        <f t="shared" si="21"/>
        <v>8</v>
      </c>
      <c r="AU101" s="33" t="s">
        <v>75</v>
      </c>
      <c r="AV101" s="24" t="s">
        <v>29</v>
      </c>
      <c r="AW101" s="28">
        <v>1.3860000000000001E-2</v>
      </c>
      <c r="AX101" s="28"/>
      <c r="AY101" s="28">
        <f t="shared" si="22"/>
        <v>20</v>
      </c>
      <c r="AZ101" s="33" t="s">
        <v>77</v>
      </c>
      <c r="BA101" s="24" t="s">
        <v>22</v>
      </c>
      <c r="BB101" s="28">
        <v>2.5780000000000001E-2</v>
      </c>
      <c r="BC101" s="28"/>
      <c r="BD101" s="28">
        <f t="shared" si="23"/>
        <v>14</v>
      </c>
      <c r="BE101" s="33" t="s">
        <v>43</v>
      </c>
      <c r="BF101" s="24" t="s">
        <v>19</v>
      </c>
      <c r="BG101" s="28">
        <v>3.0699999999999998E-3</v>
      </c>
      <c r="BH101" s="28"/>
      <c r="BI101" s="28">
        <f t="shared" si="24"/>
        <v>41</v>
      </c>
      <c r="BJ101" s="33" t="s">
        <v>37</v>
      </c>
      <c r="BK101" s="24" t="s">
        <v>23</v>
      </c>
      <c r="BL101" s="28">
        <v>5.4489999999999997E-2</v>
      </c>
      <c r="BM101" s="28"/>
      <c r="BN101" s="28">
        <f t="shared" si="25"/>
        <v>22</v>
      </c>
      <c r="BO101" s="102" t="s">
        <v>110</v>
      </c>
      <c r="BP101" s="103"/>
      <c r="BQ101" s="103"/>
      <c r="BR101" s="103"/>
      <c r="BS101" s="104"/>
    </row>
    <row r="102" spans="1:75" ht="18" thickTop="1" thickBot="1" x14ac:dyDescent="0.25">
      <c r="A102" s="88"/>
      <c r="B102" s="23" t="s">
        <v>95</v>
      </c>
      <c r="C102" s="24" t="s">
        <v>26</v>
      </c>
      <c r="D102" s="28">
        <v>6.5500000000000003E-3</v>
      </c>
      <c r="E102" s="28"/>
      <c r="F102" s="28">
        <f t="shared" si="14"/>
        <v>17</v>
      </c>
      <c r="G102" s="33" t="s">
        <v>36</v>
      </c>
      <c r="H102" s="24" t="s">
        <v>26</v>
      </c>
      <c r="I102" s="28">
        <v>4.3099999999999996E-3</v>
      </c>
      <c r="J102" s="28"/>
      <c r="K102" s="28">
        <f t="shared" si="27"/>
        <v>3</v>
      </c>
      <c r="L102" s="33" t="s">
        <v>68</v>
      </c>
      <c r="M102" s="24" t="s">
        <v>19</v>
      </c>
      <c r="N102" s="28">
        <v>3.4029999999999998E-2</v>
      </c>
      <c r="O102" s="28"/>
      <c r="P102" s="28">
        <f t="shared" si="15"/>
        <v>20</v>
      </c>
      <c r="Q102" s="33" t="s">
        <v>47</v>
      </c>
      <c r="R102" s="24" t="s">
        <v>19</v>
      </c>
      <c r="S102" s="28">
        <v>2.6800000000000001E-2</v>
      </c>
      <c r="T102" s="28"/>
      <c r="U102" s="28">
        <f t="shared" si="16"/>
        <v>12</v>
      </c>
      <c r="V102" s="23" t="s">
        <v>95</v>
      </c>
      <c r="W102" s="24" t="s">
        <v>29</v>
      </c>
      <c r="X102" s="28">
        <v>1.9800000000000002E-2</v>
      </c>
      <c r="Y102" s="28"/>
      <c r="Z102" s="28">
        <f t="shared" si="17"/>
        <v>31</v>
      </c>
      <c r="AA102" s="42" t="s">
        <v>25</v>
      </c>
      <c r="AB102" s="43">
        <f>(SUMIF($AB$4:$AB$100,AA102,$AE$4:$AE$100))/$AE$4</f>
        <v>1.0103092783505154</v>
      </c>
      <c r="AC102" s="44"/>
      <c r="AD102" s="44" t="s">
        <v>26</v>
      </c>
      <c r="AE102" s="43">
        <f>(SUMIF($AB$4:$AB$100,AD102,$AE$4:$AE$100))/$AE$4</f>
        <v>7.8556701030927831</v>
      </c>
      <c r="AF102" s="33" t="s">
        <v>45</v>
      </c>
      <c r="AG102" s="24" t="s">
        <v>23</v>
      </c>
      <c r="AH102" s="28">
        <v>2.384E-2</v>
      </c>
      <c r="AI102" s="28"/>
      <c r="AJ102" s="28">
        <f t="shared" si="19"/>
        <v>18</v>
      </c>
      <c r="AK102" s="33" t="s">
        <v>21</v>
      </c>
      <c r="AL102" s="24" t="s">
        <v>22</v>
      </c>
      <c r="AM102" s="28">
        <v>8.9300000000000004E-3</v>
      </c>
      <c r="AN102" s="28"/>
      <c r="AO102" s="28">
        <f t="shared" si="20"/>
        <v>8</v>
      </c>
      <c r="AP102" s="33" t="s">
        <v>27</v>
      </c>
      <c r="AQ102" s="24" t="s">
        <v>29</v>
      </c>
      <c r="AR102" s="28">
        <v>3.3899999999999998E-3</v>
      </c>
      <c r="AS102" s="28"/>
      <c r="AT102" s="28">
        <f t="shared" si="21"/>
        <v>7</v>
      </c>
      <c r="AU102" s="33" t="s">
        <v>65</v>
      </c>
      <c r="AV102" s="24" t="s">
        <v>23</v>
      </c>
      <c r="AW102" s="28">
        <v>1.3650000000000001E-2</v>
      </c>
      <c r="AX102" s="28"/>
      <c r="AY102" s="28">
        <f t="shared" si="22"/>
        <v>19</v>
      </c>
      <c r="AZ102" s="33" t="s">
        <v>97</v>
      </c>
      <c r="BA102" s="35" t="s">
        <v>22</v>
      </c>
      <c r="BB102" s="28">
        <v>2.5600000000000001E-2</v>
      </c>
      <c r="BC102" s="28"/>
      <c r="BD102" s="28">
        <f t="shared" si="23"/>
        <v>13</v>
      </c>
      <c r="BE102" s="33" t="s">
        <v>76</v>
      </c>
      <c r="BF102" s="24" t="s">
        <v>26</v>
      </c>
      <c r="BG102" s="28">
        <v>3.0500000000000002E-3</v>
      </c>
      <c r="BH102" s="28"/>
      <c r="BI102" s="28">
        <f t="shared" si="24"/>
        <v>40</v>
      </c>
      <c r="BJ102" s="33" t="s">
        <v>61</v>
      </c>
      <c r="BK102" s="24" t="s">
        <v>23</v>
      </c>
      <c r="BL102" s="28">
        <v>5.1830000000000001E-2</v>
      </c>
      <c r="BM102" s="28"/>
      <c r="BN102" s="28">
        <f t="shared" si="25"/>
        <v>21</v>
      </c>
      <c r="BO102" s="42" t="s">
        <v>25</v>
      </c>
      <c r="BP102" s="53">
        <f>SUMIFS($BS$4:$BS$95,$BP$4:$BP$95,BO102,$BR$4:$BR$95,"x")</f>
        <v>653</v>
      </c>
      <c r="BQ102" s="44"/>
      <c r="BR102" s="44" t="s">
        <v>26</v>
      </c>
      <c r="BS102" s="53">
        <f>SUMIFS($BS$4:$BS$95,$BP$4:$BP$95,BR102,$BR$4:$BR$95,"x")</f>
        <v>0</v>
      </c>
    </row>
    <row r="103" spans="1:75" ht="17" thickBot="1" x14ac:dyDescent="0.25">
      <c r="A103" s="88"/>
      <c r="B103" s="33" t="s">
        <v>61</v>
      </c>
      <c r="C103" s="24" t="s">
        <v>19</v>
      </c>
      <c r="D103" s="28">
        <v>6.2399999999999999E-3</v>
      </c>
      <c r="E103" s="28"/>
      <c r="F103" s="28">
        <f t="shared" si="14"/>
        <v>16</v>
      </c>
      <c r="G103" s="33" t="s">
        <v>83</v>
      </c>
      <c r="H103" s="24" t="s">
        <v>20</v>
      </c>
      <c r="I103" s="28">
        <v>3.62E-3</v>
      </c>
      <c r="J103" s="28"/>
      <c r="K103" s="28">
        <f>IF(I103&gt;I104,K104+1,K104)</f>
        <v>2</v>
      </c>
      <c r="L103" s="33" t="s">
        <v>91</v>
      </c>
      <c r="M103" s="35" t="s">
        <v>28</v>
      </c>
      <c r="N103" s="28">
        <v>3.2419999999999997E-2</v>
      </c>
      <c r="O103" s="28"/>
      <c r="P103" s="28">
        <f t="shared" si="15"/>
        <v>19</v>
      </c>
      <c r="Q103" s="33" t="s">
        <v>36</v>
      </c>
      <c r="R103" s="24" t="s">
        <v>23</v>
      </c>
      <c r="S103" s="28">
        <v>2.4049999999999998E-2</v>
      </c>
      <c r="T103" s="28"/>
      <c r="U103" s="28">
        <f t="shared" si="16"/>
        <v>11</v>
      </c>
      <c r="V103" s="33" t="s">
        <v>46</v>
      </c>
      <c r="W103" s="24" t="s">
        <v>22</v>
      </c>
      <c r="X103" s="28">
        <v>1.976E-2</v>
      </c>
      <c r="Y103" s="28"/>
      <c r="Z103" s="28">
        <f t="shared" si="17"/>
        <v>30</v>
      </c>
      <c r="AA103" s="45" t="s">
        <v>28</v>
      </c>
      <c r="AB103" s="46">
        <f t="shared" ref="AB103:AB105" si="32">(SUMIF($AB$4:$AB$100,AA103,$AE$4:$AE$100))/$AE$4</f>
        <v>3.3402061855670104</v>
      </c>
      <c r="AC103" s="47"/>
      <c r="AD103" s="47" t="s">
        <v>29</v>
      </c>
      <c r="AE103" s="46">
        <f t="shared" ref="AE103:AE105" si="33">(SUMIF($AB$4:$AB$100,AD103,$AE$4:$AE$100))/$AE$4</f>
        <v>4.2886597938144329</v>
      </c>
      <c r="AF103" s="33" t="s">
        <v>52</v>
      </c>
      <c r="AG103" s="24" t="s">
        <v>29</v>
      </c>
      <c r="AH103" s="28">
        <v>2.1729999999999999E-2</v>
      </c>
      <c r="AI103" s="28"/>
      <c r="AJ103" s="28">
        <f t="shared" si="19"/>
        <v>17</v>
      </c>
      <c r="AK103" s="33" t="s">
        <v>34</v>
      </c>
      <c r="AL103" s="24" t="s">
        <v>19</v>
      </c>
      <c r="AM103" s="28">
        <v>8.7299999999999999E-3</v>
      </c>
      <c r="AN103" s="28"/>
      <c r="AO103" s="28">
        <f t="shared" si="20"/>
        <v>7</v>
      </c>
      <c r="AP103" s="33" t="s">
        <v>59</v>
      </c>
      <c r="AQ103" s="24" t="s">
        <v>23</v>
      </c>
      <c r="AR103" s="28">
        <v>2.4299999999999999E-3</v>
      </c>
      <c r="AS103" s="28"/>
      <c r="AT103" s="28">
        <f t="shared" si="21"/>
        <v>6</v>
      </c>
      <c r="AU103" s="33" t="s">
        <v>93</v>
      </c>
      <c r="AV103" s="35" t="s">
        <v>25</v>
      </c>
      <c r="AW103" s="28">
        <v>1.299E-2</v>
      </c>
      <c r="AX103" s="28"/>
      <c r="AY103" s="28">
        <f t="shared" si="22"/>
        <v>18</v>
      </c>
      <c r="AZ103" s="33" t="s">
        <v>43</v>
      </c>
      <c r="BA103" s="24" t="s">
        <v>22</v>
      </c>
      <c r="BB103" s="28">
        <v>2.5159999999999998E-2</v>
      </c>
      <c r="BC103" s="28"/>
      <c r="BD103" s="28">
        <f t="shared" si="23"/>
        <v>12</v>
      </c>
      <c r="BE103" s="33" t="s">
        <v>94</v>
      </c>
      <c r="BF103" s="35" t="s">
        <v>22</v>
      </c>
      <c r="BG103" s="28">
        <v>2.8E-3</v>
      </c>
      <c r="BH103" s="28"/>
      <c r="BI103" s="28">
        <f t="shared" si="24"/>
        <v>39</v>
      </c>
      <c r="BJ103" s="33" t="s">
        <v>41</v>
      </c>
      <c r="BK103" s="24" t="s">
        <v>29</v>
      </c>
      <c r="BL103" s="28">
        <v>5.1040000000000002E-2</v>
      </c>
      <c r="BM103" s="28"/>
      <c r="BN103" s="28">
        <f t="shared" si="25"/>
        <v>20</v>
      </c>
      <c r="BO103" s="45" t="s">
        <v>28</v>
      </c>
      <c r="BP103" s="46">
        <f t="shared" ref="BP103:BP105" si="34">SUMIFS($BS$4:$BS$95,$BP$4:$BP$95,BO103,$BR$4:$BR$95,"x")</f>
        <v>230</v>
      </c>
      <c r="BQ103" s="47"/>
      <c r="BR103" s="47" t="s">
        <v>29</v>
      </c>
      <c r="BS103" s="46">
        <f t="shared" ref="BS103:BS105" si="35">SUMIFS($BS$4:$BS$95,$BP$4:$BP$95,BR103,$BR$4:$BR$95,"x")</f>
        <v>73</v>
      </c>
    </row>
    <row r="104" spans="1:75" ht="17" thickBot="1" x14ac:dyDescent="0.25">
      <c r="A104" s="88"/>
      <c r="B104" s="33" t="s">
        <v>94</v>
      </c>
      <c r="C104" s="35" t="s">
        <v>22</v>
      </c>
      <c r="D104" s="28">
        <v>6.1000000000000004E-3</v>
      </c>
      <c r="E104" s="28"/>
      <c r="F104" s="28">
        <f t="shared" si="14"/>
        <v>15</v>
      </c>
      <c r="G104" s="33" t="s">
        <v>97</v>
      </c>
      <c r="H104" s="35" t="s">
        <v>22</v>
      </c>
      <c r="I104" s="28">
        <v>1.2E-4</v>
      </c>
      <c r="J104" s="28"/>
      <c r="K104" s="28">
        <v>1</v>
      </c>
      <c r="L104" s="23" t="s">
        <v>95</v>
      </c>
      <c r="M104" s="24" t="s">
        <v>19</v>
      </c>
      <c r="N104" s="28">
        <v>2.7879999999999999E-2</v>
      </c>
      <c r="O104" s="28"/>
      <c r="P104" s="28">
        <f t="shared" si="15"/>
        <v>18</v>
      </c>
      <c r="Q104" s="33" t="s">
        <v>74</v>
      </c>
      <c r="R104" s="24" t="s">
        <v>23</v>
      </c>
      <c r="S104" s="28">
        <v>1.7000000000000001E-2</v>
      </c>
      <c r="T104" s="28"/>
      <c r="U104" s="28">
        <f t="shared" si="16"/>
        <v>10</v>
      </c>
      <c r="V104" s="33" t="s">
        <v>76</v>
      </c>
      <c r="W104" s="24" t="s">
        <v>28</v>
      </c>
      <c r="X104" s="28">
        <v>1.8689999999999998E-2</v>
      </c>
      <c r="Y104" s="28"/>
      <c r="Z104" s="28">
        <f t="shared" si="17"/>
        <v>29</v>
      </c>
      <c r="AA104" s="45" t="s">
        <v>19</v>
      </c>
      <c r="AB104" s="46">
        <f t="shared" si="32"/>
        <v>1.4123711340206186</v>
      </c>
      <c r="AC104" s="47"/>
      <c r="AD104" s="47" t="s">
        <v>20</v>
      </c>
      <c r="AE104" s="46">
        <f t="shared" si="33"/>
        <v>14.75257731958763</v>
      </c>
      <c r="AF104" s="33" t="s">
        <v>63</v>
      </c>
      <c r="AG104" s="24" t="s">
        <v>26</v>
      </c>
      <c r="AH104" s="28">
        <v>2.1729999999999999E-2</v>
      </c>
      <c r="AI104" s="28"/>
      <c r="AJ104" s="28">
        <f t="shared" si="19"/>
        <v>17</v>
      </c>
      <c r="AK104" s="33" t="s">
        <v>39</v>
      </c>
      <c r="AL104" s="24" t="s">
        <v>25</v>
      </c>
      <c r="AM104" s="28">
        <v>6.8100000000000001E-3</v>
      </c>
      <c r="AN104" s="28"/>
      <c r="AO104" s="28">
        <f t="shared" si="20"/>
        <v>6</v>
      </c>
      <c r="AP104" s="33" t="s">
        <v>84</v>
      </c>
      <c r="AQ104" s="24" t="s">
        <v>19</v>
      </c>
      <c r="AR104" s="28">
        <v>1.4300000000000001E-3</v>
      </c>
      <c r="AS104" s="28"/>
      <c r="AT104" s="28">
        <f t="shared" si="21"/>
        <v>5</v>
      </c>
      <c r="AU104" s="33" t="s">
        <v>87</v>
      </c>
      <c r="AV104" s="24" t="s">
        <v>25</v>
      </c>
      <c r="AW104" s="28">
        <v>1.204E-2</v>
      </c>
      <c r="AX104" s="28"/>
      <c r="AY104" s="28">
        <f t="shared" si="22"/>
        <v>17</v>
      </c>
      <c r="AZ104" s="33" t="s">
        <v>44</v>
      </c>
      <c r="BA104" s="24" t="s">
        <v>20</v>
      </c>
      <c r="BB104" s="28">
        <v>1.959E-2</v>
      </c>
      <c r="BC104" s="28"/>
      <c r="BD104" s="28">
        <f t="shared" si="23"/>
        <v>11</v>
      </c>
      <c r="BE104" s="33" t="s">
        <v>56</v>
      </c>
      <c r="BF104" s="24" t="s">
        <v>19</v>
      </c>
      <c r="BG104" s="28">
        <v>2.6199999999999999E-3</v>
      </c>
      <c r="BH104" s="28"/>
      <c r="BI104" s="28">
        <f t="shared" si="24"/>
        <v>38</v>
      </c>
      <c r="BJ104" s="33" t="s">
        <v>27</v>
      </c>
      <c r="BK104" s="24" t="s">
        <v>28</v>
      </c>
      <c r="BL104" s="28">
        <v>4.3749999999999997E-2</v>
      </c>
      <c r="BM104" s="28"/>
      <c r="BN104" s="28">
        <f t="shared" si="25"/>
        <v>19</v>
      </c>
      <c r="BO104" s="45" t="s">
        <v>19</v>
      </c>
      <c r="BP104" s="46">
        <f t="shared" si="34"/>
        <v>881</v>
      </c>
      <c r="BQ104" s="47"/>
      <c r="BR104" s="47" t="s">
        <v>20</v>
      </c>
      <c r="BS104" s="46">
        <f t="shared" si="35"/>
        <v>63</v>
      </c>
    </row>
    <row r="105" spans="1:75" ht="18" thickTop="1" thickBot="1" x14ac:dyDescent="0.25">
      <c r="A105" s="88"/>
      <c r="B105" s="33" t="s">
        <v>45</v>
      </c>
      <c r="C105" s="24" t="s">
        <v>23</v>
      </c>
      <c r="D105" s="28">
        <v>5.5999999999999999E-3</v>
      </c>
      <c r="E105" s="28"/>
      <c r="F105" s="28">
        <f t="shared" si="14"/>
        <v>14</v>
      </c>
      <c r="G105" s="102" t="s">
        <v>109</v>
      </c>
      <c r="H105" s="103"/>
      <c r="I105" s="103"/>
      <c r="J105" s="103"/>
      <c r="K105" s="103"/>
      <c r="L105" s="33" t="s">
        <v>90</v>
      </c>
      <c r="M105" s="35" t="s">
        <v>26</v>
      </c>
      <c r="N105" s="28">
        <v>2.7789999999999999E-2</v>
      </c>
      <c r="O105" s="28"/>
      <c r="P105" s="28">
        <f t="shared" si="15"/>
        <v>17</v>
      </c>
      <c r="Q105" s="33" t="s">
        <v>67</v>
      </c>
      <c r="R105" s="24" t="s">
        <v>28</v>
      </c>
      <c r="S105" s="28">
        <v>1.489E-2</v>
      </c>
      <c r="T105" s="28"/>
      <c r="U105" s="28">
        <f t="shared" si="16"/>
        <v>9</v>
      </c>
      <c r="V105" s="33" t="s">
        <v>40</v>
      </c>
      <c r="W105" s="24" t="s">
        <v>29</v>
      </c>
      <c r="X105" s="28">
        <v>1.7770000000000001E-2</v>
      </c>
      <c r="Y105" s="28"/>
      <c r="Z105" s="28">
        <f t="shared" si="17"/>
        <v>28</v>
      </c>
      <c r="AA105" s="49" t="s">
        <v>22</v>
      </c>
      <c r="AB105" s="50">
        <f t="shared" si="32"/>
        <v>9.5979381443298966</v>
      </c>
      <c r="AC105" s="51"/>
      <c r="AD105" s="51" t="s">
        <v>23</v>
      </c>
      <c r="AE105" s="50">
        <f t="shared" si="33"/>
        <v>5.8144329896907214</v>
      </c>
      <c r="AF105" s="33" t="s">
        <v>51</v>
      </c>
      <c r="AG105" s="24" t="s">
        <v>22</v>
      </c>
      <c r="AH105" s="28">
        <v>1.9369999999999998E-2</v>
      </c>
      <c r="AI105" s="28"/>
      <c r="AJ105" s="28">
        <f t="shared" si="19"/>
        <v>16</v>
      </c>
      <c r="AK105" s="33" t="s">
        <v>49</v>
      </c>
      <c r="AL105" s="24" t="s">
        <v>28</v>
      </c>
      <c r="AM105" s="28">
        <v>5.3E-3</v>
      </c>
      <c r="AN105" s="28"/>
      <c r="AO105" s="28">
        <f t="shared" si="20"/>
        <v>5</v>
      </c>
      <c r="AP105" s="33" t="s">
        <v>61</v>
      </c>
      <c r="AQ105" s="24" t="s">
        <v>19</v>
      </c>
      <c r="AR105" s="28">
        <v>1.3600000000000001E-3</v>
      </c>
      <c r="AS105" s="28"/>
      <c r="AT105" s="28">
        <f t="shared" si="21"/>
        <v>4</v>
      </c>
      <c r="AU105" s="33" t="s">
        <v>81</v>
      </c>
      <c r="AV105" s="24" t="s">
        <v>29</v>
      </c>
      <c r="AW105" s="28">
        <v>1.1900000000000001E-2</v>
      </c>
      <c r="AX105" s="28"/>
      <c r="AY105" s="28">
        <f t="shared" si="22"/>
        <v>16</v>
      </c>
      <c r="AZ105" s="33" t="s">
        <v>94</v>
      </c>
      <c r="BA105" s="35" t="s">
        <v>26</v>
      </c>
      <c r="BB105" s="28">
        <v>1.7090000000000001E-2</v>
      </c>
      <c r="BC105" s="28"/>
      <c r="BD105" s="28">
        <f t="shared" si="23"/>
        <v>10</v>
      </c>
      <c r="BE105" s="33" t="s">
        <v>105</v>
      </c>
      <c r="BF105" s="35" t="s">
        <v>20</v>
      </c>
      <c r="BG105" s="28">
        <v>2.47E-3</v>
      </c>
      <c r="BH105" s="28"/>
      <c r="BI105" s="28">
        <f t="shared" si="24"/>
        <v>37</v>
      </c>
      <c r="BJ105" s="33" t="s">
        <v>84</v>
      </c>
      <c r="BK105" s="24" t="s">
        <v>19</v>
      </c>
      <c r="BL105" s="28">
        <v>4.283E-2</v>
      </c>
      <c r="BM105" s="28"/>
      <c r="BN105" s="28">
        <f t="shared" si="25"/>
        <v>18</v>
      </c>
      <c r="BO105" s="49" t="s">
        <v>22</v>
      </c>
      <c r="BP105" s="50">
        <f t="shared" si="34"/>
        <v>0</v>
      </c>
      <c r="BQ105" s="51"/>
      <c r="BR105" s="51" t="s">
        <v>23</v>
      </c>
      <c r="BS105" s="50">
        <f t="shared" si="35"/>
        <v>353</v>
      </c>
    </row>
    <row r="106" spans="1:75" ht="18" thickTop="1" thickBot="1" x14ac:dyDescent="0.25">
      <c r="A106" s="88"/>
      <c r="B106" s="33" t="s">
        <v>60</v>
      </c>
      <c r="C106" s="24" t="s">
        <v>22</v>
      </c>
      <c r="D106" s="28">
        <v>5.4400000000000004E-3</v>
      </c>
      <c r="E106" s="28"/>
      <c r="F106" s="28">
        <f t="shared" si="14"/>
        <v>13</v>
      </c>
      <c r="G106" s="42" t="s">
        <v>25</v>
      </c>
      <c r="H106" s="43">
        <f>(SUMIF($H$4:$H$104,G106,$K$4:$K$104))/$K$4</f>
        <v>3.64</v>
      </c>
      <c r="I106" s="44"/>
      <c r="J106" s="44" t="s">
        <v>26</v>
      </c>
      <c r="K106" s="43">
        <f>(SUMIF($H$4:$H$104,J106,$K$4:$K$104))/$K$4</f>
        <v>11.76</v>
      </c>
      <c r="L106" s="33" t="s">
        <v>57</v>
      </c>
      <c r="M106" s="24" t="s">
        <v>23</v>
      </c>
      <c r="N106" s="28">
        <v>2.7470000000000001E-2</v>
      </c>
      <c r="O106" s="28"/>
      <c r="P106" s="28">
        <f t="shared" si="15"/>
        <v>16</v>
      </c>
      <c r="Q106" s="33" t="s">
        <v>101</v>
      </c>
      <c r="R106" s="35" t="s">
        <v>102</v>
      </c>
      <c r="S106" s="28">
        <v>1.308E-2</v>
      </c>
      <c r="T106" s="28"/>
      <c r="U106" s="28">
        <f t="shared" si="16"/>
        <v>8</v>
      </c>
      <c r="V106" s="33" t="s">
        <v>24</v>
      </c>
      <c r="W106" s="24" t="s">
        <v>25</v>
      </c>
      <c r="X106" s="28">
        <v>1.77E-2</v>
      </c>
      <c r="Y106" s="28"/>
      <c r="Z106" s="28">
        <f t="shared" si="17"/>
        <v>27</v>
      </c>
      <c r="AA106" s="102" t="s">
        <v>110</v>
      </c>
      <c r="AB106" s="103"/>
      <c r="AC106" s="103"/>
      <c r="AD106" s="103"/>
      <c r="AE106" s="103"/>
      <c r="AF106" s="33" t="s">
        <v>84</v>
      </c>
      <c r="AG106" s="24" t="s">
        <v>19</v>
      </c>
      <c r="AH106" s="28">
        <v>1.8669999999999999E-2</v>
      </c>
      <c r="AI106" s="28"/>
      <c r="AJ106" s="28">
        <f t="shared" si="19"/>
        <v>15</v>
      </c>
      <c r="AK106" s="33" t="s">
        <v>84</v>
      </c>
      <c r="AL106" s="24" t="s">
        <v>19</v>
      </c>
      <c r="AM106" s="28">
        <v>3.8999999999999998E-3</v>
      </c>
      <c r="AN106" s="28"/>
      <c r="AO106" s="28">
        <f t="shared" si="20"/>
        <v>4</v>
      </c>
      <c r="AP106" s="33" t="s">
        <v>100</v>
      </c>
      <c r="AQ106" s="35" t="s">
        <v>28</v>
      </c>
      <c r="AR106" s="28">
        <v>1.3500000000000001E-3</v>
      </c>
      <c r="AS106" s="28"/>
      <c r="AT106" s="28">
        <f t="shared" si="21"/>
        <v>3</v>
      </c>
      <c r="AU106" s="33" t="s">
        <v>43</v>
      </c>
      <c r="AV106" s="24" t="s">
        <v>22</v>
      </c>
      <c r="AW106" s="28">
        <v>1.106E-2</v>
      </c>
      <c r="AX106" s="28"/>
      <c r="AY106" s="28">
        <f t="shared" si="22"/>
        <v>15</v>
      </c>
      <c r="AZ106" s="33" t="s">
        <v>99</v>
      </c>
      <c r="BA106" s="35" t="s">
        <v>19</v>
      </c>
      <c r="BB106" s="28">
        <v>1.635E-2</v>
      </c>
      <c r="BC106" s="28"/>
      <c r="BD106" s="28">
        <f t="shared" si="23"/>
        <v>9</v>
      </c>
      <c r="BE106" s="33" t="s">
        <v>44</v>
      </c>
      <c r="BF106" s="24" t="s">
        <v>23</v>
      </c>
      <c r="BG106" s="28">
        <v>2.4599999999999999E-3</v>
      </c>
      <c r="BH106" s="28"/>
      <c r="BI106" s="28">
        <f t="shared" si="24"/>
        <v>36</v>
      </c>
      <c r="BJ106" s="33" t="s">
        <v>69</v>
      </c>
      <c r="BK106" s="24" t="s">
        <v>23</v>
      </c>
      <c r="BL106" s="28">
        <v>4.2750000000000003E-2</v>
      </c>
      <c r="BM106" s="28"/>
      <c r="BN106" s="28">
        <f t="shared" si="25"/>
        <v>17</v>
      </c>
      <c r="BO106" s="102" t="s">
        <v>111</v>
      </c>
      <c r="BP106" s="103"/>
      <c r="BQ106" s="103"/>
      <c r="BR106" s="103"/>
      <c r="BS106" s="104"/>
    </row>
    <row r="107" spans="1:75" ht="18" thickTop="1" thickBot="1" x14ac:dyDescent="0.25">
      <c r="A107" s="88"/>
      <c r="B107" s="33" t="s">
        <v>34</v>
      </c>
      <c r="C107" s="24" t="s">
        <v>19</v>
      </c>
      <c r="D107" s="28">
        <v>5.0299999999999997E-3</v>
      </c>
      <c r="E107" s="28"/>
      <c r="F107" s="28">
        <f t="shared" si="14"/>
        <v>12</v>
      </c>
      <c r="G107" s="45" t="s">
        <v>28</v>
      </c>
      <c r="H107" s="46">
        <f t="shared" ref="H107:H109" si="36">(SUMIF($H$4:$H$104,G107,$K$4:$K$104))/$K$4</f>
        <v>7.49</v>
      </c>
      <c r="I107" s="47"/>
      <c r="J107" s="47" t="s">
        <v>29</v>
      </c>
      <c r="K107" s="46">
        <f t="shared" ref="K107:K109" si="37">(SUMIF($H$4:$H$104,J107,$K$4:$K$104))/$K$4</f>
        <v>3.55</v>
      </c>
      <c r="L107" s="33" t="s">
        <v>103</v>
      </c>
      <c r="M107" s="35" t="s">
        <v>20</v>
      </c>
      <c r="N107" s="28">
        <v>2.2030000000000001E-2</v>
      </c>
      <c r="O107" s="28"/>
      <c r="P107" s="28">
        <f t="shared" si="15"/>
        <v>15</v>
      </c>
      <c r="Q107" s="33" t="s">
        <v>53</v>
      </c>
      <c r="R107" s="24" t="s">
        <v>23</v>
      </c>
      <c r="S107" s="28">
        <v>1.04E-2</v>
      </c>
      <c r="T107" s="28"/>
      <c r="U107" s="28">
        <f t="shared" si="16"/>
        <v>7</v>
      </c>
      <c r="V107" s="33" t="s">
        <v>74</v>
      </c>
      <c r="W107" s="24" t="s">
        <v>23</v>
      </c>
      <c r="X107" s="28">
        <v>1.585E-2</v>
      </c>
      <c r="Y107" s="28"/>
      <c r="Z107" s="28">
        <f t="shared" si="17"/>
        <v>26</v>
      </c>
      <c r="AA107" s="42" t="s">
        <v>25</v>
      </c>
      <c r="AB107" s="53">
        <f>SUMIFS($AE$4:$AE$100,$AB$4:$AB$100,AA107,$AD$4:$AD$100,"x")</f>
        <v>0</v>
      </c>
      <c r="AC107" s="44"/>
      <c r="AD107" s="44" t="s">
        <v>26</v>
      </c>
      <c r="AE107" s="53">
        <f>SUMIFS($AE$4:$AE$100,$AB$4:$AB$100,AD107,$AD$4:$AD$100,"x")</f>
        <v>0</v>
      </c>
      <c r="AF107" s="33" t="s">
        <v>92</v>
      </c>
      <c r="AG107" s="35" t="s">
        <v>23</v>
      </c>
      <c r="AH107" s="28">
        <v>1.5169999999999999E-2</v>
      </c>
      <c r="AI107" s="28"/>
      <c r="AJ107" s="28">
        <f t="shared" si="19"/>
        <v>14</v>
      </c>
      <c r="AK107" s="33" t="s">
        <v>96</v>
      </c>
      <c r="AL107" s="35" t="s">
        <v>19</v>
      </c>
      <c r="AM107" s="28">
        <v>1.3799999999999999E-3</v>
      </c>
      <c r="AN107" s="28"/>
      <c r="AO107" s="28">
        <f t="shared" si="20"/>
        <v>3</v>
      </c>
      <c r="AP107" s="33" t="s">
        <v>87</v>
      </c>
      <c r="AQ107" s="24" t="s">
        <v>29</v>
      </c>
      <c r="AR107" s="28">
        <v>1.08E-3</v>
      </c>
      <c r="AS107" s="28"/>
      <c r="AT107" s="28">
        <f>IF(AR107&gt;AR108,AT108+1,AT108)</f>
        <v>2</v>
      </c>
      <c r="AU107" s="33" t="s">
        <v>77</v>
      </c>
      <c r="AV107" s="24" t="s">
        <v>26</v>
      </c>
      <c r="AW107" s="28">
        <v>1.064E-2</v>
      </c>
      <c r="AX107" s="28"/>
      <c r="AY107" s="28">
        <f t="shared" si="22"/>
        <v>14</v>
      </c>
      <c r="AZ107" s="33" t="s">
        <v>64</v>
      </c>
      <c r="BA107" s="24" t="s">
        <v>28</v>
      </c>
      <c r="BB107" s="28">
        <v>1.3769999999999999E-2</v>
      </c>
      <c r="BC107" s="28"/>
      <c r="BD107" s="28">
        <f t="shared" si="23"/>
        <v>8</v>
      </c>
      <c r="BE107" s="33" t="s">
        <v>72</v>
      </c>
      <c r="BF107" s="24" t="s">
        <v>25</v>
      </c>
      <c r="BG107" s="28">
        <v>2.3500000000000001E-3</v>
      </c>
      <c r="BH107" s="28"/>
      <c r="BI107" s="28">
        <f t="shared" si="24"/>
        <v>35</v>
      </c>
      <c r="BJ107" s="33" t="s">
        <v>27</v>
      </c>
      <c r="BK107" s="24" t="s">
        <v>29</v>
      </c>
      <c r="BL107" s="28">
        <v>3.8219999999999997E-2</v>
      </c>
      <c r="BM107" s="28"/>
      <c r="BN107" s="28">
        <f t="shared" si="25"/>
        <v>16</v>
      </c>
      <c r="BO107" s="42" t="s">
        <v>25</v>
      </c>
      <c r="BP107" s="53">
        <f>SUMIFS($BS$4:$BS$95,$BP$4:$BP$95,BO107,$BR$4:$BR$95,"x") + SUMIFS($BS$4:$BS$95,$BP$4:$BP$95,BO107,$BR$4:$BR$95,"o")</f>
        <v>804</v>
      </c>
      <c r="BQ107" s="44"/>
      <c r="BR107" s="44" t="s">
        <v>26</v>
      </c>
      <c r="BS107" s="53">
        <f>SUMIFS($BS$4:$BS$95,$BP$4:$BP$95,BR107,$BR$4:$BR$95,"x") + SUMIFS($BS$4:$BS$95,$BP$4:$BP$95,BR107,$BR$4:$BR$95,"o")</f>
        <v>158</v>
      </c>
    </row>
    <row r="108" spans="1:75" ht="17" thickBot="1" x14ac:dyDescent="0.25">
      <c r="A108" s="88"/>
      <c r="B108" s="33" t="s">
        <v>63</v>
      </c>
      <c r="C108" s="24" t="s">
        <v>20</v>
      </c>
      <c r="D108" s="28">
        <v>4.64E-3</v>
      </c>
      <c r="E108" s="28"/>
      <c r="F108" s="28">
        <f t="shared" si="14"/>
        <v>11</v>
      </c>
      <c r="G108" s="45" t="s">
        <v>19</v>
      </c>
      <c r="H108" s="46">
        <f t="shared" si="36"/>
        <v>6.8</v>
      </c>
      <c r="I108" s="47"/>
      <c r="J108" s="47" t="s">
        <v>20</v>
      </c>
      <c r="K108" s="46">
        <f t="shared" si="37"/>
        <v>8.6</v>
      </c>
      <c r="L108" s="33" t="s">
        <v>66</v>
      </c>
      <c r="M108" s="24" t="s">
        <v>20</v>
      </c>
      <c r="N108" s="28">
        <v>2.1590000000000002E-2</v>
      </c>
      <c r="O108" s="28"/>
      <c r="P108" s="28">
        <f t="shared" si="15"/>
        <v>14</v>
      </c>
      <c r="Q108" s="33" t="s">
        <v>53</v>
      </c>
      <c r="R108" s="24" t="s">
        <v>28</v>
      </c>
      <c r="S108" s="28">
        <v>8.8500000000000002E-3</v>
      </c>
      <c r="T108" s="28"/>
      <c r="U108" s="28">
        <f t="shared" si="16"/>
        <v>6</v>
      </c>
      <c r="V108" s="33" t="s">
        <v>68</v>
      </c>
      <c r="W108" s="24" t="s">
        <v>22</v>
      </c>
      <c r="X108" s="28">
        <v>1.5720000000000001E-2</v>
      </c>
      <c r="Y108" s="28"/>
      <c r="Z108" s="28">
        <f t="shared" si="17"/>
        <v>25</v>
      </c>
      <c r="AA108" s="45" t="s">
        <v>28</v>
      </c>
      <c r="AB108" s="46">
        <f t="shared" ref="AB108:AB110" si="38">SUMIFS($AE$4:$AE$100,$AB$4:$AB$100,AA108,$AD$4:$AD$100,"x")</f>
        <v>0</v>
      </c>
      <c r="AC108" s="47"/>
      <c r="AD108" s="47" t="s">
        <v>29</v>
      </c>
      <c r="AE108" s="46">
        <f t="shared" ref="AE108:AE110" si="39">SUMIFS($AE$4:$AE$100,$AB$4:$AB$100,AD108,$AD$4:$AD$100,"x")</f>
        <v>0</v>
      </c>
      <c r="AF108" s="33" t="s">
        <v>78</v>
      </c>
      <c r="AG108" s="24" t="s">
        <v>26</v>
      </c>
      <c r="AH108" s="28">
        <v>1.468E-2</v>
      </c>
      <c r="AI108" s="28"/>
      <c r="AJ108" s="28">
        <f t="shared" si="19"/>
        <v>13</v>
      </c>
      <c r="AK108" s="33" t="s">
        <v>42</v>
      </c>
      <c r="AL108" s="24" t="s">
        <v>28</v>
      </c>
      <c r="AM108" s="28">
        <v>5.6999999999999998E-4</v>
      </c>
      <c r="AN108" s="28"/>
      <c r="AO108" s="28">
        <f>IF(AM108&gt;AM109,AO109+1,AO109)</f>
        <v>2</v>
      </c>
      <c r="AP108" s="33" t="s">
        <v>103</v>
      </c>
      <c r="AQ108" s="35" t="s">
        <v>28</v>
      </c>
      <c r="AR108" s="28">
        <v>4.4999999999999999E-4</v>
      </c>
      <c r="AS108" s="28"/>
      <c r="AT108" s="28">
        <v>1</v>
      </c>
      <c r="AU108" s="33" t="s">
        <v>74</v>
      </c>
      <c r="AV108" s="24" t="s">
        <v>25</v>
      </c>
      <c r="AW108" s="28">
        <v>1.042E-2</v>
      </c>
      <c r="AX108" s="28"/>
      <c r="AY108" s="28">
        <f t="shared" si="22"/>
        <v>13</v>
      </c>
      <c r="AZ108" s="33" t="s">
        <v>18</v>
      </c>
      <c r="BA108" s="24" t="s">
        <v>19</v>
      </c>
      <c r="BB108" s="28">
        <v>1.0410000000000001E-2</v>
      </c>
      <c r="BC108" s="28"/>
      <c r="BD108" s="28">
        <f t="shared" si="23"/>
        <v>7</v>
      </c>
      <c r="BE108" s="33" t="s">
        <v>39</v>
      </c>
      <c r="BF108" s="24" t="s">
        <v>25</v>
      </c>
      <c r="BG108" s="28">
        <v>2.3E-3</v>
      </c>
      <c r="BH108" s="28"/>
      <c r="BI108" s="28">
        <f t="shared" si="24"/>
        <v>34</v>
      </c>
      <c r="BJ108" s="33" t="s">
        <v>75</v>
      </c>
      <c r="BK108" s="24" t="s">
        <v>29</v>
      </c>
      <c r="BL108" s="28">
        <v>3.5479999999999998E-2</v>
      </c>
      <c r="BM108" s="28"/>
      <c r="BN108" s="28">
        <f t="shared" si="25"/>
        <v>15</v>
      </c>
      <c r="BO108" s="45" t="s">
        <v>28</v>
      </c>
      <c r="BP108" s="46">
        <f t="shared" ref="BP108:BP110" si="40">SUMIFS($BS$4:$BS$95,$BP$4:$BP$95,BO108,$BR$4:$BR$95,"x") + SUMIFS($BS$4:$BS$95,$BP$4:$BP$95,BO108,$BR$4:$BR$95,"o")</f>
        <v>402</v>
      </c>
      <c r="BQ108" s="47"/>
      <c r="BR108" s="47" t="s">
        <v>29</v>
      </c>
      <c r="BS108" s="46">
        <f t="shared" ref="BS108:BS110" si="41">SUMIFS($BS$4:$BS$95,$BP$4:$BP$95,BR108,$BR$4:$BR$95,"x") + SUMIFS($BS$4:$BS$95,$BP$4:$BP$95,BR108,$BR$4:$BR$95,"o")</f>
        <v>212</v>
      </c>
    </row>
    <row r="109" spans="1:75" ht="18" thickTop="1" thickBot="1" x14ac:dyDescent="0.25">
      <c r="A109" s="88"/>
      <c r="B109" s="33" t="s">
        <v>67</v>
      </c>
      <c r="C109" s="24" t="s">
        <v>20</v>
      </c>
      <c r="D109" s="28">
        <v>4.3E-3</v>
      </c>
      <c r="E109" s="28"/>
      <c r="F109" s="28">
        <f t="shared" si="14"/>
        <v>10</v>
      </c>
      <c r="G109" s="49" t="s">
        <v>22</v>
      </c>
      <c r="H109" s="50">
        <f t="shared" si="36"/>
        <v>3.77</v>
      </c>
      <c r="I109" s="51"/>
      <c r="J109" s="51" t="s">
        <v>23</v>
      </c>
      <c r="K109" s="50">
        <f t="shared" si="37"/>
        <v>4.8899999999999997</v>
      </c>
      <c r="L109" s="23" t="s">
        <v>95</v>
      </c>
      <c r="M109" s="24" t="s">
        <v>29</v>
      </c>
      <c r="N109" s="28">
        <v>2.1139999999999999E-2</v>
      </c>
      <c r="O109" s="28"/>
      <c r="P109" s="28">
        <f t="shared" si="15"/>
        <v>13</v>
      </c>
      <c r="Q109" s="33" t="s">
        <v>70</v>
      </c>
      <c r="R109" s="24" t="s">
        <v>19</v>
      </c>
      <c r="S109" s="28">
        <v>8.0800000000000004E-3</v>
      </c>
      <c r="T109" s="28"/>
      <c r="U109" s="28">
        <f t="shared" si="16"/>
        <v>5</v>
      </c>
      <c r="V109" s="33" t="s">
        <v>21</v>
      </c>
      <c r="W109" s="24" t="s">
        <v>22</v>
      </c>
      <c r="X109" s="28">
        <v>1.4970000000000001E-2</v>
      </c>
      <c r="Y109" s="28"/>
      <c r="Z109" s="28">
        <f t="shared" si="17"/>
        <v>24</v>
      </c>
      <c r="AA109" s="45" t="s">
        <v>19</v>
      </c>
      <c r="AB109" s="46">
        <f t="shared" si="38"/>
        <v>0</v>
      </c>
      <c r="AC109" s="47"/>
      <c r="AD109" s="47" t="s">
        <v>20</v>
      </c>
      <c r="AE109" s="46">
        <f t="shared" si="39"/>
        <v>0</v>
      </c>
      <c r="AF109" s="33" t="s">
        <v>91</v>
      </c>
      <c r="AG109" s="35" t="s">
        <v>28</v>
      </c>
      <c r="AH109" s="28">
        <v>1.3129999999999999E-2</v>
      </c>
      <c r="AI109" s="28"/>
      <c r="AJ109" s="28">
        <f t="shared" si="19"/>
        <v>12</v>
      </c>
      <c r="AK109" s="33" t="s">
        <v>21</v>
      </c>
      <c r="AL109" s="24" t="s">
        <v>23</v>
      </c>
      <c r="AM109" s="28">
        <v>5.4000000000000001E-4</v>
      </c>
      <c r="AN109" s="28"/>
      <c r="AO109" s="28">
        <v>1</v>
      </c>
      <c r="AP109" s="102" t="s">
        <v>109</v>
      </c>
      <c r="AQ109" s="103"/>
      <c r="AR109" s="103"/>
      <c r="AS109" s="103"/>
      <c r="AT109" s="104"/>
      <c r="AU109" s="33" t="s">
        <v>99</v>
      </c>
      <c r="AV109" s="35" t="s">
        <v>29</v>
      </c>
      <c r="AW109" s="28">
        <v>1.0410000000000001E-2</v>
      </c>
      <c r="AX109" s="28"/>
      <c r="AY109" s="28">
        <f t="shared" si="22"/>
        <v>12</v>
      </c>
      <c r="AZ109" s="33" t="s">
        <v>56</v>
      </c>
      <c r="BA109" s="24" t="s">
        <v>22</v>
      </c>
      <c r="BB109" s="28">
        <v>9.3100000000000006E-3</v>
      </c>
      <c r="BC109" s="28"/>
      <c r="BD109" s="28">
        <f t="shared" si="23"/>
        <v>6</v>
      </c>
      <c r="BE109" s="33" t="s">
        <v>74</v>
      </c>
      <c r="BF109" s="24" t="s">
        <v>25</v>
      </c>
      <c r="BG109" s="28">
        <v>2.2899999999999999E-3</v>
      </c>
      <c r="BH109" s="28"/>
      <c r="BI109" s="28">
        <f t="shared" si="24"/>
        <v>33</v>
      </c>
      <c r="BJ109" s="33" t="s">
        <v>73</v>
      </c>
      <c r="BK109" s="24" t="s">
        <v>26</v>
      </c>
      <c r="BL109" s="28">
        <v>2.972E-2</v>
      </c>
      <c r="BM109" s="28"/>
      <c r="BN109" s="28">
        <f t="shared" si="25"/>
        <v>14</v>
      </c>
      <c r="BO109" s="45" t="s">
        <v>19</v>
      </c>
      <c r="BP109" s="46">
        <f t="shared" si="40"/>
        <v>992</v>
      </c>
      <c r="BQ109" s="47"/>
      <c r="BR109" s="47" t="s">
        <v>20</v>
      </c>
      <c r="BS109" s="46">
        <f t="shared" si="41"/>
        <v>63</v>
      </c>
    </row>
    <row r="110" spans="1:75" ht="18" thickTop="1" thickBot="1" x14ac:dyDescent="0.25">
      <c r="A110" s="88"/>
      <c r="B110" s="33" t="s">
        <v>94</v>
      </c>
      <c r="C110" s="35" t="s">
        <v>19</v>
      </c>
      <c r="D110" s="28">
        <v>4.0000000000000001E-3</v>
      </c>
      <c r="E110" s="28"/>
      <c r="F110" s="28">
        <f t="shared" si="14"/>
        <v>9</v>
      </c>
      <c r="G110" s="102" t="s">
        <v>110</v>
      </c>
      <c r="H110" s="103"/>
      <c r="I110" s="103"/>
      <c r="J110" s="103"/>
      <c r="K110" s="103"/>
      <c r="L110" s="33" t="s">
        <v>91</v>
      </c>
      <c r="M110" s="35" t="s">
        <v>20</v>
      </c>
      <c r="N110" s="28">
        <v>1.984E-2</v>
      </c>
      <c r="O110" s="28"/>
      <c r="P110" s="28">
        <f t="shared" si="15"/>
        <v>12</v>
      </c>
      <c r="Q110" s="33" t="s">
        <v>79</v>
      </c>
      <c r="R110" s="24" t="s">
        <v>22</v>
      </c>
      <c r="S110" s="28">
        <v>5.45E-3</v>
      </c>
      <c r="T110" s="28"/>
      <c r="U110" s="28">
        <f t="shared" si="16"/>
        <v>4</v>
      </c>
      <c r="V110" s="33" t="s">
        <v>84</v>
      </c>
      <c r="W110" s="24" t="s">
        <v>19</v>
      </c>
      <c r="X110" s="28">
        <v>1.495E-2</v>
      </c>
      <c r="Y110" s="28"/>
      <c r="Z110" s="28">
        <f t="shared" si="17"/>
        <v>23</v>
      </c>
      <c r="AA110" s="49" t="s">
        <v>22</v>
      </c>
      <c r="AB110" s="50">
        <f t="shared" si="38"/>
        <v>95</v>
      </c>
      <c r="AC110" s="51"/>
      <c r="AD110" s="51" t="s">
        <v>23</v>
      </c>
      <c r="AE110" s="50">
        <f t="shared" si="39"/>
        <v>0</v>
      </c>
      <c r="AF110" s="33" t="s">
        <v>91</v>
      </c>
      <c r="AG110" s="35" t="s">
        <v>20</v>
      </c>
      <c r="AH110" s="28">
        <v>9.9799999999999993E-3</v>
      </c>
      <c r="AI110" s="28"/>
      <c r="AJ110" s="28">
        <f t="shared" si="19"/>
        <v>11</v>
      </c>
      <c r="AK110" s="102" t="s">
        <v>109</v>
      </c>
      <c r="AL110" s="103"/>
      <c r="AM110" s="103"/>
      <c r="AN110" s="103"/>
      <c r="AO110" s="104"/>
      <c r="AP110" s="42" t="s">
        <v>25</v>
      </c>
      <c r="AQ110" s="43">
        <f>(SUMIF($AQ$4:$AQ$108,AP110,$AT$4:$AT$108))/$AT$4</f>
        <v>2.0576923076923075</v>
      </c>
      <c r="AR110" s="44"/>
      <c r="AS110" s="44" t="s">
        <v>26</v>
      </c>
      <c r="AT110" s="43">
        <f>(SUMIF($AQ$4:$AQ$108,AS110,$AT$4:$AT$108))/$AT$4</f>
        <v>14.75</v>
      </c>
      <c r="AU110" s="33" t="s">
        <v>34</v>
      </c>
      <c r="AV110" s="24" t="s">
        <v>19</v>
      </c>
      <c r="AW110" s="28">
        <v>9.41E-3</v>
      </c>
      <c r="AX110" s="28"/>
      <c r="AY110" s="28">
        <f t="shared" si="22"/>
        <v>11</v>
      </c>
      <c r="AZ110" s="33" t="s">
        <v>50</v>
      </c>
      <c r="BA110" s="24" t="s">
        <v>19</v>
      </c>
      <c r="BB110" s="28">
        <v>6.28E-3</v>
      </c>
      <c r="BC110" s="28"/>
      <c r="BD110" s="28">
        <f t="shared" si="23"/>
        <v>5</v>
      </c>
      <c r="BE110" s="33" t="s">
        <v>33</v>
      </c>
      <c r="BF110" s="24" t="s">
        <v>25</v>
      </c>
      <c r="BG110" s="28">
        <v>2.2300000000000002E-3</v>
      </c>
      <c r="BH110" s="28"/>
      <c r="BI110" s="28">
        <f t="shared" si="24"/>
        <v>32</v>
      </c>
      <c r="BJ110" s="33" t="s">
        <v>92</v>
      </c>
      <c r="BK110" s="35" t="s">
        <v>25</v>
      </c>
      <c r="BL110" s="28">
        <v>2.5329999999999998E-2</v>
      </c>
      <c r="BM110" s="28"/>
      <c r="BN110" s="28">
        <f t="shared" si="25"/>
        <v>13</v>
      </c>
      <c r="BO110" s="49" t="s">
        <v>22</v>
      </c>
      <c r="BP110" s="50">
        <f t="shared" si="40"/>
        <v>0</v>
      </c>
      <c r="BQ110" s="51"/>
      <c r="BR110" s="51" t="s">
        <v>23</v>
      </c>
      <c r="BS110" s="50">
        <f t="shared" si="41"/>
        <v>395</v>
      </c>
    </row>
    <row r="111" spans="1:75" ht="18" thickTop="1" thickBot="1" x14ac:dyDescent="0.25">
      <c r="A111" s="88"/>
      <c r="B111" s="23" t="s">
        <v>95</v>
      </c>
      <c r="C111" s="24" t="s">
        <v>22</v>
      </c>
      <c r="D111" s="28">
        <v>3.47E-3</v>
      </c>
      <c r="E111" s="28"/>
      <c r="F111" s="28">
        <f t="shared" si="14"/>
        <v>8</v>
      </c>
      <c r="G111" s="42" t="s">
        <v>25</v>
      </c>
      <c r="H111" s="53">
        <f>SUMIFS($K$4:$K$104,$H$4:$H$104,G111,$J$4:$J$104,"x")</f>
        <v>0</v>
      </c>
      <c r="I111" s="44"/>
      <c r="J111" s="44" t="s">
        <v>26</v>
      </c>
      <c r="K111" s="53">
        <f>SUMIFS($K$4:$K$104,$H$4:$H$104,J111,$J$4:$J$104,"x")</f>
        <v>655</v>
      </c>
      <c r="L111" s="33" t="s">
        <v>87</v>
      </c>
      <c r="M111" s="24" t="s">
        <v>29</v>
      </c>
      <c r="N111" s="28">
        <v>1.975E-2</v>
      </c>
      <c r="O111" s="28"/>
      <c r="P111" s="28">
        <f t="shared" si="15"/>
        <v>11</v>
      </c>
      <c r="Q111" s="33" t="s">
        <v>43</v>
      </c>
      <c r="R111" s="24" t="s">
        <v>22</v>
      </c>
      <c r="S111" s="28">
        <v>4.7200000000000002E-3</v>
      </c>
      <c r="T111" s="28"/>
      <c r="U111" s="28">
        <f t="shared" si="16"/>
        <v>3</v>
      </c>
      <c r="V111" s="33" t="s">
        <v>65</v>
      </c>
      <c r="W111" s="24" t="s">
        <v>29</v>
      </c>
      <c r="X111" s="28">
        <v>1.436E-2</v>
      </c>
      <c r="Y111" s="28"/>
      <c r="Z111" s="28">
        <f t="shared" si="17"/>
        <v>22</v>
      </c>
      <c r="AA111" s="102" t="s">
        <v>111</v>
      </c>
      <c r="AB111" s="103"/>
      <c r="AC111" s="103"/>
      <c r="AD111" s="103"/>
      <c r="AE111" s="104"/>
      <c r="AF111" s="33" t="s">
        <v>53</v>
      </c>
      <c r="AG111" s="24" t="s">
        <v>23</v>
      </c>
      <c r="AH111" s="28">
        <v>9.7599999999999996E-3</v>
      </c>
      <c r="AI111" s="28"/>
      <c r="AJ111" s="28">
        <f t="shared" si="19"/>
        <v>10</v>
      </c>
      <c r="AK111" s="42" t="s">
        <v>25</v>
      </c>
      <c r="AL111" s="43">
        <f>(SUMIF($AL$4:$AL$109,AK111,$AO$4:$AO$109))/$AO$4</f>
        <v>3.7452830188679247</v>
      </c>
      <c r="AM111" s="44"/>
      <c r="AN111" s="44" t="s">
        <v>26</v>
      </c>
      <c r="AO111" s="43">
        <f>(SUMIF($AL$4:$AL$109,AN111,$AO$4:$AO$109))/$AO$4</f>
        <v>14.650943396226415</v>
      </c>
      <c r="AP111" s="45" t="s">
        <v>28</v>
      </c>
      <c r="AQ111" s="46">
        <f t="shared" ref="AQ111:AQ113" si="42">(SUMIF($AQ$4:$AQ$108,AP111,$AT$4:$AT$108))/$AT$4</f>
        <v>1.0384615384615385</v>
      </c>
      <c r="AR111" s="47"/>
      <c r="AS111" s="47" t="s">
        <v>29</v>
      </c>
      <c r="AT111" s="46">
        <f t="shared" ref="AT111:AT113" si="43">(SUMIF($AQ$4:$AQ$108,AS111,$AT$4:$AT$108))/$AT$4</f>
        <v>7.9711538461538458</v>
      </c>
      <c r="AU111" s="33" t="s">
        <v>73</v>
      </c>
      <c r="AV111" s="24" t="s">
        <v>23</v>
      </c>
      <c r="AW111" s="28">
        <v>8.8599999999999998E-3</v>
      </c>
      <c r="AX111" s="28"/>
      <c r="AY111" s="28">
        <f t="shared" si="22"/>
        <v>10</v>
      </c>
      <c r="AZ111" s="33" t="s">
        <v>63</v>
      </c>
      <c r="BA111" s="24" t="s">
        <v>20</v>
      </c>
      <c r="BB111" s="28">
        <v>5.79E-3</v>
      </c>
      <c r="BC111" s="28"/>
      <c r="BD111" s="28">
        <f t="shared" si="23"/>
        <v>4</v>
      </c>
      <c r="BE111" s="33" t="s">
        <v>68</v>
      </c>
      <c r="BF111" s="24" t="s">
        <v>22</v>
      </c>
      <c r="BG111" s="28">
        <v>2.2100000000000002E-3</v>
      </c>
      <c r="BH111" s="28"/>
      <c r="BI111" s="28">
        <f t="shared" si="24"/>
        <v>31</v>
      </c>
      <c r="BJ111" s="33" t="s">
        <v>64</v>
      </c>
      <c r="BK111" s="24" t="s">
        <v>19</v>
      </c>
      <c r="BL111" s="28">
        <v>2.368E-2</v>
      </c>
      <c r="BM111" s="28"/>
      <c r="BN111" s="28">
        <f t="shared" si="25"/>
        <v>12</v>
      </c>
      <c r="BO111" s="33" t="s">
        <v>64</v>
      </c>
      <c r="BP111" s="24" t="s">
        <v>28</v>
      </c>
      <c r="BQ111" s="28">
        <v>-9.3000000000000005E-4</v>
      </c>
      <c r="BS111">
        <v>1</v>
      </c>
    </row>
    <row r="112" spans="1:75" ht="18" thickTop="1" thickBot="1" x14ac:dyDescent="0.25">
      <c r="A112" s="88"/>
      <c r="B112" s="33" t="s">
        <v>60</v>
      </c>
      <c r="C112" s="24" t="s">
        <v>19</v>
      </c>
      <c r="D112" s="28">
        <v>3.3700000000000002E-3</v>
      </c>
      <c r="E112" s="28"/>
      <c r="F112" s="28">
        <f t="shared" si="14"/>
        <v>7</v>
      </c>
      <c r="G112" s="45" t="s">
        <v>28</v>
      </c>
      <c r="H112" s="46">
        <f t="shared" ref="H112:H114" si="44">SUMIFS($K$4:$K$104,$H$4:$H$104,G112,$J$4:$J$104,"x")</f>
        <v>185</v>
      </c>
      <c r="I112" s="47"/>
      <c r="J112" s="47" t="s">
        <v>29</v>
      </c>
      <c r="K112" s="46">
        <f t="shared" ref="K112:K114" si="45">SUMIFS($K$4:$K$104,$H$4:$H$104,J112,$J$4:$J$104,"x")</f>
        <v>0</v>
      </c>
      <c r="L112" s="33" t="s">
        <v>53</v>
      </c>
      <c r="M112" s="24" t="s">
        <v>28</v>
      </c>
      <c r="N112" s="28">
        <v>1.7100000000000001E-2</v>
      </c>
      <c r="O112" s="28"/>
      <c r="P112" s="28">
        <f t="shared" si="15"/>
        <v>10</v>
      </c>
      <c r="Q112" s="33" t="s">
        <v>98</v>
      </c>
      <c r="R112" s="35" t="s">
        <v>23</v>
      </c>
      <c r="S112" s="28">
        <v>8.4000000000000003E-4</v>
      </c>
      <c r="T112" s="28"/>
      <c r="U112" s="28">
        <f>IF(S112&gt;S113,U113+1,U113)</f>
        <v>2</v>
      </c>
      <c r="V112" s="33" t="s">
        <v>52</v>
      </c>
      <c r="W112" s="24" t="s">
        <v>23</v>
      </c>
      <c r="X112" s="28">
        <v>1.357E-2</v>
      </c>
      <c r="Y112" s="28"/>
      <c r="Z112" s="28">
        <f t="shared" si="17"/>
        <v>21</v>
      </c>
      <c r="AA112" s="42" t="s">
        <v>25</v>
      </c>
      <c r="AB112" s="53">
        <f>SUMIFS($AE$4:$AE$100,$AB$4:$AB$100,AA112,$AD$4:$AD$100,"x") + SUMIFS($AE$4:$AE$100,$AB$4:$AB$100,AA112,$AD$4:$AD$100,"o")</f>
        <v>0</v>
      </c>
      <c r="AC112" s="44"/>
      <c r="AD112" s="44" t="s">
        <v>26</v>
      </c>
      <c r="AE112" s="53">
        <f>SUMIFS($AE$4:$AE$100,$AB$4:$AB$100,AD112,$AD$4:$AD$100,"x") + SUMIFS($AE$4:$AE$100,$AB$4:$AB$100,AD112,$AD$4:$AD$100,"o")</f>
        <v>0</v>
      </c>
      <c r="AF112" s="33" t="s">
        <v>37</v>
      </c>
      <c r="AG112" s="24" t="s">
        <v>23</v>
      </c>
      <c r="AH112" s="28">
        <v>9.41E-3</v>
      </c>
      <c r="AI112" s="28"/>
      <c r="AJ112" s="28">
        <f t="shared" si="19"/>
        <v>9</v>
      </c>
      <c r="AK112" s="45" t="s">
        <v>28</v>
      </c>
      <c r="AL112" s="46">
        <f t="shared" ref="AL112:AL114" si="46">(SUMIF($AL$4:$AL$109,AK112,$AO$4:$AO$109))/$AO$4</f>
        <v>4.0660377358490569</v>
      </c>
      <c r="AM112" s="47"/>
      <c r="AN112" s="47" t="s">
        <v>29</v>
      </c>
      <c r="AO112" s="46">
        <f t="shared" ref="AO112:AO114" si="47">(SUMIF($AL$4:$AL$109,AN112,$AO$4:$AO$109))/$AO$4</f>
        <v>3.1509433962264151</v>
      </c>
      <c r="AP112" s="45" t="s">
        <v>19</v>
      </c>
      <c r="AQ112" s="46">
        <f t="shared" si="42"/>
        <v>2.7884615384615383</v>
      </c>
      <c r="AR112" s="47"/>
      <c r="AS112" s="47" t="s">
        <v>20</v>
      </c>
      <c r="AT112" s="46">
        <f t="shared" si="43"/>
        <v>9.9711538461538467</v>
      </c>
      <c r="AU112" s="33" t="s">
        <v>41</v>
      </c>
      <c r="AV112" s="24" t="s">
        <v>29</v>
      </c>
      <c r="AW112" s="28">
        <v>8.7200000000000003E-3</v>
      </c>
      <c r="AX112" s="28"/>
      <c r="AY112" s="28">
        <f t="shared" si="22"/>
        <v>9</v>
      </c>
      <c r="AZ112" s="33" t="s">
        <v>39</v>
      </c>
      <c r="BA112" s="24" t="s">
        <v>25</v>
      </c>
      <c r="BB112" s="28">
        <v>5.6499999999999996E-3</v>
      </c>
      <c r="BC112" s="28"/>
      <c r="BD112" s="28">
        <f t="shared" si="23"/>
        <v>3</v>
      </c>
      <c r="BE112" s="33" t="s">
        <v>37</v>
      </c>
      <c r="BF112" s="24" t="s">
        <v>23</v>
      </c>
      <c r="BG112" s="28">
        <v>2.15E-3</v>
      </c>
      <c r="BH112" s="28"/>
      <c r="BI112" s="28">
        <f t="shared" si="24"/>
        <v>30</v>
      </c>
      <c r="BJ112" s="33" t="s">
        <v>52</v>
      </c>
      <c r="BK112" s="24" t="s">
        <v>23</v>
      </c>
      <c r="BL112" s="28">
        <v>2.1190000000000001E-2</v>
      </c>
      <c r="BM112" s="28"/>
      <c r="BN112" s="28">
        <f t="shared" si="25"/>
        <v>11</v>
      </c>
      <c r="BO112" s="33" t="s">
        <v>104</v>
      </c>
      <c r="BP112" s="35" t="s">
        <v>19</v>
      </c>
      <c r="BQ112" s="28">
        <v>-2.3700000000000001E-3</v>
      </c>
      <c r="BS112" s="28">
        <f>IF(BQ112&lt;BQ111,BS111+1,BS111)</f>
        <v>2</v>
      </c>
    </row>
    <row r="113" spans="1:71" ht="17" thickBot="1" x14ac:dyDescent="0.25">
      <c r="A113" s="88"/>
      <c r="B113" s="33" t="s">
        <v>21</v>
      </c>
      <c r="C113" s="24" t="s">
        <v>23</v>
      </c>
      <c r="D113" s="28">
        <v>3.0400000000000002E-3</v>
      </c>
      <c r="E113" s="28"/>
      <c r="F113" s="28">
        <f t="shared" si="14"/>
        <v>6</v>
      </c>
      <c r="G113" s="45" t="s">
        <v>19</v>
      </c>
      <c r="H113" s="46">
        <f t="shared" si="44"/>
        <v>0</v>
      </c>
      <c r="I113" s="47"/>
      <c r="J113" s="47" t="s">
        <v>20</v>
      </c>
      <c r="K113" s="46">
        <f t="shared" si="45"/>
        <v>0</v>
      </c>
      <c r="L113" s="33" t="s">
        <v>60</v>
      </c>
      <c r="M113" s="24" t="s">
        <v>19</v>
      </c>
      <c r="N113" s="28">
        <v>1.204E-2</v>
      </c>
      <c r="O113" s="28"/>
      <c r="P113" s="28">
        <f t="shared" si="15"/>
        <v>9</v>
      </c>
      <c r="Q113" s="33" t="s">
        <v>80</v>
      </c>
      <c r="R113" s="24" t="s">
        <v>19</v>
      </c>
      <c r="S113" s="28">
        <v>4.0000000000000003E-5</v>
      </c>
      <c r="T113" s="28"/>
      <c r="U113" s="28">
        <v>1</v>
      </c>
      <c r="V113" s="33" t="s">
        <v>37</v>
      </c>
      <c r="W113" s="24" t="s">
        <v>23</v>
      </c>
      <c r="X113" s="28">
        <v>1.243E-2</v>
      </c>
      <c r="Y113" s="28"/>
      <c r="Z113" s="28">
        <f t="shared" si="17"/>
        <v>20</v>
      </c>
      <c r="AA113" s="45" t="s">
        <v>28</v>
      </c>
      <c r="AB113" s="46">
        <f t="shared" ref="AB113:AB115" si="48">SUMIFS($AE$4:$AE$100,$AB$4:$AB$100,AA113,$AD$4:$AD$100,"x") + SUMIFS($AE$4:$AE$100,$AB$4:$AB$100,AA113,$AD$4:$AD$100,"o")</f>
        <v>0</v>
      </c>
      <c r="AC113" s="47"/>
      <c r="AD113" s="47" t="s">
        <v>29</v>
      </c>
      <c r="AE113" s="46">
        <f t="shared" ref="AE113:AE115" si="49">SUMIFS($AE$4:$AE$100,$AB$4:$AB$100,AD113,$AD$4:$AD$100,"x") + SUMIFS($AE$4:$AE$100,$AB$4:$AB$100,AD113,$AD$4:$AD$100,"o")</f>
        <v>88</v>
      </c>
      <c r="AF113" s="33" t="s">
        <v>24</v>
      </c>
      <c r="AG113" s="24" t="s">
        <v>26</v>
      </c>
      <c r="AH113" s="28">
        <v>8.0800000000000004E-3</v>
      </c>
      <c r="AI113" s="28"/>
      <c r="AJ113" s="28">
        <f t="shared" si="19"/>
        <v>8</v>
      </c>
      <c r="AK113" s="45" t="s">
        <v>19</v>
      </c>
      <c r="AL113" s="46">
        <f t="shared" si="46"/>
        <v>3.0188679245283021</v>
      </c>
      <c r="AM113" s="47"/>
      <c r="AN113" s="47" t="s">
        <v>20</v>
      </c>
      <c r="AO113" s="46">
        <f t="shared" si="47"/>
        <v>8.7452830188679247</v>
      </c>
      <c r="AP113" s="49" t="s">
        <v>22</v>
      </c>
      <c r="AQ113" s="50">
        <f t="shared" si="42"/>
        <v>8.0961538461538467</v>
      </c>
      <c r="AR113" s="51"/>
      <c r="AS113" s="51" t="s">
        <v>23</v>
      </c>
      <c r="AT113" s="50">
        <f t="shared" si="43"/>
        <v>5.0384615384615383</v>
      </c>
      <c r="AU113" s="33" t="s">
        <v>57</v>
      </c>
      <c r="AV113" s="24" t="s">
        <v>20</v>
      </c>
      <c r="AW113" s="28">
        <v>7.4599999999999996E-3</v>
      </c>
      <c r="AX113" s="28"/>
      <c r="AY113" s="28">
        <f t="shared" si="22"/>
        <v>8</v>
      </c>
      <c r="AZ113" s="33" t="s">
        <v>84</v>
      </c>
      <c r="BA113" s="24" t="s">
        <v>19</v>
      </c>
      <c r="BB113" s="28">
        <v>2.7499999999999998E-3</v>
      </c>
      <c r="BC113" s="28"/>
      <c r="BD113" s="28">
        <f>IF(BB113&gt;BB114,BD114+1,BD114)</f>
        <v>2</v>
      </c>
      <c r="BE113" s="33" t="s">
        <v>21</v>
      </c>
      <c r="BF113" s="24" t="s">
        <v>23</v>
      </c>
      <c r="BG113" s="28">
        <v>2.14E-3</v>
      </c>
      <c r="BH113" s="28"/>
      <c r="BI113" s="28">
        <f t="shared" si="24"/>
        <v>29</v>
      </c>
      <c r="BJ113" s="33" t="s">
        <v>75</v>
      </c>
      <c r="BK113" s="24" t="s">
        <v>25</v>
      </c>
      <c r="BL113" s="28">
        <v>1.7940000000000001E-2</v>
      </c>
      <c r="BM113" s="28"/>
      <c r="BN113" s="28">
        <f t="shared" si="25"/>
        <v>10</v>
      </c>
      <c r="BO113" s="33" t="s">
        <v>61</v>
      </c>
      <c r="BP113" s="24" t="s">
        <v>23</v>
      </c>
      <c r="BQ113" s="28">
        <v>-3.2200000000000002E-3</v>
      </c>
      <c r="BS113" s="28">
        <f t="shared" ref="BS113:BS176" si="50">IF(BQ113&lt;BQ112,BS112+1,BS112)</f>
        <v>3</v>
      </c>
    </row>
    <row r="114" spans="1:71" ht="18" thickTop="1" thickBot="1" x14ac:dyDescent="0.25">
      <c r="A114" s="88"/>
      <c r="B114" s="23" t="s">
        <v>95</v>
      </c>
      <c r="C114" s="24" t="s">
        <v>19</v>
      </c>
      <c r="D114" s="28">
        <v>1.48E-3</v>
      </c>
      <c r="E114" s="28"/>
      <c r="F114" s="28">
        <f t="shared" si="14"/>
        <v>5</v>
      </c>
      <c r="G114" s="49" t="s">
        <v>22</v>
      </c>
      <c r="H114" s="50">
        <f t="shared" si="44"/>
        <v>0</v>
      </c>
      <c r="I114" s="51"/>
      <c r="J114" s="51" t="s">
        <v>23</v>
      </c>
      <c r="K114" s="50">
        <f t="shared" si="45"/>
        <v>0</v>
      </c>
      <c r="L114" s="33" t="s">
        <v>50</v>
      </c>
      <c r="M114" s="24" t="s">
        <v>19</v>
      </c>
      <c r="N114" s="28">
        <v>1.014E-2</v>
      </c>
      <c r="O114" s="28"/>
      <c r="P114" s="28">
        <f t="shared" si="15"/>
        <v>8</v>
      </c>
      <c r="Q114" s="102" t="s">
        <v>109</v>
      </c>
      <c r="R114" s="103"/>
      <c r="S114" s="103"/>
      <c r="T114" s="103"/>
      <c r="U114" s="103"/>
      <c r="V114" s="33" t="s">
        <v>78</v>
      </c>
      <c r="W114" s="24" t="s">
        <v>23</v>
      </c>
      <c r="X114" s="28">
        <v>1.128E-2</v>
      </c>
      <c r="Y114" s="28"/>
      <c r="Z114" s="28">
        <f t="shared" si="17"/>
        <v>19</v>
      </c>
      <c r="AA114" s="45" t="s">
        <v>19</v>
      </c>
      <c r="AB114" s="46">
        <f t="shared" si="48"/>
        <v>0</v>
      </c>
      <c r="AC114" s="47"/>
      <c r="AD114" s="47" t="s">
        <v>20</v>
      </c>
      <c r="AE114" s="46">
        <f t="shared" si="49"/>
        <v>363</v>
      </c>
      <c r="AF114" s="33" t="s">
        <v>103</v>
      </c>
      <c r="AG114" s="35" t="s">
        <v>22</v>
      </c>
      <c r="AH114" s="28">
        <v>6.2100000000000002E-3</v>
      </c>
      <c r="AI114" s="28"/>
      <c r="AJ114" s="28">
        <f t="shared" si="19"/>
        <v>7</v>
      </c>
      <c r="AK114" s="49" t="s">
        <v>22</v>
      </c>
      <c r="AL114" s="50">
        <f t="shared" si="46"/>
        <v>9.566037735849056</v>
      </c>
      <c r="AM114" s="51"/>
      <c r="AN114" s="51" t="s">
        <v>23</v>
      </c>
      <c r="AO114" s="50">
        <f t="shared" si="47"/>
        <v>5.6981132075471699</v>
      </c>
      <c r="AP114" s="102" t="s">
        <v>110</v>
      </c>
      <c r="AQ114" s="103"/>
      <c r="AR114" s="103"/>
      <c r="AS114" s="103"/>
      <c r="AT114" s="104"/>
      <c r="AU114" s="33" t="s">
        <v>54</v>
      </c>
      <c r="AV114" s="24" t="s">
        <v>29</v>
      </c>
      <c r="AW114" s="28">
        <v>5.3800000000000002E-3</v>
      </c>
      <c r="AX114" s="28"/>
      <c r="AY114" s="28">
        <f t="shared" si="22"/>
        <v>7</v>
      </c>
      <c r="AZ114" s="33" t="s">
        <v>74</v>
      </c>
      <c r="BA114" s="24" t="s">
        <v>28</v>
      </c>
      <c r="BB114" s="28">
        <v>3.0000000000000001E-5</v>
      </c>
      <c r="BC114" s="28"/>
      <c r="BD114" s="28">
        <v>1</v>
      </c>
      <c r="BE114" s="33" t="s">
        <v>36</v>
      </c>
      <c r="BF114" s="24" t="s">
        <v>23</v>
      </c>
      <c r="BG114" s="28">
        <v>2.1299999999999999E-3</v>
      </c>
      <c r="BH114" s="28"/>
      <c r="BI114" s="28">
        <f t="shared" si="24"/>
        <v>28</v>
      </c>
      <c r="BJ114" s="33" t="s">
        <v>54</v>
      </c>
      <c r="BK114" s="24" t="s">
        <v>29</v>
      </c>
      <c r="BL114" s="28">
        <v>1.5900000000000001E-2</v>
      </c>
      <c r="BM114" s="28"/>
      <c r="BN114" s="28">
        <f t="shared" si="25"/>
        <v>9</v>
      </c>
      <c r="BO114" s="33" t="s">
        <v>73</v>
      </c>
      <c r="BP114" s="24" t="s">
        <v>26</v>
      </c>
      <c r="BQ114" s="28">
        <v>-3.4499999999999999E-3</v>
      </c>
      <c r="BS114" s="28">
        <f t="shared" si="50"/>
        <v>4</v>
      </c>
    </row>
    <row r="115" spans="1:71" ht="18" thickTop="1" thickBot="1" x14ac:dyDescent="0.25">
      <c r="A115" s="88"/>
      <c r="B115" s="23" t="s">
        <v>95</v>
      </c>
      <c r="C115" s="24" t="s">
        <v>29</v>
      </c>
      <c r="D115" s="28">
        <v>1.2999999999999999E-3</v>
      </c>
      <c r="E115" s="28"/>
      <c r="F115" s="28">
        <f t="shared" si="14"/>
        <v>4</v>
      </c>
      <c r="G115" s="102" t="s">
        <v>111</v>
      </c>
      <c r="H115" s="103"/>
      <c r="I115" s="103"/>
      <c r="J115" s="103"/>
      <c r="K115" s="104"/>
      <c r="L115" s="23" t="s">
        <v>95</v>
      </c>
      <c r="M115" s="24" t="s">
        <v>22</v>
      </c>
      <c r="N115" s="28">
        <v>9.2999999999999992E-3</v>
      </c>
      <c r="O115" s="28"/>
      <c r="P115" s="28">
        <f t="shared" si="15"/>
        <v>7</v>
      </c>
      <c r="Q115" s="42" t="s">
        <v>25</v>
      </c>
      <c r="R115" s="43">
        <f>(SUMIF($R$4:$R$113,Q115,$U$4:$U$113))/$U$4</f>
        <v>1.2818181818181817</v>
      </c>
      <c r="S115" s="44"/>
      <c r="T115" s="44" t="s">
        <v>26</v>
      </c>
      <c r="U115" s="43">
        <f>(SUMIF($R$4:$R$113,T115,$U$4:$U$113))/$U$4</f>
        <v>15.627272727272727</v>
      </c>
      <c r="V115" s="33" t="s">
        <v>50</v>
      </c>
      <c r="W115" s="24" t="s">
        <v>29</v>
      </c>
      <c r="X115" s="28">
        <v>1.1129999999999999E-2</v>
      </c>
      <c r="Y115" s="28"/>
      <c r="Z115" s="28">
        <f t="shared" si="17"/>
        <v>18</v>
      </c>
      <c r="AA115" s="49" t="s">
        <v>22</v>
      </c>
      <c r="AB115" s="50">
        <f t="shared" si="48"/>
        <v>188</v>
      </c>
      <c r="AC115" s="51"/>
      <c r="AD115" s="51" t="s">
        <v>23</v>
      </c>
      <c r="AE115" s="50">
        <f t="shared" si="49"/>
        <v>176</v>
      </c>
      <c r="AF115" s="33" t="s">
        <v>66</v>
      </c>
      <c r="AG115" s="24" t="s">
        <v>20</v>
      </c>
      <c r="AH115" s="28">
        <v>3.6600000000000001E-3</v>
      </c>
      <c r="AI115" s="28"/>
      <c r="AJ115" s="28">
        <f t="shared" si="19"/>
        <v>6</v>
      </c>
      <c r="AK115" s="102" t="s">
        <v>110</v>
      </c>
      <c r="AL115" s="103"/>
      <c r="AM115" s="103"/>
      <c r="AN115" s="103"/>
      <c r="AO115" s="103"/>
      <c r="AP115" s="42" t="s">
        <v>25</v>
      </c>
      <c r="AQ115" s="53">
        <f>SUMIFS($AT$4:$AT$108,$AQ$4:$AQ$108,AP115,$AS$4:$AS$108,"x")</f>
        <v>74</v>
      </c>
      <c r="AR115" s="44"/>
      <c r="AS115" s="44" t="s">
        <v>26</v>
      </c>
      <c r="AT115" s="53">
        <f>SUMIFS($AT$4:$AT$108,$AQ$4:$AQ$108,AS115,$AS$4:$AS$108,"x")</f>
        <v>560</v>
      </c>
      <c r="AU115" s="33" t="s">
        <v>93</v>
      </c>
      <c r="AV115" s="35" t="s">
        <v>20</v>
      </c>
      <c r="AW115" s="28">
        <v>4.9699999999999996E-3</v>
      </c>
      <c r="AX115" s="28"/>
      <c r="AY115" s="28">
        <f t="shared" si="22"/>
        <v>6</v>
      </c>
      <c r="AZ115" s="102" t="s">
        <v>109</v>
      </c>
      <c r="BA115" s="103"/>
      <c r="BB115" s="103"/>
      <c r="BC115" s="103"/>
      <c r="BD115" s="103"/>
      <c r="BE115" s="33" t="s">
        <v>18</v>
      </c>
      <c r="BF115" s="24" t="s">
        <v>19</v>
      </c>
      <c r="BG115" s="28">
        <v>2.1099999999999999E-3</v>
      </c>
      <c r="BH115" s="28"/>
      <c r="BI115" s="28">
        <f t="shared" si="24"/>
        <v>27</v>
      </c>
      <c r="BJ115" s="23" t="s">
        <v>95</v>
      </c>
      <c r="BK115" s="24" t="s">
        <v>22</v>
      </c>
      <c r="BL115" s="28">
        <v>1.5389999999999999E-2</v>
      </c>
      <c r="BM115" s="28"/>
      <c r="BN115" s="28">
        <f t="shared" si="25"/>
        <v>8</v>
      </c>
      <c r="BO115" s="33" t="s">
        <v>75</v>
      </c>
      <c r="BP115" s="24" t="s">
        <v>25</v>
      </c>
      <c r="BQ115" s="28">
        <v>-4.6600000000000001E-3</v>
      </c>
      <c r="BS115" s="28">
        <f t="shared" si="50"/>
        <v>5</v>
      </c>
    </row>
    <row r="116" spans="1:71" ht="18" thickTop="1" thickBot="1" x14ac:dyDescent="0.25">
      <c r="A116" s="88"/>
      <c r="B116" s="33" t="s">
        <v>44</v>
      </c>
      <c r="C116" s="24" t="s">
        <v>23</v>
      </c>
      <c r="D116" s="28">
        <v>8.8999999999999995E-4</v>
      </c>
      <c r="E116" s="28"/>
      <c r="F116" s="28">
        <f t="shared" si="14"/>
        <v>3</v>
      </c>
      <c r="G116" s="42" t="s">
        <v>25</v>
      </c>
      <c r="H116" s="53">
        <f>SUMIFS($K$4:$K$104,$H$4:$H$104,G116,$J$4:$J$104,"x") + SUMIFS($K$4:$K$104,$H$4:$H$104,G116,$J$4:$J$104,"o")</f>
        <v>0</v>
      </c>
      <c r="I116" s="44"/>
      <c r="J116" s="44" t="s">
        <v>26</v>
      </c>
      <c r="K116" s="53">
        <f>SUMIFS($K$4:$K$104,$H$4:$H$104,J116,$J$4:$J$104,"x") + SUMIFS($K$4:$K$104,$H$4:$H$104,J116,$J$4:$J$104,"o")</f>
        <v>745</v>
      </c>
      <c r="L116" s="33" t="s">
        <v>54</v>
      </c>
      <c r="M116" s="24" t="s">
        <v>29</v>
      </c>
      <c r="N116" s="28">
        <v>6.8399999999999997E-3</v>
      </c>
      <c r="O116" s="28"/>
      <c r="P116" s="28">
        <f t="shared" si="15"/>
        <v>6</v>
      </c>
      <c r="Q116" s="45" t="s">
        <v>28</v>
      </c>
      <c r="R116" s="46">
        <f t="shared" ref="R116:R118" si="51">(SUMIF($R$4:$R$113,Q116,$U$4:$U$113))/$U$4</f>
        <v>9.5</v>
      </c>
      <c r="S116" s="47"/>
      <c r="T116" s="47" t="s">
        <v>29</v>
      </c>
      <c r="U116" s="46">
        <f t="shared" ref="U116:U118" si="52">(SUMIF($R$4:$R$113,T116,$U$4:$U$113))/$U$4</f>
        <v>5.5272727272727273</v>
      </c>
      <c r="V116" s="33" t="s">
        <v>54</v>
      </c>
      <c r="W116" s="24" t="s">
        <v>22</v>
      </c>
      <c r="X116" s="28">
        <v>1.0619999999999999E-2</v>
      </c>
      <c r="Y116" s="28"/>
      <c r="Z116" s="28">
        <f t="shared" si="17"/>
        <v>17</v>
      </c>
      <c r="AA116" s="23" t="s">
        <v>95</v>
      </c>
      <c r="AB116" s="24" t="s">
        <v>19</v>
      </c>
      <c r="AC116" s="28">
        <v>-1.01E-3</v>
      </c>
      <c r="AD116" s="28"/>
      <c r="AE116" s="28">
        <v>1</v>
      </c>
      <c r="AF116" s="33" t="s">
        <v>73</v>
      </c>
      <c r="AG116" s="24" t="s">
        <v>29</v>
      </c>
      <c r="AH116" s="28">
        <v>3.31E-3</v>
      </c>
      <c r="AI116" s="28"/>
      <c r="AJ116" s="28">
        <f t="shared" si="19"/>
        <v>5</v>
      </c>
      <c r="AK116" s="42" t="s">
        <v>25</v>
      </c>
      <c r="AL116" s="53">
        <f>SUMIFS($AO$4:$AO$109,$AL$4:$AL$109,AK116,$AN$4:$AN$109,"x")</f>
        <v>0</v>
      </c>
      <c r="AM116" s="44"/>
      <c r="AN116" s="44" t="s">
        <v>26</v>
      </c>
      <c r="AO116" s="53">
        <f>SUMIFS($AO$4:$AO$109,$AL$4:$AL$109,AN116,$AN$4:$AN$109,"x")</f>
        <v>798</v>
      </c>
      <c r="AP116" s="45" t="s">
        <v>28</v>
      </c>
      <c r="AQ116" s="46">
        <f t="shared" ref="AQ116:AQ118" si="53">SUMIFS($AT$4:$AT$108,$AQ$4:$AQ$108,AP116,$AS$4:$AS$108,"x")</f>
        <v>0</v>
      </c>
      <c r="AR116" s="47"/>
      <c r="AS116" s="47" t="s">
        <v>29</v>
      </c>
      <c r="AT116" s="46">
        <f t="shared" ref="AT116:AT118" si="54">SUMIFS($AT$4:$AT$108,$AQ$4:$AQ$108,AS116,$AS$4:$AS$108,"x")</f>
        <v>193</v>
      </c>
      <c r="AU116" s="33" t="s">
        <v>78</v>
      </c>
      <c r="AV116" s="24" t="s">
        <v>28</v>
      </c>
      <c r="AW116" s="28">
        <v>3.5799999999999998E-3</v>
      </c>
      <c r="AX116" s="28"/>
      <c r="AY116" s="28">
        <f t="shared" si="22"/>
        <v>5</v>
      </c>
      <c r="AZ116" s="42" t="s">
        <v>25</v>
      </c>
      <c r="BA116" s="43">
        <f>(SUMIF($BA$4:$BA$114,AZ116,$BD$4:$BD$114))/$BD$4</f>
        <v>9.4954954954954953</v>
      </c>
      <c r="BB116" s="44"/>
      <c r="BC116" s="44" t="s">
        <v>26</v>
      </c>
      <c r="BD116" s="43">
        <f>(SUMIF($BA$4:$BA$114,BC116,$BD$4:$BD$114))/$BD$4</f>
        <v>4.4324324324324325</v>
      </c>
      <c r="BE116" s="33" t="s">
        <v>79</v>
      </c>
      <c r="BF116" s="24" t="s">
        <v>29</v>
      </c>
      <c r="BG116" s="28">
        <v>2.0899999999999998E-3</v>
      </c>
      <c r="BH116" s="28"/>
      <c r="BI116" s="28">
        <f t="shared" si="24"/>
        <v>26</v>
      </c>
      <c r="BJ116" s="33" t="s">
        <v>64</v>
      </c>
      <c r="BK116" s="24" t="s">
        <v>22</v>
      </c>
      <c r="BL116" s="28">
        <v>1.1990000000000001E-2</v>
      </c>
      <c r="BM116" s="28"/>
      <c r="BN116" s="28">
        <f t="shared" si="25"/>
        <v>7</v>
      </c>
      <c r="BO116" s="33" t="s">
        <v>82</v>
      </c>
      <c r="BP116" s="24" t="s">
        <v>28</v>
      </c>
      <c r="BQ116" s="28">
        <v>-4.6699999999999997E-3</v>
      </c>
      <c r="BS116" s="28">
        <f t="shared" si="50"/>
        <v>6</v>
      </c>
    </row>
    <row r="117" spans="1:71" ht="17" thickBot="1" x14ac:dyDescent="0.25">
      <c r="A117" s="88"/>
      <c r="B117" s="33" t="s">
        <v>83</v>
      </c>
      <c r="C117" s="24" t="s">
        <v>25</v>
      </c>
      <c r="D117" s="28">
        <v>6.0999999999999997E-4</v>
      </c>
      <c r="E117" s="28"/>
      <c r="F117" s="28">
        <f>IF(D117&gt;D118,F118+1,F118)</f>
        <v>2</v>
      </c>
      <c r="G117" s="45" t="s">
        <v>28</v>
      </c>
      <c r="H117" s="46">
        <f t="shared" ref="H117:H119" si="55">SUMIFS($K$4:$K$104,$H$4:$H$104,G117,$J$4:$J$104,"x") + SUMIFS($K$4:$K$104,$H$4:$H$104,G117,$J$4:$J$104,"o")</f>
        <v>278</v>
      </c>
      <c r="I117" s="47"/>
      <c r="J117" s="47" t="s">
        <v>29</v>
      </c>
      <c r="K117" s="46">
        <f t="shared" ref="K117:K119" si="56">SUMIFS($K$4:$K$104,$H$4:$H$104,J117,$J$4:$J$104,"x") + SUMIFS($K$4:$K$104,$H$4:$H$104,J117,$J$4:$J$104,"o")</f>
        <v>0</v>
      </c>
      <c r="L117" s="33" t="s">
        <v>94</v>
      </c>
      <c r="M117" s="35" t="s">
        <v>19</v>
      </c>
      <c r="N117" s="28">
        <v>6.7600000000000004E-3</v>
      </c>
      <c r="O117" s="28"/>
      <c r="P117" s="28">
        <f t="shared" si="15"/>
        <v>5</v>
      </c>
      <c r="Q117" s="45" t="s">
        <v>19</v>
      </c>
      <c r="R117" s="46">
        <f t="shared" si="51"/>
        <v>5.4636363636363638</v>
      </c>
      <c r="S117" s="47"/>
      <c r="T117" s="47" t="s">
        <v>20</v>
      </c>
      <c r="U117" s="46">
        <f t="shared" si="52"/>
        <v>7.7181818181818178</v>
      </c>
      <c r="V117" s="33" t="s">
        <v>105</v>
      </c>
      <c r="W117" s="35" t="s">
        <v>22</v>
      </c>
      <c r="X117" s="28">
        <v>1.026E-2</v>
      </c>
      <c r="Y117" s="28"/>
      <c r="Z117" s="28">
        <f t="shared" si="17"/>
        <v>16</v>
      </c>
      <c r="AA117" s="33" t="s">
        <v>87</v>
      </c>
      <c r="AB117" s="24" t="s">
        <v>29</v>
      </c>
      <c r="AC117" s="28">
        <v>-1.73E-3</v>
      </c>
      <c r="AD117" s="28"/>
      <c r="AE117" s="28">
        <f>IF(AC117&lt;AC116,AE116+1,AE116)</f>
        <v>2</v>
      </c>
      <c r="AF117" s="33" t="s">
        <v>103</v>
      </c>
      <c r="AG117" s="35" t="s">
        <v>20</v>
      </c>
      <c r="AH117" s="28">
        <v>2.0799999999999998E-3</v>
      </c>
      <c r="AI117" s="28"/>
      <c r="AJ117" s="28">
        <f t="shared" si="19"/>
        <v>4</v>
      </c>
      <c r="AK117" s="45" t="s">
        <v>28</v>
      </c>
      <c r="AL117" s="46">
        <f t="shared" ref="AL117:AL119" si="57">SUMIFS($AO$4:$AO$109,$AL$4:$AL$109,AK117,$AN$4:$AN$109,"x")</f>
        <v>75</v>
      </c>
      <c r="AM117" s="47"/>
      <c r="AN117" s="47" t="s">
        <v>29</v>
      </c>
      <c r="AO117" s="46">
        <f t="shared" ref="AO117:AO119" si="58">SUMIFS($AO$4:$AO$109,$AL$4:$AL$109,AN117,$AN$4:$AN$109,"x")</f>
        <v>0</v>
      </c>
      <c r="AP117" s="45" t="s">
        <v>19</v>
      </c>
      <c r="AQ117" s="46">
        <f t="shared" si="53"/>
        <v>73</v>
      </c>
      <c r="AR117" s="47"/>
      <c r="AS117" s="47" t="s">
        <v>20</v>
      </c>
      <c r="AT117" s="46">
        <f t="shared" si="54"/>
        <v>517</v>
      </c>
      <c r="AU117" s="33" t="s">
        <v>61</v>
      </c>
      <c r="AV117" s="24" t="s">
        <v>19</v>
      </c>
      <c r="AW117" s="28">
        <v>3.2100000000000002E-3</v>
      </c>
      <c r="AX117" s="28"/>
      <c r="AY117" s="28">
        <f t="shared" si="22"/>
        <v>4</v>
      </c>
      <c r="AZ117" s="45" t="s">
        <v>28</v>
      </c>
      <c r="BA117" s="46">
        <f t="shared" ref="BA117:BA119" si="59">(SUMIF($BA$4:$BA$114,AZ117,$BD$4:$BD$114))/$BD$4</f>
        <v>3.0720720720720722</v>
      </c>
      <c r="BB117" s="47"/>
      <c r="BC117" s="47" t="s">
        <v>29</v>
      </c>
      <c r="BD117" s="46">
        <f t="shared" ref="BD117:BD119" si="60">(SUMIF($BA$4:$BA$114,BC117,$BD$4:$BD$114))/$BD$4</f>
        <v>13.738738738738739</v>
      </c>
      <c r="BE117" s="33" t="s">
        <v>38</v>
      </c>
      <c r="BF117" s="24" t="s">
        <v>26</v>
      </c>
      <c r="BG117" s="28">
        <v>1.9499999999999999E-3</v>
      </c>
      <c r="BH117" s="28"/>
      <c r="BI117" s="28">
        <f t="shared" si="24"/>
        <v>25</v>
      </c>
      <c r="BJ117" s="23" t="s">
        <v>95</v>
      </c>
      <c r="BK117" s="24" t="s">
        <v>26</v>
      </c>
      <c r="BL117" s="28">
        <v>1.142E-2</v>
      </c>
      <c r="BM117" s="28"/>
      <c r="BN117" s="28">
        <f t="shared" si="25"/>
        <v>6</v>
      </c>
      <c r="BO117" s="33" t="s">
        <v>84</v>
      </c>
      <c r="BP117" s="24" t="s">
        <v>26</v>
      </c>
      <c r="BQ117" s="28">
        <v>-6.1399999999999996E-3</v>
      </c>
      <c r="BS117" s="28">
        <f t="shared" si="50"/>
        <v>7</v>
      </c>
    </row>
    <row r="118" spans="1:71" ht="17" thickBot="1" x14ac:dyDescent="0.25">
      <c r="A118" s="88"/>
      <c r="B118" s="33" t="s">
        <v>87</v>
      </c>
      <c r="C118" s="24" t="s">
        <v>19</v>
      </c>
      <c r="D118" s="28">
        <v>4.6000000000000001E-4</v>
      </c>
      <c r="E118" s="28"/>
      <c r="F118" s="28">
        <v>1</v>
      </c>
      <c r="G118" s="45" t="s">
        <v>19</v>
      </c>
      <c r="H118" s="46">
        <f t="shared" si="55"/>
        <v>0</v>
      </c>
      <c r="I118" s="47"/>
      <c r="J118" s="47" t="s">
        <v>20</v>
      </c>
      <c r="K118" s="46">
        <f t="shared" si="56"/>
        <v>0</v>
      </c>
      <c r="L118" s="33" t="s">
        <v>74</v>
      </c>
      <c r="M118" s="24" t="s">
        <v>23</v>
      </c>
      <c r="N118" s="28">
        <v>3.5000000000000001E-3</v>
      </c>
      <c r="O118" s="28"/>
      <c r="P118" s="28">
        <f t="shared" si="15"/>
        <v>4</v>
      </c>
      <c r="Q118" s="49" t="s">
        <v>22</v>
      </c>
      <c r="R118" s="50">
        <f t="shared" si="51"/>
        <v>7.1909090909090905</v>
      </c>
      <c r="S118" s="51"/>
      <c r="T118" s="51" t="s">
        <v>23</v>
      </c>
      <c r="U118" s="50">
        <f t="shared" si="52"/>
        <v>3.1181818181818182</v>
      </c>
      <c r="V118" s="33" t="s">
        <v>27</v>
      </c>
      <c r="W118" s="24" t="s">
        <v>29</v>
      </c>
      <c r="X118" s="28">
        <v>1.0160000000000001E-2</v>
      </c>
      <c r="Y118" s="28"/>
      <c r="Z118" s="28">
        <f t="shared" si="17"/>
        <v>15</v>
      </c>
      <c r="AA118" s="33" t="s">
        <v>41</v>
      </c>
      <c r="AB118" s="24" t="s">
        <v>25</v>
      </c>
      <c r="AC118" s="28">
        <v>-2.3700000000000001E-3</v>
      </c>
      <c r="AD118" s="28"/>
      <c r="AE118" s="28">
        <f t="shared" ref="AE118:AE181" si="61">IF(AC118&lt;AC117,AE117+1,AE117)</f>
        <v>3</v>
      </c>
      <c r="AF118" s="33" t="s">
        <v>39</v>
      </c>
      <c r="AG118" s="24" t="s">
        <v>25</v>
      </c>
      <c r="AH118" s="28">
        <v>1.7099999999999999E-3</v>
      </c>
      <c r="AI118" s="28"/>
      <c r="AJ118" s="28">
        <f t="shared" si="19"/>
        <v>3</v>
      </c>
      <c r="AK118" s="45" t="s">
        <v>19</v>
      </c>
      <c r="AL118" s="46">
        <f t="shared" si="57"/>
        <v>90</v>
      </c>
      <c r="AM118" s="47"/>
      <c r="AN118" s="47" t="s">
        <v>20</v>
      </c>
      <c r="AO118" s="46">
        <f t="shared" si="58"/>
        <v>260</v>
      </c>
      <c r="AP118" s="49" t="s">
        <v>22</v>
      </c>
      <c r="AQ118" s="50">
        <f t="shared" si="53"/>
        <v>67</v>
      </c>
      <c r="AR118" s="51"/>
      <c r="AS118" s="51" t="s">
        <v>23</v>
      </c>
      <c r="AT118" s="50">
        <f t="shared" si="54"/>
        <v>294</v>
      </c>
      <c r="AU118" s="33" t="s">
        <v>74</v>
      </c>
      <c r="AV118" s="24" t="s">
        <v>28</v>
      </c>
      <c r="AW118" s="28">
        <v>1.6100000000000001E-3</v>
      </c>
      <c r="AX118" s="28"/>
      <c r="AY118" s="28">
        <f t="shared" si="22"/>
        <v>3</v>
      </c>
      <c r="AZ118" s="45" t="s">
        <v>19</v>
      </c>
      <c r="BA118" s="46">
        <f t="shared" si="59"/>
        <v>4.3063063063063067</v>
      </c>
      <c r="BB118" s="47"/>
      <c r="BC118" s="47" t="s">
        <v>20</v>
      </c>
      <c r="BD118" s="46">
        <f t="shared" si="60"/>
        <v>9.9459459459459456</v>
      </c>
      <c r="BE118" s="33" t="s">
        <v>103</v>
      </c>
      <c r="BF118" s="35" t="s">
        <v>28</v>
      </c>
      <c r="BG118" s="28">
        <v>1.8500000000000001E-3</v>
      </c>
      <c r="BH118" s="28"/>
      <c r="BI118" s="28">
        <f t="shared" si="24"/>
        <v>24</v>
      </c>
      <c r="BJ118" s="33" t="s">
        <v>79</v>
      </c>
      <c r="BK118" s="24" t="s">
        <v>29</v>
      </c>
      <c r="BL118" s="28">
        <v>4.28E-3</v>
      </c>
      <c r="BM118" s="28"/>
      <c r="BN118" s="28">
        <f t="shared" si="25"/>
        <v>5</v>
      </c>
      <c r="BO118" s="33" t="s">
        <v>60</v>
      </c>
      <c r="BP118" s="24" t="s">
        <v>26</v>
      </c>
      <c r="BQ118" s="28">
        <v>-9.1900000000000003E-3</v>
      </c>
      <c r="BS118" s="28">
        <f t="shared" si="50"/>
        <v>8</v>
      </c>
    </row>
    <row r="119" spans="1:71" ht="18" thickTop="1" thickBot="1" x14ac:dyDescent="0.25">
      <c r="A119" s="88"/>
      <c r="B119" s="102" t="s">
        <v>109</v>
      </c>
      <c r="C119" s="103"/>
      <c r="D119" s="103"/>
      <c r="E119" s="103"/>
      <c r="F119" s="103"/>
      <c r="G119" s="49" t="s">
        <v>22</v>
      </c>
      <c r="H119" s="50">
        <f t="shared" si="55"/>
        <v>0</v>
      </c>
      <c r="I119" s="51"/>
      <c r="J119" s="51" t="s">
        <v>23</v>
      </c>
      <c r="K119" s="50">
        <f t="shared" si="56"/>
        <v>0</v>
      </c>
      <c r="L119" s="33" t="s">
        <v>86</v>
      </c>
      <c r="M119" s="24" t="s">
        <v>20</v>
      </c>
      <c r="N119" s="28">
        <v>1.23E-3</v>
      </c>
      <c r="O119" s="28"/>
      <c r="P119" s="28">
        <f t="shared" si="15"/>
        <v>3</v>
      </c>
      <c r="Q119" s="102" t="s">
        <v>110</v>
      </c>
      <c r="R119" s="103"/>
      <c r="S119" s="103"/>
      <c r="T119" s="103"/>
      <c r="U119" s="103"/>
      <c r="V119" s="33" t="s">
        <v>43</v>
      </c>
      <c r="W119" s="24" t="s">
        <v>22</v>
      </c>
      <c r="X119" s="28">
        <v>1.013E-2</v>
      </c>
      <c r="Y119" s="28"/>
      <c r="Z119" s="28">
        <f t="shared" si="17"/>
        <v>14</v>
      </c>
      <c r="AA119" s="33" t="s">
        <v>56</v>
      </c>
      <c r="AB119" s="24" t="s">
        <v>19</v>
      </c>
      <c r="AC119" s="28">
        <v>-3.9100000000000003E-3</v>
      </c>
      <c r="AD119" s="28"/>
      <c r="AE119" s="28">
        <f t="shared" si="61"/>
        <v>4</v>
      </c>
      <c r="AF119" s="33" t="s">
        <v>79</v>
      </c>
      <c r="AG119" s="24" t="s">
        <v>29</v>
      </c>
      <c r="AH119" s="28">
        <v>1.1999999999999999E-3</v>
      </c>
      <c r="AI119" s="28"/>
      <c r="AJ119" s="28">
        <f>IF(AH119&gt;AH120,AJ120+1,AJ120)</f>
        <v>2</v>
      </c>
      <c r="AK119" s="49" t="s">
        <v>22</v>
      </c>
      <c r="AL119" s="50">
        <f t="shared" si="57"/>
        <v>456</v>
      </c>
      <c r="AM119" s="51"/>
      <c r="AN119" s="51" t="s">
        <v>23</v>
      </c>
      <c r="AO119" s="50">
        <f t="shared" si="58"/>
        <v>0</v>
      </c>
      <c r="AP119" s="102" t="s">
        <v>111</v>
      </c>
      <c r="AQ119" s="103"/>
      <c r="AR119" s="103"/>
      <c r="AS119" s="103"/>
      <c r="AT119" s="104"/>
      <c r="AU119" s="33" t="s">
        <v>57</v>
      </c>
      <c r="AV119" s="24" t="s">
        <v>23</v>
      </c>
      <c r="AW119" s="28">
        <v>8.0999999999999996E-4</v>
      </c>
      <c r="AX119" s="28"/>
      <c r="AY119" s="28">
        <f>IF(AW119&gt;AW120,AY120+1,AY120)</f>
        <v>2</v>
      </c>
      <c r="AZ119" s="49" t="s">
        <v>22</v>
      </c>
      <c r="BA119" s="50">
        <f t="shared" si="59"/>
        <v>3.6666666666666665</v>
      </c>
      <c r="BB119" s="51"/>
      <c r="BC119" s="51" t="s">
        <v>23</v>
      </c>
      <c r="BD119" s="50">
        <f t="shared" si="60"/>
        <v>6.5225225225225225</v>
      </c>
      <c r="BE119" s="33" t="s">
        <v>45</v>
      </c>
      <c r="BF119" s="24" t="s">
        <v>23</v>
      </c>
      <c r="BG119" s="28">
        <v>1.75E-3</v>
      </c>
      <c r="BH119" s="28"/>
      <c r="BI119" s="28">
        <f t="shared" si="24"/>
        <v>23</v>
      </c>
      <c r="BJ119" s="33" t="s">
        <v>21</v>
      </c>
      <c r="BK119" s="24" t="s">
        <v>23</v>
      </c>
      <c r="BL119" s="28">
        <v>2.4399999999999999E-3</v>
      </c>
      <c r="BM119" s="28"/>
      <c r="BN119" s="28">
        <f t="shared" si="25"/>
        <v>4</v>
      </c>
      <c r="BO119" s="33" t="s">
        <v>84</v>
      </c>
      <c r="BP119" s="24" t="s">
        <v>28</v>
      </c>
      <c r="BQ119" s="28">
        <v>-9.8899999999999995E-3</v>
      </c>
      <c r="BS119" s="28">
        <f t="shared" si="50"/>
        <v>9</v>
      </c>
    </row>
    <row r="120" spans="1:71" ht="18" thickTop="1" thickBot="1" x14ac:dyDescent="0.25">
      <c r="A120" s="88"/>
      <c r="B120" s="42" t="s">
        <v>25</v>
      </c>
      <c r="C120" s="43">
        <f>(SUMIF($C$4:$C$118,B120,$F$4:$F$118))/$F$4</f>
        <v>1.7913043478260871</v>
      </c>
      <c r="D120" s="44"/>
      <c r="E120" s="44" t="s">
        <v>26</v>
      </c>
      <c r="F120" s="43">
        <f>(SUMIF($C$4:$C$118,E120,$F$4:$F$118))/$F$4</f>
        <v>15.930434782608696</v>
      </c>
      <c r="G120" s="33" t="s">
        <v>33</v>
      </c>
      <c r="H120" s="24" t="s">
        <v>25</v>
      </c>
      <c r="I120" s="28">
        <v>-8.0999999999999996E-4</v>
      </c>
      <c r="J120" s="28"/>
      <c r="K120" s="28">
        <v>1</v>
      </c>
      <c r="L120" s="33" t="s">
        <v>87</v>
      </c>
      <c r="M120" s="24" t="s">
        <v>19</v>
      </c>
      <c r="N120" s="28">
        <v>6.4999999999999997E-4</v>
      </c>
      <c r="O120" s="28"/>
      <c r="P120" s="28">
        <f>IF(N120&gt;N121,P121+1,P121)</f>
        <v>2</v>
      </c>
      <c r="Q120" s="42" t="s">
        <v>25</v>
      </c>
      <c r="R120" s="53">
        <f>SUMIFS($U$4:$U$113,$R$4:$R$113,Q120,$T$4:$T$113,"x")</f>
        <v>91</v>
      </c>
      <c r="S120" s="44"/>
      <c r="T120" s="44" t="s">
        <v>26</v>
      </c>
      <c r="U120" s="53">
        <f>SUMIFS($U$4:$U$113,$R$4:$R$113,T120,$T$4:$T$113,"x")</f>
        <v>1102</v>
      </c>
      <c r="V120" s="33" t="s">
        <v>75</v>
      </c>
      <c r="W120" s="24" t="s">
        <v>29</v>
      </c>
      <c r="X120" s="28">
        <v>9.9299999999999996E-3</v>
      </c>
      <c r="Y120" s="28"/>
      <c r="Z120" s="28">
        <f t="shared" si="17"/>
        <v>13</v>
      </c>
      <c r="AA120" s="33" t="s">
        <v>85</v>
      </c>
      <c r="AB120" s="24" t="s">
        <v>19</v>
      </c>
      <c r="AC120" s="28">
        <v>-5.13E-3</v>
      </c>
      <c r="AD120" s="28"/>
      <c r="AE120" s="28">
        <f t="shared" si="61"/>
        <v>5</v>
      </c>
      <c r="AF120" s="33" t="s">
        <v>63</v>
      </c>
      <c r="AG120" s="24" t="s">
        <v>20</v>
      </c>
      <c r="AH120" s="28">
        <v>4.6999999999999999E-4</v>
      </c>
      <c r="AI120" s="28"/>
      <c r="AJ120" s="28">
        <v>1</v>
      </c>
      <c r="AK120" s="102" t="s">
        <v>111</v>
      </c>
      <c r="AL120" s="103"/>
      <c r="AM120" s="103"/>
      <c r="AN120" s="103"/>
      <c r="AO120" s="103"/>
      <c r="AP120" s="42" t="s">
        <v>25</v>
      </c>
      <c r="AQ120" s="53">
        <f>SUMIFS($AT$4:$AT$108,$AQ$4:$AQ$108,AP120,$AS$4:$AS$108,"x") + SUMIFS($AT$4:$AT$108,$AQ$4:$AQ$108,AP120,$AS$4:$AS$108,"o")</f>
        <v>74</v>
      </c>
      <c r="AR120" s="44"/>
      <c r="AS120" s="44" t="s">
        <v>26</v>
      </c>
      <c r="AT120" s="53">
        <f>SUMIFS($AT$4:$AT$108,$AQ$4:$AQ$108,AS120,$AS$4:$AS$108,"x") + SUMIFS($AT$4:$AT$108,$AQ$4:$AQ$108,AS120,$AS$4:$AS$108,"o")</f>
        <v>893</v>
      </c>
      <c r="AU120" s="33" t="s">
        <v>65</v>
      </c>
      <c r="AV120" s="24" t="s">
        <v>29</v>
      </c>
      <c r="AW120" s="28">
        <v>7.6999999999999996E-4</v>
      </c>
      <c r="AX120" s="28"/>
      <c r="AY120" s="28">
        <v>1</v>
      </c>
      <c r="AZ120" s="102" t="s">
        <v>110</v>
      </c>
      <c r="BA120" s="103"/>
      <c r="BB120" s="103"/>
      <c r="BC120" s="103"/>
      <c r="BD120" s="103"/>
      <c r="BE120" s="33" t="s">
        <v>58</v>
      </c>
      <c r="BF120" s="24" t="s">
        <v>20</v>
      </c>
      <c r="BG120" s="28">
        <v>1.72E-3</v>
      </c>
      <c r="BH120" s="28"/>
      <c r="BI120" s="28">
        <f t="shared" si="24"/>
        <v>22</v>
      </c>
      <c r="BJ120" s="23" t="s">
        <v>95</v>
      </c>
      <c r="BK120" s="24" t="s">
        <v>29</v>
      </c>
      <c r="BL120" s="28">
        <v>1.2999999999999999E-3</v>
      </c>
      <c r="BM120" s="28"/>
      <c r="BN120" s="28">
        <f t="shared" si="25"/>
        <v>3</v>
      </c>
      <c r="BO120" s="33" t="s">
        <v>60</v>
      </c>
      <c r="BP120" s="24" t="s">
        <v>19</v>
      </c>
      <c r="BQ120" s="28">
        <v>-1.5350000000000001E-2</v>
      </c>
      <c r="BS120" s="28">
        <f t="shared" si="50"/>
        <v>10</v>
      </c>
    </row>
    <row r="121" spans="1:71" ht="18" thickTop="1" thickBot="1" x14ac:dyDescent="0.25">
      <c r="A121" s="88"/>
      <c r="B121" s="45" t="s">
        <v>28</v>
      </c>
      <c r="C121" s="46">
        <f t="shared" ref="C121:C123" si="62">(SUMIF($C$4:$C$118,B121,$F$4:$F$118))/$F$4</f>
        <v>10.356521739130434</v>
      </c>
      <c r="D121" s="47"/>
      <c r="E121" s="47" t="s">
        <v>29</v>
      </c>
      <c r="F121" s="46">
        <f t="shared" ref="F121:F123" si="63">(SUMIF($C$4:$C$118,E121,$F$4:$F$118))/$F$4</f>
        <v>9.1652173913043473</v>
      </c>
      <c r="G121" s="33" t="s">
        <v>32</v>
      </c>
      <c r="H121" s="24" t="s">
        <v>26</v>
      </c>
      <c r="I121" s="28">
        <v>-1.06E-3</v>
      </c>
      <c r="J121" s="28"/>
      <c r="K121" s="28">
        <f>IF(I121&lt;I120,K120+1,K120)</f>
        <v>2</v>
      </c>
      <c r="L121" s="33" t="s">
        <v>21</v>
      </c>
      <c r="M121" s="24" t="s">
        <v>23</v>
      </c>
      <c r="N121" s="28">
        <v>1.9000000000000001E-4</v>
      </c>
      <c r="O121" s="28"/>
      <c r="P121" s="28">
        <v>1</v>
      </c>
      <c r="Q121" s="45" t="s">
        <v>28</v>
      </c>
      <c r="R121" s="46">
        <f t="shared" ref="R121:R123" si="64">SUMIFS($U$4:$U$113,$R$4:$R$113,Q121,$T$4:$T$113,"x")</f>
        <v>469</v>
      </c>
      <c r="S121" s="47"/>
      <c r="T121" s="47" t="s">
        <v>29</v>
      </c>
      <c r="U121" s="46">
        <f t="shared" ref="U121:U123" si="65">SUMIFS($U$4:$U$113,$R$4:$R$113,T121,$T$4:$T$113,"x")</f>
        <v>0</v>
      </c>
      <c r="V121" s="33" t="s">
        <v>103</v>
      </c>
      <c r="W121" s="35" t="s">
        <v>28</v>
      </c>
      <c r="X121" s="28">
        <v>9.5200000000000007E-3</v>
      </c>
      <c r="Y121" s="28"/>
      <c r="Z121" s="28">
        <f t="shared" si="17"/>
        <v>12</v>
      </c>
      <c r="AA121" s="33" t="s">
        <v>96</v>
      </c>
      <c r="AB121" s="35" t="s">
        <v>19</v>
      </c>
      <c r="AC121" s="28">
        <v>-6.7799999999999996E-3</v>
      </c>
      <c r="AD121" s="28"/>
      <c r="AE121" s="28">
        <f t="shared" si="61"/>
        <v>6</v>
      </c>
      <c r="AF121" s="102" t="s">
        <v>109</v>
      </c>
      <c r="AG121" s="103"/>
      <c r="AH121" s="103"/>
      <c r="AI121" s="103"/>
      <c r="AJ121" s="104"/>
      <c r="AK121" s="42" t="s">
        <v>25</v>
      </c>
      <c r="AL121" s="53">
        <f>SUMIFS($AO$4:$AO$109,$AL$4:$AL$109,AK121,$AN$4:$AN$109,"x") + SUMIFS($AO$4:$AO$109,$AL$4:$AL$109,AK121,$AN$4:$AN$109,"o")</f>
        <v>81</v>
      </c>
      <c r="AM121" s="44"/>
      <c r="AN121" s="44" t="s">
        <v>26</v>
      </c>
      <c r="AO121" s="53">
        <f>SUMIFS($AO$4:$AO$109,$AL$4:$AL$109,AN121,$AN$4:$AN$109,"x") + SUMIFS($AO$4:$AO$109,$AL$4:$AL$109,AN121,$AN$4:$AN$109,"o")</f>
        <v>798</v>
      </c>
      <c r="AP121" s="45" t="s">
        <v>28</v>
      </c>
      <c r="AQ121" s="46">
        <f t="shared" ref="AQ121:AQ123" si="66">SUMIFS($AT$4:$AT$108,$AQ$4:$AQ$108,AP121,$AS$4:$AS$108,"x") + SUMIFS($AT$4:$AT$108,$AQ$4:$AQ$108,AP121,$AS$4:$AS$108,"o")</f>
        <v>0</v>
      </c>
      <c r="AR121" s="47"/>
      <c r="AS121" s="47" t="s">
        <v>29</v>
      </c>
      <c r="AT121" s="46">
        <f t="shared" ref="AT121:AT123" si="67">SUMIFS($AT$4:$AT$108,$AQ$4:$AQ$108,AS121,$AS$4:$AS$108,"x") + SUMIFS($AT$4:$AT$108,$AQ$4:$AQ$108,AS121,$AS$4:$AS$108,"o")</f>
        <v>193</v>
      </c>
      <c r="AU121" s="102" t="s">
        <v>109</v>
      </c>
      <c r="AV121" s="103"/>
      <c r="AW121" s="103"/>
      <c r="AX121" s="103"/>
      <c r="AY121" s="104"/>
      <c r="AZ121" s="42" t="s">
        <v>25</v>
      </c>
      <c r="BA121" s="53">
        <f>SUMIFS($BD$4:$BD$114,$BA$4:$BA$114,AZ121,$BC$4:$BC$114,"x")</f>
        <v>70</v>
      </c>
      <c r="BB121" s="44"/>
      <c r="BC121" s="44" t="s">
        <v>26</v>
      </c>
      <c r="BD121" s="53">
        <f>SUMIFS($BD$4:$BD$114,$BA$4:$BA$114,BC121,$BC$4:$BC$114,"x")</f>
        <v>88</v>
      </c>
      <c r="BE121" s="33" t="s">
        <v>86</v>
      </c>
      <c r="BF121" s="24" t="s">
        <v>28</v>
      </c>
      <c r="BG121" s="28">
        <v>1.49E-3</v>
      </c>
      <c r="BH121" s="28"/>
      <c r="BI121" s="28">
        <f t="shared" si="24"/>
        <v>21</v>
      </c>
      <c r="BJ121" s="33" t="s">
        <v>54</v>
      </c>
      <c r="BK121" s="24" t="s">
        <v>22</v>
      </c>
      <c r="BL121" s="28">
        <v>6.0999999999999997E-4</v>
      </c>
      <c r="BM121" s="28"/>
      <c r="BN121" s="28">
        <f>IF(BL121&gt;BL122,BN122+1,BN122)</f>
        <v>2</v>
      </c>
      <c r="BO121" s="33" t="s">
        <v>35</v>
      </c>
      <c r="BP121" s="24" t="s">
        <v>22</v>
      </c>
      <c r="BQ121" s="28">
        <v>-1.584E-2</v>
      </c>
      <c r="BS121" s="28">
        <f t="shared" si="50"/>
        <v>11</v>
      </c>
    </row>
    <row r="122" spans="1:71" ht="18" thickTop="1" thickBot="1" x14ac:dyDescent="0.25">
      <c r="A122" s="88"/>
      <c r="B122" s="45" t="s">
        <v>19</v>
      </c>
      <c r="C122" s="46">
        <f t="shared" si="62"/>
        <v>1.4347826086956521</v>
      </c>
      <c r="D122" s="47"/>
      <c r="E122" s="47" t="s">
        <v>20</v>
      </c>
      <c r="F122" s="46">
        <f t="shared" si="63"/>
        <v>6.7304347826086959</v>
      </c>
      <c r="G122" s="33" t="s">
        <v>101</v>
      </c>
      <c r="H122" s="35" t="s">
        <v>29</v>
      </c>
      <c r="I122" s="28">
        <v>-3.5699999999999998E-3</v>
      </c>
      <c r="J122" s="28"/>
      <c r="K122" s="28">
        <f t="shared" ref="K122:K185" si="68">IF(I122&lt;I121,K121+1,K121)</f>
        <v>3</v>
      </c>
      <c r="L122" s="102" t="s">
        <v>109</v>
      </c>
      <c r="M122" s="103"/>
      <c r="N122" s="103"/>
      <c r="O122" s="103"/>
      <c r="P122" s="104"/>
      <c r="Q122" s="45" t="s">
        <v>19</v>
      </c>
      <c r="R122" s="46">
        <f t="shared" si="64"/>
        <v>90</v>
      </c>
      <c r="S122" s="47"/>
      <c r="T122" s="47" t="s">
        <v>20</v>
      </c>
      <c r="U122" s="46">
        <f t="shared" si="65"/>
        <v>460</v>
      </c>
      <c r="V122" s="33" t="s">
        <v>75</v>
      </c>
      <c r="W122" s="24" t="s">
        <v>25</v>
      </c>
      <c r="X122" s="28">
        <v>9.3299999999999998E-3</v>
      </c>
      <c r="Y122" s="28"/>
      <c r="Z122" s="28">
        <f t="shared" si="17"/>
        <v>11</v>
      </c>
      <c r="AA122" s="33" t="s">
        <v>31</v>
      </c>
      <c r="AB122" s="24" t="s">
        <v>25</v>
      </c>
      <c r="AC122" s="28">
        <v>-8.4600000000000005E-3</v>
      </c>
      <c r="AD122" s="28"/>
      <c r="AE122" s="28">
        <f t="shared" si="61"/>
        <v>7</v>
      </c>
      <c r="AF122" s="42" t="s">
        <v>25</v>
      </c>
      <c r="AG122" s="43">
        <f>(SUMIF($AG$4:$AG$120,AF122,$AJ$4:$AJ$120))/$AJ$4</f>
        <v>6.9051724137931032</v>
      </c>
      <c r="AH122" s="44"/>
      <c r="AI122" s="44" t="s">
        <v>26</v>
      </c>
      <c r="AJ122" s="43">
        <f>(SUMIF($AG$4:$AG$120,AI122,$AJ$4:$AJ$120))/$AJ$4</f>
        <v>8.0948275862068968</v>
      </c>
      <c r="AK122" s="45" t="s">
        <v>28</v>
      </c>
      <c r="AL122" s="46">
        <f t="shared" ref="AL122:AL124" si="69">SUMIFS($AO$4:$AO$109,$AL$4:$AL$109,AK122,$AN$4:$AN$109,"x") + SUMIFS($AO$4:$AO$109,$AL$4:$AL$109,AK122,$AN$4:$AN$109,"o")</f>
        <v>252</v>
      </c>
      <c r="AM122" s="47"/>
      <c r="AN122" s="47" t="s">
        <v>29</v>
      </c>
      <c r="AO122" s="46">
        <f t="shared" ref="AO122:AO124" si="70">SUMIFS($AO$4:$AO$109,$AL$4:$AL$109,AN122,$AN$4:$AN$109,"x") + SUMIFS($AO$4:$AO$109,$AL$4:$AL$109,AN122,$AN$4:$AN$109,"o")</f>
        <v>0</v>
      </c>
      <c r="AP122" s="45" t="s">
        <v>19</v>
      </c>
      <c r="AQ122" s="46">
        <f t="shared" si="66"/>
        <v>73</v>
      </c>
      <c r="AR122" s="47"/>
      <c r="AS122" s="47" t="s">
        <v>20</v>
      </c>
      <c r="AT122" s="46">
        <f t="shared" si="67"/>
        <v>780</v>
      </c>
      <c r="AU122" s="42" t="s">
        <v>25</v>
      </c>
      <c r="AV122" s="43">
        <f>(SUMIF($AV$4:$AV$120,AU122,$AY$4:$AY$120))/$AY$4</f>
        <v>2.6896551724137931</v>
      </c>
      <c r="AW122" s="44"/>
      <c r="AX122" s="44" t="s">
        <v>26</v>
      </c>
      <c r="AY122" s="43">
        <f>(SUMIF($AV$4:$AV$120,AX122,$AY$4:$AY$120))/$AY$4</f>
        <v>12.241379310344827</v>
      </c>
      <c r="AZ122" s="45" t="s">
        <v>28</v>
      </c>
      <c r="BA122" s="46">
        <f t="shared" ref="BA122:BA124" si="71">SUMIFS($BD$4:$BD$114,$BA$4:$BA$114,AZ122,$BC$4:$BC$114,"x")</f>
        <v>182</v>
      </c>
      <c r="BB122" s="47"/>
      <c r="BC122" s="47" t="s">
        <v>29</v>
      </c>
      <c r="BD122" s="46">
        <f t="shared" ref="BD122:BD124" si="72">SUMIFS($BD$4:$BD$114,$BA$4:$BA$114,BC122,$BC$4:$BC$114,"x")</f>
        <v>538</v>
      </c>
      <c r="BE122" s="33" t="s">
        <v>89</v>
      </c>
      <c r="BF122" s="35" t="s">
        <v>25</v>
      </c>
      <c r="BG122" s="28">
        <v>1.48E-3</v>
      </c>
      <c r="BH122" s="28"/>
      <c r="BI122" s="28">
        <f t="shared" si="24"/>
        <v>20</v>
      </c>
      <c r="BJ122" s="23" t="s">
        <v>95</v>
      </c>
      <c r="BK122" s="24" t="s">
        <v>19</v>
      </c>
      <c r="BL122" s="28">
        <v>4.8000000000000001E-4</v>
      </c>
      <c r="BM122" s="28"/>
      <c r="BN122" s="28">
        <v>1</v>
      </c>
      <c r="BO122" s="33" t="s">
        <v>103</v>
      </c>
      <c r="BP122" s="35" t="s">
        <v>22</v>
      </c>
      <c r="BQ122" s="28">
        <v>-1.584E-2</v>
      </c>
      <c r="BS122" s="28">
        <f t="shared" si="50"/>
        <v>11</v>
      </c>
    </row>
    <row r="123" spans="1:71" ht="18" thickTop="1" thickBot="1" x14ac:dyDescent="0.25">
      <c r="A123" s="88"/>
      <c r="B123" s="49" t="s">
        <v>22</v>
      </c>
      <c r="C123" s="50">
        <f t="shared" si="62"/>
        <v>5.5391304347826091</v>
      </c>
      <c r="D123" s="51"/>
      <c r="E123" s="51" t="s">
        <v>23</v>
      </c>
      <c r="F123" s="50">
        <f t="shared" si="63"/>
        <v>6.3565217391304349</v>
      </c>
      <c r="G123" s="33" t="s">
        <v>71</v>
      </c>
      <c r="H123" s="24" t="s">
        <v>22</v>
      </c>
      <c r="I123" s="28">
        <v>-5.3699999999999998E-3</v>
      </c>
      <c r="J123" s="28"/>
      <c r="K123" s="28">
        <f t="shared" si="68"/>
        <v>4</v>
      </c>
      <c r="L123" s="42" t="s">
        <v>25</v>
      </c>
      <c r="M123" s="43">
        <f>(SUMIF($M$4:$M$121,L123,$P$4:$P$121))/$P$4</f>
        <v>3.4237288135593222</v>
      </c>
      <c r="N123" s="44"/>
      <c r="O123" s="44" t="s">
        <v>26</v>
      </c>
      <c r="P123" s="43">
        <f>(SUMIF($M$4:$M$121,O123,$P$4:$P$121))/$P$4</f>
        <v>16.771186440677965</v>
      </c>
      <c r="Q123" s="49" t="s">
        <v>22</v>
      </c>
      <c r="R123" s="50">
        <f t="shared" si="64"/>
        <v>0</v>
      </c>
      <c r="S123" s="51"/>
      <c r="T123" s="51" t="s">
        <v>23</v>
      </c>
      <c r="U123" s="50">
        <f t="shared" si="65"/>
        <v>0</v>
      </c>
      <c r="V123" s="33" t="s">
        <v>42</v>
      </c>
      <c r="W123" s="24" t="s">
        <v>26</v>
      </c>
      <c r="X123" s="28">
        <v>8.8900000000000003E-3</v>
      </c>
      <c r="Y123" s="28"/>
      <c r="Z123" s="28">
        <f t="shared" si="17"/>
        <v>10</v>
      </c>
      <c r="AA123" s="33" t="s">
        <v>67</v>
      </c>
      <c r="AB123" s="24" t="s">
        <v>28</v>
      </c>
      <c r="AC123" s="28">
        <v>-1.2919999999999999E-2</v>
      </c>
      <c r="AD123" s="28"/>
      <c r="AE123" s="28">
        <f t="shared" si="61"/>
        <v>8</v>
      </c>
      <c r="AF123" s="45" t="s">
        <v>28</v>
      </c>
      <c r="AG123" s="46">
        <f t="shared" ref="AG123:AG125" si="73">(SUMIF($AG$4:$AG$120,AF123,$AJ$4:$AJ$120))/$AJ$4</f>
        <v>10.370689655172415</v>
      </c>
      <c r="AH123" s="47"/>
      <c r="AI123" s="47" t="s">
        <v>29</v>
      </c>
      <c r="AJ123" s="46">
        <f t="shared" ref="AJ123:AJ125" si="74">(SUMIF($AG$4:$AG$120,AI123,$AJ$4:$AJ$120))/$AJ$4</f>
        <v>6.8879310344827589</v>
      </c>
      <c r="AK123" s="45" t="s">
        <v>19</v>
      </c>
      <c r="AL123" s="46">
        <f t="shared" si="69"/>
        <v>90</v>
      </c>
      <c r="AM123" s="47"/>
      <c r="AN123" s="47" t="s">
        <v>20</v>
      </c>
      <c r="AO123" s="46">
        <f t="shared" si="70"/>
        <v>520</v>
      </c>
      <c r="AP123" s="49" t="s">
        <v>22</v>
      </c>
      <c r="AQ123" s="50">
        <f t="shared" si="66"/>
        <v>137</v>
      </c>
      <c r="AR123" s="51"/>
      <c r="AS123" s="51" t="s">
        <v>23</v>
      </c>
      <c r="AT123" s="50">
        <f t="shared" si="67"/>
        <v>351</v>
      </c>
      <c r="AU123" s="45" t="s">
        <v>28</v>
      </c>
      <c r="AV123" s="46">
        <f t="shared" ref="AV123:AV125" si="75">(SUMIF($AV$4:$AV$120,AU123,$AY$4:$AY$120))/$AY$4</f>
        <v>5.2155172413793105</v>
      </c>
      <c r="AW123" s="47"/>
      <c r="AX123" s="47" t="s">
        <v>29</v>
      </c>
      <c r="AY123" s="46">
        <f t="shared" ref="AY123:AY125" si="76">(SUMIF($AV$4:$AV$120,AX123,$AY$4:$AY$120))/$AY$4</f>
        <v>10.129310344827585</v>
      </c>
      <c r="AZ123" s="45" t="s">
        <v>19</v>
      </c>
      <c r="BA123" s="46">
        <f t="shared" si="71"/>
        <v>0</v>
      </c>
      <c r="BB123" s="47"/>
      <c r="BC123" s="47" t="s">
        <v>20</v>
      </c>
      <c r="BD123" s="46">
        <f t="shared" si="72"/>
        <v>497</v>
      </c>
      <c r="BE123" s="33" t="s">
        <v>56</v>
      </c>
      <c r="BF123" s="24" t="s">
        <v>22</v>
      </c>
      <c r="BG123" s="28">
        <v>1.4599999999999999E-3</v>
      </c>
      <c r="BH123" s="28"/>
      <c r="BI123" s="28">
        <f t="shared" si="24"/>
        <v>19</v>
      </c>
      <c r="BJ123" s="102" t="s">
        <v>109</v>
      </c>
      <c r="BK123" s="103"/>
      <c r="BL123" s="103"/>
      <c r="BM123" s="103"/>
      <c r="BN123" s="104"/>
      <c r="BO123" s="33" t="s">
        <v>40</v>
      </c>
      <c r="BP123" s="24" t="s">
        <v>29</v>
      </c>
      <c r="BQ123" s="28">
        <v>-1.687E-2</v>
      </c>
      <c r="BS123" s="28">
        <f t="shared" si="50"/>
        <v>12</v>
      </c>
    </row>
    <row r="124" spans="1:71" ht="18" thickTop="1" thickBot="1" x14ac:dyDescent="0.25">
      <c r="A124" s="88"/>
      <c r="B124" s="102" t="s">
        <v>110</v>
      </c>
      <c r="C124" s="103"/>
      <c r="D124" s="103"/>
      <c r="E124" s="103"/>
      <c r="F124" s="103"/>
      <c r="G124" s="33" t="s">
        <v>79</v>
      </c>
      <c r="H124" s="24" t="s">
        <v>22</v>
      </c>
      <c r="I124" s="28">
        <v>-6.0400000000000002E-3</v>
      </c>
      <c r="J124" s="28"/>
      <c r="K124" s="28">
        <f t="shared" si="68"/>
        <v>5</v>
      </c>
      <c r="L124" s="45" t="s">
        <v>28</v>
      </c>
      <c r="M124" s="46">
        <f t="shared" ref="M124:M126" si="77">(SUMIF($M$4:$M$121,L124,$P$4:$P$121))/$P$4</f>
        <v>9.5593220338983045</v>
      </c>
      <c r="N124" s="47"/>
      <c r="O124" s="47" t="s">
        <v>29</v>
      </c>
      <c r="P124" s="46">
        <f t="shared" ref="P124:P126" si="78">(SUMIF($M$4:$M$121,O124,$P$4:$P$121))/$P$4</f>
        <v>3.2627118644067798</v>
      </c>
      <c r="Q124" s="102" t="s">
        <v>111</v>
      </c>
      <c r="R124" s="103"/>
      <c r="S124" s="103"/>
      <c r="T124" s="103"/>
      <c r="U124" s="103"/>
      <c r="V124" s="33" t="s">
        <v>77</v>
      </c>
      <c r="W124" s="24" t="s">
        <v>26</v>
      </c>
      <c r="X124" s="28">
        <v>8.8599999999999998E-3</v>
      </c>
      <c r="Y124" s="28"/>
      <c r="Z124" s="28">
        <f t="shared" si="17"/>
        <v>9</v>
      </c>
      <c r="AA124" s="33" t="s">
        <v>36</v>
      </c>
      <c r="AB124" s="24" t="s">
        <v>26</v>
      </c>
      <c r="AC124" s="28">
        <v>-1.5890000000000001E-2</v>
      </c>
      <c r="AD124" s="28"/>
      <c r="AE124" s="28">
        <f t="shared" si="61"/>
        <v>9</v>
      </c>
      <c r="AF124" s="45" t="s">
        <v>19</v>
      </c>
      <c r="AG124" s="46">
        <f t="shared" si="73"/>
        <v>14.956896551724139</v>
      </c>
      <c r="AH124" s="47"/>
      <c r="AI124" s="47" t="s">
        <v>20</v>
      </c>
      <c r="AJ124" s="46">
        <f t="shared" si="74"/>
        <v>1.1982758620689655</v>
      </c>
      <c r="AK124" s="49" t="s">
        <v>22</v>
      </c>
      <c r="AL124" s="50">
        <f t="shared" si="69"/>
        <v>623</v>
      </c>
      <c r="AM124" s="51"/>
      <c r="AN124" s="51" t="s">
        <v>23</v>
      </c>
      <c r="AO124" s="50">
        <f t="shared" si="70"/>
        <v>251</v>
      </c>
      <c r="AP124" s="33" t="s">
        <v>105</v>
      </c>
      <c r="AQ124" s="35" t="s">
        <v>20</v>
      </c>
      <c r="AR124" s="28">
        <v>-2.3000000000000001E-4</v>
      </c>
      <c r="AS124" s="28"/>
      <c r="AT124" s="28">
        <v>1</v>
      </c>
      <c r="AU124" s="45" t="s">
        <v>19</v>
      </c>
      <c r="AV124" s="46">
        <f t="shared" si="75"/>
        <v>2.5689655172413794</v>
      </c>
      <c r="AW124" s="47"/>
      <c r="AX124" s="47" t="s">
        <v>20</v>
      </c>
      <c r="AY124" s="46">
        <f t="shared" si="76"/>
        <v>14.043103448275861</v>
      </c>
      <c r="AZ124" s="49" t="s">
        <v>22</v>
      </c>
      <c r="BA124" s="50">
        <f t="shared" si="71"/>
        <v>0</v>
      </c>
      <c r="BB124" s="51"/>
      <c r="BC124" s="51" t="s">
        <v>23</v>
      </c>
      <c r="BD124" s="50">
        <f t="shared" si="72"/>
        <v>211</v>
      </c>
      <c r="BE124" s="33" t="s">
        <v>104</v>
      </c>
      <c r="BF124" s="35" t="s">
        <v>23</v>
      </c>
      <c r="BG124" s="28">
        <v>1.4400000000000001E-3</v>
      </c>
      <c r="BH124" s="28"/>
      <c r="BI124" s="28">
        <f t="shared" si="24"/>
        <v>18</v>
      </c>
      <c r="BJ124" s="42" t="s">
        <v>25</v>
      </c>
      <c r="BK124" s="43">
        <f>(SUMIF($BK$4:$BK$122,BJ124,$BN$4:$BN$122))/$BN$4</f>
        <v>12.305084745762711</v>
      </c>
      <c r="BL124" s="44"/>
      <c r="BM124" s="44" t="s">
        <v>26</v>
      </c>
      <c r="BN124" s="43">
        <f>(SUMIF($BK$4:$BK$122,BM124,$BN$4:$BN$122))/$BN$4</f>
        <v>4.7966101694915251</v>
      </c>
      <c r="BO124" s="33" t="s">
        <v>51</v>
      </c>
      <c r="BP124" s="24" t="s">
        <v>28</v>
      </c>
      <c r="BQ124" s="28">
        <v>-1.687E-2</v>
      </c>
      <c r="BS124" s="28">
        <f t="shared" si="50"/>
        <v>12</v>
      </c>
    </row>
    <row r="125" spans="1:71" ht="18" thickTop="1" thickBot="1" x14ac:dyDescent="0.25">
      <c r="A125" s="88"/>
      <c r="B125" s="42" t="s">
        <v>25</v>
      </c>
      <c r="C125" s="53">
        <f>SUMIFS($F$4:$F$118,$C$4:$C$118,B125,$E$4:$E$118,"x")</f>
        <v>163</v>
      </c>
      <c r="D125" s="44"/>
      <c r="E125" s="44" t="s">
        <v>26</v>
      </c>
      <c r="F125" s="53">
        <f>SUMIFS($F$4:$F$118,$C$4:$C$118,E125,$E$4:$E$118,"x")</f>
        <v>1002</v>
      </c>
      <c r="G125" s="33" t="s">
        <v>74</v>
      </c>
      <c r="H125" s="24" t="s">
        <v>28</v>
      </c>
      <c r="I125" s="28">
        <v>-6.6299999999999996E-3</v>
      </c>
      <c r="J125" s="28"/>
      <c r="K125" s="28">
        <f t="shared" si="68"/>
        <v>6</v>
      </c>
      <c r="L125" s="45" t="s">
        <v>19</v>
      </c>
      <c r="M125" s="46">
        <f t="shared" si="77"/>
        <v>10.610169491525424</v>
      </c>
      <c r="N125" s="47"/>
      <c r="O125" s="47" t="s">
        <v>20</v>
      </c>
      <c r="P125" s="46">
        <f t="shared" si="78"/>
        <v>0.3728813559322034</v>
      </c>
      <c r="Q125" s="42" t="s">
        <v>25</v>
      </c>
      <c r="R125" s="53">
        <f>SUMIFS($U$4:$U$113,$R$4:$R$113,Q125,$T$4:$T$113,"x") + SUMIFS($U$4:$U$113,$R$4:$R$113,Q125,$T$4:$T$113,"o")</f>
        <v>91</v>
      </c>
      <c r="S125" s="44"/>
      <c r="T125" s="44" t="s">
        <v>26</v>
      </c>
      <c r="U125" s="53">
        <f>SUMIFS($U$4:$U$113,$R$4:$R$113,T125,$T$4:$T$113,"x") + SUMIFS($U$4:$U$113,$R$4:$R$113,T125,$T$4:$T$113,"o")</f>
        <v>1102</v>
      </c>
      <c r="V125" s="33" t="s">
        <v>75</v>
      </c>
      <c r="W125" s="24" t="s">
        <v>23</v>
      </c>
      <c r="X125" s="28">
        <v>8.5800000000000008E-3</v>
      </c>
      <c r="Y125" s="28"/>
      <c r="Z125" s="28">
        <f t="shared" si="17"/>
        <v>8</v>
      </c>
      <c r="AA125" s="33" t="s">
        <v>50</v>
      </c>
      <c r="AB125" s="24" t="s">
        <v>19</v>
      </c>
      <c r="AC125" s="28">
        <v>-1.678E-2</v>
      </c>
      <c r="AD125" s="28"/>
      <c r="AE125" s="28">
        <f t="shared" si="61"/>
        <v>10</v>
      </c>
      <c r="AF125" s="49" t="s">
        <v>22</v>
      </c>
      <c r="AG125" s="50">
        <f t="shared" si="73"/>
        <v>6.0517241379310347</v>
      </c>
      <c r="AH125" s="51"/>
      <c r="AI125" s="51" t="s">
        <v>23</v>
      </c>
      <c r="AJ125" s="50">
        <f t="shared" si="74"/>
        <v>4.181034482758621</v>
      </c>
      <c r="AK125" s="23" t="s">
        <v>95</v>
      </c>
      <c r="AL125" s="24" t="s">
        <v>22</v>
      </c>
      <c r="AM125" s="28">
        <v>-6.0699999999999999E-3</v>
      </c>
      <c r="AN125" s="28"/>
      <c r="AO125" s="28">
        <v>1</v>
      </c>
      <c r="AP125" s="33" t="s">
        <v>21</v>
      </c>
      <c r="AQ125" s="24" t="s">
        <v>23</v>
      </c>
      <c r="AR125" s="28">
        <v>-4.6000000000000001E-4</v>
      </c>
      <c r="AS125" s="28"/>
      <c r="AT125" s="28">
        <f>IF(AR125&lt;AR124,AT124+1,AT124)</f>
        <v>2</v>
      </c>
      <c r="AU125" s="49" t="s">
        <v>22</v>
      </c>
      <c r="AV125" s="50">
        <f t="shared" si="75"/>
        <v>7.7586206896551726</v>
      </c>
      <c r="AW125" s="51"/>
      <c r="AX125" s="51" t="s">
        <v>23</v>
      </c>
      <c r="AY125" s="50">
        <f t="shared" si="76"/>
        <v>3.4051724137931036</v>
      </c>
      <c r="AZ125" s="102" t="s">
        <v>111</v>
      </c>
      <c r="BA125" s="103"/>
      <c r="BB125" s="103"/>
      <c r="BC125" s="103"/>
      <c r="BD125" s="103"/>
      <c r="BE125" s="33" t="s">
        <v>18</v>
      </c>
      <c r="BF125" s="24" t="s">
        <v>20</v>
      </c>
      <c r="BG125" s="28">
        <v>1.4300000000000001E-3</v>
      </c>
      <c r="BH125" s="28"/>
      <c r="BI125" s="28">
        <f t="shared" si="24"/>
        <v>17</v>
      </c>
      <c r="BJ125" s="45" t="s">
        <v>28</v>
      </c>
      <c r="BK125" s="46">
        <f t="shared" ref="BK125:BK127" si="79">(SUMIF($BK$4:$BK$122,BJ125,$BN$4:$BN$122))/$BN$4</f>
        <v>10.033898305084746</v>
      </c>
      <c r="BL125" s="47"/>
      <c r="BM125" s="47" t="s">
        <v>29</v>
      </c>
      <c r="BN125" s="46">
        <f t="shared" ref="BN125:BN127" si="80">(SUMIF($BK$4:$BK$122,BM125,$BN$4:$BN$122))/$BN$4</f>
        <v>5.5</v>
      </c>
      <c r="BO125" s="33" t="s">
        <v>84</v>
      </c>
      <c r="BP125" s="24" t="s">
        <v>19</v>
      </c>
      <c r="BQ125" s="28">
        <v>-1.84E-2</v>
      </c>
      <c r="BS125" s="28">
        <f t="shared" si="50"/>
        <v>13</v>
      </c>
    </row>
    <row r="126" spans="1:71" ht="18" thickTop="1" thickBot="1" x14ac:dyDescent="0.25">
      <c r="A126" s="88"/>
      <c r="B126" s="45" t="s">
        <v>28</v>
      </c>
      <c r="C126" s="46">
        <f t="shared" ref="C126:C128" si="81">SUMIFS($F$4:$F$118,$C$4:$C$118,B126,$E$4:$E$118,"x")</f>
        <v>457</v>
      </c>
      <c r="D126" s="47"/>
      <c r="E126" s="47" t="s">
        <v>29</v>
      </c>
      <c r="F126" s="46">
        <f t="shared" ref="F126:F128" si="82">SUMIFS($F$4:$F$118,$C$4:$C$118,E126,$E$4:$E$118,"x")</f>
        <v>410</v>
      </c>
      <c r="G126" s="33" t="s">
        <v>68</v>
      </c>
      <c r="H126" s="24" t="s">
        <v>29</v>
      </c>
      <c r="I126" s="28">
        <v>-9.6699999999999998E-3</v>
      </c>
      <c r="J126" s="28"/>
      <c r="K126" s="28">
        <f t="shared" si="68"/>
        <v>7</v>
      </c>
      <c r="L126" s="49" t="s">
        <v>22</v>
      </c>
      <c r="M126" s="50">
        <f t="shared" si="77"/>
        <v>8.1864406779661021</v>
      </c>
      <c r="N126" s="51"/>
      <c r="O126" s="51" t="s">
        <v>23</v>
      </c>
      <c r="P126" s="50">
        <f t="shared" si="78"/>
        <v>7.3135593220338979</v>
      </c>
      <c r="Q126" s="45" t="s">
        <v>28</v>
      </c>
      <c r="R126" s="46">
        <f t="shared" ref="R126:R128" si="83">SUMIFS($U$4:$U$113,$R$4:$R$113,Q126,$T$4:$T$113,"x") + SUMIFS($U$4:$U$113,$R$4:$R$113,Q126,$T$4:$T$113,"o")</f>
        <v>563</v>
      </c>
      <c r="S126" s="47"/>
      <c r="T126" s="47" t="s">
        <v>29</v>
      </c>
      <c r="U126" s="46">
        <f t="shared" ref="U126:U128" si="84">SUMIFS($U$4:$U$113,$R$4:$R$113,T126,$T$4:$T$113,"x") + SUMIFS($U$4:$U$113,$R$4:$R$113,T126,$T$4:$T$113,"o")</f>
        <v>0</v>
      </c>
      <c r="V126" s="33" t="s">
        <v>24</v>
      </c>
      <c r="W126" s="24" t="s">
        <v>26</v>
      </c>
      <c r="X126" s="28">
        <v>6.7499999999999999E-3</v>
      </c>
      <c r="Y126" s="28"/>
      <c r="Z126" s="28">
        <f t="shared" si="17"/>
        <v>7</v>
      </c>
      <c r="AA126" s="33" t="s">
        <v>43</v>
      </c>
      <c r="AB126" s="24" t="s">
        <v>19</v>
      </c>
      <c r="AC126" s="28">
        <v>-1.719E-2</v>
      </c>
      <c r="AD126" s="28"/>
      <c r="AE126" s="28">
        <f t="shared" si="61"/>
        <v>11</v>
      </c>
      <c r="AF126" s="102" t="s">
        <v>110</v>
      </c>
      <c r="AG126" s="103"/>
      <c r="AH126" s="103"/>
      <c r="AI126" s="103"/>
      <c r="AJ126" s="104"/>
      <c r="AK126" s="33" t="s">
        <v>27</v>
      </c>
      <c r="AL126" s="24" t="s">
        <v>28</v>
      </c>
      <c r="AM126" s="28">
        <v>-7.4700000000000001E-3</v>
      </c>
      <c r="AN126" s="28"/>
      <c r="AO126" s="28">
        <f>IF(AM126&lt;AM125,AO125+1,AO125)</f>
        <v>2</v>
      </c>
      <c r="AP126" s="33" t="s">
        <v>84</v>
      </c>
      <c r="AQ126" s="24" t="s">
        <v>26</v>
      </c>
      <c r="AR126" s="28">
        <v>-4.6999999999999999E-4</v>
      </c>
      <c r="AS126" s="28"/>
      <c r="AT126" s="28">
        <f t="shared" ref="AT126:AT189" si="85">IF(AR126&lt;AR125,AT125+1,AT125)</f>
        <v>3</v>
      </c>
      <c r="AU126" s="102" t="s">
        <v>110</v>
      </c>
      <c r="AV126" s="103"/>
      <c r="AW126" s="103"/>
      <c r="AX126" s="103"/>
      <c r="AY126" s="104"/>
      <c r="AZ126" s="42" t="s">
        <v>25</v>
      </c>
      <c r="BA126" s="53">
        <f>SUMIFS($BD$4:$BD$114,$BA$4:$BA$114,AZ126,$BC$4:$BC$114,"x") + SUMIFS($BD$4:$BD$114,$BA$4:$BA$114,AZ126,$BC$4:$BC$114,"o")</f>
        <v>518</v>
      </c>
      <c r="BB126" s="44"/>
      <c r="BC126" s="44" t="s">
        <v>26</v>
      </c>
      <c r="BD126" s="53">
        <f>SUMIFS($BD$4:$BD$114,$BA$4:$BA$114,BC126,$BC$4:$BC$114,"x") + SUMIFS($BD$4:$BD$114,$BA$4:$BA$114,BC126,$BC$4:$BC$114,"o")</f>
        <v>278</v>
      </c>
      <c r="BE126" s="33" t="s">
        <v>66</v>
      </c>
      <c r="BF126" s="24" t="s">
        <v>28</v>
      </c>
      <c r="BG126" s="28">
        <v>1.4300000000000001E-3</v>
      </c>
      <c r="BH126" s="28"/>
      <c r="BI126" s="28">
        <f t="shared" si="24"/>
        <v>17</v>
      </c>
      <c r="BJ126" s="45" t="s">
        <v>19</v>
      </c>
      <c r="BK126" s="46">
        <f t="shared" si="79"/>
        <v>15.067796610169491</v>
      </c>
      <c r="BL126" s="47"/>
      <c r="BM126" s="47" t="s">
        <v>20</v>
      </c>
      <c r="BN126" s="46">
        <f t="shared" si="80"/>
        <v>1.5593220338983051</v>
      </c>
      <c r="BO126" s="33" t="s">
        <v>91</v>
      </c>
      <c r="BP126" s="35" t="s">
        <v>20</v>
      </c>
      <c r="BQ126" s="28">
        <v>-1.89E-2</v>
      </c>
      <c r="BS126" s="28">
        <f t="shared" si="50"/>
        <v>14</v>
      </c>
    </row>
    <row r="127" spans="1:71" ht="18" thickTop="1" thickBot="1" x14ac:dyDescent="0.25">
      <c r="A127" s="88"/>
      <c r="B127" s="45" t="s">
        <v>19</v>
      </c>
      <c r="C127" s="46">
        <f t="shared" si="81"/>
        <v>0</v>
      </c>
      <c r="D127" s="47"/>
      <c r="E127" s="47" t="s">
        <v>20</v>
      </c>
      <c r="F127" s="46">
        <f t="shared" si="82"/>
        <v>279</v>
      </c>
      <c r="G127" s="33" t="s">
        <v>54</v>
      </c>
      <c r="H127" s="24" t="s">
        <v>22</v>
      </c>
      <c r="I127" s="28">
        <v>-1.23E-2</v>
      </c>
      <c r="J127" s="28"/>
      <c r="K127" s="28">
        <f t="shared" si="68"/>
        <v>8</v>
      </c>
      <c r="L127" s="102" t="s">
        <v>110</v>
      </c>
      <c r="M127" s="103"/>
      <c r="N127" s="103"/>
      <c r="O127" s="103"/>
      <c r="P127" s="104"/>
      <c r="Q127" s="45" t="s">
        <v>19</v>
      </c>
      <c r="R127" s="46">
        <f t="shared" si="83"/>
        <v>90</v>
      </c>
      <c r="S127" s="47"/>
      <c r="T127" s="47" t="s">
        <v>20</v>
      </c>
      <c r="U127" s="46">
        <f t="shared" si="84"/>
        <v>460</v>
      </c>
      <c r="V127" s="33" t="s">
        <v>37</v>
      </c>
      <c r="W127" s="24" t="s">
        <v>25</v>
      </c>
      <c r="X127" s="28">
        <v>6.2100000000000002E-3</v>
      </c>
      <c r="Y127" s="28"/>
      <c r="Z127" s="28">
        <f t="shared" si="17"/>
        <v>6</v>
      </c>
      <c r="AA127" s="33" t="s">
        <v>93</v>
      </c>
      <c r="AB127" s="35" t="s">
        <v>25</v>
      </c>
      <c r="AC127" s="28">
        <v>-1.738E-2</v>
      </c>
      <c r="AD127" s="28"/>
      <c r="AE127" s="28">
        <f t="shared" si="61"/>
        <v>12</v>
      </c>
      <c r="AF127" s="42" t="s">
        <v>25</v>
      </c>
      <c r="AG127" s="53">
        <f>SUMIFS($AJ$4:$AJ$120,$AG$4:$AG$120,AF127,$AI$4:$AI$120,"x")</f>
        <v>0</v>
      </c>
      <c r="AH127" s="44"/>
      <c r="AI127" s="44" t="s">
        <v>26</v>
      </c>
      <c r="AJ127" s="53">
        <f>SUMIFS($AJ$4:$AJ$120,$AG$4:$AG$120,AI127,$AI$4:$AI$120,"x")</f>
        <v>216</v>
      </c>
      <c r="AK127" s="33" t="s">
        <v>100</v>
      </c>
      <c r="AL127" s="35" t="s">
        <v>28</v>
      </c>
      <c r="AM127" s="28">
        <v>-9.41E-3</v>
      </c>
      <c r="AN127" s="28"/>
      <c r="AO127" s="28">
        <f t="shared" ref="AO127:AO190" si="86">IF(AM127&lt;AM126,AO126+1,AO126)</f>
        <v>3</v>
      </c>
      <c r="AP127" s="33" t="s">
        <v>90</v>
      </c>
      <c r="AQ127" s="35" t="s">
        <v>29</v>
      </c>
      <c r="AR127" s="28">
        <v>-6.4000000000000005E-4</v>
      </c>
      <c r="AS127" s="28"/>
      <c r="AT127" s="28">
        <f t="shared" si="85"/>
        <v>4</v>
      </c>
      <c r="AU127" s="42" t="s">
        <v>25</v>
      </c>
      <c r="AV127" s="53">
        <f>SUMIFS($AY$4:$AY$120,$AV$4:$AV$120,AU127,$AX$4:$AX$120,"x")</f>
        <v>0</v>
      </c>
      <c r="AW127" s="44"/>
      <c r="AX127" s="44" t="s">
        <v>26</v>
      </c>
      <c r="AY127" s="53">
        <f>SUMIFS($AY$4:$AY$120,$AV$4:$AV$120,AX127,$AX$4:$AX$120,"x")</f>
        <v>519</v>
      </c>
      <c r="AZ127" s="45" t="s">
        <v>28</v>
      </c>
      <c r="BA127" s="46">
        <f t="shared" ref="BA127:BA129" si="87">SUMIFS($BD$4:$BD$114,$BA$4:$BA$114,AZ127,$BC$4:$BC$114,"x") + SUMIFS($BD$4:$BD$114,$BA$4:$BA$114,AZ127,$BC$4:$BC$114,"o")</f>
        <v>182</v>
      </c>
      <c r="BB127" s="47"/>
      <c r="BC127" s="47" t="s">
        <v>29</v>
      </c>
      <c r="BD127" s="46">
        <f t="shared" ref="BD127:BD129" si="88">SUMIFS($BD$4:$BD$114,$BA$4:$BA$114,BC127,$BC$4:$BC$114,"x") + SUMIFS($BD$4:$BD$114,$BA$4:$BA$114,BC127,$BC$4:$BC$114,"o")</f>
        <v>992</v>
      </c>
      <c r="BE127" s="33" t="s">
        <v>42</v>
      </c>
      <c r="BF127" s="24" t="s">
        <v>26</v>
      </c>
      <c r="BG127" s="28">
        <v>1.2099999999999999E-3</v>
      </c>
      <c r="BH127" s="28"/>
      <c r="BI127" s="28">
        <f t="shared" si="24"/>
        <v>16</v>
      </c>
      <c r="BJ127" s="49" t="s">
        <v>22</v>
      </c>
      <c r="BK127" s="50">
        <f t="shared" si="79"/>
        <v>4.5423728813559325</v>
      </c>
      <c r="BL127" s="51"/>
      <c r="BM127" s="51" t="s">
        <v>23</v>
      </c>
      <c r="BN127" s="50">
        <f t="shared" si="80"/>
        <v>6.4152542372881358</v>
      </c>
      <c r="BO127" s="33" t="s">
        <v>64</v>
      </c>
      <c r="BP127" s="24" t="s">
        <v>19</v>
      </c>
      <c r="BQ127" s="28">
        <v>-2.2700000000000001E-2</v>
      </c>
      <c r="BS127" s="28">
        <f t="shared" si="50"/>
        <v>15</v>
      </c>
    </row>
    <row r="128" spans="1:71" ht="18" thickTop="1" thickBot="1" x14ac:dyDescent="0.25">
      <c r="A128" s="88"/>
      <c r="B128" s="49" t="s">
        <v>22</v>
      </c>
      <c r="C128" s="50">
        <f t="shared" si="81"/>
        <v>0</v>
      </c>
      <c r="D128" s="51"/>
      <c r="E128" s="51" t="s">
        <v>23</v>
      </c>
      <c r="F128" s="50">
        <f t="shared" si="82"/>
        <v>225</v>
      </c>
      <c r="G128" s="33" t="s">
        <v>21</v>
      </c>
      <c r="H128" s="24" t="s">
        <v>23</v>
      </c>
      <c r="I128" s="28">
        <v>-1.2319999999999999E-2</v>
      </c>
      <c r="J128" s="28"/>
      <c r="K128" s="28">
        <f t="shared" si="68"/>
        <v>9</v>
      </c>
      <c r="L128" s="42" t="s">
        <v>25</v>
      </c>
      <c r="M128" s="53">
        <f>SUMIFS($P$4:$P$121,$M$4:$M$121,L128,$O$4:$O$121,"x")</f>
        <v>0</v>
      </c>
      <c r="N128" s="44"/>
      <c r="O128" s="44" t="s">
        <v>26</v>
      </c>
      <c r="P128" s="53">
        <f>SUMIFS($P$4:$P$121,$M$4:$M$121,O128,$O$4:$O$121,"x")</f>
        <v>984</v>
      </c>
      <c r="Q128" s="49" t="s">
        <v>22</v>
      </c>
      <c r="R128" s="50">
        <f t="shared" si="83"/>
        <v>241</v>
      </c>
      <c r="S128" s="51"/>
      <c r="T128" s="51" t="s">
        <v>23</v>
      </c>
      <c r="U128" s="50">
        <f t="shared" si="84"/>
        <v>0</v>
      </c>
      <c r="V128" s="33" t="s">
        <v>96</v>
      </c>
      <c r="W128" s="35" t="s">
        <v>23</v>
      </c>
      <c r="X128" s="28">
        <v>3.7599999999999999E-3</v>
      </c>
      <c r="Y128" s="28"/>
      <c r="Z128" s="28">
        <f t="shared" si="17"/>
        <v>5</v>
      </c>
      <c r="AA128" s="33" t="s">
        <v>59</v>
      </c>
      <c r="AB128" s="24" t="s">
        <v>25</v>
      </c>
      <c r="AC128" s="28">
        <v>-1.7420000000000001E-2</v>
      </c>
      <c r="AD128" s="28"/>
      <c r="AE128" s="28">
        <f t="shared" si="61"/>
        <v>13</v>
      </c>
      <c r="AF128" s="45" t="s">
        <v>28</v>
      </c>
      <c r="AG128" s="46">
        <f t="shared" ref="AG128:AG130" si="89">SUMIFS($AJ$4:$AJ$120,$AG$4:$AG$120,AF128,$AI$4:$AI$120,"x")</f>
        <v>0</v>
      </c>
      <c r="AH128" s="47"/>
      <c r="AI128" s="47" t="s">
        <v>29</v>
      </c>
      <c r="AJ128" s="46">
        <f t="shared" ref="AJ128:AJ130" si="90">SUMIFS($AJ$4:$AJ$120,$AG$4:$AG$120,AI128,$AI$4:$AI$120,"x")</f>
        <v>112</v>
      </c>
      <c r="AK128" s="33" t="s">
        <v>67</v>
      </c>
      <c r="AL128" s="24" t="s">
        <v>28</v>
      </c>
      <c r="AM128" s="28">
        <v>-1.282E-2</v>
      </c>
      <c r="AN128" s="28"/>
      <c r="AO128" s="28">
        <f t="shared" si="86"/>
        <v>4</v>
      </c>
      <c r="AP128" s="33" t="s">
        <v>52</v>
      </c>
      <c r="AQ128" s="24" t="s">
        <v>29</v>
      </c>
      <c r="AR128" s="28">
        <v>-7.5000000000000002E-4</v>
      </c>
      <c r="AS128" s="28"/>
      <c r="AT128" s="28">
        <f t="shared" si="85"/>
        <v>5</v>
      </c>
      <c r="AU128" s="45" t="s">
        <v>28</v>
      </c>
      <c r="AV128" s="46">
        <f t="shared" ref="AV128:AV130" si="91">SUMIFS($AY$4:$AY$120,$AV$4:$AV$120,AU128,$AX$4:$AX$120,"x")</f>
        <v>287</v>
      </c>
      <c r="AW128" s="47"/>
      <c r="AX128" s="47" t="s">
        <v>29</v>
      </c>
      <c r="AY128" s="46">
        <f t="shared" ref="AY128:AY130" si="92">SUMIFS($AY$4:$AY$120,$AV$4:$AV$120,AX128,$AX$4:$AX$120,"x")</f>
        <v>0</v>
      </c>
      <c r="AZ128" s="45" t="s">
        <v>19</v>
      </c>
      <c r="BA128" s="46">
        <f t="shared" si="87"/>
        <v>81</v>
      </c>
      <c r="BB128" s="47"/>
      <c r="BC128" s="47" t="s">
        <v>20</v>
      </c>
      <c r="BD128" s="46">
        <f t="shared" si="88"/>
        <v>606</v>
      </c>
      <c r="BE128" s="33" t="s">
        <v>45</v>
      </c>
      <c r="BF128" s="24" t="s">
        <v>19</v>
      </c>
      <c r="BG128" s="28">
        <v>1.09E-3</v>
      </c>
      <c r="BH128" s="28"/>
      <c r="BI128" s="28">
        <f t="shared" si="24"/>
        <v>15</v>
      </c>
      <c r="BJ128" s="102" t="s">
        <v>110</v>
      </c>
      <c r="BK128" s="103"/>
      <c r="BL128" s="103"/>
      <c r="BM128" s="103"/>
      <c r="BN128" s="103"/>
      <c r="BO128" s="33" t="s">
        <v>41</v>
      </c>
      <c r="BP128" s="24" t="s">
        <v>29</v>
      </c>
      <c r="BQ128" s="28">
        <v>-2.3130000000000001E-2</v>
      </c>
      <c r="BS128" s="28">
        <f t="shared" si="50"/>
        <v>16</v>
      </c>
    </row>
    <row r="129" spans="1:71" ht="18" thickTop="1" thickBot="1" x14ac:dyDescent="0.25">
      <c r="A129" s="88"/>
      <c r="B129" s="102" t="s">
        <v>111</v>
      </c>
      <c r="C129" s="103"/>
      <c r="D129" s="103"/>
      <c r="E129" s="103"/>
      <c r="F129" s="104"/>
      <c r="G129" s="33" t="s">
        <v>104</v>
      </c>
      <c r="H129" s="35" t="s">
        <v>26</v>
      </c>
      <c r="I129" s="28">
        <v>-1.2699999999999999E-2</v>
      </c>
      <c r="J129" s="28"/>
      <c r="K129" s="28">
        <f t="shared" si="68"/>
        <v>10</v>
      </c>
      <c r="L129" s="45" t="s">
        <v>28</v>
      </c>
      <c r="M129" s="46">
        <f t="shared" ref="M129:M131" si="93">SUMIFS($P$4:$P$121,$M$4:$M$121,L129,$O$4:$O$121,"x")</f>
        <v>110</v>
      </c>
      <c r="N129" s="47"/>
      <c r="O129" s="47" t="s">
        <v>29</v>
      </c>
      <c r="P129" s="46">
        <f t="shared" ref="P129:P131" si="94">SUMIFS($P$4:$P$121,$M$4:$M$121,O129,$O$4:$O$121,"x")</f>
        <v>0</v>
      </c>
      <c r="Q129" s="33" t="s">
        <v>80</v>
      </c>
      <c r="R129" s="24" t="s">
        <v>28</v>
      </c>
      <c r="S129" s="28">
        <v>-1.17E-3</v>
      </c>
      <c r="T129" s="28"/>
      <c r="U129" s="28">
        <v>1</v>
      </c>
      <c r="V129" s="33" t="s">
        <v>74</v>
      </c>
      <c r="W129" s="24" t="s">
        <v>25</v>
      </c>
      <c r="X129" s="28">
        <v>3.4399999999999999E-3</v>
      </c>
      <c r="Y129" s="28"/>
      <c r="Z129" s="28">
        <f t="shared" si="17"/>
        <v>4</v>
      </c>
      <c r="AA129" s="33" t="s">
        <v>92</v>
      </c>
      <c r="AB129" s="35" t="s">
        <v>25</v>
      </c>
      <c r="AC129" s="28">
        <v>-1.7440000000000001E-2</v>
      </c>
      <c r="AD129" s="28"/>
      <c r="AE129" s="28">
        <f t="shared" si="61"/>
        <v>14</v>
      </c>
      <c r="AF129" s="45" t="s">
        <v>19</v>
      </c>
      <c r="AG129" s="46">
        <f t="shared" si="89"/>
        <v>0</v>
      </c>
      <c r="AH129" s="47"/>
      <c r="AI129" s="47" t="s">
        <v>20</v>
      </c>
      <c r="AJ129" s="46">
        <f t="shared" si="90"/>
        <v>0</v>
      </c>
      <c r="AK129" s="33" t="s">
        <v>105</v>
      </c>
      <c r="AL129" s="35" t="s">
        <v>29</v>
      </c>
      <c r="AM129" s="28">
        <v>-1.355E-2</v>
      </c>
      <c r="AN129" s="28"/>
      <c r="AO129" s="28">
        <f t="shared" si="86"/>
        <v>5</v>
      </c>
      <c r="AP129" s="33" t="s">
        <v>61</v>
      </c>
      <c r="AQ129" s="24" t="s">
        <v>23</v>
      </c>
      <c r="AR129" s="28">
        <v>-8.3000000000000001E-4</v>
      </c>
      <c r="AS129" s="28"/>
      <c r="AT129" s="28">
        <f t="shared" si="85"/>
        <v>6</v>
      </c>
      <c r="AU129" s="45" t="s">
        <v>19</v>
      </c>
      <c r="AV129" s="46">
        <f t="shared" si="91"/>
        <v>0</v>
      </c>
      <c r="AW129" s="47"/>
      <c r="AX129" s="47" t="s">
        <v>20</v>
      </c>
      <c r="AY129" s="46">
        <f t="shared" si="92"/>
        <v>674</v>
      </c>
      <c r="AZ129" s="49" t="s">
        <v>22</v>
      </c>
      <c r="BA129" s="50">
        <f t="shared" si="87"/>
        <v>63</v>
      </c>
      <c r="BB129" s="51"/>
      <c r="BC129" s="51" t="s">
        <v>23</v>
      </c>
      <c r="BD129" s="50">
        <f t="shared" si="88"/>
        <v>366</v>
      </c>
      <c r="BE129" s="33" t="s">
        <v>81</v>
      </c>
      <c r="BF129" s="24" t="s">
        <v>26</v>
      </c>
      <c r="BG129" s="28">
        <v>9.7999999999999997E-4</v>
      </c>
      <c r="BH129" s="28"/>
      <c r="BI129" s="28">
        <f t="shared" si="24"/>
        <v>14</v>
      </c>
      <c r="BJ129" s="42" t="s">
        <v>25</v>
      </c>
      <c r="BK129" s="53">
        <f>SUMIFS($BN$4:$BN$122,$BK$4:$BK$122,BJ129,$BM$4:$BM$122,"x")</f>
        <v>1068</v>
      </c>
      <c r="BL129" s="44"/>
      <c r="BM129" s="44" t="s">
        <v>26</v>
      </c>
      <c r="BN129" s="53">
        <f>SUMIFS($BN$4:$BN$122,$BK$4:$BK$122,BM129,$BM$4:$BM$122,"x")</f>
        <v>89</v>
      </c>
      <c r="BO129" s="33" t="s">
        <v>104</v>
      </c>
      <c r="BP129" s="35" t="s">
        <v>23</v>
      </c>
      <c r="BQ129" s="28">
        <v>-2.3179999999999999E-2</v>
      </c>
      <c r="BS129" s="28">
        <f t="shared" si="50"/>
        <v>17</v>
      </c>
    </row>
    <row r="130" spans="1:71" ht="18" thickTop="1" thickBot="1" x14ac:dyDescent="0.25">
      <c r="A130" s="88"/>
      <c r="B130" s="42" t="s">
        <v>25</v>
      </c>
      <c r="C130" s="53">
        <f>SUMIFS($F$4:$F$118,$C$4:$C$118,B130,$E$4:$E$118,"x") + SUMIFS($F$4:$F$118,$C$4:$C$118,B130,$E$4:$E$118,"o")</f>
        <v>163</v>
      </c>
      <c r="D130" s="44"/>
      <c r="E130" s="44" t="s">
        <v>26</v>
      </c>
      <c r="F130" s="53">
        <f>SUMIFS($F$4:$F$118,$C$4:$C$118,E130,$E$4:$E$118,"x") + SUMIFS($F$4:$F$118,$C$4:$C$118,E130,$E$4:$E$118,"o")</f>
        <v>1174</v>
      </c>
      <c r="G130" s="33" t="s">
        <v>77</v>
      </c>
      <c r="H130" s="24" t="s">
        <v>29</v>
      </c>
      <c r="I130" s="28">
        <v>-1.291E-2</v>
      </c>
      <c r="J130" s="28"/>
      <c r="K130" s="28">
        <f t="shared" si="68"/>
        <v>11</v>
      </c>
      <c r="L130" s="45" t="s">
        <v>19</v>
      </c>
      <c r="M130" s="46">
        <f t="shared" si="93"/>
        <v>206</v>
      </c>
      <c r="N130" s="47"/>
      <c r="O130" s="47" t="s">
        <v>20</v>
      </c>
      <c r="P130" s="46">
        <f t="shared" si="94"/>
        <v>0</v>
      </c>
      <c r="Q130" s="33" t="s">
        <v>70</v>
      </c>
      <c r="R130" s="24" t="s">
        <v>28</v>
      </c>
      <c r="S130" s="28">
        <v>-2.0300000000000001E-3</v>
      </c>
      <c r="T130" s="28"/>
      <c r="U130" s="28">
        <f>IF(S130&lt;S129,U129+1,U129)</f>
        <v>2</v>
      </c>
      <c r="V130" s="33" t="s">
        <v>81</v>
      </c>
      <c r="W130" s="24" t="s">
        <v>29</v>
      </c>
      <c r="X130" s="28">
        <v>3.31E-3</v>
      </c>
      <c r="Y130" s="28"/>
      <c r="Z130" s="28">
        <f t="shared" si="17"/>
        <v>3</v>
      </c>
      <c r="AA130" s="33" t="s">
        <v>81</v>
      </c>
      <c r="AB130" s="24" t="s">
        <v>29</v>
      </c>
      <c r="AC130" s="28">
        <v>-1.883E-2</v>
      </c>
      <c r="AD130" s="28"/>
      <c r="AE130" s="28">
        <f t="shared" si="61"/>
        <v>15</v>
      </c>
      <c r="AF130" s="49" t="s">
        <v>22</v>
      </c>
      <c r="AG130" s="50">
        <f t="shared" si="89"/>
        <v>0</v>
      </c>
      <c r="AH130" s="51"/>
      <c r="AI130" s="51" t="s">
        <v>23</v>
      </c>
      <c r="AJ130" s="50">
        <f t="shared" si="90"/>
        <v>114</v>
      </c>
      <c r="AK130" s="33" t="s">
        <v>92</v>
      </c>
      <c r="AL130" s="35" t="s">
        <v>23</v>
      </c>
      <c r="AM130" s="28">
        <v>-1.4109999999999999E-2</v>
      </c>
      <c r="AN130" s="28"/>
      <c r="AO130" s="28">
        <f t="shared" si="86"/>
        <v>6</v>
      </c>
      <c r="AP130" s="33" t="s">
        <v>50</v>
      </c>
      <c r="AQ130" s="24" t="s">
        <v>29</v>
      </c>
      <c r="AR130" s="28">
        <v>-1.1800000000000001E-3</v>
      </c>
      <c r="AS130" s="28"/>
      <c r="AT130" s="28">
        <f t="shared" si="85"/>
        <v>7</v>
      </c>
      <c r="AU130" s="49" t="s">
        <v>22</v>
      </c>
      <c r="AV130" s="50">
        <f t="shared" si="91"/>
        <v>155</v>
      </c>
      <c r="AW130" s="51"/>
      <c r="AX130" s="51" t="s">
        <v>23</v>
      </c>
      <c r="AY130" s="50">
        <f t="shared" si="92"/>
        <v>103</v>
      </c>
      <c r="AZ130" s="33" t="s">
        <v>38</v>
      </c>
      <c r="BA130" s="24" t="s">
        <v>22</v>
      </c>
      <c r="BB130" s="28">
        <v>-3.0400000000000002E-3</v>
      </c>
      <c r="BC130" s="28"/>
      <c r="BD130" s="28">
        <v>1</v>
      </c>
      <c r="BE130" s="33" t="s">
        <v>47</v>
      </c>
      <c r="BF130" s="24" t="s">
        <v>28</v>
      </c>
      <c r="BG130" s="28">
        <v>9.7000000000000005E-4</v>
      </c>
      <c r="BH130" s="28"/>
      <c r="BI130" s="28">
        <f t="shared" si="24"/>
        <v>13</v>
      </c>
      <c r="BJ130" s="45" t="s">
        <v>28</v>
      </c>
      <c r="BK130" s="46">
        <f t="shared" ref="BK130:BK132" si="95">SUMIFS($BN$4:$BN$122,$BK$4:$BK$122,BJ130,$BM$4:$BM$122,"x")</f>
        <v>601</v>
      </c>
      <c r="BL130" s="47"/>
      <c r="BM130" s="47" t="s">
        <v>29</v>
      </c>
      <c r="BN130" s="46">
        <f t="shared" ref="BN130:BN132" si="96">SUMIFS($BN$4:$BN$122,$BK$4:$BK$122,BM130,$BM$4:$BM$122,"x")</f>
        <v>62</v>
      </c>
      <c r="BO130" s="33" t="s">
        <v>94</v>
      </c>
      <c r="BP130" s="35" t="s">
        <v>28</v>
      </c>
      <c r="BQ130" s="28">
        <v>-2.427E-2</v>
      </c>
      <c r="BS130" s="28">
        <f t="shared" si="50"/>
        <v>18</v>
      </c>
    </row>
    <row r="131" spans="1:71" ht="18" thickTop="1" thickBot="1" x14ac:dyDescent="0.25">
      <c r="A131" s="88"/>
      <c r="B131" s="45" t="s">
        <v>28</v>
      </c>
      <c r="C131" s="46">
        <f t="shared" ref="C131:C133" si="97">SUMIFS($F$4:$F$118,$C$4:$C$118,B131,$E$4:$E$118,"x") + SUMIFS($F$4:$F$118,$C$4:$C$118,B131,$E$4:$E$118,"o")</f>
        <v>716</v>
      </c>
      <c r="D131" s="47"/>
      <c r="E131" s="47" t="s">
        <v>29</v>
      </c>
      <c r="F131" s="46">
        <f t="shared" ref="F131:F133" si="98">SUMIFS($F$4:$F$118,$C$4:$C$118,E131,$E$4:$E$118,"x") + SUMIFS($F$4:$F$118,$C$4:$C$118,E131,$E$4:$E$118,"o")</f>
        <v>596</v>
      </c>
      <c r="G131" s="33" t="s">
        <v>57</v>
      </c>
      <c r="H131" s="24" t="s">
        <v>20</v>
      </c>
      <c r="I131" s="28">
        <v>-1.66E-2</v>
      </c>
      <c r="J131" s="28"/>
      <c r="K131" s="28">
        <f t="shared" si="68"/>
        <v>12</v>
      </c>
      <c r="L131" s="49" t="s">
        <v>22</v>
      </c>
      <c r="M131" s="50">
        <f t="shared" si="93"/>
        <v>0</v>
      </c>
      <c r="N131" s="51"/>
      <c r="O131" s="51" t="s">
        <v>23</v>
      </c>
      <c r="P131" s="50">
        <f t="shared" si="94"/>
        <v>0</v>
      </c>
      <c r="Q131" s="33" t="s">
        <v>21</v>
      </c>
      <c r="R131" s="24" t="s">
        <v>22</v>
      </c>
      <c r="S131" s="28">
        <v>-2.3500000000000001E-3</v>
      </c>
      <c r="T131" s="28"/>
      <c r="U131" s="28">
        <f t="shared" ref="U131:U194" si="99">IF(S131&lt;S130,U130+1,U130)</f>
        <v>3</v>
      </c>
      <c r="V131" s="33" t="s">
        <v>40</v>
      </c>
      <c r="W131" s="24" t="s">
        <v>26</v>
      </c>
      <c r="X131" s="28">
        <v>3.0400000000000002E-3</v>
      </c>
      <c r="Y131" s="28"/>
      <c r="Z131" s="28">
        <f>IF(X131&gt;X132,Z132+1,Z132)</f>
        <v>2</v>
      </c>
      <c r="AA131" s="33" t="s">
        <v>74</v>
      </c>
      <c r="AB131" s="24" t="s">
        <v>23</v>
      </c>
      <c r="AC131" s="28">
        <v>-1.9230000000000001E-2</v>
      </c>
      <c r="AD131" s="28"/>
      <c r="AE131" s="28">
        <f t="shared" si="61"/>
        <v>16</v>
      </c>
      <c r="AF131" s="102" t="s">
        <v>111</v>
      </c>
      <c r="AG131" s="103"/>
      <c r="AH131" s="103"/>
      <c r="AI131" s="103"/>
      <c r="AJ131" s="104"/>
      <c r="AK131" s="33" t="s">
        <v>80</v>
      </c>
      <c r="AL131" s="24" t="s">
        <v>28</v>
      </c>
      <c r="AM131" s="28">
        <v>-1.452E-2</v>
      </c>
      <c r="AN131" s="28"/>
      <c r="AO131" s="28">
        <f t="shared" si="86"/>
        <v>7</v>
      </c>
      <c r="AP131" s="33" t="s">
        <v>82</v>
      </c>
      <c r="AQ131" s="24" t="s">
        <v>25</v>
      </c>
      <c r="AR131" s="28">
        <v>-1.8500000000000001E-3</v>
      </c>
      <c r="AS131" s="28"/>
      <c r="AT131" s="28">
        <f t="shared" si="85"/>
        <v>8</v>
      </c>
      <c r="AU131" s="102" t="s">
        <v>111</v>
      </c>
      <c r="AV131" s="103"/>
      <c r="AW131" s="103"/>
      <c r="AX131" s="103"/>
      <c r="AY131" s="104"/>
      <c r="AZ131" s="33" t="s">
        <v>68</v>
      </c>
      <c r="BA131" s="24" t="s">
        <v>22</v>
      </c>
      <c r="BB131" s="28">
        <v>-4.79E-3</v>
      </c>
      <c r="BC131" s="28"/>
      <c r="BD131" s="28">
        <f>IF(BB131&lt;BB130,BD130+1,BD130)</f>
        <v>2</v>
      </c>
      <c r="BE131" s="33" t="s">
        <v>89</v>
      </c>
      <c r="BF131" s="35" t="s">
        <v>19</v>
      </c>
      <c r="BG131" s="28">
        <v>8.5999999999999998E-4</v>
      </c>
      <c r="BH131" s="28"/>
      <c r="BI131" s="28">
        <f t="shared" si="24"/>
        <v>12</v>
      </c>
      <c r="BJ131" s="45" t="s">
        <v>19</v>
      </c>
      <c r="BK131" s="46">
        <f t="shared" si="95"/>
        <v>1327</v>
      </c>
      <c r="BL131" s="47"/>
      <c r="BM131" s="47" t="s">
        <v>20</v>
      </c>
      <c r="BN131" s="46">
        <f t="shared" si="96"/>
        <v>87</v>
      </c>
      <c r="BO131" s="33" t="s">
        <v>59</v>
      </c>
      <c r="BP131" s="24" t="s">
        <v>23</v>
      </c>
      <c r="BQ131" s="28">
        <v>-2.435E-2</v>
      </c>
      <c r="BS131" s="28">
        <f t="shared" si="50"/>
        <v>19</v>
      </c>
    </row>
    <row r="132" spans="1:71" ht="18" thickTop="1" thickBot="1" x14ac:dyDescent="0.25">
      <c r="A132" s="88"/>
      <c r="B132" s="45" t="s">
        <v>19</v>
      </c>
      <c r="C132" s="46">
        <f t="shared" si="97"/>
        <v>0</v>
      </c>
      <c r="D132" s="47"/>
      <c r="E132" s="47" t="s">
        <v>20</v>
      </c>
      <c r="F132" s="46">
        <f t="shared" si="98"/>
        <v>279</v>
      </c>
      <c r="G132" s="33" t="s">
        <v>56</v>
      </c>
      <c r="H132" s="24" t="s">
        <v>22</v>
      </c>
      <c r="I132" s="28">
        <v>-1.669E-2</v>
      </c>
      <c r="J132" s="28"/>
      <c r="K132" s="28">
        <f t="shared" si="68"/>
        <v>13</v>
      </c>
      <c r="L132" s="102" t="s">
        <v>111</v>
      </c>
      <c r="M132" s="103"/>
      <c r="N132" s="103"/>
      <c r="O132" s="103"/>
      <c r="P132" s="104"/>
      <c r="Q132" s="33" t="s">
        <v>48</v>
      </c>
      <c r="R132" s="24" t="s">
        <v>20</v>
      </c>
      <c r="S132" s="28">
        <v>-5.7099999999999998E-3</v>
      </c>
      <c r="T132" s="28"/>
      <c r="U132" s="28">
        <f t="shared" si="99"/>
        <v>4</v>
      </c>
      <c r="V132" s="33" t="s">
        <v>41</v>
      </c>
      <c r="W132" s="24" t="s">
        <v>25</v>
      </c>
      <c r="X132" s="28">
        <v>6.9999999999999999E-4</v>
      </c>
      <c r="Y132" s="28"/>
      <c r="Z132" s="28">
        <v>1</v>
      </c>
      <c r="AA132" s="33" t="s">
        <v>86</v>
      </c>
      <c r="AB132" s="24" t="s">
        <v>20</v>
      </c>
      <c r="AC132" s="28">
        <v>-2.0320000000000001E-2</v>
      </c>
      <c r="AD132" s="28"/>
      <c r="AE132" s="28">
        <f t="shared" si="61"/>
        <v>17</v>
      </c>
      <c r="AF132" s="42" t="s">
        <v>25</v>
      </c>
      <c r="AG132" s="53">
        <f>SUMIFS($AJ$4:$AJ$120,$AG$4:$AG$120,AF132,$AI$4:$AI$120,"x") + SUMIFS($AJ$4:$AJ$120,$AG$4:$AG$120,AF132,$AI$4:$AI$120,"o")</f>
        <v>0</v>
      </c>
      <c r="AH132" s="44"/>
      <c r="AI132" s="44" t="s">
        <v>26</v>
      </c>
      <c r="AJ132" s="53">
        <f>SUMIFS($AJ$4:$AJ$120,$AG$4:$AG$120,AI132,$AI$4:$AI$120,"x") + SUMIFS($AJ$4:$AJ$120,$AG$4:$AG$120,AI132,$AI$4:$AI$120,"o")</f>
        <v>327</v>
      </c>
      <c r="AK132" s="33" t="s">
        <v>47</v>
      </c>
      <c r="AL132" s="24" t="s">
        <v>19</v>
      </c>
      <c r="AM132" s="28">
        <v>-1.5089999999999999E-2</v>
      </c>
      <c r="AN132" s="28"/>
      <c r="AO132" s="28">
        <f t="shared" si="86"/>
        <v>8</v>
      </c>
      <c r="AP132" s="33" t="s">
        <v>105</v>
      </c>
      <c r="AQ132" s="35" t="s">
        <v>22</v>
      </c>
      <c r="AR132" s="28">
        <v>-1.91E-3</v>
      </c>
      <c r="AS132" s="28"/>
      <c r="AT132" s="28">
        <f t="shared" si="85"/>
        <v>9</v>
      </c>
      <c r="AU132" s="42" t="s">
        <v>25</v>
      </c>
      <c r="AV132" s="53">
        <f>SUMIFS($AY$4:$AY$120,$AV$4:$AV$120,AU132,$AX$4:$AX$120,"x") + SUMIFS($AY$4:$AY$120,$AV$4:$AV$120,AU132,$AX$4:$AX$120,"o")</f>
        <v>126</v>
      </c>
      <c r="AW132" s="44"/>
      <c r="AX132" s="44" t="s">
        <v>26</v>
      </c>
      <c r="AY132" s="53">
        <f>SUMIFS($AY$4:$AY$120,$AV$4:$AV$120,AX132,$AX$4:$AX$120,"x") + SUMIFS($AY$4:$AY$120,$AV$4:$AV$120,AX132,$AX$4:$AX$120,"o")</f>
        <v>519</v>
      </c>
      <c r="AZ132" s="33" t="s">
        <v>39</v>
      </c>
      <c r="BA132" s="24" t="s">
        <v>28</v>
      </c>
      <c r="BB132" s="28">
        <v>-5.6899999999999997E-3</v>
      </c>
      <c r="BC132" s="28"/>
      <c r="BD132" s="28">
        <f t="shared" ref="BD132:BD195" si="100">IF(BB132&lt;BB131,BD131+1,BD131)</f>
        <v>3</v>
      </c>
      <c r="BE132" s="33" t="s">
        <v>100</v>
      </c>
      <c r="BF132" s="35" t="s">
        <v>20</v>
      </c>
      <c r="BG132" s="28">
        <v>7.9000000000000001E-4</v>
      </c>
      <c r="BH132" s="28"/>
      <c r="BI132" s="28">
        <f t="shared" ref="BI132:BI140" si="101">IF(BG132&gt;BG133,BI133+1,BI133)</f>
        <v>11</v>
      </c>
      <c r="BJ132" s="49" t="s">
        <v>22</v>
      </c>
      <c r="BK132" s="50">
        <f t="shared" si="95"/>
        <v>96</v>
      </c>
      <c r="BL132" s="51"/>
      <c r="BM132" s="51" t="s">
        <v>23</v>
      </c>
      <c r="BN132" s="50">
        <f t="shared" si="96"/>
        <v>378</v>
      </c>
      <c r="BO132" s="33" t="s">
        <v>54</v>
      </c>
      <c r="BP132" s="24" t="s">
        <v>29</v>
      </c>
      <c r="BQ132" s="28">
        <v>-2.4889999999999999E-2</v>
      </c>
      <c r="BS132" s="28">
        <f t="shared" si="50"/>
        <v>20</v>
      </c>
    </row>
    <row r="133" spans="1:71" ht="18" thickTop="1" thickBot="1" x14ac:dyDescent="0.25">
      <c r="A133" s="88"/>
      <c r="B133" s="49" t="s">
        <v>22</v>
      </c>
      <c r="C133" s="50">
        <f t="shared" si="97"/>
        <v>0</v>
      </c>
      <c r="D133" s="51"/>
      <c r="E133" s="51" t="s">
        <v>23</v>
      </c>
      <c r="F133" s="50">
        <f t="shared" si="98"/>
        <v>500</v>
      </c>
      <c r="G133" s="23" t="s">
        <v>95</v>
      </c>
      <c r="H133" s="24" t="s">
        <v>22</v>
      </c>
      <c r="I133" s="28">
        <v>-1.7770000000000001E-2</v>
      </c>
      <c r="J133" s="28"/>
      <c r="K133" s="28">
        <f t="shared" si="68"/>
        <v>14</v>
      </c>
      <c r="L133" s="42" t="s">
        <v>25</v>
      </c>
      <c r="M133" s="53">
        <f>SUMIFS($P$4:$P$121,$M$4:$M$121,L133,$O$4:$O$121,"x") + SUMIFS($P$4:$P$121,$M$4:$M$121,L133,$O$4:$O$121,"o")</f>
        <v>138</v>
      </c>
      <c r="N133" s="44"/>
      <c r="O133" s="44" t="s">
        <v>26</v>
      </c>
      <c r="P133" s="53">
        <f>SUMIFS($P$4:$P$121,$M$4:$M$121,O133,$O$4:$O$121,"x") + SUMIFS($P$4:$P$121,$M$4:$M$121,O133,$O$4:$O$121,"o")</f>
        <v>1178</v>
      </c>
      <c r="Q133" s="33" t="s">
        <v>92</v>
      </c>
      <c r="R133" s="35" t="s">
        <v>20</v>
      </c>
      <c r="S133" s="28">
        <v>-6.1500000000000001E-3</v>
      </c>
      <c r="T133" s="28"/>
      <c r="U133" s="28">
        <f t="shared" si="99"/>
        <v>5</v>
      </c>
      <c r="V133" s="102" t="s">
        <v>109</v>
      </c>
      <c r="W133" s="103"/>
      <c r="X133" s="103"/>
      <c r="Y133" s="103"/>
      <c r="Z133" s="104"/>
      <c r="AA133" s="33" t="s">
        <v>37</v>
      </c>
      <c r="AB133" s="24" t="s">
        <v>25</v>
      </c>
      <c r="AC133" s="28">
        <v>-2.486E-2</v>
      </c>
      <c r="AD133" s="28"/>
      <c r="AE133" s="28">
        <f t="shared" si="61"/>
        <v>18</v>
      </c>
      <c r="AF133" s="45" t="s">
        <v>28</v>
      </c>
      <c r="AG133" s="46">
        <f t="shared" ref="AG133:AG135" si="102">SUMIFS($AJ$4:$AJ$120,$AG$4:$AG$120,AF133,$AI$4:$AI$120,"x") + SUMIFS($AJ$4:$AJ$120,$AG$4:$AG$120,AF133,$AI$4:$AI$120,"o")</f>
        <v>106</v>
      </c>
      <c r="AH133" s="47"/>
      <c r="AI133" s="47" t="s">
        <v>29</v>
      </c>
      <c r="AJ133" s="46">
        <f t="shared" ref="AJ133:AJ135" si="103">SUMIFS($AJ$4:$AJ$120,$AG$4:$AG$120,AI133,$AI$4:$AI$120,"x") + SUMIFS($AJ$4:$AJ$120,$AG$4:$AG$120,AI133,$AI$4:$AI$120,"o")</f>
        <v>112</v>
      </c>
      <c r="AK133" s="33" t="s">
        <v>92</v>
      </c>
      <c r="AL133" s="35" t="s">
        <v>28</v>
      </c>
      <c r="AM133" s="28">
        <v>-1.966E-2</v>
      </c>
      <c r="AN133" s="28"/>
      <c r="AO133" s="28">
        <f t="shared" si="86"/>
        <v>9</v>
      </c>
      <c r="AP133" s="33" t="s">
        <v>67</v>
      </c>
      <c r="AQ133" s="24" t="s">
        <v>28</v>
      </c>
      <c r="AR133" s="28">
        <v>-2.5999999999999999E-3</v>
      </c>
      <c r="AS133" s="28"/>
      <c r="AT133" s="28">
        <f t="shared" si="85"/>
        <v>10</v>
      </c>
      <c r="AU133" s="45" t="s">
        <v>28</v>
      </c>
      <c r="AV133" s="46">
        <f t="shared" ref="AV133:AV135" si="104">SUMIFS($AY$4:$AY$120,$AV$4:$AV$120,AU133,$AX$4:$AX$120,"x") + SUMIFS($AY$4:$AY$120,$AV$4:$AV$120,AU133,$AX$4:$AX$120,"o")</f>
        <v>459</v>
      </c>
      <c r="AW133" s="47"/>
      <c r="AX133" s="47" t="s">
        <v>29</v>
      </c>
      <c r="AY133" s="46">
        <f t="shared" ref="AY133:AY135" si="105">SUMIFS($AY$4:$AY$120,$AV$4:$AV$120,AX133,$AX$4:$AX$120,"x") + SUMIFS($AY$4:$AY$120,$AV$4:$AV$120,AX133,$AX$4:$AX$120,"o")</f>
        <v>85</v>
      </c>
      <c r="AZ133" s="33" t="s">
        <v>32</v>
      </c>
      <c r="BA133" s="24" t="s">
        <v>20</v>
      </c>
      <c r="BB133" s="28">
        <v>-5.9300000000000004E-3</v>
      </c>
      <c r="BC133" s="28"/>
      <c r="BD133" s="28">
        <f t="shared" si="100"/>
        <v>4</v>
      </c>
      <c r="BE133" s="33" t="s">
        <v>87</v>
      </c>
      <c r="BF133" s="24" t="s">
        <v>29</v>
      </c>
      <c r="BG133" s="28">
        <v>7.3999999999999999E-4</v>
      </c>
      <c r="BH133" s="28"/>
      <c r="BI133" s="28">
        <f t="shared" si="101"/>
        <v>10</v>
      </c>
      <c r="BJ133" s="102" t="s">
        <v>111</v>
      </c>
      <c r="BK133" s="103"/>
      <c r="BL133" s="103"/>
      <c r="BM133" s="103"/>
      <c r="BN133" s="103"/>
      <c r="BO133" s="33" t="s">
        <v>33</v>
      </c>
      <c r="BP133" s="24" t="s">
        <v>25</v>
      </c>
      <c r="BQ133" s="28">
        <v>-2.5100000000000001E-2</v>
      </c>
      <c r="BS133" s="28">
        <f t="shared" si="50"/>
        <v>21</v>
      </c>
    </row>
    <row r="134" spans="1:71" ht="18" thickTop="1" thickBot="1" x14ac:dyDescent="0.25">
      <c r="A134" s="88"/>
      <c r="B134" s="33" t="s">
        <v>83</v>
      </c>
      <c r="C134" s="24" t="s">
        <v>20</v>
      </c>
      <c r="D134" s="28">
        <v>-1.34E-3</v>
      </c>
      <c r="E134" s="28"/>
      <c r="F134" s="28">
        <v>1</v>
      </c>
      <c r="G134" s="33" t="s">
        <v>103</v>
      </c>
      <c r="H134" s="35" t="s">
        <v>22</v>
      </c>
      <c r="I134" s="28">
        <v>-1.8149999999999999E-2</v>
      </c>
      <c r="J134" s="28"/>
      <c r="K134" s="28">
        <f t="shared" si="68"/>
        <v>15</v>
      </c>
      <c r="L134" s="45" t="s">
        <v>28</v>
      </c>
      <c r="M134" s="46">
        <f t="shared" ref="M134:M136" si="106">SUMIFS($P$4:$P$121,$M$4:$M$121,L134,$O$4:$O$121,"x") + SUMIFS($P$4:$P$121,$M$4:$M$121,L134,$O$4:$O$121,"o")</f>
        <v>511</v>
      </c>
      <c r="N134" s="47"/>
      <c r="O134" s="47" t="s">
        <v>29</v>
      </c>
      <c r="P134" s="46">
        <f t="shared" ref="P134:P136" si="107">SUMIFS($P$4:$P$121,$M$4:$M$121,O134,$O$4:$O$121,"x") + SUMIFS($P$4:$P$121,$M$4:$M$121,O134,$O$4:$O$121,"o")</f>
        <v>0</v>
      </c>
      <c r="Q134" s="33" t="s">
        <v>59</v>
      </c>
      <c r="R134" s="24" t="s">
        <v>23</v>
      </c>
      <c r="S134" s="28">
        <v>-6.3600000000000002E-3</v>
      </c>
      <c r="T134" s="28"/>
      <c r="U134" s="28">
        <f t="shared" si="99"/>
        <v>6</v>
      </c>
      <c r="V134" s="42" t="s">
        <v>25</v>
      </c>
      <c r="W134" s="43">
        <f>(SUMIF($W$4:$W$132,V134,$Z$4:$Z$132))/$Z$4</f>
        <v>8.2578125</v>
      </c>
      <c r="X134" s="44"/>
      <c r="Y134" s="44" t="s">
        <v>26</v>
      </c>
      <c r="Z134" s="43">
        <f>(SUMIF($W$4:$W$132,Y134,$Z$4:$Z$132))/$Z$4</f>
        <v>8.3046875</v>
      </c>
      <c r="AA134" s="33" t="s">
        <v>64</v>
      </c>
      <c r="AB134" s="24" t="s">
        <v>22</v>
      </c>
      <c r="AC134" s="28">
        <v>-2.563E-2</v>
      </c>
      <c r="AD134" s="28"/>
      <c r="AE134" s="28">
        <f t="shared" si="61"/>
        <v>19</v>
      </c>
      <c r="AF134" s="45" t="s">
        <v>19</v>
      </c>
      <c r="AG134" s="46">
        <f t="shared" si="102"/>
        <v>296</v>
      </c>
      <c r="AH134" s="47"/>
      <c r="AI134" s="47" t="s">
        <v>20</v>
      </c>
      <c r="AJ134" s="46">
        <f t="shared" si="103"/>
        <v>0</v>
      </c>
      <c r="AK134" s="33" t="s">
        <v>74</v>
      </c>
      <c r="AL134" s="24" t="s">
        <v>25</v>
      </c>
      <c r="AM134" s="28">
        <v>-2.027E-2</v>
      </c>
      <c r="AN134" s="28"/>
      <c r="AO134" s="28">
        <f t="shared" si="86"/>
        <v>10</v>
      </c>
      <c r="AP134" s="33" t="s">
        <v>49</v>
      </c>
      <c r="AQ134" s="24" t="s">
        <v>28</v>
      </c>
      <c r="AR134" s="28">
        <v>-3.5000000000000001E-3</v>
      </c>
      <c r="AS134" s="28"/>
      <c r="AT134" s="28">
        <f t="shared" si="85"/>
        <v>11</v>
      </c>
      <c r="AU134" s="45" t="s">
        <v>19</v>
      </c>
      <c r="AV134" s="46">
        <f t="shared" si="104"/>
        <v>0</v>
      </c>
      <c r="AW134" s="47"/>
      <c r="AX134" s="47" t="s">
        <v>20</v>
      </c>
      <c r="AY134" s="46">
        <f t="shared" si="105"/>
        <v>1033</v>
      </c>
      <c r="AZ134" s="33" t="s">
        <v>21</v>
      </c>
      <c r="BA134" s="24" t="s">
        <v>22</v>
      </c>
      <c r="BB134" s="28">
        <v>-8.4100000000000008E-3</v>
      </c>
      <c r="BC134" s="28"/>
      <c r="BD134" s="28">
        <f t="shared" si="100"/>
        <v>5</v>
      </c>
      <c r="BE134" s="33" t="s">
        <v>43</v>
      </c>
      <c r="BF134" s="24" t="s">
        <v>22</v>
      </c>
      <c r="BG134" s="28">
        <v>6.9999999999999999E-4</v>
      </c>
      <c r="BH134" s="28"/>
      <c r="BI134" s="28">
        <f t="shared" si="101"/>
        <v>9</v>
      </c>
      <c r="BJ134" s="42" t="s">
        <v>25</v>
      </c>
      <c r="BK134" s="53">
        <f>SUMIFS($BN$4:$BN$122,$BK$4:$BK$122,BJ134,$BM$4:$BM$122,"x") + SUMIFS($BN$4:$BN$122,$BK$4:$BK$122,BJ134,$BM$4:$BM$122,"o")</f>
        <v>1152</v>
      </c>
      <c r="BL134" s="44"/>
      <c r="BM134" s="44" t="s">
        <v>26</v>
      </c>
      <c r="BN134" s="53">
        <f>SUMIFS($BN$4:$BN$122,$BK$4:$BK$122,BM134,$BM$4:$BM$122,"x") + SUMIFS($BN$4:$BN$122,$BK$4:$BK$122,BM134,$BM$4:$BM$122,"o")</f>
        <v>175</v>
      </c>
      <c r="BO134" s="33" t="s">
        <v>76</v>
      </c>
      <c r="BP134" s="24" t="s">
        <v>28</v>
      </c>
      <c r="BQ134" s="28">
        <v>-2.726E-2</v>
      </c>
      <c r="BS134" s="28">
        <f t="shared" si="50"/>
        <v>22</v>
      </c>
    </row>
    <row r="135" spans="1:71" ht="17" thickBot="1" x14ac:dyDescent="0.25">
      <c r="A135" s="88"/>
      <c r="B135" s="33" t="s">
        <v>53</v>
      </c>
      <c r="C135" s="24" t="s">
        <v>23</v>
      </c>
      <c r="D135" s="28">
        <v>-1.3699999999999999E-3</v>
      </c>
      <c r="E135" s="28"/>
      <c r="F135" s="28">
        <f>IF(D135&lt;D134,F134+1,F134)</f>
        <v>2</v>
      </c>
      <c r="G135" s="33" t="s">
        <v>40</v>
      </c>
      <c r="H135" s="24" t="s">
        <v>26</v>
      </c>
      <c r="I135" s="28">
        <v>-1.8259999999999998E-2</v>
      </c>
      <c r="J135" s="28"/>
      <c r="K135" s="28">
        <f t="shared" si="68"/>
        <v>16</v>
      </c>
      <c r="L135" s="45" t="s">
        <v>19</v>
      </c>
      <c r="M135" s="46">
        <f t="shared" si="106"/>
        <v>320</v>
      </c>
      <c r="N135" s="47"/>
      <c r="O135" s="47" t="s">
        <v>20</v>
      </c>
      <c r="P135" s="46">
        <f t="shared" si="107"/>
        <v>0</v>
      </c>
      <c r="Q135" s="33" t="s">
        <v>46</v>
      </c>
      <c r="R135" s="24" t="s">
        <v>22</v>
      </c>
      <c r="S135" s="28">
        <v>-7.7299999999999999E-3</v>
      </c>
      <c r="T135" s="28"/>
      <c r="U135" s="28">
        <f t="shared" si="99"/>
        <v>7</v>
      </c>
      <c r="V135" s="45" t="s">
        <v>28</v>
      </c>
      <c r="W135" s="46">
        <f t="shared" ref="W135:W137" si="108">(SUMIF($W$4:$W$132,V135,$Z$4:$Z$132))/$Z$4</f>
        <v>12.296875</v>
      </c>
      <c r="X135" s="47"/>
      <c r="Y135" s="47" t="s">
        <v>29</v>
      </c>
      <c r="Z135" s="46">
        <f t="shared" ref="Z135:Z137" si="109">(SUMIF($W$4:$W$132,Y135,$Z$4:$Z$132))/$Z$4</f>
        <v>5.28125</v>
      </c>
      <c r="AA135" s="33" t="s">
        <v>79</v>
      </c>
      <c r="AB135" s="24" t="s">
        <v>25</v>
      </c>
      <c r="AC135" s="28">
        <v>-2.5739999999999999E-2</v>
      </c>
      <c r="AD135" s="28"/>
      <c r="AE135" s="28">
        <f t="shared" si="61"/>
        <v>20</v>
      </c>
      <c r="AF135" s="49" t="s">
        <v>22</v>
      </c>
      <c r="AG135" s="50">
        <f t="shared" si="102"/>
        <v>0</v>
      </c>
      <c r="AH135" s="51"/>
      <c r="AI135" s="51" t="s">
        <v>23</v>
      </c>
      <c r="AJ135" s="50">
        <f t="shared" si="103"/>
        <v>202</v>
      </c>
      <c r="AK135" s="33" t="s">
        <v>39</v>
      </c>
      <c r="AL135" s="24" t="s">
        <v>28</v>
      </c>
      <c r="AM135" s="28">
        <v>-2.1350000000000001E-2</v>
      </c>
      <c r="AN135" s="28"/>
      <c r="AO135" s="28">
        <f t="shared" si="86"/>
        <v>11</v>
      </c>
      <c r="AP135" s="33" t="s">
        <v>78</v>
      </c>
      <c r="AQ135" s="24" t="s">
        <v>23</v>
      </c>
      <c r="AR135" s="28">
        <v>-4.3499999999999997E-3</v>
      </c>
      <c r="AS135" s="28"/>
      <c r="AT135" s="28">
        <f t="shared" si="85"/>
        <v>12</v>
      </c>
      <c r="AU135" s="49" t="s">
        <v>22</v>
      </c>
      <c r="AV135" s="50">
        <f t="shared" si="104"/>
        <v>296</v>
      </c>
      <c r="AW135" s="51"/>
      <c r="AX135" s="51" t="s">
        <v>23</v>
      </c>
      <c r="AY135" s="50">
        <f t="shared" si="105"/>
        <v>183</v>
      </c>
      <c r="AZ135" s="33" t="s">
        <v>77</v>
      </c>
      <c r="BA135" s="24" t="s">
        <v>26</v>
      </c>
      <c r="BB135" s="28">
        <v>-8.6099999999999996E-3</v>
      </c>
      <c r="BC135" s="28"/>
      <c r="BD135" s="28">
        <f t="shared" si="100"/>
        <v>6</v>
      </c>
      <c r="BE135" s="33" t="s">
        <v>53</v>
      </c>
      <c r="BF135" s="24" t="s">
        <v>28</v>
      </c>
      <c r="BG135" s="28">
        <v>6.0999999999999997E-4</v>
      </c>
      <c r="BH135" s="28"/>
      <c r="BI135" s="28">
        <f t="shared" si="101"/>
        <v>8</v>
      </c>
      <c r="BJ135" s="45" t="s">
        <v>28</v>
      </c>
      <c r="BK135" s="46">
        <f t="shared" ref="BK135:BK137" si="110">SUMIFS($BN$4:$BN$122,$BK$4:$BK$122,BJ135,$BM$4:$BM$122,"x") + SUMIFS($BN$4:$BN$122,$BK$4:$BK$122,BJ135,$BM$4:$BM$122,"o")</f>
        <v>738</v>
      </c>
      <c r="BL135" s="47"/>
      <c r="BM135" s="47" t="s">
        <v>29</v>
      </c>
      <c r="BN135" s="46">
        <f t="shared" ref="BN135:BN137" si="111">SUMIFS($BN$4:$BN$122,$BK$4:$BK$122,BM135,$BM$4:$BM$122,"x") + SUMIFS($BN$4:$BN$122,$BK$4:$BK$122,BM135,$BM$4:$BM$122,"o")</f>
        <v>213</v>
      </c>
      <c r="BO135" s="33" t="s">
        <v>75</v>
      </c>
      <c r="BP135" s="24" t="s">
        <v>23</v>
      </c>
      <c r="BQ135" s="28">
        <v>-2.7400000000000001E-2</v>
      </c>
      <c r="BS135" s="28">
        <f t="shared" si="50"/>
        <v>23</v>
      </c>
    </row>
    <row r="136" spans="1:71" ht="17" thickBot="1" x14ac:dyDescent="0.25">
      <c r="A136" s="88"/>
      <c r="B136" s="33" t="s">
        <v>93</v>
      </c>
      <c r="C136" s="35" t="s">
        <v>29</v>
      </c>
      <c r="D136" s="28">
        <v>-1.5499999999999999E-3</v>
      </c>
      <c r="E136" s="28"/>
      <c r="F136" s="28">
        <f t="shared" ref="F136:F199" si="112">IF(D136&lt;D135,F135+1,F135)</f>
        <v>3</v>
      </c>
      <c r="G136" s="33" t="s">
        <v>68</v>
      </c>
      <c r="H136" s="24" t="s">
        <v>22</v>
      </c>
      <c r="I136" s="28">
        <v>-1.8630000000000001E-2</v>
      </c>
      <c r="J136" s="28"/>
      <c r="K136" s="28">
        <f t="shared" si="68"/>
        <v>17</v>
      </c>
      <c r="L136" s="49" t="s">
        <v>22</v>
      </c>
      <c r="M136" s="50">
        <f t="shared" si="106"/>
        <v>51</v>
      </c>
      <c r="N136" s="51"/>
      <c r="O136" s="51" t="s">
        <v>23</v>
      </c>
      <c r="P136" s="50">
        <f t="shared" si="107"/>
        <v>0</v>
      </c>
      <c r="Q136" s="33" t="s">
        <v>92</v>
      </c>
      <c r="R136" s="35" t="s">
        <v>28</v>
      </c>
      <c r="S136" s="28">
        <v>-1.001E-2</v>
      </c>
      <c r="T136" s="28"/>
      <c r="U136" s="28">
        <f t="shared" si="99"/>
        <v>8</v>
      </c>
      <c r="V136" s="45" t="s">
        <v>19</v>
      </c>
      <c r="W136" s="46">
        <f t="shared" si="108"/>
        <v>15.5859375</v>
      </c>
      <c r="X136" s="47"/>
      <c r="Y136" s="47" t="s">
        <v>20</v>
      </c>
      <c r="Z136" s="46">
        <f t="shared" si="109"/>
        <v>1.359375</v>
      </c>
      <c r="AA136" s="33" t="s">
        <v>39</v>
      </c>
      <c r="AB136" s="24" t="s">
        <v>25</v>
      </c>
      <c r="AC136" s="28">
        <v>-2.6929999999999999E-2</v>
      </c>
      <c r="AD136" s="28"/>
      <c r="AE136" s="28">
        <f t="shared" si="61"/>
        <v>21</v>
      </c>
      <c r="AF136" s="33" t="s">
        <v>46</v>
      </c>
      <c r="AG136" s="24" t="s">
        <v>20</v>
      </c>
      <c r="AH136" s="28">
        <v>-7.6000000000000004E-4</v>
      </c>
      <c r="AI136" s="28"/>
      <c r="AJ136" s="28">
        <v>1</v>
      </c>
      <c r="AK136" s="33" t="s">
        <v>104</v>
      </c>
      <c r="AL136" s="35" t="s">
        <v>26</v>
      </c>
      <c r="AM136" s="28">
        <v>-2.1499999999999998E-2</v>
      </c>
      <c r="AN136" s="28"/>
      <c r="AO136" s="28">
        <f t="shared" si="86"/>
        <v>12</v>
      </c>
      <c r="AP136" s="33" t="s">
        <v>66</v>
      </c>
      <c r="AQ136" s="24" t="s">
        <v>22</v>
      </c>
      <c r="AR136" s="28">
        <v>-5.0099999999999997E-3</v>
      </c>
      <c r="AS136" s="28"/>
      <c r="AT136" s="28">
        <f t="shared" si="85"/>
        <v>13</v>
      </c>
      <c r="AU136" s="33" t="s">
        <v>36</v>
      </c>
      <c r="AV136" s="24" t="s">
        <v>26</v>
      </c>
      <c r="AW136" s="28">
        <v>-7.2000000000000005E-4</v>
      </c>
      <c r="AX136" s="28"/>
      <c r="AY136" s="28">
        <v>1</v>
      </c>
      <c r="AZ136" s="33" t="s">
        <v>44</v>
      </c>
      <c r="BA136" s="24" t="s">
        <v>23</v>
      </c>
      <c r="BB136" s="28">
        <v>-1.0749999999999999E-2</v>
      </c>
      <c r="BC136" s="28"/>
      <c r="BD136" s="28">
        <f t="shared" si="100"/>
        <v>7</v>
      </c>
      <c r="BE136" s="33" t="s">
        <v>77</v>
      </c>
      <c r="BF136" s="24" t="s">
        <v>26</v>
      </c>
      <c r="BG136" s="28">
        <v>4.0999999999999999E-4</v>
      </c>
      <c r="BH136" s="28"/>
      <c r="BI136" s="28">
        <f t="shared" si="101"/>
        <v>7</v>
      </c>
      <c r="BJ136" s="45" t="s">
        <v>19</v>
      </c>
      <c r="BK136" s="46">
        <f t="shared" si="110"/>
        <v>1391</v>
      </c>
      <c r="BL136" s="47"/>
      <c r="BM136" s="47" t="s">
        <v>20</v>
      </c>
      <c r="BN136" s="46">
        <f t="shared" si="111"/>
        <v>87</v>
      </c>
      <c r="BO136" s="33" t="s">
        <v>82</v>
      </c>
      <c r="BP136" s="24" t="s">
        <v>20</v>
      </c>
      <c r="BQ136" s="28">
        <v>-2.7730000000000001E-2</v>
      </c>
      <c r="BS136" s="28">
        <f t="shared" si="50"/>
        <v>24</v>
      </c>
    </row>
    <row r="137" spans="1:71" ht="17" thickBot="1" x14ac:dyDescent="0.25">
      <c r="A137" s="88"/>
      <c r="B137" s="33" t="s">
        <v>52</v>
      </c>
      <c r="C137" s="24" t="s">
        <v>29</v>
      </c>
      <c r="D137" s="28">
        <v>-2.3400000000000001E-3</v>
      </c>
      <c r="E137" s="28"/>
      <c r="F137" s="28">
        <f t="shared" si="112"/>
        <v>4</v>
      </c>
      <c r="G137" s="33" t="s">
        <v>48</v>
      </c>
      <c r="H137" s="24" t="s">
        <v>20</v>
      </c>
      <c r="I137" s="28">
        <v>-1.8800000000000001E-2</v>
      </c>
      <c r="J137" s="28"/>
      <c r="K137" s="28">
        <f t="shared" si="68"/>
        <v>18</v>
      </c>
      <c r="L137" s="33" t="s">
        <v>35</v>
      </c>
      <c r="M137" s="24" t="s">
        <v>25</v>
      </c>
      <c r="N137" s="28">
        <v>-2.0899999999999998E-3</v>
      </c>
      <c r="O137" s="28"/>
      <c r="P137" s="28">
        <v>1</v>
      </c>
      <c r="Q137" s="33" t="s">
        <v>59</v>
      </c>
      <c r="R137" s="24" t="s">
        <v>20</v>
      </c>
      <c r="S137" s="28">
        <v>-1.082E-2</v>
      </c>
      <c r="T137" s="28"/>
      <c r="U137" s="28">
        <f t="shared" si="99"/>
        <v>9</v>
      </c>
      <c r="V137" s="49" t="s">
        <v>22</v>
      </c>
      <c r="W137" s="50">
        <f t="shared" si="108"/>
        <v>7.34375</v>
      </c>
      <c r="X137" s="51"/>
      <c r="Y137" s="51" t="s">
        <v>23</v>
      </c>
      <c r="Z137" s="50">
        <f t="shared" si="109"/>
        <v>6.3515625</v>
      </c>
      <c r="AA137" s="33" t="s">
        <v>64</v>
      </c>
      <c r="AB137" s="24" t="s">
        <v>28</v>
      </c>
      <c r="AC137" s="28">
        <v>-2.7210000000000002E-2</v>
      </c>
      <c r="AD137" s="28"/>
      <c r="AE137" s="28">
        <f t="shared" si="61"/>
        <v>22</v>
      </c>
      <c r="AF137" s="33" t="s">
        <v>101</v>
      </c>
      <c r="AG137" s="35" t="s">
        <v>102</v>
      </c>
      <c r="AH137" s="28">
        <v>-1.1299999999999999E-3</v>
      </c>
      <c r="AI137" s="28"/>
      <c r="AJ137" s="28">
        <f>IF(AH137&lt;AH136,AJ136+1,AJ136)</f>
        <v>2</v>
      </c>
      <c r="AK137" s="33" t="s">
        <v>43</v>
      </c>
      <c r="AL137" s="24" t="s">
        <v>22</v>
      </c>
      <c r="AM137" s="28">
        <v>-2.4250000000000001E-2</v>
      </c>
      <c r="AN137" s="28"/>
      <c r="AO137" s="28">
        <f t="shared" si="86"/>
        <v>13</v>
      </c>
      <c r="AP137" s="33" t="s">
        <v>42</v>
      </c>
      <c r="AQ137" s="24" t="s">
        <v>28</v>
      </c>
      <c r="AR137" s="28">
        <v>-5.0800000000000003E-3</v>
      </c>
      <c r="AS137" s="28"/>
      <c r="AT137" s="28">
        <f t="shared" si="85"/>
        <v>14</v>
      </c>
      <c r="AU137" s="33" t="s">
        <v>82</v>
      </c>
      <c r="AV137" s="24" t="s">
        <v>25</v>
      </c>
      <c r="AW137" s="28">
        <v>-8.0000000000000004E-4</v>
      </c>
      <c r="AX137" s="28"/>
      <c r="AY137" s="28">
        <f>IF(AW137&lt;AW136,AY136+1,AY136)</f>
        <v>2</v>
      </c>
      <c r="AZ137" s="33" t="s">
        <v>58</v>
      </c>
      <c r="BA137" s="24" t="s">
        <v>25</v>
      </c>
      <c r="BB137" s="28">
        <v>-1.133E-2</v>
      </c>
      <c r="BC137" s="28"/>
      <c r="BD137" s="28">
        <f t="shared" si="100"/>
        <v>8</v>
      </c>
      <c r="BE137" s="33" t="s">
        <v>83</v>
      </c>
      <c r="BF137" s="24" t="s">
        <v>20</v>
      </c>
      <c r="BG137" s="28">
        <v>3.6999999999999999E-4</v>
      </c>
      <c r="BH137" s="28"/>
      <c r="BI137" s="28">
        <f t="shared" si="101"/>
        <v>6</v>
      </c>
      <c r="BJ137" s="49" t="s">
        <v>22</v>
      </c>
      <c r="BK137" s="50">
        <f t="shared" si="110"/>
        <v>211</v>
      </c>
      <c r="BL137" s="51"/>
      <c r="BM137" s="51" t="s">
        <v>23</v>
      </c>
      <c r="BN137" s="50">
        <f t="shared" si="111"/>
        <v>378</v>
      </c>
      <c r="BO137" s="33" t="s">
        <v>103</v>
      </c>
      <c r="BP137" s="35" t="s">
        <v>28</v>
      </c>
      <c r="BQ137" s="28">
        <v>-2.9510000000000002E-2</v>
      </c>
      <c r="BS137" s="28">
        <f t="shared" si="50"/>
        <v>25</v>
      </c>
    </row>
    <row r="138" spans="1:71" ht="18" thickTop="1" thickBot="1" x14ac:dyDescent="0.25">
      <c r="A138" s="88"/>
      <c r="B138" s="33" t="s">
        <v>64</v>
      </c>
      <c r="C138" s="24" t="s">
        <v>19</v>
      </c>
      <c r="D138" s="28">
        <v>-2.9199999999999999E-3</v>
      </c>
      <c r="E138" s="28"/>
      <c r="F138" s="28">
        <f t="shared" si="112"/>
        <v>5</v>
      </c>
      <c r="G138" s="33" t="s">
        <v>21</v>
      </c>
      <c r="H138" s="24" t="s">
        <v>22</v>
      </c>
      <c r="I138" s="28">
        <v>-2.401E-2</v>
      </c>
      <c r="J138" s="28"/>
      <c r="K138" s="28">
        <f t="shared" si="68"/>
        <v>19</v>
      </c>
      <c r="L138" s="33" t="s">
        <v>74</v>
      </c>
      <c r="M138" s="24" t="s">
        <v>25</v>
      </c>
      <c r="N138" s="28">
        <v>-5.4200000000000003E-3</v>
      </c>
      <c r="O138" s="28"/>
      <c r="P138" s="28">
        <f>IF(N138&lt;N137,P137+1,P137)</f>
        <v>2</v>
      </c>
      <c r="Q138" s="33" t="s">
        <v>48</v>
      </c>
      <c r="R138" s="24" t="s">
        <v>29</v>
      </c>
      <c r="S138" s="28">
        <v>-1.3089999999999999E-2</v>
      </c>
      <c r="T138" s="28"/>
      <c r="U138" s="28">
        <f t="shared" si="99"/>
        <v>10</v>
      </c>
      <c r="V138" s="102" t="s">
        <v>110</v>
      </c>
      <c r="W138" s="103"/>
      <c r="X138" s="103"/>
      <c r="Y138" s="103"/>
      <c r="Z138" s="104"/>
      <c r="AA138" s="33" t="s">
        <v>24</v>
      </c>
      <c r="AB138" s="24" t="s">
        <v>25</v>
      </c>
      <c r="AC138" s="28">
        <v>-2.7289999999999998E-2</v>
      </c>
      <c r="AD138" s="28"/>
      <c r="AE138" s="28">
        <f t="shared" si="61"/>
        <v>23</v>
      </c>
      <c r="AF138" s="33" t="s">
        <v>35</v>
      </c>
      <c r="AG138" s="24" t="s">
        <v>25</v>
      </c>
      <c r="AH138" s="28">
        <v>-1.5900000000000001E-3</v>
      </c>
      <c r="AI138" s="28"/>
      <c r="AJ138" s="28">
        <f t="shared" ref="AJ138:AJ201" si="113">IF(AH138&lt;AH137,AJ137+1,AJ137)</f>
        <v>3</v>
      </c>
      <c r="AK138" s="33" t="s">
        <v>105</v>
      </c>
      <c r="AL138" s="35" t="s">
        <v>25</v>
      </c>
      <c r="AM138" s="28">
        <v>-2.7349999999999999E-2</v>
      </c>
      <c r="AN138" s="28"/>
      <c r="AO138" s="28">
        <f t="shared" si="86"/>
        <v>14</v>
      </c>
      <c r="AP138" s="33" t="s">
        <v>33</v>
      </c>
      <c r="AQ138" s="24" t="s">
        <v>25</v>
      </c>
      <c r="AR138" s="28">
        <v>-5.13E-3</v>
      </c>
      <c r="AS138" s="28"/>
      <c r="AT138" s="28">
        <f t="shared" si="85"/>
        <v>15</v>
      </c>
      <c r="AU138" s="33" t="s">
        <v>49</v>
      </c>
      <c r="AV138" s="24" t="s">
        <v>28</v>
      </c>
      <c r="AW138" s="28">
        <v>-1.4599999999999999E-3</v>
      </c>
      <c r="AX138" s="28"/>
      <c r="AY138" s="28">
        <f t="shared" ref="AY138:AY201" si="114">IF(AW138&lt;AW137,AY137+1,AY137)</f>
        <v>3</v>
      </c>
      <c r="AZ138" s="33" t="s">
        <v>57</v>
      </c>
      <c r="BA138" s="24" t="s">
        <v>20</v>
      </c>
      <c r="BB138" s="28">
        <v>-1.3429999999999999E-2</v>
      </c>
      <c r="BC138" s="28"/>
      <c r="BD138" s="28">
        <f t="shared" si="100"/>
        <v>9</v>
      </c>
      <c r="BE138" s="33" t="s">
        <v>53</v>
      </c>
      <c r="BF138" s="24" t="s">
        <v>23</v>
      </c>
      <c r="BG138" s="28">
        <v>3.5E-4</v>
      </c>
      <c r="BH138" s="28"/>
      <c r="BI138" s="28">
        <f t="shared" si="101"/>
        <v>5</v>
      </c>
      <c r="BJ138" s="33" t="s">
        <v>60</v>
      </c>
      <c r="BK138" s="24" t="s">
        <v>22</v>
      </c>
      <c r="BL138" s="28">
        <v>-4.0999999999999999E-4</v>
      </c>
      <c r="BM138" s="28"/>
      <c r="BN138" s="28">
        <v>1</v>
      </c>
      <c r="BO138" s="33" t="s">
        <v>66</v>
      </c>
      <c r="BP138" s="24" t="s">
        <v>28</v>
      </c>
      <c r="BQ138" s="28">
        <v>-2.9610000000000001E-2</v>
      </c>
      <c r="BS138" s="28">
        <f t="shared" si="50"/>
        <v>26</v>
      </c>
    </row>
    <row r="139" spans="1:71" ht="18" thickTop="1" thickBot="1" x14ac:dyDescent="0.25">
      <c r="A139" s="88"/>
      <c r="B139" s="33" t="s">
        <v>49</v>
      </c>
      <c r="C139" s="24" t="s">
        <v>20</v>
      </c>
      <c r="D139" s="28">
        <v>-2.99E-3</v>
      </c>
      <c r="E139" s="28"/>
      <c r="F139" s="28">
        <f t="shared" si="112"/>
        <v>6</v>
      </c>
      <c r="G139" s="33" t="s">
        <v>70</v>
      </c>
      <c r="H139" s="24" t="s">
        <v>28</v>
      </c>
      <c r="I139" s="28">
        <v>-2.5399999999999999E-2</v>
      </c>
      <c r="J139" s="28"/>
      <c r="K139" s="28">
        <f t="shared" si="68"/>
        <v>20</v>
      </c>
      <c r="L139" s="33" t="s">
        <v>69</v>
      </c>
      <c r="M139" s="24" t="s">
        <v>19</v>
      </c>
      <c r="N139" s="28">
        <v>-8.1300000000000001E-3</v>
      </c>
      <c r="O139" s="28"/>
      <c r="P139" s="28">
        <f t="shared" ref="P139:P202" si="115">IF(N139&lt;N138,P138+1,P138)</f>
        <v>3</v>
      </c>
      <c r="Q139" s="33" t="s">
        <v>39</v>
      </c>
      <c r="R139" s="24" t="s">
        <v>28</v>
      </c>
      <c r="S139" s="28">
        <v>-1.389E-2</v>
      </c>
      <c r="T139" s="28"/>
      <c r="U139" s="28">
        <f t="shared" si="99"/>
        <v>11</v>
      </c>
      <c r="V139" s="42" t="s">
        <v>25</v>
      </c>
      <c r="W139" s="53">
        <f>SUMIFS($Z$4:$Z$132,$W$4:$W$132,V139,$Y$4:$Y$132,"x")</f>
        <v>117</v>
      </c>
      <c r="X139" s="44"/>
      <c r="Y139" s="44" t="s">
        <v>26</v>
      </c>
      <c r="Z139" s="53">
        <f>SUMIFS($Z$4:$Z$132,$W$4:$W$132,Y139,$Y$4:$Y$132,"x")</f>
        <v>0</v>
      </c>
      <c r="AA139" s="33" t="s">
        <v>62</v>
      </c>
      <c r="AB139" s="24" t="s">
        <v>25</v>
      </c>
      <c r="AC139" s="28">
        <v>-2.946E-2</v>
      </c>
      <c r="AD139" s="28"/>
      <c r="AE139" s="28">
        <f t="shared" si="61"/>
        <v>24</v>
      </c>
      <c r="AF139" s="33" t="s">
        <v>82</v>
      </c>
      <c r="AG139" s="24" t="s">
        <v>28</v>
      </c>
      <c r="AH139" s="28">
        <v>-2.2100000000000002E-3</v>
      </c>
      <c r="AI139" s="28"/>
      <c r="AJ139" s="28">
        <f t="shared" si="113"/>
        <v>4</v>
      </c>
      <c r="AK139" s="33" t="s">
        <v>74</v>
      </c>
      <c r="AL139" s="24" t="s">
        <v>23</v>
      </c>
      <c r="AM139" s="28">
        <v>-2.7980000000000001E-2</v>
      </c>
      <c r="AN139" s="28"/>
      <c r="AO139" s="28">
        <f t="shared" si="86"/>
        <v>15</v>
      </c>
      <c r="AP139" s="33" t="s">
        <v>92</v>
      </c>
      <c r="AQ139" s="35" t="s">
        <v>23</v>
      </c>
      <c r="AR139" s="28">
        <v>-5.6299999999999996E-3</v>
      </c>
      <c r="AS139" s="28"/>
      <c r="AT139" s="28">
        <f t="shared" si="85"/>
        <v>16</v>
      </c>
      <c r="AU139" s="33" t="s">
        <v>84</v>
      </c>
      <c r="AV139" s="24" t="s">
        <v>19</v>
      </c>
      <c r="AW139" s="28">
        <v>-3.0100000000000001E-3</v>
      </c>
      <c r="AX139" s="28"/>
      <c r="AY139" s="28">
        <f t="shared" si="114"/>
        <v>4</v>
      </c>
      <c r="AZ139" s="33" t="s">
        <v>21</v>
      </c>
      <c r="BA139" s="24" t="s">
        <v>23</v>
      </c>
      <c r="BB139" s="28">
        <v>-1.4E-2</v>
      </c>
      <c r="BC139" s="28"/>
      <c r="BD139" s="28">
        <f t="shared" si="100"/>
        <v>10</v>
      </c>
      <c r="BE139" s="33" t="s">
        <v>100</v>
      </c>
      <c r="BF139" s="35" t="s">
        <v>28</v>
      </c>
      <c r="BG139" s="28">
        <v>2.4000000000000001E-4</v>
      </c>
      <c r="BH139" s="28"/>
      <c r="BI139" s="28">
        <f t="shared" si="101"/>
        <v>4</v>
      </c>
      <c r="BJ139" s="33" t="s">
        <v>94</v>
      </c>
      <c r="BK139" s="35" t="s">
        <v>22</v>
      </c>
      <c r="BL139" s="28">
        <v>-5.6800000000000002E-3</v>
      </c>
      <c r="BM139" s="28"/>
      <c r="BN139" s="28">
        <f>IF(BL139&lt;BL138,BN138+1,BN138)</f>
        <v>2</v>
      </c>
      <c r="BO139" s="33" t="s">
        <v>92</v>
      </c>
      <c r="BP139" s="35" t="s">
        <v>20</v>
      </c>
      <c r="BQ139" s="28">
        <v>-2.9690000000000001E-2</v>
      </c>
      <c r="BS139" s="28">
        <f t="shared" si="50"/>
        <v>27</v>
      </c>
    </row>
    <row r="140" spans="1:71" ht="17" thickBot="1" x14ac:dyDescent="0.25">
      <c r="A140" s="88"/>
      <c r="B140" s="33" t="s">
        <v>64</v>
      </c>
      <c r="C140" s="24" t="s">
        <v>22</v>
      </c>
      <c r="D140" s="28">
        <v>-3.8999999999999998E-3</v>
      </c>
      <c r="E140" s="28"/>
      <c r="F140" s="28">
        <f t="shared" si="112"/>
        <v>7</v>
      </c>
      <c r="G140" s="33" t="s">
        <v>57</v>
      </c>
      <c r="H140" s="24" t="s">
        <v>23</v>
      </c>
      <c r="I140" s="28">
        <v>-2.7560000000000001E-2</v>
      </c>
      <c r="J140" s="28"/>
      <c r="K140" s="28">
        <f t="shared" si="68"/>
        <v>21</v>
      </c>
      <c r="L140" s="33" t="s">
        <v>73</v>
      </c>
      <c r="M140" s="24" t="s">
        <v>29</v>
      </c>
      <c r="N140" s="28">
        <v>-8.6700000000000006E-3</v>
      </c>
      <c r="O140" s="28"/>
      <c r="P140" s="28">
        <f t="shared" si="115"/>
        <v>4</v>
      </c>
      <c r="Q140" s="23" t="s">
        <v>95</v>
      </c>
      <c r="R140" s="24" t="s">
        <v>29</v>
      </c>
      <c r="S140" s="28">
        <v>-1.413E-2</v>
      </c>
      <c r="T140" s="28"/>
      <c r="U140" s="28">
        <f t="shared" si="99"/>
        <v>12</v>
      </c>
      <c r="V140" s="45" t="s">
        <v>28</v>
      </c>
      <c r="W140" s="46">
        <f t="shared" ref="W140:W142" si="116">SUMIFS($Z$4:$Z$132,$W$4:$W$132,V140,$Y$4:$Y$132,"x")</f>
        <v>233</v>
      </c>
      <c r="X140" s="47"/>
      <c r="Y140" s="47" t="s">
        <v>29</v>
      </c>
      <c r="Z140" s="46">
        <f t="shared" ref="Z140:Z142" si="117">SUMIFS($Z$4:$Z$132,$W$4:$W$132,Y140,$Y$4:$Y$132,"x")</f>
        <v>0</v>
      </c>
      <c r="AA140" s="33" t="s">
        <v>35</v>
      </c>
      <c r="AB140" s="24" t="s">
        <v>25</v>
      </c>
      <c r="AC140" s="28">
        <v>-3.3300000000000003E-2</v>
      </c>
      <c r="AD140" s="28"/>
      <c r="AE140" s="28">
        <f t="shared" si="61"/>
        <v>25</v>
      </c>
      <c r="AF140" s="33" t="s">
        <v>66</v>
      </c>
      <c r="AG140" s="24" t="s">
        <v>22</v>
      </c>
      <c r="AH140" s="28">
        <v>-3.29E-3</v>
      </c>
      <c r="AI140" s="28"/>
      <c r="AJ140" s="28">
        <f t="shared" si="113"/>
        <v>5</v>
      </c>
      <c r="AK140" s="33" t="s">
        <v>47</v>
      </c>
      <c r="AL140" s="24" t="s">
        <v>28</v>
      </c>
      <c r="AM140" s="28">
        <v>-2.8000000000000001E-2</v>
      </c>
      <c r="AN140" s="28"/>
      <c r="AO140" s="28">
        <f t="shared" si="86"/>
        <v>16</v>
      </c>
      <c r="AP140" s="33" t="s">
        <v>58</v>
      </c>
      <c r="AQ140" s="24" t="s">
        <v>20</v>
      </c>
      <c r="AR140" s="28">
        <v>-5.8300000000000001E-3</v>
      </c>
      <c r="AS140" s="28"/>
      <c r="AT140" s="28">
        <f t="shared" si="85"/>
        <v>17</v>
      </c>
      <c r="AU140" s="33" t="s">
        <v>100</v>
      </c>
      <c r="AV140" s="35" t="s">
        <v>20</v>
      </c>
      <c r="AW140" s="28">
        <v>-6.1199999999999996E-3</v>
      </c>
      <c r="AX140" s="28"/>
      <c r="AY140" s="28">
        <f t="shared" si="114"/>
        <v>5</v>
      </c>
      <c r="AZ140" s="33" t="s">
        <v>47</v>
      </c>
      <c r="BA140" s="24" t="s">
        <v>19</v>
      </c>
      <c r="BB140" s="28">
        <v>-1.6119999999999999E-2</v>
      </c>
      <c r="BC140" s="28"/>
      <c r="BD140" s="28">
        <f t="shared" si="100"/>
        <v>11</v>
      </c>
      <c r="BE140" s="33" t="s">
        <v>69</v>
      </c>
      <c r="BF140" s="24" t="s">
        <v>23</v>
      </c>
      <c r="BG140" s="28">
        <v>1.4999999999999999E-4</v>
      </c>
      <c r="BH140" s="28"/>
      <c r="BI140" s="28">
        <f t="shared" si="101"/>
        <v>3</v>
      </c>
      <c r="BJ140" s="33" t="s">
        <v>65</v>
      </c>
      <c r="BK140" s="24" t="s">
        <v>20</v>
      </c>
      <c r="BL140" s="28">
        <v>-9.7999999999999997E-3</v>
      </c>
      <c r="BM140" s="28"/>
      <c r="BN140" s="28">
        <f t="shared" ref="BN140:BN203" si="118">IF(BL140&lt;BL139,BN139+1,BN139)</f>
        <v>3</v>
      </c>
      <c r="BO140" s="33" t="s">
        <v>91</v>
      </c>
      <c r="BP140" s="35" t="s">
        <v>28</v>
      </c>
      <c r="BQ140" s="28">
        <v>-3.0030000000000001E-2</v>
      </c>
      <c r="BS140" s="28">
        <f t="shared" si="50"/>
        <v>28</v>
      </c>
    </row>
    <row r="141" spans="1:71" ht="17" thickBot="1" x14ac:dyDescent="0.25">
      <c r="A141" s="88"/>
      <c r="B141" s="33" t="s">
        <v>74</v>
      </c>
      <c r="C141" s="24" t="s">
        <v>28</v>
      </c>
      <c r="D141" s="28">
        <v>-3.9899999999999996E-3</v>
      </c>
      <c r="E141" s="28"/>
      <c r="F141" s="28">
        <f t="shared" si="112"/>
        <v>8</v>
      </c>
      <c r="G141" s="33" t="s">
        <v>39</v>
      </c>
      <c r="H141" s="24" t="s">
        <v>28</v>
      </c>
      <c r="I141" s="28">
        <v>-3.0980000000000001E-2</v>
      </c>
      <c r="J141" s="28"/>
      <c r="K141" s="28">
        <f t="shared" si="68"/>
        <v>22</v>
      </c>
      <c r="L141" s="33" t="s">
        <v>100</v>
      </c>
      <c r="M141" s="35" t="s">
        <v>20</v>
      </c>
      <c r="N141" s="28">
        <v>-8.8500000000000002E-3</v>
      </c>
      <c r="O141" s="28"/>
      <c r="P141" s="28">
        <f t="shared" si="115"/>
        <v>5</v>
      </c>
      <c r="Q141" s="33" t="s">
        <v>98</v>
      </c>
      <c r="R141" s="35" t="s">
        <v>19</v>
      </c>
      <c r="S141" s="28">
        <v>-1.489E-2</v>
      </c>
      <c r="T141" s="28"/>
      <c r="U141" s="28">
        <f t="shared" si="99"/>
        <v>13</v>
      </c>
      <c r="V141" s="45" t="s">
        <v>19</v>
      </c>
      <c r="W141" s="46">
        <f t="shared" si="116"/>
        <v>762</v>
      </c>
      <c r="X141" s="47"/>
      <c r="Y141" s="47" t="s">
        <v>20</v>
      </c>
      <c r="Z141" s="46">
        <f t="shared" si="117"/>
        <v>101</v>
      </c>
      <c r="AA141" s="33" t="s">
        <v>60</v>
      </c>
      <c r="AB141" s="24" t="s">
        <v>19</v>
      </c>
      <c r="AC141" s="28">
        <v>-3.8760000000000003E-2</v>
      </c>
      <c r="AD141" s="28"/>
      <c r="AE141" s="28">
        <f t="shared" si="61"/>
        <v>26</v>
      </c>
      <c r="AF141" s="33" t="s">
        <v>58</v>
      </c>
      <c r="AG141" s="24" t="s">
        <v>20</v>
      </c>
      <c r="AH141" s="28">
        <v>-3.5699999999999998E-3</v>
      </c>
      <c r="AI141" s="28"/>
      <c r="AJ141" s="28">
        <f t="shared" si="113"/>
        <v>6</v>
      </c>
      <c r="AK141" s="33" t="s">
        <v>82</v>
      </c>
      <c r="AL141" s="24" t="s">
        <v>28</v>
      </c>
      <c r="AM141" s="28">
        <v>-2.818E-2</v>
      </c>
      <c r="AN141" s="28"/>
      <c r="AO141" s="28">
        <f t="shared" si="86"/>
        <v>17</v>
      </c>
      <c r="AP141" s="33" t="s">
        <v>66</v>
      </c>
      <c r="AQ141" s="24" t="s">
        <v>28</v>
      </c>
      <c r="AR141" s="28">
        <v>-5.9199999999999999E-3</v>
      </c>
      <c r="AS141" s="28"/>
      <c r="AT141" s="28">
        <f t="shared" si="85"/>
        <v>18</v>
      </c>
      <c r="AU141" s="33" t="s">
        <v>97</v>
      </c>
      <c r="AV141" s="35" t="s">
        <v>22</v>
      </c>
      <c r="AW141" s="28">
        <v>-6.2100000000000002E-3</v>
      </c>
      <c r="AX141" s="28"/>
      <c r="AY141" s="28">
        <f t="shared" si="114"/>
        <v>6</v>
      </c>
      <c r="AZ141" s="33" t="s">
        <v>45</v>
      </c>
      <c r="BA141" s="24" t="s">
        <v>23</v>
      </c>
      <c r="BB141" s="28">
        <v>-1.7860000000000001E-2</v>
      </c>
      <c r="BC141" s="28"/>
      <c r="BD141" s="28">
        <f t="shared" si="100"/>
        <v>12</v>
      </c>
      <c r="BE141" s="33" t="s">
        <v>79</v>
      </c>
      <c r="BF141" s="24" t="s">
        <v>25</v>
      </c>
      <c r="BG141" s="28">
        <v>1.3999999999999999E-4</v>
      </c>
      <c r="BH141" s="28"/>
      <c r="BI141" s="28">
        <f>IF(BG141&gt;BG142,BI142+1,BI142)</f>
        <v>2</v>
      </c>
      <c r="BJ141" s="33" t="s">
        <v>53</v>
      </c>
      <c r="BK141" s="24" t="s">
        <v>23</v>
      </c>
      <c r="BL141" s="28">
        <v>-1.0070000000000001E-2</v>
      </c>
      <c r="BM141" s="28"/>
      <c r="BN141" s="28">
        <f t="shared" si="118"/>
        <v>4</v>
      </c>
      <c r="BO141" s="33" t="s">
        <v>52</v>
      </c>
      <c r="BP141" s="24" t="s">
        <v>23</v>
      </c>
      <c r="BQ141" s="28">
        <v>-3.1969999999999998E-2</v>
      </c>
      <c r="BS141" s="28">
        <f t="shared" si="50"/>
        <v>29</v>
      </c>
    </row>
    <row r="142" spans="1:71" ht="17" thickBot="1" x14ac:dyDescent="0.25">
      <c r="A142" s="88"/>
      <c r="B142" s="33" t="s">
        <v>58</v>
      </c>
      <c r="C142" s="24" t="s">
        <v>25</v>
      </c>
      <c r="D142" s="28">
        <v>-4.96E-3</v>
      </c>
      <c r="E142" s="28"/>
      <c r="F142" s="28">
        <f t="shared" si="112"/>
        <v>9</v>
      </c>
      <c r="G142" s="33" t="s">
        <v>47</v>
      </c>
      <c r="H142" s="24" t="s">
        <v>19</v>
      </c>
      <c r="I142" s="28">
        <v>-3.218E-2</v>
      </c>
      <c r="J142" s="28"/>
      <c r="K142" s="28">
        <f t="shared" si="68"/>
        <v>23</v>
      </c>
      <c r="L142" s="33" t="s">
        <v>39</v>
      </c>
      <c r="M142" s="24" t="s">
        <v>25</v>
      </c>
      <c r="N142" s="28">
        <v>-1.124E-2</v>
      </c>
      <c r="O142" s="28"/>
      <c r="P142" s="28">
        <f t="shared" si="115"/>
        <v>6</v>
      </c>
      <c r="Q142" s="23" t="s">
        <v>95</v>
      </c>
      <c r="R142" s="24" t="s">
        <v>19</v>
      </c>
      <c r="S142" s="28">
        <v>-1.5520000000000001E-2</v>
      </c>
      <c r="T142" s="28"/>
      <c r="U142" s="28">
        <f t="shared" si="99"/>
        <v>14</v>
      </c>
      <c r="V142" s="49" t="s">
        <v>22</v>
      </c>
      <c r="W142" s="50">
        <f t="shared" si="116"/>
        <v>127</v>
      </c>
      <c r="X142" s="51"/>
      <c r="Y142" s="51" t="s">
        <v>23</v>
      </c>
      <c r="Z142" s="50">
        <f t="shared" si="117"/>
        <v>100</v>
      </c>
      <c r="AA142" s="33" t="s">
        <v>36</v>
      </c>
      <c r="AB142" s="24" t="s">
        <v>23</v>
      </c>
      <c r="AC142" s="28">
        <v>-4.104E-2</v>
      </c>
      <c r="AD142" s="28"/>
      <c r="AE142" s="28">
        <f t="shared" si="61"/>
        <v>27</v>
      </c>
      <c r="AF142" s="33" t="s">
        <v>71</v>
      </c>
      <c r="AG142" s="24" t="s">
        <v>20</v>
      </c>
      <c r="AH142" s="28">
        <v>-4.15E-3</v>
      </c>
      <c r="AI142" s="28"/>
      <c r="AJ142" s="28">
        <f t="shared" si="113"/>
        <v>7</v>
      </c>
      <c r="AK142" s="33" t="s">
        <v>33</v>
      </c>
      <c r="AL142" s="24" t="s">
        <v>25</v>
      </c>
      <c r="AM142" s="28">
        <v>-2.886E-2</v>
      </c>
      <c r="AN142" s="28"/>
      <c r="AO142" s="28">
        <f t="shared" si="86"/>
        <v>18</v>
      </c>
      <c r="AP142" s="33" t="s">
        <v>92</v>
      </c>
      <c r="AQ142" s="35" t="s">
        <v>20</v>
      </c>
      <c r="AR142" s="28">
        <v>-6.28E-3</v>
      </c>
      <c r="AS142" s="28"/>
      <c r="AT142" s="28">
        <f t="shared" si="85"/>
        <v>19</v>
      </c>
      <c r="AU142" s="33" t="s">
        <v>66</v>
      </c>
      <c r="AV142" s="24" t="s">
        <v>22</v>
      </c>
      <c r="AW142" s="28">
        <v>-6.3E-3</v>
      </c>
      <c r="AX142" s="28"/>
      <c r="AY142" s="28">
        <f t="shared" si="114"/>
        <v>7</v>
      </c>
      <c r="AZ142" s="33" t="s">
        <v>93</v>
      </c>
      <c r="BA142" s="35" t="s">
        <v>20</v>
      </c>
      <c r="BB142" s="28">
        <v>-1.7940000000000001E-2</v>
      </c>
      <c r="BC142" s="28"/>
      <c r="BD142" s="28">
        <f t="shared" si="100"/>
        <v>13</v>
      </c>
      <c r="BE142" s="33" t="s">
        <v>64</v>
      </c>
      <c r="BF142" s="24" t="s">
        <v>22</v>
      </c>
      <c r="BG142" s="28">
        <v>8.0000000000000007E-5</v>
      </c>
      <c r="BH142" s="28"/>
      <c r="BI142" s="28">
        <v>1</v>
      </c>
      <c r="BJ142" s="33" t="s">
        <v>51</v>
      </c>
      <c r="BK142" s="24" t="s">
        <v>28</v>
      </c>
      <c r="BL142" s="28">
        <v>-1.0630000000000001E-2</v>
      </c>
      <c r="BM142" s="28"/>
      <c r="BN142" s="28">
        <f t="shared" si="118"/>
        <v>5</v>
      </c>
      <c r="BO142" s="33" t="s">
        <v>64</v>
      </c>
      <c r="BP142" s="24" t="s">
        <v>22</v>
      </c>
      <c r="BQ142" s="28">
        <v>-3.2399999999999998E-2</v>
      </c>
      <c r="BS142" s="28">
        <f t="shared" si="50"/>
        <v>30</v>
      </c>
    </row>
    <row r="143" spans="1:71" ht="18" thickTop="1" thickBot="1" x14ac:dyDescent="0.25">
      <c r="A143" s="88"/>
      <c r="B143" s="33" t="s">
        <v>39</v>
      </c>
      <c r="C143" s="24" t="s">
        <v>28</v>
      </c>
      <c r="D143" s="28">
        <v>-5.3699999999999998E-3</v>
      </c>
      <c r="E143" s="28"/>
      <c r="F143" s="28">
        <f t="shared" si="112"/>
        <v>10</v>
      </c>
      <c r="G143" s="33" t="s">
        <v>81</v>
      </c>
      <c r="H143" s="24" t="s">
        <v>20</v>
      </c>
      <c r="I143" s="28">
        <v>-3.2250000000000001E-2</v>
      </c>
      <c r="J143" s="28"/>
      <c r="K143" s="28">
        <f t="shared" si="68"/>
        <v>24</v>
      </c>
      <c r="L143" s="33" t="s">
        <v>67</v>
      </c>
      <c r="M143" s="24" t="s">
        <v>23</v>
      </c>
      <c r="N143" s="28">
        <v>-1.468E-2</v>
      </c>
      <c r="O143" s="28"/>
      <c r="P143" s="28">
        <f t="shared" si="115"/>
        <v>7</v>
      </c>
      <c r="Q143" s="33" t="s">
        <v>82</v>
      </c>
      <c r="R143" s="24" t="s">
        <v>20</v>
      </c>
      <c r="S143" s="28">
        <v>-1.6310000000000002E-2</v>
      </c>
      <c r="T143" s="28"/>
      <c r="U143" s="28">
        <f t="shared" si="99"/>
        <v>15</v>
      </c>
      <c r="V143" s="102" t="s">
        <v>111</v>
      </c>
      <c r="W143" s="103"/>
      <c r="X143" s="103"/>
      <c r="Y143" s="103"/>
      <c r="Z143" s="104"/>
      <c r="AA143" s="33" t="s">
        <v>27</v>
      </c>
      <c r="AB143" s="24" t="s">
        <v>29</v>
      </c>
      <c r="AC143" s="28">
        <v>-4.4850000000000001E-2</v>
      </c>
      <c r="AD143" s="28"/>
      <c r="AE143" s="28">
        <f t="shared" si="61"/>
        <v>28</v>
      </c>
      <c r="AF143" s="33" t="s">
        <v>104</v>
      </c>
      <c r="AG143" s="35" t="s">
        <v>26</v>
      </c>
      <c r="AH143" s="28">
        <v>-5.1000000000000004E-3</v>
      </c>
      <c r="AI143" s="28"/>
      <c r="AJ143" s="28">
        <f t="shared" si="113"/>
        <v>8</v>
      </c>
      <c r="AK143" s="33" t="s">
        <v>74</v>
      </c>
      <c r="AL143" s="24" t="s">
        <v>28</v>
      </c>
      <c r="AM143" s="28">
        <v>-3.2120000000000003E-2</v>
      </c>
      <c r="AN143" s="28"/>
      <c r="AO143" s="28">
        <f t="shared" si="86"/>
        <v>19</v>
      </c>
      <c r="AP143" s="33" t="s">
        <v>83</v>
      </c>
      <c r="AQ143" s="24" t="s">
        <v>20</v>
      </c>
      <c r="AR143" s="28">
        <v>-6.5399999999999998E-3</v>
      </c>
      <c r="AS143" s="28"/>
      <c r="AT143" s="28">
        <f t="shared" si="85"/>
        <v>20</v>
      </c>
      <c r="AU143" s="33" t="s">
        <v>56</v>
      </c>
      <c r="AV143" s="24" t="s">
        <v>22</v>
      </c>
      <c r="AW143" s="28">
        <v>-7.0299999999999998E-3</v>
      </c>
      <c r="AX143" s="28"/>
      <c r="AY143" s="28">
        <f t="shared" si="114"/>
        <v>8</v>
      </c>
      <c r="AZ143" s="33" t="s">
        <v>35</v>
      </c>
      <c r="BA143" s="24" t="s">
        <v>22</v>
      </c>
      <c r="BB143" s="28">
        <v>-1.831E-2</v>
      </c>
      <c r="BC143" s="28"/>
      <c r="BD143" s="28">
        <f t="shared" si="100"/>
        <v>14</v>
      </c>
      <c r="BE143" s="102" t="s">
        <v>109</v>
      </c>
      <c r="BF143" s="103"/>
      <c r="BG143" s="103"/>
      <c r="BH143" s="103"/>
      <c r="BI143" s="103"/>
      <c r="BJ143" s="33" t="s">
        <v>60</v>
      </c>
      <c r="BK143" s="24" t="s">
        <v>19</v>
      </c>
      <c r="BL143" s="28">
        <v>-1.1950000000000001E-2</v>
      </c>
      <c r="BM143" s="28"/>
      <c r="BN143" s="28">
        <f t="shared" si="118"/>
        <v>6</v>
      </c>
      <c r="BO143" s="33" t="s">
        <v>51</v>
      </c>
      <c r="BP143" s="24" t="s">
        <v>22</v>
      </c>
      <c r="BQ143" s="28">
        <v>-3.2649999999999998E-2</v>
      </c>
      <c r="BS143" s="28">
        <f t="shared" si="50"/>
        <v>31</v>
      </c>
    </row>
    <row r="144" spans="1:71" ht="18" thickTop="1" thickBot="1" x14ac:dyDescent="0.25">
      <c r="A144" s="88"/>
      <c r="B144" s="33" t="s">
        <v>85</v>
      </c>
      <c r="C144" s="24" t="s">
        <v>26</v>
      </c>
      <c r="D144" s="28">
        <v>-6.0499999999999998E-3</v>
      </c>
      <c r="E144" s="28"/>
      <c r="F144" s="28">
        <f t="shared" si="112"/>
        <v>11</v>
      </c>
      <c r="G144" s="33" t="s">
        <v>63</v>
      </c>
      <c r="H144" s="24" t="s">
        <v>22</v>
      </c>
      <c r="I144" s="28">
        <v>-3.2579999999999998E-2</v>
      </c>
      <c r="J144" s="28"/>
      <c r="K144" s="28">
        <f t="shared" si="68"/>
        <v>25</v>
      </c>
      <c r="L144" s="33" t="s">
        <v>64</v>
      </c>
      <c r="M144" s="24" t="s">
        <v>22</v>
      </c>
      <c r="N144" s="28">
        <v>-1.8020000000000001E-2</v>
      </c>
      <c r="O144" s="28"/>
      <c r="P144" s="28">
        <f t="shared" si="115"/>
        <v>8</v>
      </c>
      <c r="Q144" s="33" t="s">
        <v>21</v>
      </c>
      <c r="R144" s="24" t="s">
        <v>23</v>
      </c>
      <c r="S144" s="28">
        <v>-2.0789999999999999E-2</v>
      </c>
      <c r="T144" s="28"/>
      <c r="U144" s="28">
        <f t="shared" si="99"/>
        <v>16</v>
      </c>
      <c r="V144" s="42" t="s">
        <v>25</v>
      </c>
      <c r="W144" s="53">
        <f>SUMIFS($Z$4:$Z$132,$W$4:$W$132,V144,$Y$4:$Y$132,"x") + SUMIFS($Z$4:$Z$132,$W$4:$W$132,V144,$Y$4:$Y$132,"o")</f>
        <v>194</v>
      </c>
      <c r="X144" s="44"/>
      <c r="Y144" s="44" t="s">
        <v>26</v>
      </c>
      <c r="Z144" s="53">
        <f>SUMIFS($Z$4:$Z$132,$W$4:$W$132,Y144,$Y$4:$Y$132,"x") + SUMIFS($Z$4:$Z$132,$W$4:$W$132,Y144,$Y$4:$Y$132,"o")</f>
        <v>0</v>
      </c>
      <c r="AA144" s="33" t="s">
        <v>84</v>
      </c>
      <c r="AB144" s="24" t="s">
        <v>26</v>
      </c>
      <c r="AC144" s="28">
        <v>-4.7329999999999997E-2</v>
      </c>
      <c r="AD144" s="28"/>
      <c r="AE144" s="28">
        <f t="shared" si="61"/>
        <v>29</v>
      </c>
      <c r="AF144" s="33" t="s">
        <v>92</v>
      </c>
      <c r="AG144" s="35" t="s">
        <v>28</v>
      </c>
      <c r="AH144" s="28">
        <v>-5.6299999999999996E-3</v>
      </c>
      <c r="AI144" s="28"/>
      <c r="AJ144" s="28">
        <f t="shared" si="113"/>
        <v>9</v>
      </c>
      <c r="AK144" s="33" t="s">
        <v>105</v>
      </c>
      <c r="AL144" s="35" t="s">
        <v>20</v>
      </c>
      <c r="AM144" s="28">
        <v>-3.4599999999999999E-2</v>
      </c>
      <c r="AN144" s="28"/>
      <c r="AO144" s="28">
        <f t="shared" si="86"/>
        <v>20</v>
      </c>
      <c r="AP144" s="33" t="s">
        <v>68</v>
      </c>
      <c r="AQ144" s="24" t="s">
        <v>22</v>
      </c>
      <c r="AR144" s="28">
        <v>-6.5900000000000004E-3</v>
      </c>
      <c r="AS144" s="28"/>
      <c r="AT144" s="28">
        <f t="shared" si="85"/>
        <v>21</v>
      </c>
      <c r="AU144" s="33" t="s">
        <v>37</v>
      </c>
      <c r="AV144" s="24" t="s">
        <v>25</v>
      </c>
      <c r="AW144" s="28">
        <v>-7.1000000000000004E-3</v>
      </c>
      <c r="AX144" s="28"/>
      <c r="AY144" s="28">
        <f t="shared" si="114"/>
        <v>9</v>
      </c>
      <c r="AZ144" s="33" t="s">
        <v>80</v>
      </c>
      <c r="BA144" s="24" t="s">
        <v>25</v>
      </c>
      <c r="BB144" s="28">
        <v>-1.8630000000000001E-2</v>
      </c>
      <c r="BC144" s="28"/>
      <c r="BD144" s="28">
        <f t="shared" si="100"/>
        <v>15</v>
      </c>
      <c r="BE144" s="42" t="s">
        <v>25</v>
      </c>
      <c r="BF144" s="43">
        <f>(SUMIF($BF$4:$BF$142,BE144,$BI$4:$BI$142))/$BI$4</f>
        <v>12.674242424242424</v>
      </c>
      <c r="BG144" s="44"/>
      <c r="BH144" s="44" t="s">
        <v>26</v>
      </c>
      <c r="BI144" s="43">
        <f>(SUMIF($BF$4:$BF$142,BH144,$BI$4:$BI$142))/$BI$4</f>
        <v>5.7045454545454541</v>
      </c>
      <c r="BJ144" s="33" t="s">
        <v>65</v>
      </c>
      <c r="BK144" s="24" t="s">
        <v>23</v>
      </c>
      <c r="BL144" s="28">
        <v>-1.213E-2</v>
      </c>
      <c r="BM144" s="28"/>
      <c r="BN144" s="28">
        <f t="shared" si="118"/>
        <v>7</v>
      </c>
      <c r="BO144" s="33" t="s">
        <v>66</v>
      </c>
      <c r="BP144" s="24" t="s">
        <v>22</v>
      </c>
      <c r="BQ144" s="28">
        <v>-3.2849999999999997E-2</v>
      </c>
      <c r="BS144" s="28">
        <f t="shared" si="50"/>
        <v>32</v>
      </c>
    </row>
    <row r="145" spans="1:71" ht="17" thickBot="1" x14ac:dyDescent="0.25">
      <c r="A145" s="88"/>
      <c r="B145" s="33" t="s">
        <v>33</v>
      </c>
      <c r="C145" s="24" t="s">
        <v>20</v>
      </c>
      <c r="D145" s="28">
        <v>-6.7400000000000003E-3</v>
      </c>
      <c r="E145" s="28"/>
      <c r="F145" s="28">
        <f t="shared" si="112"/>
        <v>12</v>
      </c>
      <c r="G145" s="33" t="s">
        <v>37</v>
      </c>
      <c r="H145" s="24" t="s">
        <v>23</v>
      </c>
      <c r="I145" s="28">
        <v>-3.3529999999999997E-2</v>
      </c>
      <c r="J145" s="28"/>
      <c r="K145" s="28">
        <f t="shared" si="68"/>
        <v>26</v>
      </c>
      <c r="L145" s="33" t="s">
        <v>71</v>
      </c>
      <c r="M145" s="24" t="s">
        <v>29</v>
      </c>
      <c r="N145" s="28">
        <v>-2.8899999999999999E-2</v>
      </c>
      <c r="O145" s="28"/>
      <c r="P145" s="28">
        <f t="shared" si="115"/>
        <v>9</v>
      </c>
      <c r="Q145" s="33" t="s">
        <v>93</v>
      </c>
      <c r="R145" s="35" t="s">
        <v>20</v>
      </c>
      <c r="S145" s="28">
        <v>-2.1329999999999998E-2</v>
      </c>
      <c r="T145" s="28"/>
      <c r="U145" s="28">
        <f t="shared" si="99"/>
        <v>17</v>
      </c>
      <c r="V145" s="45" t="s">
        <v>28</v>
      </c>
      <c r="W145" s="46">
        <f t="shared" ref="W145:W147" si="119">SUMIFS($Z$4:$Z$132,$W$4:$W$132,V145,$Y$4:$Y$132,"x") + SUMIFS($Z$4:$Z$132,$W$4:$W$132,V145,$Y$4:$Y$132,"o")</f>
        <v>577</v>
      </c>
      <c r="X145" s="47"/>
      <c r="Y145" s="47" t="s">
        <v>29</v>
      </c>
      <c r="Z145" s="46">
        <f t="shared" ref="Z145:Z147" si="120">SUMIFS($Z$4:$Z$132,$W$4:$W$132,Y145,$Y$4:$Y$132,"x") + SUMIFS($Z$4:$Z$132,$W$4:$W$132,Y145,$Y$4:$Y$132,"o")</f>
        <v>0</v>
      </c>
      <c r="AA145" s="33" t="s">
        <v>100</v>
      </c>
      <c r="AB145" s="35" t="s">
        <v>28</v>
      </c>
      <c r="AC145" s="28">
        <v>-4.7980000000000002E-2</v>
      </c>
      <c r="AD145" s="28"/>
      <c r="AE145" s="28">
        <f t="shared" si="61"/>
        <v>30</v>
      </c>
      <c r="AF145" s="33" t="s">
        <v>105</v>
      </c>
      <c r="AG145" s="35" t="s">
        <v>20</v>
      </c>
      <c r="AH145" s="28">
        <v>-8.9899999999999997E-3</v>
      </c>
      <c r="AI145" s="28"/>
      <c r="AJ145" s="28">
        <f t="shared" si="113"/>
        <v>10</v>
      </c>
      <c r="AK145" s="33" t="s">
        <v>80</v>
      </c>
      <c r="AL145" s="24" t="s">
        <v>19</v>
      </c>
      <c r="AM145" s="28">
        <v>-3.5819999999999998E-2</v>
      </c>
      <c r="AN145" s="28"/>
      <c r="AO145" s="28">
        <f t="shared" si="86"/>
        <v>21</v>
      </c>
      <c r="AP145" s="33" t="s">
        <v>97</v>
      </c>
      <c r="AQ145" s="35" t="s">
        <v>22</v>
      </c>
      <c r="AR145" s="28">
        <v>-6.8999999999999999E-3</v>
      </c>
      <c r="AS145" s="28"/>
      <c r="AT145" s="28">
        <f t="shared" si="85"/>
        <v>22</v>
      </c>
      <c r="AU145" s="33" t="s">
        <v>39</v>
      </c>
      <c r="AV145" s="24" t="s">
        <v>28</v>
      </c>
      <c r="AW145" s="28">
        <v>-7.4599999999999996E-3</v>
      </c>
      <c r="AX145" s="28"/>
      <c r="AY145" s="28">
        <f t="shared" si="114"/>
        <v>10</v>
      </c>
      <c r="AZ145" s="33" t="s">
        <v>94</v>
      </c>
      <c r="BA145" s="35" t="s">
        <v>28</v>
      </c>
      <c r="BB145" s="28">
        <v>-2.138E-2</v>
      </c>
      <c r="BC145" s="28"/>
      <c r="BD145" s="28">
        <f t="shared" si="100"/>
        <v>16</v>
      </c>
      <c r="BE145" s="45" t="s">
        <v>28</v>
      </c>
      <c r="BF145" s="46">
        <f t="shared" ref="BF145:BF147" si="121">(SUMIF($BF$4:$BF$142,BE145,$BI$4:$BI$142))/$BI$4</f>
        <v>4.3560606060606064</v>
      </c>
      <c r="BG145" s="47"/>
      <c r="BH145" s="47" t="s">
        <v>29</v>
      </c>
      <c r="BI145" s="46">
        <f t="shared" ref="BI145:BI147" si="122">(SUMIF($BF$4:$BF$142,BH145,$BI$4:$BI$142))/$BI$4</f>
        <v>10.295454545454545</v>
      </c>
      <c r="BJ145" s="33" t="s">
        <v>96</v>
      </c>
      <c r="BK145" s="35" t="s">
        <v>23</v>
      </c>
      <c r="BL145" s="28">
        <v>-1.4250000000000001E-2</v>
      </c>
      <c r="BM145" s="28"/>
      <c r="BN145" s="28">
        <f t="shared" si="118"/>
        <v>8</v>
      </c>
      <c r="BO145" s="33" t="s">
        <v>94</v>
      </c>
      <c r="BP145" s="35" t="s">
        <v>19</v>
      </c>
      <c r="BQ145" s="28">
        <v>-3.4419999999999999E-2</v>
      </c>
      <c r="BS145" s="28">
        <f t="shared" si="50"/>
        <v>33</v>
      </c>
    </row>
    <row r="146" spans="1:71" ht="17" thickBot="1" x14ac:dyDescent="0.25">
      <c r="A146" s="88"/>
      <c r="B146" s="33" t="s">
        <v>100</v>
      </c>
      <c r="C146" s="35" t="s">
        <v>23</v>
      </c>
      <c r="D146" s="28">
        <v>-7.1799999999999998E-3</v>
      </c>
      <c r="E146" s="28"/>
      <c r="F146" s="28">
        <f t="shared" si="112"/>
        <v>13</v>
      </c>
      <c r="G146" s="33" t="s">
        <v>90</v>
      </c>
      <c r="H146" s="35" t="s">
        <v>26</v>
      </c>
      <c r="I146" s="28">
        <v>-3.483E-2</v>
      </c>
      <c r="J146" s="28"/>
      <c r="K146" s="28">
        <f t="shared" si="68"/>
        <v>27</v>
      </c>
      <c r="L146" s="33" t="s">
        <v>99</v>
      </c>
      <c r="M146" s="35" t="s">
        <v>19</v>
      </c>
      <c r="N146" s="28">
        <v>-2.9870000000000001E-2</v>
      </c>
      <c r="O146" s="28"/>
      <c r="P146" s="28">
        <f t="shared" si="115"/>
        <v>10</v>
      </c>
      <c r="Q146" s="33" t="s">
        <v>74</v>
      </c>
      <c r="R146" s="24" t="s">
        <v>28</v>
      </c>
      <c r="S146" s="28">
        <v>-2.6360000000000001E-2</v>
      </c>
      <c r="T146" s="28"/>
      <c r="U146" s="28">
        <f t="shared" si="99"/>
        <v>18</v>
      </c>
      <c r="V146" s="45" t="s">
        <v>19</v>
      </c>
      <c r="W146" s="46">
        <f t="shared" si="119"/>
        <v>1094</v>
      </c>
      <c r="X146" s="47"/>
      <c r="Y146" s="47" t="s">
        <v>20</v>
      </c>
      <c r="Z146" s="46">
        <f t="shared" si="120"/>
        <v>101</v>
      </c>
      <c r="AA146" s="33" t="s">
        <v>46</v>
      </c>
      <c r="AB146" s="24" t="s">
        <v>22</v>
      </c>
      <c r="AC146" s="28">
        <v>-4.9340000000000002E-2</v>
      </c>
      <c r="AD146" s="28"/>
      <c r="AE146" s="28">
        <f t="shared" si="61"/>
        <v>31</v>
      </c>
      <c r="AF146" s="33" t="s">
        <v>63</v>
      </c>
      <c r="AG146" s="24" t="s">
        <v>22</v>
      </c>
      <c r="AH146" s="28">
        <v>-1.413E-2</v>
      </c>
      <c r="AI146" s="28"/>
      <c r="AJ146" s="28">
        <f t="shared" si="113"/>
        <v>11</v>
      </c>
      <c r="AK146" s="33" t="s">
        <v>58</v>
      </c>
      <c r="AL146" s="24" t="s">
        <v>20</v>
      </c>
      <c r="AM146" s="28">
        <v>-3.6880000000000003E-2</v>
      </c>
      <c r="AN146" s="28"/>
      <c r="AO146" s="28">
        <f t="shared" si="86"/>
        <v>22</v>
      </c>
      <c r="AP146" s="33" t="s">
        <v>56</v>
      </c>
      <c r="AQ146" s="24" t="s">
        <v>22</v>
      </c>
      <c r="AR146" s="28">
        <v>-7.5900000000000004E-3</v>
      </c>
      <c r="AS146" s="28"/>
      <c r="AT146" s="28">
        <f t="shared" si="85"/>
        <v>23</v>
      </c>
      <c r="AU146" s="33" t="s">
        <v>37</v>
      </c>
      <c r="AV146" s="24" t="s">
        <v>23</v>
      </c>
      <c r="AW146" s="28">
        <v>-8.6700000000000006E-3</v>
      </c>
      <c r="AX146" s="28"/>
      <c r="AY146" s="28">
        <f t="shared" si="114"/>
        <v>11</v>
      </c>
      <c r="AZ146" s="33" t="s">
        <v>98</v>
      </c>
      <c r="BA146" s="35" t="s">
        <v>23</v>
      </c>
      <c r="BB146" s="28">
        <v>-2.2429999999999999E-2</v>
      </c>
      <c r="BC146" s="28"/>
      <c r="BD146" s="28">
        <f t="shared" si="100"/>
        <v>17</v>
      </c>
      <c r="BE146" s="45" t="s">
        <v>19</v>
      </c>
      <c r="BF146" s="46">
        <f t="shared" si="121"/>
        <v>8.795454545454545</v>
      </c>
      <c r="BG146" s="47"/>
      <c r="BH146" s="47" t="s">
        <v>20</v>
      </c>
      <c r="BI146" s="46">
        <f t="shared" si="122"/>
        <v>7.6515151515151514</v>
      </c>
      <c r="BJ146" s="33" t="s">
        <v>94</v>
      </c>
      <c r="BK146" s="35" t="s">
        <v>19</v>
      </c>
      <c r="BL146" s="28">
        <v>-1.609E-2</v>
      </c>
      <c r="BM146" s="28"/>
      <c r="BN146" s="28">
        <f t="shared" si="118"/>
        <v>9</v>
      </c>
      <c r="BO146" s="33" t="s">
        <v>78</v>
      </c>
      <c r="BP146" s="24" t="s">
        <v>23</v>
      </c>
      <c r="BQ146" s="28">
        <v>-3.5619999999999999E-2</v>
      </c>
      <c r="BS146" s="28">
        <f t="shared" si="50"/>
        <v>34</v>
      </c>
    </row>
    <row r="147" spans="1:71" ht="17" thickBot="1" x14ac:dyDescent="0.25">
      <c r="A147" s="88"/>
      <c r="B147" s="33" t="s">
        <v>21</v>
      </c>
      <c r="C147" s="24" t="s">
        <v>22</v>
      </c>
      <c r="D147" s="28">
        <v>-1.0489999999999999E-2</v>
      </c>
      <c r="E147" s="28"/>
      <c r="F147" s="28">
        <f t="shared" si="112"/>
        <v>14</v>
      </c>
      <c r="G147" s="33" t="s">
        <v>79</v>
      </c>
      <c r="H147" s="24" t="s">
        <v>25</v>
      </c>
      <c r="I147" s="28">
        <v>-3.6209999999999999E-2</v>
      </c>
      <c r="J147" s="28"/>
      <c r="K147" s="28">
        <f t="shared" si="68"/>
        <v>28</v>
      </c>
      <c r="L147" s="33" t="s">
        <v>72</v>
      </c>
      <c r="M147" s="24" t="s">
        <v>25</v>
      </c>
      <c r="N147" s="28">
        <v>-3.7420000000000002E-2</v>
      </c>
      <c r="O147" s="28"/>
      <c r="P147" s="28">
        <f t="shared" si="115"/>
        <v>11</v>
      </c>
      <c r="Q147" s="33" t="s">
        <v>82</v>
      </c>
      <c r="R147" s="24" t="s">
        <v>28</v>
      </c>
      <c r="S147" s="28">
        <v>-2.6610000000000002E-2</v>
      </c>
      <c r="T147" s="28"/>
      <c r="U147" s="28">
        <f t="shared" si="99"/>
        <v>19</v>
      </c>
      <c r="V147" s="49" t="s">
        <v>22</v>
      </c>
      <c r="W147" s="50">
        <f t="shared" si="119"/>
        <v>127</v>
      </c>
      <c r="X147" s="51"/>
      <c r="Y147" s="51" t="s">
        <v>23</v>
      </c>
      <c r="Z147" s="50">
        <f t="shared" si="120"/>
        <v>183</v>
      </c>
      <c r="AA147" s="33" t="s">
        <v>94</v>
      </c>
      <c r="AB147" s="35" t="s">
        <v>19</v>
      </c>
      <c r="AC147" s="28">
        <v>-5.1339999999999997E-2</v>
      </c>
      <c r="AD147" s="28"/>
      <c r="AE147" s="28">
        <f t="shared" si="61"/>
        <v>32</v>
      </c>
      <c r="AF147" s="33" t="s">
        <v>77</v>
      </c>
      <c r="AG147" s="24" t="s">
        <v>22</v>
      </c>
      <c r="AH147" s="28">
        <v>-1.583E-2</v>
      </c>
      <c r="AI147" s="28"/>
      <c r="AJ147" s="28">
        <f t="shared" si="113"/>
        <v>12</v>
      </c>
      <c r="AK147" s="33" t="s">
        <v>84</v>
      </c>
      <c r="AL147" s="24" t="s">
        <v>28</v>
      </c>
      <c r="AM147" s="28">
        <v>-4.036E-2</v>
      </c>
      <c r="AN147" s="28"/>
      <c r="AO147" s="28">
        <f t="shared" si="86"/>
        <v>23</v>
      </c>
      <c r="AP147" s="33" t="s">
        <v>33</v>
      </c>
      <c r="AQ147" s="24" t="s">
        <v>20</v>
      </c>
      <c r="AR147" s="28">
        <v>-7.7499999999999999E-3</v>
      </c>
      <c r="AS147" s="28"/>
      <c r="AT147" s="28">
        <f t="shared" si="85"/>
        <v>24</v>
      </c>
      <c r="AU147" s="33" t="s">
        <v>57</v>
      </c>
      <c r="AV147" s="24" t="s">
        <v>26</v>
      </c>
      <c r="AW147" s="28">
        <v>-8.9999999999999993E-3</v>
      </c>
      <c r="AX147" s="28"/>
      <c r="AY147" s="28">
        <f t="shared" si="114"/>
        <v>12</v>
      </c>
      <c r="AZ147" s="33" t="s">
        <v>96</v>
      </c>
      <c r="BA147" s="35" t="s">
        <v>26</v>
      </c>
      <c r="BB147" s="28">
        <v>-2.3359999999999999E-2</v>
      </c>
      <c r="BC147" s="28"/>
      <c r="BD147" s="28">
        <f t="shared" si="100"/>
        <v>18</v>
      </c>
      <c r="BE147" s="49" t="s">
        <v>22</v>
      </c>
      <c r="BF147" s="50">
        <f t="shared" si="121"/>
        <v>10.734848484848484</v>
      </c>
      <c r="BG147" s="51"/>
      <c r="BH147" s="51" t="s">
        <v>23</v>
      </c>
      <c r="BI147" s="50">
        <f t="shared" si="122"/>
        <v>8.9696969696969688</v>
      </c>
      <c r="BJ147" s="33" t="s">
        <v>40</v>
      </c>
      <c r="BK147" s="24" t="s">
        <v>29</v>
      </c>
      <c r="BL147" s="28">
        <v>-1.6219999999999998E-2</v>
      </c>
      <c r="BM147" s="28"/>
      <c r="BN147" s="28">
        <f t="shared" si="118"/>
        <v>10</v>
      </c>
      <c r="BO147" s="33" t="s">
        <v>73</v>
      </c>
      <c r="BP147" s="24" t="s">
        <v>23</v>
      </c>
      <c r="BQ147" s="28">
        <v>-3.8059999999999997E-2</v>
      </c>
      <c r="BS147" s="28">
        <f t="shared" si="50"/>
        <v>35</v>
      </c>
    </row>
    <row r="148" spans="1:71" ht="18" thickTop="1" thickBot="1" x14ac:dyDescent="0.25">
      <c r="A148" s="88"/>
      <c r="B148" s="33" t="s">
        <v>96</v>
      </c>
      <c r="C148" s="35" t="s">
        <v>23</v>
      </c>
      <c r="D148" s="28">
        <v>-1.091E-2</v>
      </c>
      <c r="E148" s="28"/>
      <c r="F148" s="28">
        <f t="shared" si="112"/>
        <v>15</v>
      </c>
      <c r="G148" s="33" t="s">
        <v>82</v>
      </c>
      <c r="H148" s="24" t="s">
        <v>25</v>
      </c>
      <c r="I148" s="28">
        <v>-3.7449999999999997E-2</v>
      </c>
      <c r="J148" s="28"/>
      <c r="K148" s="28">
        <f t="shared" si="68"/>
        <v>29</v>
      </c>
      <c r="L148" s="33" t="s">
        <v>54</v>
      </c>
      <c r="M148" s="24" t="s">
        <v>22</v>
      </c>
      <c r="N148" s="28">
        <v>-4.0620000000000003E-2</v>
      </c>
      <c r="O148" s="28"/>
      <c r="P148" s="28">
        <f t="shared" si="115"/>
        <v>12</v>
      </c>
      <c r="Q148" s="33" t="s">
        <v>80</v>
      </c>
      <c r="R148" s="24" t="s">
        <v>25</v>
      </c>
      <c r="S148" s="28">
        <v>-2.8410000000000001E-2</v>
      </c>
      <c r="T148" s="28"/>
      <c r="U148" s="28">
        <f t="shared" si="99"/>
        <v>20</v>
      </c>
      <c r="V148" s="33" t="s">
        <v>86</v>
      </c>
      <c r="W148" s="24" t="s">
        <v>28</v>
      </c>
      <c r="X148" s="28">
        <v>-3.2000000000000003E-4</v>
      </c>
      <c r="Y148" s="28"/>
      <c r="Z148" s="28">
        <v>1</v>
      </c>
      <c r="AA148" s="33" t="s">
        <v>75</v>
      </c>
      <c r="AB148" s="24" t="s">
        <v>25</v>
      </c>
      <c r="AC148" s="28">
        <v>-5.33E-2</v>
      </c>
      <c r="AD148" s="28"/>
      <c r="AE148" s="28">
        <f t="shared" si="61"/>
        <v>33</v>
      </c>
      <c r="AF148" s="33" t="s">
        <v>40</v>
      </c>
      <c r="AG148" s="24" t="s">
        <v>29</v>
      </c>
      <c r="AH148" s="28">
        <v>-1.6129999999999999E-2</v>
      </c>
      <c r="AI148" s="28"/>
      <c r="AJ148" s="28">
        <f t="shared" si="113"/>
        <v>13</v>
      </c>
      <c r="AK148" s="33" t="s">
        <v>92</v>
      </c>
      <c r="AL148" s="35" t="s">
        <v>20</v>
      </c>
      <c r="AM148" s="28">
        <v>-4.0509999999999997E-2</v>
      </c>
      <c r="AN148" s="28"/>
      <c r="AO148" s="28">
        <f t="shared" si="86"/>
        <v>24</v>
      </c>
      <c r="AP148" s="33" t="s">
        <v>82</v>
      </c>
      <c r="AQ148" s="24" t="s">
        <v>20</v>
      </c>
      <c r="AR148" s="28">
        <v>-8.7399999999999995E-3</v>
      </c>
      <c r="AS148" s="28"/>
      <c r="AT148" s="28">
        <f t="shared" si="85"/>
        <v>25</v>
      </c>
      <c r="AU148" s="33" t="s">
        <v>87</v>
      </c>
      <c r="AV148" s="24" t="s">
        <v>29</v>
      </c>
      <c r="AW148" s="28">
        <v>-1.1339999999999999E-2</v>
      </c>
      <c r="AX148" s="28"/>
      <c r="AY148" s="28">
        <f t="shared" si="114"/>
        <v>13</v>
      </c>
      <c r="AZ148" s="33" t="s">
        <v>76</v>
      </c>
      <c r="BA148" s="24" t="s">
        <v>22</v>
      </c>
      <c r="BB148" s="28">
        <v>-2.3640000000000001E-2</v>
      </c>
      <c r="BC148" s="28"/>
      <c r="BD148" s="28">
        <f t="shared" si="100"/>
        <v>19</v>
      </c>
      <c r="BE148" s="102" t="s">
        <v>110</v>
      </c>
      <c r="BF148" s="103"/>
      <c r="BG148" s="103"/>
      <c r="BH148" s="103"/>
      <c r="BI148" s="103"/>
      <c r="BJ148" s="33" t="s">
        <v>40</v>
      </c>
      <c r="BK148" s="24" t="s">
        <v>26</v>
      </c>
      <c r="BL148" s="28">
        <v>-1.677E-2</v>
      </c>
      <c r="BM148" s="28"/>
      <c r="BN148" s="28">
        <f t="shared" si="118"/>
        <v>11</v>
      </c>
      <c r="BO148" s="33" t="s">
        <v>40</v>
      </c>
      <c r="BP148" s="24" t="s">
        <v>26</v>
      </c>
      <c r="BQ148" s="28">
        <v>-3.8589999999999999E-2</v>
      </c>
      <c r="BS148" s="28">
        <f t="shared" si="50"/>
        <v>36</v>
      </c>
    </row>
    <row r="149" spans="1:71" ht="18" thickTop="1" thickBot="1" x14ac:dyDescent="0.25">
      <c r="A149" s="88"/>
      <c r="B149" s="33" t="s">
        <v>96</v>
      </c>
      <c r="C149" s="35" t="s">
        <v>26</v>
      </c>
      <c r="D149" s="28">
        <v>-1.1089999999999999E-2</v>
      </c>
      <c r="E149" s="28"/>
      <c r="F149" s="28">
        <f t="shared" si="112"/>
        <v>16</v>
      </c>
      <c r="G149" s="33" t="s">
        <v>77</v>
      </c>
      <c r="H149" s="24" t="s">
        <v>22</v>
      </c>
      <c r="I149" s="28">
        <v>-4.1169999999999998E-2</v>
      </c>
      <c r="J149" s="28"/>
      <c r="K149" s="28">
        <f t="shared" si="68"/>
        <v>30</v>
      </c>
      <c r="L149" s="33" t="s">
        <v>31</v>
      </c>
      <c r="M149" s="24" t="s">
        <v>25</v>
      </c>
      <c r="N149" s="28">
        <v>-4.6289999999999998E-2</v>
      </c>
      <c r="O149" s="28"/>
      <c r="P149" s="28">
        <f t="shared" si="115"/>
        <v>13</v>
      </c>
      <c r="Q149" s="33" t="s">
        <v>92</v>
      </c>
      <c r="R149" s="35" t="s">
        <v>25</v>
      </c>
      <c r="S149" s="28">
        <v>-2.9600000000000001E-2</v>
      </c>
      <c r="T149" s="28"/>
      <c r="U149" s="28">
        <f t="shared" si="99"/>
        <v>21</v>
      </c>
      <c r="V149" s="33" t="s">
        <v>73</v>
      </c>
      <c r="W149" s="24" t="s">
        <v>26</v>
      </c>
      <c r="X149" s="28">
        <v>-1.81E-3</v>
      </c>
      <c r="Y149" s="28"/>
      <c r="Z149" s="28">
        <f>IF(X149&lt;X148,Z148+1,Z148)</f>
        <v>2</v>
      </c>
      <c r="AA149" s="33" t="s">
        <v>34</v>
      </c>
      <c r="AB149" s="24" t="s">
        <v>19</v>
      </c>
      <c r="AC149" s="28">
        <v>-5.4140000000000001E-2</v>
      </c>
      <c r="AD149" s="28"/>
      <c r="AE149" s="28">
        <f t="shared" si="61"/>
        <v>34</v>
      </c>
      <c r="AF149" s="33" t="s">
        <v>33</v>
      </c>
      <c r="AG149" s="24" t="s">
        <v>20</v>
      </c>
      <c r="AH149" s="28">
        <v>-2.155E-2</v>
      </c>
      <c r="AI149" s="28"/>
      <c r="AJ149" s="28">
        <f t="shared" si="113"/>
        <v>14</v>
      </c>
      <c r="AK149" s="33" t="s">
        <v>48</v>
      </c>
      <c r="AL149" s="24" t="s">
        <v>29</v>
      </c>
      <c r="AM149" s="28">
        <v>-4.054E-2</v>
      </c>
      <c r="AN149" s="28"/>
      <c r="AO149" s="28">
        <f t="shared" si="86"/>
        <v>25</v>
      </c>
      <c r="AP149" s="33" t="s">
        <v>59</v>
      </c>
      <c r="AQ149" s="24" t="s">
        <v>20</v>
      </c>
      <c r="AR149" s="28">
        <v>-8.7799999999999996E-3</v>
      </c>
      <c r="AS149" s="28"/>
      <c r="AT149" s="28">
        <f t="shared" si="85"/>
        <v>26</v>
      </c>
      <c r="AU149" s="33" t="s">
        <v>35</v>
      </c>
      <c r="AV149" s="24" t="s">
        <v>22</v>
      </c>
      <c r="AW149" s="28">
        <v>-1.1469999999999999E-2</v>
      </c>
      <c r="AX149" s="28"/>
      <c r="AY149" s="28">
        <f t="shared" si="114"/>
        <v>14</v>
      </c>
      <c r="AZ149" s="33" t="s">
        <v>62</v>
      </c>
      <c r="BA149" s="24" t="s">
        <v>19</v>
      </c>
      <c r="BB149" s="28">
        <v>-2.393E-2</v>
      </c>
      <c r="BC149" s="28"/>
      <c r="BD149" s="28">
        <f t="shared" si="100"/>
        <v>20</v>
      </c>
      <c r="BE149" s="42" t="s">
        <v>25</v>
      </c>
      <c r="BF149" s="53">
        <f>SUMIFS($BI$4:$BI$142,$BF$4:$BF$142,BE149,$BH$4:$BH$142,"x")</f>
        <v>0</v>
      </c>
      <c r="BG149" s="44"/>
      <c r="BH149" s="44" t="s">
        <v>26</v>
      </c>
      <c r="BI149" s="53">
        <f>SUMIFS($BI$4:$BI$142,$BF$4:$BF$142,BH149,$BH$4:$BH$142,"x")</f>
        <v>0</v>
      </c>
      <c r="BJ149" s="33" t="s">
        <v>21</v>
      </c>
      <c r="BK149" s="24" t="s">
        <v>22</v>
      </c>
      <c r="BL149" s="28">
        <v>-1.7229999999999999E-2</v>
      </c>
      <c r="BM149" s="28"/>
      <c r="BN149" s="28">
        <f t="shared" si="118"/>
        <v>12</v>
      </c>
      <c r="BO149" s="33" t="s">
        <v>21</v>
      </c>
      <c r="BP149" s="24" t="s">
        <v>22</v>
      </c>
      <c r="BQ149" s="28">
        <v>-4.265E-2</v>
      </c>
      <c r="BS149" s="28">
        <f t="shared" si="50"/>
        <v>37</v>
      </c>
    </row>
    <row r="150" spans="1:71" ht="17" thickBot="1" x14ac:dyDescent="0.25">
      <c r="A150" s="88"/>
      <c r="B150" s="33" t="s">
        <v>82</v>
      </c>
      <c r="C150" s="24" t="s">
        <v>20</v>
      </c>
      <c r="D150" s="28">
        <v>-1.116E-2</v>
      </c>
      <c r="E150" s="28"/>
      <c r="F150" s="28">
        <f t="shared" si="112"/>
        <v>17</v>
      </c>
      <c r="G150" s="33" t="s">
        <v>57</v>
      </c>
      <c r="H150" s="24" t="s">
        <v>26</v>
      </c>
      <c r="I150" s="28">
        <v>-4.147E-2</v>
      </c>
      <c r="J150" s="28"/>
      <c r="K150" s="28">
        <f t="shared" si="68"/>
        <v>31</v>
      </c>
      <c r="L150" s="33" t="s">
        <v>57</v>
      </c>
      <c r="M150" s="24" t="s">
        <v>20</v>
      </c>
      <c r="N150" s="28">
        <v>-4.9369999999999997E-2</v>
      </c>
      <c r="O150" s="28"/>
      <c r="P150" s="28">
        <f t="shared" si="115"/>
        <v>14</v>
      </c>
      <c r="Q150" s="33" t="s">
        <v>96</v>
      </c>
      <c r="R150" s="35" t="s">
        <v>23</v>
      </c>
      <c r="S150" s="28">
        <v>-2.9659999999999999E-2</v>
      </c>
      <c r="T150" s="28"/>
      <c r="U150" s="28">
        <f t="shared" si="99"/>
        <v>22</v>
      </c>
      <c r="V150" s="33" t="s">
        <v>77</v>
      </c>
      <c r="W150" s="24" t="s">
        <v>22</v>
      </c>
      <c r="X150" s="28">
        <v>-3.2000000000000002E-3</v>
      </c>
      <c r="Y150" s="28"/>
      <c r="Z150" s="28">
        <f t="shared" ref="Z150:Z213" si="123">IF(X150&lt;X149,Z149+1,Z149)</f>
        <v>3</v>
      </c>
      <c r="AA150" s="33" t="s">
        <v>89</v>
      </c>
      <c r="AB150" s="35" t="s">
        <v>25</v>
      </c>
      <c r="AC150" s="28">
        <v>-5.636E-2</v>
      </c>
      <c r="AD150" s="28"/>
      <c r="AE150" s="28">
        <f t="shared" si="61"/>
        <v>35</v>
      </c>
      <c r="AF150" s="33" t="s">
        <v>61</v>
      </c>
      <c r="AG150" s="24" t="s">
        <v>23</v>
      </c>
      <c r="AH150" s="28">
        <v>-2.2519999999999998E-2</v>
      </c>
      <c r="AI150" s="28"/>
      <c r="AJ150" s="28">
        <f t="shared" si="113"/>
        <v>15</v>
      </c>
      <c r="AK150" s="33" t="s">
        <v>82</v>
      </c>
      <c r="AL150" s="24" t="s">
        <v>20</v>
      </c>
      <c r="AM150" s="28">
        <v>-4.088E-2</v>
      </c>
      <c r="AN150" s="28"/>
      <c r="AO150" s="28">
        <f t="shared" si="86"/>
        <v>26</v>
      </c>
      <c r="AP150" s="33" t="s">
        <v>83</v>
      </c>
      <c r="AQ150" s="24" t="s">
        <v>25</v>
      </c>
      <c r="AR150" s="28">
        <v>-9.1400000000000006E-3</v>
      </c>
      <c r="AS150" s="28"/>
      <c r="AT150" s="28">
        <f t="shared" si="85"/>
        <v>27</v>
      </c>
      <c r="AU150" s="33" t="s">
        <v>27</v>
      </c>
      <c r="AV150" s="24" t="s">
        <v>28</v>
      </c>
      <c r="AW150" s="28">
        <v>-1.1939999999999999E-2</v>
      </c>
      <c r="AX150" s="28"/>
      <c r="AY150" s="28">
        <f t="shared" si="114"/>
        <v>15</v>
      </c>
      <c r="AZ150" s="33" t="s">
        <v>69</v>
      </c>
      <c r="BA150" s="24" t="s">
        <v>19</v>
      </c>
      <c r="BB150" s="28">
        <v>-2.6200000000000001E-2</v>
      </c>
      <c r="BC150" s="28"/>
      <c r="BD150" s="28">
        <f t="shared" si="100"/>
        <v>21</v>
      </c>
      <c r="BE150" s="45" t="s">
        <v>28</v>
      </c>
      <c r="BF150" s="46">
        <f t="shared" ref="BF150:BF152" si="124">SUMIFS($BI$4:$BI$142,$BF$4:$BF$142,BE150,$BH$4:$BH$142,"x")</f>
        <v>0</v>
      </c>
      <c r="BG150" s="47"/>
      <c r="BH150" s="47" t="s">
        <v>29</v>
      </c>
      <c r="BI150" s="46">
        <f t="shared" ref="BI150:BI152" si="125">SUMIFS($BI$4:$BI$142,$BF$4:$BF$142,BH150,$BH$4:$BH$142,"x")</f>
        <v>0</v>
      </c>
      <c r="BJ150" s="33" t="s">
        <v>42</v>
      </c>
      <c r="BK150" s="24" t="s">
        <v>28</v>
      </c>
      <c r="BL150" s="28">
        <v>-1.7670000000000002E-2</v>
      </c>
      <c r="BM150" s="28"/>
      <c r="BN150" s="28">
        <f t="shared" si="118"/>
        <v>13</v>
      </c>
      <c r="BO150" s="33" t="s">
        <v>76</v>
      </c>
      <c r="BP150" s="24" t="s">
        <v>22</v>
      </c>
      <c r="BQ150" s="28">
        <v>-4.2700000000000002E-2</v>
      </c>
      <c r="BS150" s="28">
        <f t="shared" si="50"/>
        <v>38</v>
      </c>
    </row>
    <row r="151" spans="1:71" ht="17" thickBot="1" x14ac:dyDescent="0.25">
      <c r="A151" s="88"/>
      <c r="B151" s="33" t="s">
        <v>72</v>
      </c>
      <c r="C151" s="24" t="s">
        <v>28</v>
      </c>
      <c r="D151" s="28">
        <v>-1.159E-2</v>
      </c>
      <c r="E151" s="28"/>
      <c r="F151" s="28">
        <f t="shared" si="112"/>
        <v>18</v>
      </c>
      <c r="G151" s="33" t="s">
        <v>49</v>
      </c>
      <c r="H151" s="24" t="s">
        <v>28</v>
      </c>
      <c r="I151" s="28">
        <v>-4.1750000000000002E-2</v>
      </c>
      <c r="J151" s="28"/>
      <c r="K151" s="28">
        <f t="shared" si="68"/>
        <v>32</v>
      </c>
      <c r="L151" s="33" t="s">
        <v>100</v>
      </c>
      <c r="M151" s="35" t="s">
        <v>28</v>
      </c>
      <c r="N151" s="28">
        <v>-5.8659999999999997E-2</v>
      </c>
      <c r="O151" s="28"/>
      <c r="P151" s="28">
        <f t="shared" si="115"/>
        <v>15</v>
      </c>
      <c r="Q151" s="33" t="s">
        <v>74</v>
      </c>
      <c r="R151" s="24" t="s">
        <v>25</v>
      </c>
      <c r="S151" s="28">
        <v>-3.6080000000000001E-2</v>
      </c>
      <c r="T151" s="28"/>
      <c r="U151" s="28">
        <f t="shared" si="99"/>
        <v>23</v>
      </c>
      <c r="V151" s="33" t="s">
        <v>64</v>
      </c>
      <c r="W151" s="24" t="s">
        <v>19</v>
      </c>
      <c r="X151" s="28">
        <v>-3.3899999999999998E-3</v>
      </c>
      <c r="Y151" s="28"/>
      <c r="Z151" s="28">
        <f t="shared" si="123"/>
        <v>4</v>
      </c>
      <c r="AA151" s="33" t="s">
        <v>82</v>
      </c>
      <c r="AB151" s="24" t="s">
        <v>25</v>
      </c>
      <c r="AC151" s="28">
        <v>-5.858E-2</v>
      </c>
      <c r="AD151" s="28"/>
      <c r="AE151" s="28">
        <f t="shared" si="61"/>
        <v>36</v>
      </c>
      <c r="AF151" s="33" t="s">
        <v>101</v>
      </c>
      <c r="AG151" s="35" t="s">
        <v>26</v>
      </c>
      <c r="AH151" s="28">
        <v>-2.5430000000000001E-2</v>
      </c>
      <c r="AI151" s="28"/>
      <c r="AJ151" s="28">
        <f t="shared" si="113"/>
        <v>16</v>
      </c>
      <c r="AK151" s="33" t="s">
        <v>65</v>
      </c>
      <c r="AL151" s="24" t="s">
        <v>20</v>
      </c>
      <c r="AM151" s="28">
        <v>-4.1309999999999999E-2</v>
      </c>
      <c r="AN151" s="28"/>
      <c r="AO151" s="28">
        <f t="shared" si="86"/>
        <v>27</v>
      </c>
      <c r="AP151" s="33" t="s">
        <v>92</v>
      </c>
      <c r="AQ151" s="35" t="s">
        <v>25</v>
      </c>
      <c r="AR151" s="28">
        <v>-9.4000000000000004E-3</v>
      </c>
      <c r="AS151" s="28"/>
      <c r="AT151" s="28">
        <f t="shared" si="85"/>
        <v>28</v>
      </c>
      <c r="AU151" s="33" t="s">
        <v>89</v>
      </c>
      <c r="AV151" s="35" t="s">
        <v>22</v>
      </c>
      <c r="AW151" s="28">
        <v>-1.206E-2</v>
      </c>
      <c r="AX151" s="28"/>
      <c r="AY151" s="28">
        <f t="shared" si="114"/>
        <v>16</v>
      </c>
      <c r="AZ151" s="33" t="s">
        <v>67</v>
      </c>
      <c r="BA151" s="24" t="s">
        <v>20</v>
      </c>
      <c r="BB151" s="28">
        <v>-2.9159999999999998E-2</v>
      </c>
      <c r="BC151" s="28"/>
      <c r="BD151" s="28">
        <f t="shared" si="100"/>
        <v>22</v>
      </c>
      <c r="BE151" s="45" t="s">
        <v>19</v>
      </c>
      <c r="BF151" s="46">
        <f t="shared" si="124"/>
        <v>0</v>
      </c>
      <c r="BG151" s="47"/>
      <c r="BH151" s="47" t="s">
        <v>20</v>
      </c>
      <c r="BI151" s="46">
        <f t="shared" si="125"/>
        <v>125</v>
      </c>
      <c r="BJ151" s="33" t="s">
        <v>65</v>
      </c>
      <c r="BK151" s="24" t="s">
        <v>29</v>
      </c>
      <c r="BL151" s="28">
        <v>-1.83E-2</v>
      </c>
      <c r="BM151" s="28"/>
      <c r="BN151" s="28">
        <f t="shared" si="118"/>
        <v>14</v>
      </c>
      <c r="BO151" s="33" t="s">
        <v>94</v>
      </c>
      <c r="BP151" s="35" t="s">
        <v>26</v>
      </c>
      <c r="BQ151" s="28">
        <v>-4.2880000000000001E-2</v>
      </c>
      <c r="BS151" s="28">
        <f t="shared" si="50"/>
        <v>39</v>
      </c>
    </row>
    <row r="152" spans="1:71" ht="17" thickBot="1" x14ac:dyDescent="0.25">
      <c r="A152" s="88"/>
      <c r="B152" s="33" t="s">
        <v>69</v>
      </c>
      <c r="C152" s="24" t="s">
        <v>23</v>
      </c>
      <c r="D152" s="28">
        <v>-1.18E-2</v>
      </c>
      <c r="E152" s="28"/>
      <c r="F152" s="28">
        <f t="shared" si="112"/>
        <v>19</v>
      </c>
      <c r="G152" s="33" t="s">
        <v>45</v>
      </c>
      <c r="H152" s="24" t="s">
        <v>23</v>
      </c>
      <c r="I152" s="28">
        <v>-4.3880000000000002E-2</v>
      </c>
      <c r="J152" s="28"/>
      <c r="K152" s="28">
        <f t="shared" si="68"/>
        <v>33</v>
      </c>
      <c r="L152" s="33" t="s">
        <v>32</v>
      </c>
      <c r="M152" s="24" t="s">
        <v>20</v>
      </c>
      <c r="N152" s="28">
        <v>-6.08E-2</v>
      </c>
      <c r="O152" s="28"/>
      <c r="P152" s="28">
        <f t="shared" si="115"/>
        <v>16</v>
      </c>
      <c r="Q152" s="33" t="s">
        <v>45</v>
      </c>
      <c r="R152" s="24" t="s">
        <v>19</v>
      </c>
      <c r="S152" s="28">
        <v>-3.9719999999999998E-2</v>
      </c>
      <c r="T152" s="28"/>
      <c r="U152" s="28">
        <f t="shared" si="99"/>
        <v>24</v>
      </c>
      <c r="V152" s="33" t="s">
        <v>71</v>
      </c>
      <c r="W152" s="24" t="s">
        <v>22</v>
      </c>
      <c r="X152" s="28">
        <v>-4.2900000000000004E-3</v>
      </c>
      <c r="Y152" s="28"/>
      <c r="Z152" s="28">
        <f t="shared" si="123"/>
        <v>5</v>
      </c>
      <c r="AA152" s="33" t="s">
        <v>64</v>
      </c>
      <c r="AB152" s="24" t="s">
        <v>19</v>
      </c>
      <c r="AC152" s="28">
        <v>-5.8950000000000002E-2</v>
      </c>
      <c r="AD152" s="28"/>
      <c r="AE152" s="28">
        <f t="shared" si="61"/>
        <v>37</v>
      </c>
      <c r="AF152" s="33" t="s">
        <v>73</v>
      </c>
      <c r="AG152" s="24" t="s">
        <v>26</v>
      </c>
      <c r="AH152" s="28">
        <v>-2.6460000000000001E-2</v>
      </c>
      <c r="AI152" s="28"/>
      <c r="AJ152" s="28">
        <f t="shared" si="113"/>
        <v>17</v>
      </c>
      <c r="AK152" s="33" t="s">
        <v>61</v>
      </c>
      <c r="AL152" s="24" t="s">
        <v>19</v>
      </c>
      <c r="AM152" s="28">
        <v>-4.1509999999999998E-2</v>
      </c>
      <c r="AN152" s="28"/>
      <c r="AO152" s="28">
        <f t="shared" si="86"/>
        <v>28</v>
      </c>
      <c r="AP152" s="33" t="s">
        <v>78</v>
      </c>
      <c r="AQ152" s="24" t="s">
        <v>28</v>
      </c>
      <c r="AR152" s="28">
        <v>-1.031E-2</v>
      </c>
      <c r="AS152" s="28"/>
      <c r="AT152" s="28">
        <f t="shared" si="85"/>
        <v>29</v>
      </c>
      <c r="AU152" s="33" t="s">
        <v>100</v>
      </c>
      <c r="AV152" s="35" t="s">
        <v>23</v>
      </c>
      <c r="AW152" s="28">
        <v>-1.2330000000000001E-2</v>
      </c>
      <c r="AX152" s="28"/>
      <c r="AY152" s="28">
        <f t="shared" si="114"/>
        <v>17</v>
      </c>
      <c r="AZ152" s="33" t="s">
        <v>63</v>
      </c>
      <c r="BA152" s="24" t="s">
        <v>22</v>
      </c>
      <c r="BB152" s="28">
        <v>-3.0020000000000002E-2</v>
      </c>
      <c r="BC152" s="28"/>
      <c r="BD152" s="28">
        <f t="shared" si="100"/>
        <v>23</v>
      </c>
      <c r="BE152" s="49" t="s">
        <v>22</v>
      </c>
      <c r="BF152" s="50">
        <f t="shared" si="124"/>
        <v>0</v>
      </c>
      <c r="BG152" s="51"/>
      <c r="BH152" s="51" t="s">
        <v>23</v>
      </c>
      <c r="BI152" s="50">
        <f t="shared" si="125"/>
        <v>0</v>
      </c>
      <c r="BJ152" s="33" t="s">
        <v>33</v>
      </c>
      <c r="BK152" s="24" t="s">
        <v>25</v>
      </c>
      <c r="BL152" s="28">
        <v>-2.181E-2</v>
      </c>
      <c r="BM152" s="28"/>
      <c r="BN152" s="28">
        <f t="shared" si="118"/>
        <v>15</v>
      </c>
      <c r="BO152" s="33" t="s">
        <v>90</v>
      </c>
      <c r="BP152" s="35" t="s">
        <v>29</v>
      </c>
      <c r="BQ152" s="28">
        <v>-4.317E-2</v>
      </c>
      <c r="BS152" s="28">
        <f t="shared" si="50"/>
        <v>40</v>
      </c>
    </row>
    <row r="153" spans="1:71" ht="18" thickTop="1" thickBot="1" x14ac:dyDescent="0.25">
      <c r="A153" s="88"/>
      <c r="B153" s="33" t="s">
        <v>99</v>
      </c>
      <c r="C153" s="35" t="s">
        <v>23</v>
      </c>
      <c r="D153" s="28">
        <v>-1.217E-2</v>
      </c>
      <c r="E153" s="28"/>
      <c r="F153" s="28">
        <f t="shared" si="112"/>
        <v>20</v>
      </c>
      <c r="G153" s="33" t="s">
        <v>100</v>
      </c>
      <c r="H153" s="35" t="s">
        <v>26</v>
      </c>
      <c r="I153" s="28">
        <v>-4.4049999999999999E-2</v>
      </c>
      <c r="J153" s="28"/>
      <c r="K153" s="28">
        <f t="shared" si="68"/>
        <v>34</v>
      </c>
      <c r="L153" s="33" t="s">
        <v>64</v>
      </c>
      <c r="M153" s="24" t="s">
        <v>19</v>
      </c>
      <c r="N153" s="28">
        <v>-6.4119999999999996E-2</v>
      </c>
      <c r="O153" s="28"/>
      <c r="P153" s="28">
        <f t="shared" si="115"/>
        <v>17</v>
      </c>
      <c r="Q153" s="33" t="s">
        <v>98</v>
      </c>
      <c r="R153" s="35" t="s">
        <v>25</v>
      </c>
      <c r="S153" s="28">
        <v>-4.2560000000000001E-2</v>
      </c>
      <c r="T153" s="28"/>
      <c r="U153" s="28">
        <f t="shared" si="99"/>
        <v>25</v>
      </c>
      <c r="V153" s="33" t="s">
        <v>87</v>
      </c>
      <c r="W153" s="24" t="s">
        <v>25</v>
      </c>
      <c r="X153" s="28">
        <v>-7.1300000000000001E-3</v>
      </c>
      <c r="Y153" s="28"/>
      <c r="Z153" s="28">
        <f t="shared" si="123"/>
        <v>6</v>
      </c>
      <c r="AA153" s="33" t="s">
        <v>33</v>
      </c>
      <c r="AB153" s="24" t="s">
        <v>25</v>
      </c>
      <c r="AC153" s="28">
        <v>-6.1179999999999998E-2</v>
      </c>
      <c r="AD153" s="28"/>
      <c r="AE153" s="28">
        <f t="shared" si="61"/>
        <v>38</v>
      </c>
      <c r="AF153" s="23" t="s">
        <v>95</v>
      </c>
      <c r="AG153" s="24" t="s">
        <v>29</v>
      </c>
      <c r="AH153" s="28">
        <v>-2.6710000000000001E-2</v>
      </c>
      <c r="AI153" s="28"/>
      <c r="AJ153" s="28">
        <f t="shared" si="113"/>
        <v>18</v>
      </c>
      <c r="AK153" s="33" t="s">
        <v>98</v>
      </c>
      <c r="AL153" s="35" t="s">
        <v>23</v>
      </c>
      <c r="AM153" s="28">
        <v>-4.1849999999999998E-2</v>
      </c>
      <c r="AN153" s="28"/>
      <c r="AO153" s="28">
        <f t="shared" si="86"/>
        <v>29</v>
      </c>
      <c r="AP153" s="33" t="s">
        <v>92</v>
      </c>
      <c r="AQ153" s="35" t="s">
        <v>28</v>
      </c>
      <c r="AR153" s="28">
        <v>-1.0500000000000001E-2</v>
      </c>
      <c r="AS153" s="28"/>
      <c r="AT153" s="28">
        <f t="shared" si="85"/>
        <v>30</v>
      </c>
      <c r="AU153" s="33" t="s">
        <v>90</v>
      </c>
      <c r="AV153" s="35" t="s">
        <v>29</v>
      </c>
      <c r="AW153" s="28">
        <v>-1.2619999999999999E-2</v>
      </c>
      <c r="AX153" s="28"/>
      <c r="AY153" s="28">
        <f t="shared" si="114"/>
        <v>18</v>
      </c>
      <c r="AZ153" s="33" t="s">
        <v>72</v>
      </c>
      <c r="BA153" s="24" t="s">
        <v>28</v>
      </c>
      <c r="BB153" s="28">
        <v>-3.1399999999999997E-2</v>
      </c>
      <c r="BC153" s="28"/>
      <c r="BD153" s="28">
        <f t="shared" si="100"/>
        <v>24</v>
      </c>
      <c r="BE153" s="102" t="s">
        <v>111</v>
      </c>
      <c r="BF153" s="103"/>
      <c r="BG153" s="103"/>
      <c r="BH153" s="103"/>
      <c r="BI153" s="104"/>
      <c r="BJ153" s="33" t="s">
        <v>76</v>
      </c>
      <c r="BK153" s="24" t="s">
        <v>26</v>
      </c>
      <c r="BL153" s="28">
        <v>-2.9899999999999999E-2</v>
      </c>
      <c r="BM153" s="28"/>
      <c r="BN153" s="28">
        <f t="shared" si="118"/>
        <v>16</v>
      </c>
      <c r="BO153" s="33" t="s">
        <v>49</v>
      </c>
      <c r="BP153" s="24" t="s">
        <v>28</v>
      </c>
      <c r="BQ153" s="28">
        <v>-4.419E-2</v>
      </c>
      <c r="BS153" s="28">
        <f t="shared" si="50"/>
        <v>41</v>
      </c>
    </row>
    <row r="154" spans="1:71" ht="18" thickTop="1" thickBot="1" x14ac:dyDescent="0.25">
      <c r="A154" s="88"/>
      <c r="B154" s="33" t="s">
        <v>47</v>
      </c>
      <c r="C154" s="24" t="s">
        <v>19</v>
      </c>
      <c r="D154" s="28">
        <v>-1.401E-2</v>
      </c>
      <c r="E154" s="28"/>
      <c r="F154" s="28">
        <f t="shared" si="112"/>
        <v>21</v>
      </c>
      <c r="G154" s="33" t="s">
        <v>89</v>
      </c>
      <c r="H154" s="35" t="s">
        <v>28</v>
      </c>
      <c r="I154" s="28">
        <v>-4.478E-2</v>
      </c>
      <c r="J154" s="28"/>
      <c r="K154" s="28">
        <f t="shared" si="68"/>
        <v>35</v>
      </c>
      <c r="L154" s="33" t="s">
        <v>49</v>
      </c>
      <c r="M154" s="24" t="s">
        <v>28</v>
      </c>
      <c r="N154" s="28">
        <v>-6.5890000000000004E-2</v>
      </c>
      <c r="O154" s="28"/>
      <c r="P154" s="28">
        <f t="shared" si="115"/>
        <v>18</v>
      </c>
      <c r="Q154" s="33" t="s">
        <v>98</v>
      </c>
      <c r="R154" s="35" t="s">
        <v>28</v>
      </c>
      <c r="S154" s="28">
        <v>-4.2700000000000002E-2</v>
      </c>
      <c r="T154" s="28"/>
      <c r="U154" s="28">
        <f t="shared" si="99"/>
        <v>26</v>
      </c>
      <c r="V154" s="33" t="s">
        <v>87</v>
      </c>
      <c r="W154" s="24" t="s">
        <v>29</v>
      </c>
      <c r="X154" s="28">
        <v>-7.26E-3</v>
      </c>
      <c r="Y154" s="28"/>
      <c r="Z154" s="28">
        <f t="shared" si="123"/>
        <v>7</v>
      </c>
      <c r="AA154" s="33" t="s">
        <v>42</v>
      </c>
      <c r="AB154" s="24" t="s">
        <v>28</v>
      </c>
      <c r="AC154" s="28">
        <v>-6.2330000000000003E-2</v>
      </c>
      <c r="AD154" s="28"/>
      <c r="AE154" s="28">
        <f t="shared" si="61"/>
        <v>39</v>
      </c>
      <c r="AF154" s="33" t="s">
        <v>40</v>
      </c>
      <c r="AG154" s="24" t="s">
        <v>26</v>
      </c>
      <c r="AH154" s="28">
        <v>-3.1060000000000001E-2</v>
      </c>
      <c r="AI154" s="28"/>
      <c r="AJ154" s="28">
        <f t="shared" si="113"/>
        <v>19</v>
      </c>
      <c r="AK154" s="33" t="s">
        <v>91</v>
      </c>
      <c r="AL154" s="35" t="s">
        <v>20</v>
      </c>
      <c r="AM154" s="28">
        <v>-4.2560000000000001E-2</v>
      </c>
      <c r="AN154" s="28"/>
      <c r="AO154" s="28">
        <f t="shared" si="86"/>
        <v>30</v>
      </c>
      <c r="AP154" s="33" t="s">
        <v>89</v>
      </c>
      <c r="AQ154" s="35" t="s">
        <v>22</v>
      </c>
      <c r="AR154" s="28">
        <v>-1.065E-2</v>
      </c>
      <c r="AS154" s="28"/>
      <c r="AT154" s="28">
        <f t="shared" si="85"/>
        <v>31</v>
      </c>
      <c r="AU154" s="33" t="s">
        <v>67</v>
      </c>
      <c r="AV154" s="24" t="s">
        <v>28</v>
      </c>
      <c r="AW154" s="28">
        <v>-1.345E-2</v>
      </c>
      <c r="AX154" s="28"/>
      <c r="AY154" s="28">
        <f t="shared" si="114"/>
        <v>19</v>
      </c>
      <c r="AZ154" s="33" t="s">
        <v>93</v>
      </c>
      <c r="BA154" s="35" t="s">
        <v>29</v>
      </c>
      <c r="BB154" s="28">
        <v>-3.5549999999999998E-2</v>
      </c>
      <c r="BC154" s="28"/>
      <c r="BD154" s="28">
        <f t="shared" si="100"/>
        <v>25</v>
      </c>
      <c r="BE154" s="42" t="s">
        <v>25</v>
      </c>
      <c r="BF154" s="53">
        <f>SUMIFS($BI$4:$BI$142,$BF$4:$BF$142,BE154,$BH$4:$BH$142,"x") + SUMIFS($BI$4:$BI$142,$BF$4:$BF$142,BE154,$BH$4:$BH$142,"o")</f>
        <v>0</v>
      </c>
      <c r="BG154" s="44"/>
      <c r="BH154" s="44" t="s">
        <v>26</v>
      </c>
      <c r="BI154" s="53">
        <f>SUMIFS($BI$4:$BI$142,$BF$4:$BF$142,BH154,$BH$4:$BH$142,"x") + SUMIFS($BI$4:$BI$142,$BF$4:$BF$142,BH154,$BH$4:$BH$142,"o")</f>
        <v>250</v>
      </c>
      <c r="BJ154" s="33" t="s">
        <v>51</v>
      </c>
      <c r="BK154" s="24" t="s">
        <v>22</v>
      </c>
      <c r="BL154" s="28">
        <v>-3.1879999999999999E-2</v>
      </c>
      <c r="BM154" s="28"/>
      <c r="BN154" s="28">
        <f t="shared" si="118"/>
        <v>17</v>
      </c>
      <c r="BO154" s="33" t="s">
        <v>36</v>
      </c>
      <c r="BP154" s="24" t="s">
        <v>26</v>
      </c>
      <c r="BQ154" s="28">
        <v>-4.4679999999999997E-2</v>
      </c>
      <c r="BS154" s="28">
        <f t="shared" si="50"/>
        <v>42</v>
      </c>
    </row>
    <row r="155" spans="1:71" ht="17" thickBot="1" x14ac:dyDescent="0.25">
      <c r="A155" s="89"/>
      <c r="B155" s="33" t="s">
        <v>98</v>
      </c>
      <c r="C155" s="35" t="s">
        <v>28</v>
      </c>
      <c r="D155" s="28">
        <v>-1.473E-2</v>
      </c>
      <c r="E155" s="28"/>
      <c r="F155" s="28">
        <f t="shared" si="112"/>
        <v>22</v>
      </c>
      <c r="G155" s="33" t="s">
        <v>18</v>
      </c>
      <c r="H155" s="24" t="s">
        <v>19</v>
      </c>
      <c r="I155" s="28">
        <v>-4.555E-2</v>
      </c>
      <c r="J155" s="28"/>
      <c r="K155" s="28">
        <f t="shared" si="68"/>
        <v>36</v>
      </c>
      <c r="L155" s="33" t="s">
        <v>43</v>
      </c>
      <c r="M155" s="24" t="s">
        <v>22</v>
      </c>
      <c r="N155" s="28">
        <v>-6.59E-2</v>
      </c>
      <c r="O155" s="28"/>
      <c r="P155" s="28">
        <f t="shared" si="115"/>
        <v>19</v>
      </c>
      <c r="Q155" s="33" t="s">
        <v>56</v>
      </c>
      <c r="R155" s="24" t="s">
        <v>22</v>
      </c>
      <c r="S155" s="28">
        <v>-4.2979999999999997E-2</v>
      </c>
      <c r="T155" s="28"/>
      <c r="U155" s="28">
        <f t="shared" si="99"/>
        <v>27</v>
      </c>
      <c r="V155" s="33" t="s">
        <v>78</v>
      </c>
      <c r="W155" s="24" t="s">
        <v>26</v>
      </c>
      <c r="X155" s="28">
        <v>-7.9299999999999995E-3</v>
      </c>
      <c r="Y155" s="28"/>
      <c r="Z155" s="28">
        <f t="shared" si="123"/>
        <v>8</v>
      </c>
      <c r="AA155" s="33" t="s">
        <v>83</v>
      </c>
      <c r="AB155" s="24" t="s">
        <v>25</v>
      </c>
      <c r="AC155" s="28">
        <v>-6.4350000000000004E-2</v>
      </c>
      <c r="AD155" s="28"/>
      <c r="AE155" s="28">
        <f t="shared" si="61"/>
        <v>40</v>
      </c>
      <c r="AF155" s="33" t="s">
        <v>59</v>
      </c>
      <c r="AG155" s="24" t="s">
        <v>20</v>
      </c>
      <c r="AH155" s="28">
        <v>-3.1230000000000001E-2</v>
      </c>
      <c r="AI155" s="28"/>
      <c r="AJ155" s="28">
        <f t="shared" si="113"/>
        <v>20</v>
      </c>
      <c r="AK155" s="33" t="s">
        <v>65</v>
      </c>
      <c r="AL155" s="24" t="s">
        <v>23</v>
      </c>
      <c r="AM155" s="28">
        <v>-4.2619999999999998E-2</v>
      </c>
      <c r="AN155" s="28"/>
      <c r="AO155" s="28">
        <f t="shared" si="86"/>
        <v>31</v>
      </c>
      <c r="AP155" s="23" t="s">
        <v>95</v>
      </c>
      <c r="AQ155" s="24" t="s">
        <v>22</v>
      </c>
      <c r="AR155" s="28">
        <v>-1.285E-2</v>
      </c>
      <c r="AS155" s="28"/>
      <c r="AT155" s="28">
        <f t="shared" si="85"/>
        <v>32</v>
      </c>
      <c r="AU155" s="33" t="s">
        <v>68</v>
      </c>
      <c r="AV155" s="24" t="s">
        <v>22</v>
      </c>
      <c r="AW155" s="28">
        <v>-1.3979999999999999E-2</v>
      </c>
      <c r="AX155" s="28"/>
      <c r="AY155" s="28">
        <f t="shared" si="114"/>
        <v>20</v>
      </c>
      <c r="AZ155" s="33" t="s">
        <v>63</v>
      </c>
      <c r="BA155" s="24" t="s">
        <v>26</v>
      </c>
      <c r="BB155" s="28">
        <v>-3.669E-2</v>
      </c>
      <c r="BC155" s="28"/>
      <c r="BD155" s="28">
        <f t="shared" si="100"/>
        <v>26</v>
      </c>
      <c r="BE155" s="45" t="s">
        <v>28</v>
      </c>
      <c r="BF155" s="46">
        <f t="shared" ref="BF155:BF157" si="126">SUMIFS($BI$4:$BI$142,$BF$4:$BF$142,BE155,$BH$4:$BH$142,"x") + SUMIFS($BI$4:$BI$142,$BF$4:$BF$142,BE155,$BH$4:$BH$142,"o")</f>
        <v>0</v>
      </c>
      <c r="BG155" s="47"/>
      <c r="BH155" s="47" t="s">
        <v>29</v>
      </c>
      <c r="BI155" s="46">
        <f t="shared" ref="BI155:BI157" si="127">SUMIFS($BI$4:$BI$142,$BF$4:$BF$142,BH155,$BH$4:$BH$142,"x") + SUMIFS($BI$4:$BI$142,$BF$4:$BF$142,BH155,$BH$4:$BH$142,"o")</f>
        <v>248</v>
      </c>
      <c r="BJ155" s="33" t="s">
        <v>36</v>
      </c>
      <c r="BK155" s="24" t="s">
        <v>23</v>
      </c>
      <c r="BL155" s="28">
        <v>-4.6719999999999998E-2</v>
      </c>
      <c r="BM155" s="28"/>
      <c r="BN155" s="28">
        <f t="shared" si="118"/>
        <v>18</v>
      </c>
      <c r="BO155" s="33" t="s">
        <v>42</v>
      </c>
      <c r="BP155" s="24" t="s">
        <v>28</v>
      </c>
      <c r="BQ155" s="28">
        <v>-4.48E-2</v>
      </c>
      <c r="BS155" s="28">
        <f t="shared" si="50"/>
        <v>43</v>
      </c>
    </row>
    <row r="156" spans="1:71" ht="18" thickTop="1" thickBot="1" x14ac:dyDescent="0.25">
      <c r="A156" s="90" t="s">
        <v>88</v>
      </c>
      <c r="B156" s="33" t="s">
        <v>33</v>
      </c>
      <c r="C156" s="24" t="s">
        <v>25</v>
      </c>
      <c r="D156" s="28">
        <v>-1.503E-2</v>
      </c>
      <c r="E156" s="28"/>
      <c r="F156" s="28">
        <f t="shared" si="112"/>
        <v>23</v>
      </c>
      <c r="G156" s="33" t="s">
        <v>101</v>
      </c>
      <c r="H156" s="35" t="s">
        <v>22</v>
      </c>
      <c r="I156" s="28">
        <v>-4.7010000000000003E-2</v>
      </c>
      <c r="J156" s="28"/>
      <c r="K156" s="28">
        <f t="shared" si="68"/>
        <v>37</v>
      </c>
      <c r="L156" s="33" t="s">
        <v>68</v>
      </c>
      <c r="M156" s="24" t="s">
        <v>29</v>
      </c>
      <c r="N156" s="28">
        <v>-7.5719999999999996E-2</v>
      </c>
      <c r="O156" s="28"/>
      <c r="P156" s="28">
        <f t="shared" si="115"/>
        <v>20</v>
      </c>
      <c r="Q156" s="23" t="s">
        <v>95</v>
      </c>
      <c r="R156" s="24" t="s">
        <v>22</v>
      </c>
      <c r="S156" s="28">
        <v>-4.3430000000000003E-2</v>
      </c>
      <c r="T156" s="28"/>
      <c r="U156" s="28">
        <f t="shared" si="99"/>
        <v>28</v>
      </c>
      <c r="V156" s="33" t="s">
        <v>49</v>
      </c>
      <c r="W156" s="24" t="s">
        <v>28</v>
      </c>
      <c r="X156" s="28">
        <v>-7.9399999999999991E-3</v>
      </c>
      <c r="Y156" s="28"/>
      <c r="Z156" s="28">
        <f t="shared" si="123"/>
        <v>9</v>
      </c>
      <c r="AA156" s="33" t="s">
        <v>18</v>
      </c>
      <c r="AB156" s="24" t="s">
        <v>19</v>
      </c>
      <c r="AC156" s="28">
        <v>-6.4399999999999999E-2</v>
      </c>
      <c r="AD156" s="28"/>
      <c r="AE156" s="28">
        <f t="shared" si="61"/>
        <v>41</v>
      </c>
      <c r="AF156" s="33" t="s">
        <v>87</v>
      </c>
      <c r="AG156" s="24" t="s">
        <v>25</v>
      </c>
      <c r="AH156" s="28">
        <v>-3.4410000000000003E-2</v>
      </c>
      <c r="AI156" s="28"/>
      <c r="AJ156" s="28">
        <f t="shared" si="113"/>
        <v>21</v>
      </c>
      <c r="AK156" s="33" t="s">
        <v>98</v>
      </c>
      <c r="AL156" s="35" t="s">
        <v>28</v>
      </c>
      <c r="AM156" s="28">
        <v>-4.4580000000000002E-2</v>
      </c>
      <c r="AN156" s="28"/>
      <c r="AO156" s="28">
        <f t="shared" si="86"/>
        <v>32</v>
      </c>
      <c r="AP156" s="33" t="s">
        <v>52</v>
      </c>
      <c r="AQ156" s="24" t="s">
        <v>23</v>
      </c>
      <c r="AR156" s="28">
        <v>-1.427E-2</v>
      </c>
      <c r="AS156" s="28"/>
      <c r="AT156" s="28">
        <f t="shared" si="85"/>
        <v>33</v>
      </c>
      <c r="AU156" s="33" t="s">
        <v>39</v>
      </c>
      <c r="AV156" s="24" t="s">
        <v>25</v>
      </c>
      <c r="AW156" s="28">
        <v>-1.405E-2</v>
      </c>
      <c r="AX156" s="28"/>
      <c r="AY156" s="28">
        <f t="shared" si="114"/>
        <v>21</v>
      </c>
      <c r="AZ156" s="33" t="s">
        <v>80</v>
      </c>
      <c r="BA156" s="24" t="s">
        <v>19</v>
      </c>
      <c r="BB156" s="28">
        <v>-3.6720000000000003E-2</v>
      </c>
      <c r="BC156" s="28"/>
      <c r="BD156" s="28">
        <f t="shared" si="100"/>
        <v>27</v>
      </c>
      <c r="BE156" s="45" t="s">
        <v>19</v>
      </c>
      <c r="BF156" s="46">
        <f t="shared" si="126"/>
        <v>0</v>
      </c>
      <c r="BG156" s="47"/>
      <c r="BH156" s="47" t="s">
        <v>20</v>
      </c>
      <c r="BI156" s="46">
        <f t="shared" si="127"/>
        <v>235</v>
      </c>
      <c r="BJ156" s="33" t="s">
        <v>38</v>
      </c>
      <c r="BK156" s="24" t="s">
        <v>26</v>
      </c>
      <c r="BL156" s="28">
        <v>-4.768E-2</v>
      </c>
      <c r="BM156" s="28"/>
      <c r="BN156" s="28">
        <f t="shared" si="118"/>
        <v>19</v>
      </c>
      <c r="BO156" s="33" t="s">
        <v>67</v>
      </c>
      <c r="BP156" s="24" t="s">
        <v>23</v>
      </c>
      <c r="BQ156" s="28">
        <v>-4.5420000000000002E-2</v>
      </c>
      <c r="BS156" s="28">
        <f t="shared" si="50"/>
        <v>44</v>
      </c>
    </row>
    <row r="157" spans="1:71" ht="17" thickBot="1" x14ac:dyDescent="0.25">
      <c r="A157" s="88"/>
      <c r="B157" s="33" t="s">
        <v>67</v>
      </c>
      <c r="C157" s="24" t="s">
        <v>23</v>
      </c>
      <c r="D157" s="28">
        <v>-1.619E-2</v>
      </c>
      <c r="E157" s="28"/>
      <c r="F157" s="28">
        <f t="shared" si="112"/>
        <v>24</v>
      </c>
      <c r="G157" s="33" t="s">
        <v>27</v>
      </c>
      <c r="H157" s="24" t="s">
        <v>29</v>
      </c>
      <c r="I157" s="28">
        <v>-4.9180000000000001E-2</v>
      </c>
      <c r="J157" s="28"/>
      <c r="K157" s="28">
        <f t="shared" si="68"/>
        <v>38</v>
      </c>
      <c r="L157" s="33" t="s">
        <v>58</v>
      </c>
      <c r="M157" s="24" t="s">
        <v>22</v>
      </c>
      <c r="N157" s="28">
        <v>-7.7530000000000002E-2</v>
      </c>
      <c r="O157" s="28"/>
      <c r="P157" s="28">
        <f t="shared" si="115"/>
        <v>21</v>
      </c>
      <c r="Q157" s="33" t="s">
        <v>70</v>
      </c>
      <c r="R157" s="24" t="s">
        <v>23</v>
      </c>
      <c r="S157" s="28">
        <v>-4.4200000000000003E-2</v>
      </c>
      <c r="T157" s="28"/>
      <c r="U157" s="28">
        <f t="shared" si="99"/>
        <v>29</v>
      </c>
      <c r="V157" s="33" t="s">
        <v>90</v>
      </c>
      <c r="W157" s="35" t="s">
        <v>20</v>
      </c>
      <c r="X157" s="28">
        <v>-8.3599999999999994E-3</v>
      </c>
      <c r="Y157" s="28"/>
      <c r="Z157" s="28">
        <f t="shared" si="123"/>
        <v>10</v>
      </c>
      <c r="AA157" s="33" t="s">
        <v>99</v>
      </c>
      <c r="AB157" s="35" t="s">
        <v>25</v>
      </c>
      <c r="AC157" s="28">
        <v>-6.5280000000000005E-2</v>
      </c>
      <c r="AD157" s="28"/>
      <c r="AE157" s="28">
        <f t="shared" si="61"/>
        <v>42</v>
      </c>
      <c r="AF157" s="33" t="s">
        <v>101</v>
      </c>
      <c r="AG157" s="35" t="s">
        <v>22</v>
      </c>
      <c r="AH157" s="28">
        <v>-3.4479999999999997E-2</v>
      </c>
      <c r="AI157" s="28"/>
      <c r="AJ157" s="28">
        <f t="shared" si="113"/>
        <v>22</v>
      </c>
      <c r="AK157" s="33" t="s">
        <v>53</v>
      </c>
      <c r="AL157" s="24" t="s">
        <v>28</v>
      </c>
      <c r="AM157" s="28">
        <v>-4.5280000000000001E-2</v>
      </c>
      <c r="AN157" s="28"/>
      <c r="AO157" s="28">
        <f t="shared" si="86"/>
        <v>33</v>
      </c>
      <c r="AP157" s="33" t="s">
        <v>82</v>
      </c>
      <c r="AQ157" s="24" t="s">
        <v>28</v>
      </c>
      <c r="AR157" s="28">
        <v>-1.431E-2</v>
      </c>
      <c r="AS157" s="28"/>
      <c r="AT157" s="28">
        <f t="shared" si="85"/>
        <v>34</v>
      </c>
      <c r="AU157" s="33" t="s">
        <v>86</v>
      </c>
      <c r="AV157" s="24" t="s">
        <v>28</v>
      </c>
      <c r="AW157" s="28">
        <v>-1.434E-2</v>
      </c>
      <c r="AX157" s="28"/>
      <c r="AY157" s="28">
        <f t="shared" si="114"/>
        <v>22</v>
      </c>
      <c r="AZ157" s="33" t="s">
        <v>93</v>
      </c>
      <c r="BA157" s="35" t="s">
        <v>25</v>
      </c>
      <c r="BB157" s="28">
        <v>-3.6940000000000001E-2</v>
      </c>
      <c r="BC157" s="28"/>
      <c r="BD157" s="28">
        <f t="shared" si="100"/>
        <v>28</v>
      </c>
      <c r="BE157" s="49" t="s">
        <v>22</v>
      </c>
      <c r="BF157" s="50">
        <f t="shared" si="126"/>
        <v>0</v>
      </c>
      <c r="BG157" s="51"/>
      <c r="BH157" s="51" t="s">
        <v>23</v>
      </c>
      <c r="BI157" s="50">
        <f t="shared" si="127"/>
        <v>0</v>
      </c>
      <c r="BJ157" s="33" t="s">
        <v>75</v>
      </c>
      <c r="BK157" s="24" t="s">
        <v>23</v>
      </c>
      <c r="BL157" s="28">
        <v>-4.8460000000000003E-2</v>
      </c>
      <c r="BM157" s="28"/>
      <c r="BN157" s="28">
        <f t="shared" si="118"/>
        <v>20</v>
      </c>
      <c r="BO157" s="23" t="s">
        <v>95</v>
      </c>
      <c r="BP157" s="24" t="s">
        <v>22</v>
      </c>
      <c r="BQ157" s="28">
        <v>-4.5760000000000002E-2</v>
      </c>
      <c r="BS157" s="28">
        <f t="shared" si="50"/>
        <v>45</v>
      </c>
    </row>
    <row r="158" spans="1:71" ht="17" thickBot="1" x14ac:dyDescent="0.25">
      <c r="A158" s="88"/>
      <c r="B158" s="33" t="s">
        <v>92</v>
      </c>
      <c r="C158" s="35" t="s">
        <v>20</v>
      </c>
      <c r="D158" s="28">
        <v>-1.6389999999999998E-2</v>
      </c>
      <c r="E158" s="28"/>
      <c r="F158" s="28">
        <f t="shared" si="112"/>
        <v>25</v>
      </c>
      <c r="G158" s="23" t="s">
        <v>95</v>
      </c>
      <c r="H158" s="24" t="s">
        <v>29</v>
      </c>
      <c r="I158" s="28">
        <v>-5.0270000000000002E-2</v>
      </c>
      <c r="J158" s="28"/>
      <c r="K158" s="28">
        <f t="shared" si="68"/>
        <v>39</v>
      </c>
      <c r="L158" s="33" t="s">
        <v>63</v>
      </c>
      <c r="M158" s="24" t="s">
        <v>20</v>
      </c>
      <c r="N158" s="28">
        <v>-7.8649999999999998E-2</v>
      </c>
      <c r="O158" s="28"/>
      <c r="P158" s="28">
        <f t="shared" si="115"/>
        <v>22</v>
      </c>
      <c r="Q158" s="33" t="s">
        <v>71</v>
      </c>
      <c r="R158" s="24" t="s">
        <v>20</v>
      </c>
      <c r="S158" s="28">
        <v>-4.5609999999999998E-2</v>
      </c>
      <c r="T158" s="28"/>
      <c r="U158" s="28">
        <f t="shared" si="99"/>
        <v>30</v>
      </c>
      <c r="V158" s="33" t="s">
        <v>21</v>
      </c>
      <c r="W158" s="24" t="s">
        <v>23</v>
      </c>
      <c r="X158" s="28">
        <v>-8.8699999999999994E-3</v>
      </c>
      <c r="Y158" s="28"/>
      <c r="Z158" s="28">
        <f t="shared" si="123"/>
        <v>11</v>
      </c>
      <c r="AA158" s="33" t="s">
        <v>61</v>
      </c>
      <c r="AB158" s="24" t="s">
        <v>19</v>
      </c>
      <c r="AC158" s="28">
        <v>-6.5339999999999995E-2</v>
      </c>
      <c r="AD158" s="28"/>
      <c r="AE158" s="28">
        <f t="shared" si="61"/>
        <v>43</v>
      </c>
      <c r="AF158" s="33" t="s">
        <v>49</v>
      </c>
      <c r="AG158" s="24" t="s">
        <v>28</v>
      </c>
      <c r="AH158" s="28">
        <v>-3.6339999999999997E-2</v>
      </c>
      <c r="AI158" s="28"/>
      <c r="AJ158" s="28">
        <f t="shared" si="113"/>
        <v>23</v>
      </c>
      <c r="AK158" s="33" t="s">
        <v>80</v>
      </c>
      <c r="AL158" s="24" t="s">
        <v>25</v>
      </c>
      <c r="AM158" s="28">
        <v>-4.5629999999999997E-2</v>
      </c>
      <c r="AN158" s="28"/>
      <c r="AO158" s="28">
        <f t="shared" si="86"/>
        <v>34</v>
      </c>
      <c r="AP158" s="33" t="s">
        <v>83</v>
      </c>
      <c r="AQ158" s="24" t="s">
        <v>29</v>
      </c>
      <c r="AR158" s="28">
        <v>-1.434E-2</v>
      </c>
      <c r="AS158" s="28"/>
      <c r="AT158" s="28">
        <f t="shared" si="85"/>
        <v>35</v>
      </c>
      <c r="AU158" s="33" t="s">
        <v>42</v>
      </c>
      <c r="AV158" s="24" t="s">
        <v>28</v>
      </c>
      <c r="AW158" s="28">
        <v>-1.4540000000000001E-2</v>
      </c>
      <c r="AX158" s="28"/>
      <c r="AY158" s="28">
        <f t="shared" si="114"/>
        <v>23</v>
      </c>
      <c r="AZ158" s="33" t="s">
        <v>84</v>
      </c>
      <c r="BA158" s="24" t="s">
        <v>26</v>
      </c>
      <c r="BB158" s="28">
        <v>-4.0250000000000001E-2</v>
      </c>
      <c r="BC158" s="28"/>
      <c r="BD158" s="28">
        <f t="shared" si="100"/>
        <v>29</v>
      </c>
      <c r="BE158" s="33" t="s">
        <v>91</v>
      </c>
      <c r="BF158" s="35" t="s">
        <v>20</v>
      </c>
      <c r="BG158" s="28">
        <v>-1.8000000000000001E-4</v>
      </c>
      <c r="BH158" s="28"/>
      <c r="BI158" s="28">
        <v>1</v>
      </c>
      <c r="BJ158" s="33" t="s">
        <v>24</v>
      </c>
      <c r="BK158" s="24" t="s">
        <v>26</v>
      </c>
      <c r="BL158" s="28">
        <v>-5.2179999999999997E-2</v>
      </c>
      <c r="BM158" s="28"/>
      <c r="BN158" s="28">
        <f t="shared" si="118"/>
        <v>21</v>
      </c>
      <c r="BO158" s="33" t="s">
        <v>76</v>
      </c>
      <c r="BP158" s="24" t="s">
        <v>26</v>
      </c>
      <c r="BQ158" s="28">
        <v>-4.5879999999999997E-2</v>
      </c>
      <c r="BS158" s="28">
        <f t="shared" si="50"/>
        <v>46</v>
      </c>
    </row>
    <row r="159" spans="1:71" ht="17" thickBot="1" x14ac:dyDescent="0.25">
      <c r="A159" s="88"/>
      <c r="B159" s="33" t="s">
        <v>89</v>
      </c>
      <c r="C159" s="35" t="s">
        <v>25</v>
      </c>
      <c r="D159" s="28">
        <v>-1.6580000000000001E-2</v>
      </c>
      <c r="E159" s="28"/>
      <c r="F159" s="28">
        <f t="shared" si="112"/>
        <v>26</v>
      </c>
      <c r="G159" s="33" t="s">
        <v>52</v>
      </c>
      <c r="H159" s="24" t="s">
        <v>23</v>
      </c>
      <c r="I159" s="28">
        <v>-5.1990000000000001E-2</v>
      </c>
      <c r="J159" s="28"/>
      <c r="K159" s="28">
        <f t="shared" si="68"/>
        <v>40</v>
      </c>
      <c r="L159" s="33" t="s">
        <v>74</v>
      </c>
      <c r="M159" s="24" t="s">
        <v>28</v>
      </c>
      <c r="N159" s="28">
        <v>-8.7340000000000001E-2</v>
      </c>
      <c r="O159" s="28"/>
      <c r="P159" s="28">
        <f t="shared" si="115"/>
        <v>23</v>
      </c>
      <c r="Q159" s="33" t="s">
        <v>33</v>
      </c>
      <c r="R159" s="24" t="s">
        <v>20</v>
      </c>
      <c r="S159" s="28">
        <v>-4.8120000000000003E-2</v>
      </c>
      <c r="T159" s="28"/>
      <c r="U159" s="28">
        <f t="shared" si="99"/>
        <v>31</v>
      </c>
      <c r="V159" s="33" t="s">
        <v>54</v>
      </c>
      <c r="W159" s="24" t="s">
        <v>29</v>
      </c>
      <c r="X159" s="28">
        <v>-9.3100000000000006E-3</v>
      </c>
      <c r="Y159" s="28"/>
      <c r="Z159" s="28">
        <f t="shared" si="123"/>
        <v>12</v>
      </c>
      <c r="AA159" s="33" t="s">
        <v>48</v>
      </c>
      <c r="AB159" s="24" t="s">
        <v>29</v>
      </c>
      <c r="AC159" s="28">
        <v>-6.8190000000000001E-2</v>
      </c>
      <c r="AD159" s="28"/>
      <c r="AE159" s="28">
        <f t="shared" si="61"/>
        <v>44</v>
      </c>
      <c r="AF159" s="33" t="s">
        <v>77</v>
      </c>
      <c r="AG159" s="24" t="s">
        <v>26</v>
      </c>
      <c r="AH159" s="28">
        <v>-3.6580000000000001E-2</v>
      </c>
      <c r="AI159" s="28"/>
      <c r="AJ159" s="28">
        <f t="shared" si="113"/>
        <v>24</v>
      </c>
      <c r="AK159" s="33" t="s">
        <v>72</v>
      </c>
      <c r="AL159" s="24" t="s">
        <v>22</v>
      </c>
      <c r="AM159" s="28">
        <v>-4.9329999999999999E-2</v>
      </c>
      <c r="AN159" s="28"/>
      <c r="AO159" s="28">
        <f t="shared" si="86"/>
        <v>35</v>
      </c>
      <c r="AP159" s="33" t="s">
        <v>93</v>
      </c>
      <c r="AQ159" s="35" t="s">
        <v>20</v>
      </c>
      <c r="AR159" s="28">
        <v>-1.4409999999999999E-2</v>
      </c>
      <c r="AS159" s="28"/>
      <c r="AT159" s="28">
        <f t="shared" si="85"/>
        <v>36</v>
      </c>
      <c r="AU159" s="33" t="s">
        <v>47</v>
      </c>
      <c r="AV159" s="24" t="s">
        <v>19</v>
      </c>
      <c r="AW159" s="28">
        <v>-1.7049999999999999E-2</v>
      </c>
      <c r="AX159" s="28"/>
      <c r="AY159" s="28">
        <f t="shared" si="114"/>
        <v>24</v>
      </c>
      <c r="AZ159" s="33" t="s">
        <v>34</v>
      </c>
      <c r="BA159" s="24" t="s">
        <v>19</v>
      </c>
      <c r="BB159" s="28">
        <v>-4.1489999999999999E-2</v>
      </c>
      <c r="BC159" s="28"/>
      <c r="BD159" s="28">
        <f t="shared" si="100"/>
        <v>30</v>
      </c>
      <c r="BE159" s="33" t="s">
        <v>27</v>
      </c>
      <c r="BF159" s="24" t="s">
        <v>29</v>
      </c>
      <c r="BG159" s="28">
        <v>-1.9000000000000001E-4</v>
      </c>
      <c r="BH159" s="28"/>
      <c r="BI159" s="28">
        <f>IF(BG159&lt;BG158,BI158+1,BI158)</f>
        <v>2</v>
      </c>
      <c r="BJ159" s="33" t="s">
        <v>36</v>
      </c>
      <c r="BK159" s="24" t="s">
        <v>26</v>
      </c>
      <c r="BL159" s="28">
        <v>-5.5169999999999997E-2</v>
      </c>
      <c r="BM159" s="28"/>
      <c r="BN159" s="28">
        <f t="shared" si="118"/>
        <v>22</v>
      </c>
      <c r="BO159" s="33" t="s">
        <v>103</v>
      </c>
      <c r="BP159" s="35" t="s">
        <v>26</v>
      </c>
      <c r="BQ159" s="28">
        <v>-4.8129999999999999E-2</v>
      </c>
      <c r="BS159" s="28">
        <f t="shared" si="50"/>
        <v>47</v>
      </c>
    </row>
    <row r="160" spans="1:71" ht="17" thickBot="1" x14ac:dyDescent="0.25">
      <c r="A160" s="88"/>
      <c r="B160" s="33" t="s">
        <v>27</v>
      </c>
      <c r="C160" s="24" t="s">
        <v>29</v>
      </c>
      <c r="D160" s="28">
        <v>-1.7430000000000001E-2</v>
      </c>
      <c r="E160" s="28"/>
      <c r="F160" s="28">
        <f t="shared" si="112"/>
        <v>27</v>
      </c>
      <c r="G160" s="33" t="s">
        <v>40</v>
      </c>
      <c r="H160" s="24" t="s">
        <v>29</v>
      </c>
      <c r="I160" s="28">
        <v>-5.2859999999999997E-2</v>
      </c>
      <c r="J160" s="28"/>
      <c r="K160" s="28">
        <f t="shared" si="68"/>
        <v>41</v>
      </c>
      <c r="L160" s="33" t="s">
        <v>58</v>
      </c>
      <c r="M160" s="24" t="s">
        <v>25</v>
      </c>
      <c r="N160" s="28">
        <v>-8.9539999999999995E-2</v>
      </c>
      <c r="O160" s="28"/>
      <c r="P160" s="28">
        <f t="shared" si="115"/>
        <v>24</v>
      </c>
      <c r="Q160" s="33" t="s">
        <v>71</v>
      </c>
      <c r="R160" s="24" t="s">
        <v>22</v>
      </c>
      <c r="S160" s="28">
        <v>-4.8469999999999999E-2</v>
      </c>
      <c r="T160" s="28"/>
      <c r="U160" s="28">
        <f t="shared" si="99"/>
        <v>32</v>
      </c>
      <c r="V160" s="33" t="s">
        <v>82</v>
      </c>
      <c r="W160" s="24" t="s">
        <v>28</v>
      </c>
      <c r="X160" s="28">
        <v>-9.5399999999999999E-3</v>
      </c>
      <c r="Y160" s="28"/>
      <c r="Z160" s="28">
        <f t="shared" si="123"/>
        <v>13</v>
      </c>
      <c r="AA160" s="33" t="s">
        <v>40</v>
      </c>
      <c r="AB160" s="24" t="s">
        <v>29</v>
      </c>
      <c r="AC160" s="28">
        <v>-6.8479999999999999E-2</v>
      </c>
      <c r="AD160" s="28"/>
      <c r="AE160" s="28">
        <f t="shared" si="61"/>
        <v>45</v>
      </c>
      <c r="AF160" s="33" t="s">
        <v>77</v>
      </c>
      <c r="AG160" s="24" t="s">
        <v>29</v>
      </c>
      <c r="AH160" s="28">
        <v>-3.9460000000000002E-2</v>
      </c>
      <c r="AI160" s="28"/>
      <c r="AJ160" s="28">
        <f t="shared" si="113"/>
        <v>25</v>
      </c>
      <c r="AK160" s="33" t="s">
        <v>79</v>
      </c>
      <c r="AL160" s="24" t="s">
        <v>29</v>
      </c>
      <c r="AM160" s="28">
        <v>-5.5149999999999998E-2</v>
      </c>
      <c r="AN160" s="28"/>
      <c r="AO160" s="28">
        <f t="shared" si="86"/>
        <v>36</v>
      </c>
      <c r="AP160" s="33" t="s">
        <v>35</v>
      </c>
      <c r="AQ160" s="24" t="s">
        <v>22</v>
      </c>
      <c r="AR160" s="28">
        <v>-1.566E-2</v>
      </c>
      <c r="AS160" s="28"/>
      <c r="AT160" s="28">
        <f t="shared" si="85"/>
        <v>37</v>
      </c>
      <c r="AU160" s="33" t="s">
        <v>58</v>
      </c>
      <c r="AV160" s="24" t="s">
        <v>22</v>
      </c>
      <c r="AW160" s="28">
        <v>-1.9730000000000001E-2</v>
      </c>
      <c r="AX160" s="28"/>
      <c r="AY160" s="28">
        <f t="shared" si="114"/>
        <v>25</v>
      </c>
      <c r="AZ160" s="33" t="s">
        <v>46</v>
      </c>
      <c r="BA160" s="24" t="s">
        <v>22</v>
      </c>
      <c r="BB160" s="28">
        <v>-4.2070000000000003E-2</v>
      </c>
      <c r="BC160" s="28"/>
      <c r="BD160" s="28">
        <f t="shared" si="100"/>
        <v>31</v>
      </c>
      <c r="BE160" s="33" t="s">
        <v>91</v>
      </c>
      <c r="BF160" s="35" t="s">
        <v>28</v>
      </c>
      <c r="BG160" s="28">
        <v>-2.5999999999999998E-4</v>
      </c>
      <c r="BH160" s="28"/>
      <c r="BI160" s="28">
        <f t="shared" ref="BI160:BI223" si="128">IF(BG160&lt;BG159,BI159+1,BI159)</f>
        <v>3</v>
      </c>
      <c r="BJ160" s="33" t="s">
        <v>76</v>
      </c>
      <c r="BK160" s="24" t="s">
        <v>28</v>
      </c>
      <c r="BL160" s="28">
        <v>-5.5300000000000002E-2</v>
      </c>
      <c r="BM160" s="28"/>
      <c r="BN160" s="28">
        <f t="shared" si="118"/>
        <v>23</v>
      </c>
      <c r="BO160" s="33" t="s">
        <v>54</v>
      </c>
      <c r="BP160" s="24" t="s">
        <v>22</v>
      </c>
      <c r="BQ160" s="28">
        <v>-4.9160000000000002E-2</v>
      </c>
      <c r="BS160" s="28">
        <f t="shared" si="50"/>
        <v>48</v>
      </c>
    </row>
    <row r="161" spans="1:71" ht="17" thickBot="1" x14ac:dyDescent="0.25">
      <c r="A161" s="88"/>
      <c r="B161" s="33" t="s">
        <v>59</v>
      </c>
      <c r="C161" s="24" t="s">
        <v>20</v>
      </c>
      <c r="D161" s="28">
        <v>-1.8599999999999998E-2</v>
      </c>
      <c r="E161" s="28"/>
      <c r="F161" s="28">
        <f t="shared" si="112"/>
        <v>28</v>
      </c>
      <c r="G161" s="33" t="s">
        <v>53</v>
      </c>
      <c r="H161" s="24" t="s">
        <v>28</v>
      </c>
      <c r="I161" s="28">
        <v>-5.3920000000000003E-2</v>
      </c>
      <c r="J161" s="28"/>
      <c r="K161" s="28">
        <f t="shared" si="68"/>
        <v>42</v>
      </c>
      <c r="L161" s="33" t="s">
        <v>46</v>
      </c>
      <c r="M161" s="24" t="s">
        <v>20</v>
      </c>
      <c r="N161" s="28">
        <v>-9.6560000000000007E-2</v>
      </c>
      <c r="O161" s="28"/>
      <c r="P161" s="28">
        <f t="shared" si="115"/>
        <v>25</v>
      </c>
      <c r="Q161" s="33" t="s">
        <v>59</v>
      </c>
      <c r="R161" s="24" t="s">
        <v>25</v>
      </c>
      <c r="S161" s="28">
        <v>-5.33E-2</v>
      </c>
      <c r="T161" s="28"/>
      <c r="U161" s="28">
        <f t="shared" si="99"/>
        <v>33</v>
      </c>
      <c r="V161" s="33" t="s">
        <v>101</v>
      </c>
      <c r="W161" s="35" t="s">
        <v>26</v>
      </c>
      <c r="X161" s="28">
        <v>-1.226E-2</v>
      </c>
      <c r="Y161" s="28"/>
      <c r="Z161" s="28">
        <f t="shared" si="123"/>
        <v>14</v>
      </c>
      <c r="AA161" s="33" t="s">
        <v>34</v>
      </c>
      <c r="AB161" s="24" t="s">
        <v>26</v>
      </c>
      <c r="AC161" s="28">
        <v>-6.9099999999999995E-2</v>
      </c>
      <c r="AD161" s="28"/>
      <c r="AE161" s="28">
        <f t="shared" si="61"/>
        <v>46</v>
      </c>
      <c r="AF161" s="23" t="s">
        <v>95</v>
      </c>
      <c r="AG161" s="24" t="s">
        <v>19</v>
      </c>
      <c r="AH161" s="28">
        <v>-4.1140000000000003E-2</v>
      </c>
      <c r="AI161" s="28"/>
      <c r="AJ161" s="28">
        <f t="shared" si="113"/>
        <v>26</v>
      </c>
      <c r="AK161" s="33" t="s">
        <v>90</v>
      </c>
      <c r="AL161" s="35" t="s">
        <v>29</v>
      </c>
      <c r="AM161" s="28">
        <v>-5.8319999999999997E-2</v>
      </c>
      <c r="AN161" s="28"/>
      <c r="AO161" s="28">
        <f t="shared" si="86"/>
        <v>37</v>
      </c>
      <c r="AP161" s="33" t="s">
        <v>104</v>
      </c>
      <c r="AQ161" s="35" t="s">
        <v>23</v>
      </c>
      <c r="AR161" s="28">
        <v>-1.6039999999999999E-2</v>
      </c>
      <c r="AS161" s="28"/>
      <c r="AT161" s="28">
        <f t="shared" si="85"/>
        <v>38</v>
      </c>
      <c r="AU161" s="33" t="s">
        <v>53</v>
      </c>
      <c r="AV161" s="24" t="s">
        <v>23</v>
      </c>
      <c r="AW161" s="28">
        <v>-2.001E-2</v>
      </c>
      <c r="AX161" s="28"/>
      <c r="AY161" s="28">
        <f t="shared" si="114"/>
        <v>26</v>
      </c>
      <c r="AZ161" s="33" t="s">
        <v>51</v>
      </c>
      <c r="BA161" s="24" t="s">
        <v>28</v>
      </c>
      <c r="BB161" s="28">
        <v>-4.4040000000000003E-2</v>
      </c>
      <c r="BC161" s="28"/>
      <c r="BD161" s="28">
        <f t="shared" si="100"/>
        <v>32</v>
      </c>
      <c r="BE161" s="33" t="s">
        <v>91</v>
      </c>
      <c r="BF161" s="35" t="s">
        <v>22</v>
      </c>
      <c r="BG161" s="28">
        <v>-2.5999999999999998E-4</v>
      </c>
      <c r="BH161" s="28"/>
      <c r="BI161" s="28">
        <f t="shared" si="128"/>
        <v>3</v>
      </c>
      <c r="BJ161" s="33" t="s">
        <v>90</v>
      </c>
      <c r="BK161" s="35" t="s">
        <v>26</v>
      </c>
      <c r="BL161" s="28">
        <v>-5.9420000000000001E-2</v>
      </c>
      <c r="BM161" s="28"/>
      <c r="BN161" s="28">
        <f t="shared" si="118"/>
        <v>24</v>
      </c>
      <c r="BO161" s="33" t="s">
        <v>67</v>
      </c>
      <c r="BP161" s="24" t="s">
        <v>28</v>
      </c>
      <c r="BQ161" s="28">
        <v>-4.9590000000000002E-2</v>
      </c>
      <c r="BS161" s="28">
        <f t="shared" si="50"/>
        <v>49</v>
      </c>
    </row>
    <row r="162" spans="1:71" ht="17" thickBot="1" x14ac:dyDescent="0.25">
      <c r="A162" s="88"/>
      <c r="B162" s="33" t="s">
        <v>92</v>
      </c>
      <c r="C162" s="35" t="s">
        <v>25</v>
      </c>
      <c r="D162" s="28">
        <v>-1.966E-2</v>
      </c>
      <c r="E162" s="28"/>
      <c r="F162" s="28">
        <f t="shared" si="112"/>
        <v>29</v>
      </c>
      <c r="G162" s="33" t="s">
        <v>48</v>
      </c>
      <c r="H162" s="24" t="s">
        <v>29</v>
      </c>
      <c r="I162" s="28">
        <v>-5.4199999999999998E-2</v>
      </c>
      <c r="J162" s="28"/>
      <c r="K162" s="28">
        <f t="shared" si="68"/>
        <v>43</v>
      </c>
      <c r="L162" s="33" t="s">
        <v>49</v>
      </c>
      <c r="M162" s="24" t="s">
        <v>20</v>
      </c>
      <c r="N162" s="28">
        <v>-0.10212</v>
      </c>
      <c r="O162" s="28"/>
      <c r="P162" s="28">
        <f t="shared" si="115"/>
        <v>26</v>
      </c>
      <c r="Q162" s="33" t="s">
        <v>18</v>
      </c>
      <c r="R162" s="24" t="s">
        <v>19</v>
      </c>
      <c r="S162" s="28">
        <v>-5.5259999999999997E-2</v>
      </c>
      <c r="T162" s="28"/>
      <c r="U162" s="28">
        <f t="shared" si="99"/>
        <v>34</v>
      </c>
      <c r="V162" s="33" t="s">
        <v>32</v>
      </c>
      <c r="W162" s="24" t="s">
        <v>26</v>
      </c>
      <c r="X162" s="28">
        <v>-1.2460000000000001E-2</v>
      </c>
      <c r="Y162" s="28"/>
      <c r="Z162" s="28">
        <f t="shared" si="123"/>
        <v>15</v>
      </c>
      <c r="AA162" s="33" t="s">
        <v>31</v>
      </c>
      <c r="AB162" s="24" t="s">
        <v>19</v>
      </c>
      <c r="AC162" s="28">
        <v>-7.2389999999999996E-2</v>
      </c>
      <c r="AD162" s="28"/>
      <c r="AE162" s="28">
        <f t="shared" si="61"/>
        <v>47</v>
      </c>
      <c r="AF162" s="33" t="s">
        <v>91</v>
      </c>
      <c r="AG162" s="35" t="s">
        <v>22</v>
      </c>
      <c r="AH162" s="28">
        <v>-4.1309999999999999E-2</v>
      </c>
      <c r="AI162" s="28"/>
      <c r="AJ162" s="28">
        <f t="shared" si="113"/>
        <v>27</v>
      </c>
      <c r="AK162" s="33" t="s">
        <v>98</v>
      </c>
      <c r="AL162" s="35" t="s">
        <v>19</v>
      </c>
      <c r="AM162" s="28">
        <v>-5.9400000000000001E-2</v>
      </c>
      <c r="AN162" s="28"/>
      <c r="AO162" s="28">
        <f t="shared" si="86"/>
        <v>38</v>
      </c>
      <c r="AP162" s="33" t="s">
        <v>79</v>
      </c>
      <c r="AQ162" s="24" t="s">
        <v>29</v>
      </c>
      <c r="AR162" s="28">
        <v>-1.61E-2</v>
      </c>
      <c r="AS162" s="28"/>
      <c r="AT162" s="28">
        <f t="shared" si="85"/>
        <v>39</v>
      </c>
      <c r="AU162" s="33" t="s">
        <v>21</v>
      </c>
      <c r="AV162" s="24" t="s">
        <v>23</v>
      </c>
      <c r="AW162" s="28">
        <v>-2.1129999999999999E-2</v>
      </c>
      <c r="AX162" s="28"/>
      <c r="AY162" s="28">
        <f t="shared" si="114"/>
        <v>27</v>
      </c>
      <c r="AZ162" s="33" t="s">
        <v>38</v>
      </c>
      <c r="BA162" s="24" t="s">
        <v>26</v>
      </c>
      <c r="BB162" s="28">
        <v>-4.5469999999999997E-2</v>
      </c>
      <c r="BC162" s="28"/>
      <c r="BD162" s="28">
        <f t="shared" si="100"/>
        <v>33</v>
      </c>
      <c r="BE162" s="33" t="s">
        <v>87</v>
      </c>
      <c r="BF162" s="24" t="s">
        <v>19</v>
      </c>
      <c r="BG162" s="28">
        <v>-3.8999999999999999E-4</v>
      </c>
      <c r="BH162" s="28"/>
      <c r="BI162" s="28">
        <f t="shared" si="128"/>
        <v>4</v>
      </c>
      <c r="BJ162" s="33" t="s">
        <v>105</v>
      </c>
      <c r="BK162" s="35" t="s">
        <v>25</v>
      </c>
      <c r="BL162" s="28">
        <v>-5.9810000000000002E-2</v>
      </c>
      <c r="BM162" s="28"/>
      <c r="BN162" s="28">
        <f t="shared" si="118"/>
        <v>25</v>
      </c>
      <c r="BO162" s="33" t="s">
        <v>24</v>
      </c>
      <c r="BP162" s="24" t="s">
        <v>26</v>
      </c>
      <c r="BQ162" s="28">
        <v>-5.0970000000000001E-2</v>
      </c>
      <c r="BS162" s="28">
        <f t="shared" si="50"/>
        <v>50</v>
      </c>
    </row>
    <row r="163" spans="1:71" ht="17" thickBot="1" x14ac:dyDescent="0.25">
      <c r="A163" s="88"/>
      <c r="B163" s="33" t="s">
        <v>80</v>
      </c>
      <c r="C163" s="24" t="s">
        <v>28</v>
      </c>
      <c r="D163" s="28">
        <v>-1.9769999999999999E-2</v>
      </c>
      <c r="E163" s="28"/>
      <c r="F163" s="28">
        <f t="shared" si="112"/>
        <v>30</v>
      </c>
      <c r="G163" s="33" t="s">
        <v>51</v>
      </c>
      <c r="H163" s="24" t="s">
        <v>22</v>
      </c>
      <c r="I163" s="28">
        <v>-5.4239999999999997E-2</v>
      </c>
      <c r="J163" s="28"/>
      <c r="K163" s="28">
        <f t="shared" si="68"/>
        <v>44</v>
      </c>
      <c r="L163" s="33" t="s">
        <v>62</v>
      </c>
      <c r="M163" s="24" t="s">
        <v>25</v>
      </c>
      <c r="N163" s="28">
        <v>-0.1028</v>
      </c>
      <c r="O163" s="28"/>
      <c r="P163" s="28">
        <f t="shared" si="115"/>
        <v>27</v>
      </c>
      <c r="Q163" s="33" t="s">
        <v>39</v>
      </c>
      <c r="R163" s="24" t="s">
        <v>25</v>
      </c>
      <c r="S163" s="28">
        <v>-5.9429999999999997E-2</v>
      </c>
      <c r="T163" s="28"/>
      <c r="U163" s="28">
        <f t="shared" si="99"/>
        <v>35</v>
      </c>
      <c r="V163" s="33" t="s">
        <v>64</v>
      </c>
      <c r="W163" s="24" t="s">
        <v>22</v>
      </c>
      <c r="X163" s="28">
        <v>-1.2840000000000001E-2</v>
      </c>
      <c r="Y163" s="28"/>
      <c r="Z163" s="28">
        <f t="shared" si="123"/>
        <v>16</v>
      </c>
      <c r="AA163" s="33" t="s">
        <v>21</v>
      </c>
      <c r="AB163" s="24" t="s">
        <v>23</v>
      </c>
      <c r="AC163" s="28">
        <v>-7.8149999999999997E-2</v>
      </c>
      <c r="AD163" s="28"/>
      <c r="AE163" s="28">
        <f t="shared" si="61"/>
        <v>48</v>
      </c>
      <c r="AF163" s="33" t="s">
        <v>46</v>
      </c>
      <c r="AG163" s="24" t="s">
        <v>22</v>
      </c>
      <c r="AH163" s="28">
        <v>-4.1730000000000003E-2</v>
      </c>
      <c r="AI163" s="28"/>
      <c r="AJ163" s="28">
        <f t="shared" si="113"/>
        <v>28</v>
      </c>
      <c r="AK163" s="33" t="s">
        <v>70</v>
      </c>
      <c r="AL163" s="24" t="s">
        <v>23</v>
      </c>
      <c r="AM163" s="28">
        <v>-5.9650000000000002E-2</v>
      </c>
      <c r="AN163" s="28"/>
      <c r="AO163" s="28">
        <f t="shared" si="86"/>
        <v>39</v>
      </c>
      <c r="AP163" s="33" t="s">
        <v>59</v>
      </c>
      <c r="AQ163" s="24" t="s">
        <v>25</v>
      </c>
      <c r="AR163" s="28">
        <v>-1.6729999999999998E-2</v>
      </c>
      <c r="AS163" s="28"/>
      <c r="AT163" s="28">
        <f t="shared" si="85"/>
        <v>40</v>
      </c>
      <c r="AU163" s="33" t="s">
        <v>84</v>
      </c>
      <c r="AV163" s="24" t="s">
        <v>28</v>
      </c>
      <c r="AW163" s="28">
        <v>-2.146E-2</v>
      </c>
      <c r="AX163" s="28"/>
      <c r="AY163" s="28">
        <f t="shared" si="114"/>
        <v>28</v>
      </c>
      <c r="AZ163" s="33" t="s">
        <v>57</v>
      </c>
      <c r="BA163" s="24" t="s">
        <v>23</v>
      </c>
      <c r="BB163" s="28">
        <v>-4.6820000000000001E-2</v>
      </c>
      <c r="BC163" s="28"/>
      <c r="BD163" s="28">
        <f t="shared" si="100"/>
        <v>34</v>
      </c>
      <c r="BE163" s="33" t="s">
        <v>60</v>
      </c>
      <c r="BF163" s="24" t="s">
        <v>22</v>
      </c>
      <c r="BG163" s="28">
        <v>-5.2999999999999998E-4</v>
      </c>
      <c r="BH163" s="28"/>
      <c r="BI163" s="28">
        <f t="shared" si="128"/>
        <v>5</v>
      </c>
      <c r="BJ163" s="33" t="s">
        <v>66</v>
      </c>
      <c r="BK163" s="24" t="s">
        <v>22</v>
      </c>
      <c r="BL163" s="28">
        <v>-6.6979999999999998E-2</v>
      </c>
      <c r="BM163" s="28"/>
      <c r="BN163" s="28">
        <f t="shared" si="118"/>
        <v>26</v>
      </c>
      <c r="BO163" s="33" t="s">
        <v>79</v>
      </c>
      <c r="BP163" s="24" t="s">
        <v>29</v>
      </c>
      <c r="BQ163" s="28">
        <v>-5.5030000000000003E-2</v>
      </c>
      <c r="BS163" s="28">
        <f t="shared" si="50"/>
        <v>51</v>
      </c>
    </row>
    <row r="164" spans="1:71" ht="17" thickBot="1" x14ac:dyDescent="0.25">
      <c r="A164" s="88"/>
      <c r="B164" s="33" t="s">
        <v>70</v>
      </c>
      <c r="C164" s="24" t="s">
        <v>19</v>
      </c>
      <c r="D164" s="28">
        <v>-1.993E-2</v>
      </c>
      <c r="E164" s="28"/>
      <c r="F164" s="28">
        <f t="shared" si="112"/>
        <v>31</v>
      </c>
      <c r="G164" s="33" t="s">
        <v>87</v>
      </c>
      <c r="H164" s="24" t="s">
        <v>29</v>
      </c>
      <c r="I164" s="28">
        <v>-6.6320000000000004E-2</v>
      </c>
      <c r="J164" s="28"/>
      <c r="K164" s="28">
        <f t="shared" si="68"/>
        <v>45</v>
      </c>
      <c r="L164" s="33" t="s">
        <v>78</v>
      </c>
      <c r="M164" s="24" t="s">
        <v>26</v>
      </c>
      <c r="N164" s="28">
        <v>-0.10458000000000001</v>
      </c>
      <c r="O164" s="28"/>
      <c r="P164" s="28">
        <f t="shared" si="115"/>
        <v>28</v>
      </c>
      <c r="Q164" s="33" t="s">
        <v>91</v>
      </c>
      <c r="R164" s="35" t="s">
        <v>20</v>
      </c>
      <c r="S164" s="28">
        <v>-6.207E-2</v>
      </c>
      <c r="T164" s="28"/>
      <c r="U164" s="28">
        <f t="shared" si="99"/>
        <v>36</v>
      </c>
      <c r="V164" s="33" t="s">
        <v>101</v>
      </c>
      <c r="W164" s="35" t="s">
        <v>22</v>
      </c>
      <c r="X164" s="28">
        <v>-1.338E-2</v>
      </c>
      <c r="Y164" s="28"/>
      <c r="Z164" s="28">
        <f t="shared" si="123"/>
        <v>17</v>
      </c>
      <c r="AA164" s="33" t="s">
        <v>69</v>
      </c>
      <c r="AB164" s="24" t="s">
        <v>19</v>
      </c>
      <c r="AC164" s="28">
        <v>-7.9299999999999995E-2</v>
      </c>
      <c r="AD164" s="28"/>
      <c r="AE164" s="28">
        <f t="shared" si="61"/>
        <v>49</v>
      </c>
      <c r="AF164" s="33" t="s">
        <v>101</v>
      </c>
      <c r="AG164" s="35" t="s">
        <v>29</v>
      </c>
      <c r="AH164" s="28">
        <v>-4.265E-2</v>
      </c>
      <c r="AI164" s="28"/>
      <c r="AJ164" s="28">
        <f t="shared" si="113"/>
        <v>29</v>
      </c>
      <c r="AK164" s="33" t="s">
        <v>54</v>
      </c>
      <c r="AL164" s="24" t="s">
        <v>22</v>
      </c>
      <c r="AM164" s="28">
        <v>-6.0569999999999999E-2</v>
      </c>
      <c r="AN164" s="28"/>
      <c r="AO164" s="28">
        <f t="shared" si="86"/>
        <v>40</v>
      </c>
      <c r="AP164" s="33" t="s">
        <v>27</v>
      </c>
      <c r="AQ164" s="24" t="s">
        <v>28</v>
      </c>
      <c r="AR164" s="28">
        <v>-1.7239999999999998E-2</v>
      </c>
      <c r="AS164" s="28"/>
      <c r="AT164" s="28">
        <f t="shared" si="85"/>
        <v>41</v>
      </c>
      <c r="AU164" s="33" t="s">
        <v>52</v>
      </c>
      <c r="AV164" s="24" t="s">
        <v>23</v>
      </c>
      <c r="AW164" s="28">
        <v>-2.282E-2</v>
      </c>
      <c r="AX164" s="28"/>
      <c r="AY164" s="28">
        <f t="shared" si="114"/>
        <v>29</v>
      </c>
      <c r="AZ164" s="33" t="s">
        <v>45</v>
      </c>
      <c r="BA164" s="24" t="s">
        <v>19</v>
      </c>
      <c r="BB164" s="28">
        <v>-4.759E-2</v>
      </c>
      <c r="BC164" s="28"/>
      <c r="BD164" s="28">
        <f t="shared" si="100"/>
        <v>35</v>
      </c>
      <c r="BE164" s="33" t="s">
        <v>99</v>
      </c>
      <c r="BF164" s="35" t="s">
        <v>19</v>
      </c>
      <c r="BG164" s="28">
        <v>-5.8E-4</v>
      </c>
      <c r="BH164" s="28"/>
      <c r="BI164" s="28">
        <f t="shared" si="128"/>
        <v>6</v>
      </c>
      <c r="BJ164" s="33" t="s">
        <v>100</v>
      </c>
      <c r="BK164" s="35" t="s">
        <v>28</v>
      </c>
      <c r="BL164" s="28">
        <v>-6.9150000000000003E-2</v>
      </c>
      <c r="BM164" s="28"/>
      <c r="BN164" s="28">
        <f t="shared" si="118"/>
        <v>27</v>
      </c>
      <c r="BO164" s="33" t="s">
        <v>42</v>
      </c>
      <c r="BP164" s="24" t="s">
        <v>26</v>
      </c>
      <c r="BQ164" s="28">
        <v>-5.815E-2</v>
      </c>
      <c r="BS164" s="28">
        <f t="shared" si="50"/>
        <v>52</v>
      </c>
    </row>
    <row r="165" spans="1:71" ht="17" thickBot="1" x14ac:dyDescent="0.25">
      <c r="A165" s="88"/>
      <c r="B165" s="33" t="s">
        <v>59</v>
      </c>
      <c r="C165" s="24" t="s">
        <v>25</v>
      </c>
      <c r="D165" s="28">
        <v>-2.0449999999999999E-2</v>
      </c>
      <c r="E165" s="28"/>
      <c r="F165" s="28">
        <f t="shared" si="112"/>
        <v>32</v>
      </c>
      <c r="G165" s="23" t="s">
        <v>95</v>
      </c>
      <c r="H165" s="24" t="s">
        <v>19</v>
      </c>
      <c r="I165" s="28">
        <v>-6.6659999999999997E-2</v>
      </c>
      <c r="J165" s="28"/>
      <c r="K165" s="28">
        <f t="shared" si="68"/>
        <v>46</v>
      </c>
      <c r="L165" s="33" t="s">
        <v>97</v>
      </c>
      <c r="M165" s="35" t="s">
        <v>22</v>
      </c>
      <c r="N165" s="28">
        <v>-0.10546999999999999</v>
      </c>
      <c r="O165" s="28"/>
      <c r="P165" s="28">
        <f t="shared" si="115"/>
        <v>29</v>
      </c>
      <c r="Q165" s="33" t="s">
        <v>93</v>
      </c>
      <c r="R165" s="35" t="s">
        <v>29</v>
      </c>
      <c r="S165" s="28">
        <v>-6.3159999999999994E-2</v>
      </c>
      <c r="T165" s="28"/>
      <c r="U165" s="28">
        <f t="shared" si="99"/>
        <v>37</v>
      </c>
      <c r="V165" s="33" t="s">
        <v>63</v>
      </c>
      <c r="W165" s="24" t="s">
        <v>22</v>
      </c>
      <c r="X165" s="28">
        <v>-1.3690000000000001E-2</v>
      </c>
      <c r="Y165" s="28"/>
      <c r="Z165" s="28">
        <f t="shared" si="123"/>
        <v>18</v>
      </c>
      <c r="AA165" s="33" t="s">
        <v>27</v>
      </c>
      <c r="AB165" s="24" t="s">
        <v>28</v>
      </c>
      <c r="AC165" s="28">
        <v>-8.0659999999999996E-2</v>
      </c>
      <c r="AD165" s="28"/>
      <c r="AE165" s="28">
        <f t="shared" si="61"/>
        <v>50</v>
      </c>
      <c r="AF165" s="33" t="s">
        <v>36</v>
      </c>
      <c r="AG165" s="24" t="s">
        <v>26</v>
      </c>
      <c r="AH165" s="28">
        <v>-4.9829999999999999E-2</v>
      </c>
      <c r="AI165" s="28"/>
      <c r="AJ165" s="28">
        <f t="shared" si="113"/>
        <v>30</v>
      </c>
      <c r="AK165" s="33" t="s">
        <v>59</v>
      </c>
      <c r="AL165" s="24" t="s">
        <v>25</v>
      </c>
      <c r="AM165" s="28">
        <v>-6.5759999999999999E-2</v>
      </c>
      <c r="AN165" s="28"/>
      <c r="AO165" s="28">
        <f t="shared" si="86"/>
        <v>41</v>
      </c>
      <c r="AP165" s="33" t="s">
        <v>43</v>
      </c>
      <c r="AQ165" s="24" t="s">
        <v>19</v>
      </c>
      <c r="AR165" s="28">
        <v>-1.7350000000000001E-2</v>
      </c>
      <c r="AS165" s="28"/>
      <c r="AT165" s="28">
        <f t="shared" si="85"/>
        <v>42</v>
      </c>
      <c r="AU165" s="33" t="s">
        <v>93</v>
      </c>
      <c r="AV165" s="35" t="s">
        <v>23</v>
      </c>
      <c r="AW165" s="28">
        <v>-2.3019999999999999E-2</v>
      </c>
      <c r="AX165" s="28"/>
      <c r="AY165" s="28">
        <f t="shared" si="114"/>
        <v>30</v>
      </c>
      <c r="AZ165" s="33" t="s">
        <v>80</v>
      </c>
      <c r="BA165" s="24" t="s">
        <v>28</v>
      </c>
      <c r="BB165" s="28">
        <v>-4.7640000000000002E-2</v>
      </c>
      <c r="BC165" s="28"/>
      <c r="BD165" s="28">
        <f t="shared" si="100"/>
        <v>36</v>
      </c>
      <c r="BE165" s="33" t="s">
        <v>73</v>
      </c>
      <c r="BF165" s="24" t="s">
        <v>23</v>
      </c>
      <c r="BG165" s="28">
        <v>-9.7999999999999997E-4</v>
      </c>
      <c r="BH165" s="28"/>
      <c r="BI165" s="28">
        <f t="shared" si="128"/>
        <v>7</v>
      </c>
      <c r="BJ165" s="33" t="s">
        <v>59</v>
      </c>
      <c r="BK165" s="24" t="s">
        <v>25</v>
      </c>
      <c r="BL165" s="28">
        <v>-7.0470000000000005E-2</v>
      </c>
      <c r="BM165" s="28"/>
      <c r="BN165" s="28">
        <f t="shared" si="118"/>
        <v>28</v>
      </c>
      <c r="BO165" s="33" t="s">
        <v>78</v>
      </c>
      <c r="BP165" s="24" t="s">
        <v>28</v>
      </c>
      <c r="BQ165" s="28">
        <v>-5.8439999999999999E-2</v>
      </c>
      <c r="BS165" s="28">
        <f t="shared" si="50"/>
        <v>53</v>
      </c>
    </row>
    <row r="166" spans="1:71" ht="17" thickBot="1" x14ac:dyDescent="0.25">
      <c r="A166" s="88"/>
      <c r="B166" s="33" t="s">
        <v>85</v>
      </c>
      <c r="C166" s="24" t="s">
        <v>19</v>
      </c>
      <c r="D166" s="28">
        <v>-2.129E-2</v>
      </c>
      <c r="E166" s="28"/>
      <c r="F166" s="28">
        <f t="shared" si="112"/>
        <v>33</v>
      </c>
      <c r="G166" s="33" t="s">
        <v>41</v>
      </c>
      <c r="H166" s="24" t="s">
        <v>25</v>
      </c>
      <c r="I166" s="28">
        <v>-6.8900000000000003E-2</v>
      </c>
      <c r="J166" s="28"/>
      <c r="K166" s="28">
        <f t="shared" si="68"/>
        <v>47</v>
      </c>
      <c r="L166" s="33" t="s">
        <v>90</v>
      </c>
      <c r="M166" s="35" t="s">
        <v>29</v>
      </c>
      <c r="N166" s="28">
        <v>-0.10713</v>
      </c>
      <c r="O166" s="28"/>
      <c r="P166" s="28">
        <f t="shared" si="115"/>
        <v>30</v>
      </c>
      <c r="Q166" s="33" t="s">
        <v>52</v>
      </c>
      <c r="R166" s="24" t="s">
        <v>23</v>
      </c>
      <c r="S166" s="28">
        <v>-6.7580000000000001E-2</v>
      </c>
      <c r="T166" s="28"/>
      <c r="U166" s="28">
        <f t="shared" si="99"/>
        <v>38</v>
      </c>
      <c r="V166" s="33" t="s">
        <v>103</v>
      </c>
      <c r="W166" s="35" t="s">
        <v>22</v>
      </c>
      <c r="X166" s="28">
        <v>-1.4E-2</v>
      </c>
      <c r="Y166" s="28"/>
      <c r="Z166" s="28">
        <f t="shared" si="123"/>
        <v>19</v>
      </c>
      <c r="AA166" s="33" t="s">
        <v>51</v>
      </c>
      <c r="AB166" s="24" t="s">
        <v>22</v>
      </c>
      <c r="AC166" s="28">
        <v>-8.1610000000000002E-2</v>
      </c>
      <c r="AD166" s="28"/>
      <c r="AE166" s="28">
        <f t="shared" si="61"/>
        <v>51</v>
      </c>
      <c r="AF166" s="33" t="s">
        <v>87</v>
      </c>
      <c r="AG166" s="24" t="s">
        <v>29</v>
      </c>
      <c r="AH166" s="28">
        <v>-5.0770000000000003E-2</v>
      </c>
      <c r="AI166" s="28"/>
      <c r="AJ166" s="28">
        <f t="shared" si="113"/>
        <v>31</v>
      </c>
      <c r="AK166" s="33" t="s">
        <v>91</v>
      </c>
      <c r="AL166" s="35" t="s">
        <v>28</v>
      </c>
      <c r="AM166" s="28">
        <v>-6.6530000000000006E-2</v>
      </c>
      <c r="AN166" s="28"/>
      <c r="AO166" s="28">
        <f t="shared" si="86"/>
        <v>42</v>
      </c>
      <c r="AP166" s="33" t="s">
        <v>39</v>
      </c>
      <c r="AQ166" s="24" t="s">
        <v>25</v>
      </c>
      <c r="AR166" s="28">
        <v>-1.806E-2</v>
      </c>
      <c r="AS166" s="28"/>
      <c r="AT166" s="28">
        <f t="shared" si="85"/>
        <v>43</v>
      </c>
      <c r="AU166" s="33" t="s">
        <v>100</v>
      </c>
      <c r="AV166" s="35" t="s">
        <v>26</v>
      </c>
      <c r="AW166" s="28">
        <v>-2.3029999999999998E-2</v>
      </c>
      <c r="AX166" s="28"/>
      <c r="AY166" s="28">
        <f t="shared" si="114"/>
        <v>31</v>
      </c>
      <c r="AZ166" s="33" t="s">
        <v>76</v>
      </c>
      <c r="BA166" s="24" t="s">
        <v>28</v>
      </c>
      <c r="BB166" s="28">
        <v>-4.7660000000000001E-2</v>
      </c>
      <c r="BC166" s="28"/>
      <c r="BD166" s="28">
        <f t="shared" si="100"/>
        <v>37</v>
      </c>
      <c r="BE166" s="33" t="s">
        <v>42</v>
      </c>
      <c r="BF166" s="24" t="s">
        <v>28</v>
      </c>
      <c r="BG166" s="28">
        <v>-1.09E-3</v>
      </c>
      <c r="BH166" s="28"/>
      <c r="BI166" s="28">
        <f t="shared" si="128"/>
        <v>8</v>
      </c>
      <c r="BJ166" s="33" t="s">
        <v>77</v>
      </c>
      <c r="BK166" s="24" t="s">
        <v>26</v>
      </c>
      <c r="BL166" s="28">
        <v>-7.2559999999999999E-2</v>
      </c>
      <c r="BM166" s="28"/>
      <c r="BN166" s="28">
        <f t="shared" si="118"/>
        <v>29</v>
      </c>
      <c r="BO166" s="33" t="s">
        <v>38</v>
      </c>
      <c r="BP166" s="24" t="s">
        <v>26</v>
      </c>
      <c r="BQ166" s="28">
        <v>-6.0409999999999998E-2</v>
      </c>
      <c r="BS166" s="28">
        <f t="shared" si="50"/>
        <v>54</v>
      </c>
    </row>
    <row r="167" spans="1:71" ht="17" thickBot="1" x14ac:dyDescent="0.25">
      <c r="A167" s="88"/>
      <c r="B167" s="33" t="s">
        <v>85</v>
      </c>
      <c r="C167" s="24" t="s">
        <v>29</v>
      </c>
      <c r="D167" s="28">
        <v>-2.2079999999999999E-2</v>
      </c>
      <c r="E167" s="28"/>
      <c r="F167" s="28">
        <f t="shared" si="112"/>
        <v>34</v>
      </c>
      <c r="G167" s="33" t="s">
        <v>67</v>
      </c>
      <c r="H167" s="24" t="s">
        <v>28</v>
      </c>
      <c r="I167" s="28">
        <v>-6.9769999999999999E-2</v>
      </c>
      <c r="J167" s="28"/>
      <c r="K167" s="28">
        <f t="shared" si="68"/>
        <v>48</v>
      </c>
      <c r="L167" s="33" t="s">
        <v>39</v>
      </c>
      <c r="M167" s="24" t="s">
        <v>28</v>
      </c>
      <c r="N167" s="28">
        <v>-0.11216</v>
      </c>
      <c r="O167" s="28"/>
      <c r="P167" s="28">
        <f t="shared" si="115"/>
        <v>31</v>
      </c>
      <c r="Q167" s="33" t="s">
        <v>37</v>
      </c>
      <c r="R167" s="24" t="s">
        <v>23</v>
      </c>
      <c r="S167" s="28">
        <v>-6.8279999999999993E-2</v>
      </c>
      <c r="T167" s="28"/>
      <c r="U167" s="28">
        <f t="shared" si="99"/>
        <v>39</v>
      </c>
      <c r="V167" s="33" t="s">
        <v>100</v>
      </c>
      <c r="W167" s="35" t="s">
        <v>28</v>
      </c>
      <c r="X167" s="28">
        <v>-1.472E-2</v>
      </c>
      <c r="Y167" s="28"/>
      <c r="Z167" s="28">
        <f t="shared" si="123"/>
        <v>20</v>
      </c>
      <c r="AA167" s="33" t="s">
        <v>89</v>
      </c>
      <c r="AB167" s="35" t="s">
        <v>19</v>
      </c>
      <c r="AC167" s="28">
        <v>-8.1790000000000002E-2</v>
      </c>
      <c r="AD167" s="28"/>
      <c r="AE167" s="28">
        <f t="shared" si="61"/>
        <v>52</v>
      </c>
      <c r="AF167" s="33" t="s">
        <v>59</v>
      </c>
      <c r="AG167" s="24" t="s">
        <v>23</v>
      </c>
      <c r="AH167" s="28">
        <v>-5.3150000000000003E-2</v>
      </c>
      <c r="AI167" s="28"/>
      <c r="AJ167" s="28">
        <f t="shared" si="113"/>
        <v>32</v>
      </c>
      <c r="AK167" s="33" t="s">
        <v>70</v>
      </c>
      <c r="AL167" s="24" t="s">
        <v>19</v>
      </c>
      <c r="AM167" s="28">
        <v>-6.6549999999999998E-2</v>
      </c>
      <c r="AN167" s="28"/>
      <c r="AO167" s="28">
        <f t="shared" si="86"/>
        <v>43</v>
      </c>
      <c r="AP167" s="33" t="s">
        <v>84</v>
      </c>
      <c r="AQ167" s="24" t="s">
        <v>28</v>
      </c>
      <c r="AR167" s="28">
        <v>-1.8419999999999999E-2</v>
      </c>
      <c r="AS167" s="28"/>
      <c r="AT167" s="28">
        <f t="shared" si="85"/>
        <v>44</v>
      </c>
      <c r="AU167" s="33" t="s">
        <v>89</v>
      </c>
      <c r="AV167" s="35" t="s">
        <v>25</v>
      </c>
      <c r="AW167" s="28">
        <v>-2.4809999999999999E-2</v>
      </c>
      <c r="AX167" s="28"/>
      <c r="AY167" s="28">
        <f t="shared" si="114"/>
        <v>32</v>
      </c>
      <c r="AZ167" s="33" t="s">
        <v>98</v>
      </c>
      <c r="BA167" s="35" t="s">
        <v>25</v>
      </c>
      <c r="BB167" s="28">
        <v>-5.1490000000000001E-2</v>
      </c>
      <c r="BC167" s="28"/>
      <c r="BD167" s="28">
        <f t="shared" si="100"/>
        <v>38</v>
      </c>
      <c r="BE167" s="33" t="s">
        <v>27</v>
      </c>
      <c r="BF167" s="24" t="s">
        <v>28</v>
      </c>
      <c r="BG167" s="28">
        <v>-1.2199999999999999E-3</v>
      </c>
      <c r="BH167" s="28"/>
      <c r="BI167" s="28">
        <f t="shared" si="128"/>
        <v>9</v>
      </c>
      <c r="BJ167" s="33" t="s">
        <v>42</v>
      </c>
      <c r="BK167" s="24" t="s">
        <v>26</v>
      </c>
      <c r="BL167" s="28">
        <v>-7.2669999999999998E-2</v>
      </c>
      <c r="BM167" s="28"/>
      <c r="BN167" s="28">
        <f t="shared" si="118"/>
        <v>30</v>
      </c>
      <c r="BO167" s="33" t="s">
        <v>87</v>
      </c>
      <c r="BP167" s="24" t="s">
        <v>29</v>
      </c>
      <c r="BQ167" s="28">
        <v>-6.0909999999999999E-2</v>
      </c>
      <c r="BS167" s="28">
        <f t="shared" si="50"/>
        <v>55</v>
      </c>
    </row>
    <row r="168" spans="1:71" ht="17" thickBot="1" x14ac:dyDescent="0.25">
      <c r="A168" s="88"/>
      <c r="B168" s="33" t="s">
        <v>93</v>
      </c>
      <c r="C168" s="35" t="s">
        <v>25</v>
      </c>
      <c r="D168" s="28">
        <v>-2.223E-2</v>
      </c>
      <c r="E168" s="28"/>
      <c r="F168" s="28">
        <f t="shared" si="112"/>
        <v>35</v>
      </c>
      <c r="G168" s="33" t="s">
        <v>86</v>
      </c>
      <c r="H168" s="24" t="s">
        <v>20</v>
      </c>
      <c r="I168" s="28">
        <v>-7.0389999999999994E-2</v>
      </c>
      <c r="J168" s="28"/>
      <c r="K168" s="28">
        <f t="shared" si="68"/>
        <v>49</v>
      </c>
      <c r="L168" s="33" t="s">
        <v>72</v>
      </c>
      <c r="M168" s="24" t="s">
        <v>22</v>
      </c>
      <c r="N168" s="28">
        <v>-0.11447</v>
      </c>
      <c r="O168" s="28"/>
      <c r="P168" s="28">
        <f t="shared" si="115"/>
        <v>32</v>
      </c>
      <c r="Q168" s="33" t="s">
        <v>71</v>
      </c>
      <c r="R168" s="24" t="s">
        <v>29</v>
      </c>
      <c r="S168" s="28">
        <v>-6.9550000000000001E-2</v>
      </c>
      <c r="T168" s="28"/>
      <c r="U168" s="28">
        <f t="shared" si="99"/>
        <v>40</v>
      </c>
      <c r="V168" s="33" t="s">
        <v>41</v>
      </c>
      <c r="W168" s="24" t="s">
        <v>29</v>
      </c>
      <c r="X168" s="28">
        <v>-1.6160000000000001E-2</v>
      </c>
      <c r="Y168" s="28"/>
      <c r="Z168" s="28">
        <f t="shared" si="123"/>
        <v>21</v>
      </c>
      <c r="AA168" s="33" t="s">
        <v>84</v>
      </c>
      <c r="AB168" s="24" t="s">
        <v>19</v>
      </c>
      <c r="AC168" s="28">
        <v>-8.2739999999999994E-2</v>
      </c>
      <c r="AD168" s="28"/>
      <c r="AE168" s="28">
        <f t="shared" si="61"/>
        <v>53</v>
      </c>
      <c r="AF168" s="33" t="s">
        <v>21</v>
      </c>
      <c r="AG168" s="24" t="s">
        <v>23</v>
      </c>
      <c r="AH168" s="28">
        <v>-5.3460000000000001E-2</v>
      </c>
      <c r="AI168" s="28"/>
      <c r="AJ168" s="28">
        <f t="shared" si="113"/>
        <v>33</v>
      </c>
      <c r="AK168" s="33" t="s">
        <v>98</v>
      </c>
      <c r="AL168" s="35" t="s">
        <v>25</v>
      </c>
      <c r="AM168" s="28">
        <v>-6.6909999999999997E-2</v>
      </c>
      <c r="AN168" s="28"/>
      <c r="AO168" s="28">
        <f t="shared" si="86"/>
        <v>44</v>
      </c>
      <c r="AP168" s="33" t="s">
        <v>89</v>
      </c>
      <c r="AQ168" s="35" t="s">
        <v>25</v>
      </c>
      <c r="AR168" s="28">
        <v>-1.9550000000000001E-2</v>
      </c>
      <c r="AS168" s="28"/>
      <c r="AT168" s="28">
        <f t="shared" si="85"/>
        <v>45</v>
      </c>
      <c r="AU168" s="33" t="s">
        <v>75</v>
      </c>
      <c r="AV168" s="24" t="s">
        <v>25</v>
      </c>
      <c r="AW168" s="28">
        <v>-2.682E-2</v>
      </c>
      <c r="AX168" s="28"/>
      <c r="AY168" s="28">
        <f t="shared" si="114"/>
        <v>33</v>
      </c>
      <c r="AZ168" s="33" t="s">
        <v>49</v>
      </c>
      <c r="BA168" s="24" t="s">
        <v>20</v>
      </c>
      <c r="BB168" s="28">
        <v>-5.636E-2</v>
      </c>
      <c r="BC168" s="28"/>
      <c r="BD168" s="28">
        <f t="shared" si="100"/>
        <v>39</v>
      </c>
      <c r="BE168" s="33" t="s">
        <v>74</v>
      </c>
      <c r="BF168" s="24" t="s">
        <v>28</v>
      </c>
      <c r="BG168" s="28">
        <v>-1.3500000000000001E-3</v>
      </c>
      <c r="BH168" s="28"/>
      <c r="BI168" s="28">
        <f t="shared" si="128"/>
        <v>10</v>
      </c>
      <c r="BJ168" s="33" t="s">
        <v>81</v>
      </c>
      <c r="BK168" s="24" t="s">
        <v>29</v>
      </c>
      <c r="BL168" s="28">
        <v>-7.4319999999999997E-2</v>
      </c>
      <c r="BM168" s="28"/>
      <c r="BN168" s="28">
        <f t="shared" si="118"/>
        <v>31</v>
      </c>
      <c r="BO168" s="33" t="s">
        <v>58</v>
      </c>
      <c r="BP168" s="24" t="s">
        <v>20</v>
      </c>
      <c r="BQ168" s="28">
        <v>-6.1920000000000003E-2</v>
      </c>
      <c r="BS168" s="28">
        <f t="shared" si="50"/>
        <v>56</v>
      </c>
    </row>
    <row r="169" spans="1:71" ht="17" thickBot="1" x14ac:dyDescent="0.25">
      <c r="A169" s="88"/>
      <c r="B169" s="33" t="s">
        <v>66</v>
      </c>
      <c r="C169" s="24" t="s">
        <v>20</v>
      </c>
      <c r="D169" s="28">
        <v>-2.2689999999999998E-2</v>
      </c>
      <c r="E169" s="28"/>
      <c r="F169" s="28">
        <f t="shared" si="112"/>
        <v>36</v>
      </c>
      <c r="G169" s="33" t="s">
        <v>24</v>
      </c>
      <c r="H169" s="24" t="s">
        <v>25</v>
      </c>
      <c r="I169" s="28">
        <v>-7.3690000000000005E-2</v>
      </c>
      <c r="J169" s="28"/>
      <c r="K169" s="28">
        <f t="shared" si="68"/>
        <v>50</v>
      </c>
      <c r="L169" s="33" t="s">
        <v>27</v>
      </c>
      <c r="M169" s="24" t="s">
        <v>29</v>
      </c>
      <c r="N169" s="28">
        <v>-0.11619</v>
      </c>
      <c r="O169" s="28"/>
      <c r="P169" s="28">
        <f t="shared" si="115"/>
        <v>33</v>
      </c>
      <c r="Q169" s="33" t="s">
        <v>43</v>
      </c>
      <c r="R169" s="24" t="s">
        <v>19</v>
      </c>
      <c r="S169" s="28">
        <v>-7.2580000000000006E-2</v>
      </c>
      <c r="T169" s="28"/>
      <c r="U169" s="28">
        <f t="shared" si="99"/>
        <v>41</v>
      </c>
      <c r="V169" s="33" t="s">
        <v>82</v>
      </c>
      <c r="W169" s="24" t="s">
        <v>25</v>
      </c>
      <c r="X169" s="28">
        <v>-1.6729999999999998E-2</v>
      </c>
      <c r="Y169" s="28"/>
      <c r="Z169" s="28">
        <f t="shared" si="123"/>
        <v>22</v>
      </c>
      <c r="AA169" s="33" t="s">
        <v>65</v>
      </c>
      <c r="AB169" s="24" t="s">
        <v>23</v>
      </c>
      <c r="AC169" s="28">
        <v>-8.6599999999999996E-2</v>
      </c>
      <c r="AD169" s="28"/>
      <c r="AE169" s="28">
        <f t="shared" si="61"/>
        <v>54</v>
      </c>
      <c r="AF169" s="33" t="s">
        <v>32</v>
      </c>
      <c r="AG169" s="24" t="s">
        <v>26</v>
      </c>
      <c r="AH169" s="28">
        <v>-5.3580000000000003E-2</v>
      </c>
      <c r="AI169" s="28"/>
      <c r="AJ169" s="28">
        <f t="shared" si="113"/>
        <v>34</v>
      </c>
      <c r="AK169" s="33" t="s">
        <v>52</v>
      </c>
      <c r="AL169" s="24" t="s">
        <v>23</v>
      </c>
      <c r="AM169" s="28">
        <v>-7.1300000000000002E-2</v>
      </c>
      <c r="AN169" s="28"/>
      <c r="AO169" s="28">
        <f t="shared" si="86"/>
        <v>45</v>
      </c>
      <c r="AP169" s="33" t="s">
        <v>91</v>
      </c>
      <c r="AQ169" s="35" t="s">
        <v>20</v>
      </c>
      <c r="AR169" s="28">
        <v>-1.983E-2</v>
      </c>
      <c r="AS169" s="28"/>
      <c r="AT169" s="28">
        <f t="shared" si="85"/>
        <v>46</v>
      </c>
      <c r="AU169" s="33" t="s">
        <v>96</v>
      </c>
      <c r="AV169" s="35" t="s">
        <v>23</v>
      </c>
      <c r="AW169" s="28">
        <v>-2.7179999999999999E-2</v>
      </c>
      <c r="AX169" s="28"/>
      <c r="AY169" s="28">
        <f t="shared" si="114"/>
        <v>34</v>
      </c>
      <c r="AZ169" s="33" t="s">
        <v>32</v>
      </c>
      <c r="BA169" s="24" t="s">
        <v>26</v>
      </c>
      <c r="BB169" s="28">
        <v>-5.9819999999999998E-2</v>
      </c>
      <c r="BC169" s="28"/>
      <c r="BD169" s="28">
        <f t="shared" si="100"/>
        <v>40</v>
      </c>
      <c r="BE169" s="33" t="s">
        <v>44</v>
      </c>
      <c r="BF169" s="24" t="s">
        <v>20</v>
      </c>
      <c r="BG169" s="28">
        <v>-1.4E-3</v>
      </c>
      <c r="BH169" s="28"/>
      <c r="BI169" s="28">
        <f t="shared" si="128"/>
        <v>11</v>
      </c>
      <c r="BJ169" s="33" t="s">
        <v>81</v>
      </c>
      <c r="BK169" s="24" t="s">
        <v>26</v>
      </c>
      <c r="BL169" s="28">
        <v>-7.7630000000000005E-2</v>
      </c>
      <c r="BM169" s="28"/>
      <c r="BN169" s="28">
        <f t="shared" si="118"/>
        <v>32</v>
      </c>
      <c r="BO169" s="33" t="s">
        <v>63</v>
      </c>
      <c r="BP169" s="24" t="s">
        <v>22</v>
      </c>
      <c r="BQ169" s="28">
        <v>-6.3780000000000003E-2</v>
      </c>
      <c r="BS169" s="28">
        <f t="shared" si="50"/>
        <v>57</v>
      </c>
    </row>
    <row r="170" spans="1:71" ht="17" thickBot="1" x14ac:dyDescent="0.25">
      <c r="A170" s="88"/>
      <c r="B170" s="34" t="s">
        <v>93</v>
      </c>
      <c r="C170" s="36" t="s">
        <v>20</v>
      </c>
      <c r="D170" s="28">
        <v>-2.3560000000000001E-2</v>
      </c>
      <c r="E170" s="39"/>
      <c r="F170" s="28">
        <f t="shared" si="112"/>
        <v>37</v>
      </c>
      <c r="G170" s="34" t="s">
        <v>93</v>
      </c>
      <c r="H170" s="36" t="s">
        <v>20</v>
      </c>
      <c r="I170" s="28">
        <v>-7.6490000000000002E-2</v>
      </c>
      <c r="J170" s="39"/>
      <c r="K170" s="28">
        <f t="shared" si="68"/>
        <v>51</v>
      </c>
      <c r="L170" s="34" t="s">
        <v>37</v>
      </c>
      <c r="M170" s="32" t="s">
        <v>23</v>
      </c>
      <c r="N170" s="28">
        <v>-0.11801</v>
      </c>
      <c r="O170" s="39"/>
      <c r="P170" s="28">
        <f t="shared" si="115"/>
        <v>34</v>
      </c>
      <c r="Q170" s="31" t="s">
        <v>95</v>
      </c>
      <c r="R170" s="32" t="s">
        <v>26</v>
      </c>
      <c r="S170" s="28">
        <v>-7.3400000000000007E-2</v>
      </c>
      <c r="T170" s="39"/>
      <c r="U170" s="28">
        <f t="shared" si="99"/>
        <v>42</v>
      </c>
      <c r="V170" s="34" t="s">
        <v>48</v>
      </c>
      <c r="W170" s="32" t="s">
        <v>29</v>
      </c>
      <c r="X170" s="28">
        <v>-1.9179999999999999E-2</v>
      </c>
      <c r="Y170" s="39"/>
      <c r="Z170" s="28">
        <f t="shared" si="123"/>
        <v>23</v>
      </c>
      <c r="AA170" s="34" t="s">
        <v>74</v>
      </c>
      <c r="AB170" s="32" t="s">
        <v>28</v>
      </c>
      <c r="AC170" s="28">
        <v>-9.5659999999999995E-2</v>
      </c>
      <c r="AD170" s="39"/>
      <c r="AE170" s="28">
        <f t="shared" si="61"/>
        <v>55</v>
      </c>
      <c r="AF170" s="34" t="s">
        <v>71</v>
      </c>
      <c r="AG170" s="32" t="s">
        <v>29</v>
      </c>
      <c r="AH170" s="28">
        <v>-5.6579999999999998E-2</v>
      </c>
      <c r="AI170" s="39"/>
      <c r="AJ170" s="28">
        <f t="shared" si="113"/>
        <v>35</v>
      </c>
      <c r="AK170" s="34" t="s">
        <v>45</v>
      </c>
      <c r="AL170" s="32" t="s">
        <v>23</v>
      </c>
      <c r="AM170" s="28">
        <v>-7.5700000000000003E-2</v>
      </c>
      <c r="AN170" s="39"/>
      <c r="AO170" s="28">
        <f t="shared" si="86"/>
        <v>46</v>
      </c>
      <c r="AP170" s="34" t="s">
        <v>104</v>
      </c>
      <c r="AQ170" s="36" t="s">
        <v>19</v>
      </c>
      <c r="AR170" s="28">
        <v>-2.0590000000000001E-2</v>
      </c>
      <c r="AS170" s="39"/>
      <c r="AT170" s="28">
        <f t="shared" si="85"/>
        <v>47</v>
      </c>
      <c r="AU170" s="34" t="s">
        <v>80</v>
      </c>
      <c r="AV170" s="32" t="s">
        <v>25</v>
      </c>
      <c r="AW170" s="28">
        <v>-2.7289999999999998E-2</v>
      </c>
      <c r="AX170" s="39"/>
      <c r="AY170" s="28">
        <f t="shared" si="114"/>
        <v>35</v>
      </c>
      <c r="AZ170" s="34" t="s">
        <v>24</v>
      </c>
      <c r="BA170" s="32" t="s">
        <v>26</v>
      </c>
      <c r="BB170" s="28">
        <v>-6.0990000000000003E-2</v>
      </c>
      <c r="BC170" s="39"/>
      <c r="BD170" s="28">
        <f t="shared" si="100"/>
        <v>41</v>
      </c>
      <c r="BE170" s="34" t="s">
        <v>39</v>
      </c>
      <c r="BF170" s="32" t="s">
        <v>28</v>
      </c>
      <c r="BG170" s="28">
        <v>-1.4400000000000001E-3</v>
      </c>
      <c r="BH170" s="39"/>
      <c r="BI170" s="28">
        <f t="shared" si="128"/>
        <v>12</v>
      </c>
      <c r="BJ170" s="34" t="s">
        <v>105</v>
      </c>
      <c r="BK170" s="36" t="s">
        <v>22</v>
      </c>
      <c r="BL170" s="28">
        <v>-8.0019999999999994E-2</v>
      </c>
      <c r="BM170" s="39"/>
      <c r="BN170" s="28">
        <f t="shared" si="118"/>
        <v>33</v>
      </c>
      <c r="BO170" s="34" t="s">
        <v>67</v>
      </c>
      <c r="BP170" s="32" t="s">
        <v>20</v>
      </c>
      <c r="BQ170" s="30">
        <v>-6.4610000000000001E-2</v>
      </c>
      <c r="BR170" t="s">
        <v>108</v>
      </c>
      <c r="BS170" s="28">
        <f t="shared" si="50"/>
        <v>58</v>
      </c>
    </row>
    <row r="171" spans="1:71" ht="18" thickTop="1" thickBot="1" x14ac:dyDescent="0.25">
      <c r="A171" s="88"/>
      <c r="B171" s="33" t="s">
        <v>89</v>
      </c>
      <c r="C171" s="35" t="s">
        <v>19</v>
      </c>
      <c r="D171" s="28">
        <v>-2.3699999999999999E-2</v>
      </c>
      <c r="E171" s="28"/>
      <c r="F171" s="28">
        <f t="shared" si="112"/>
        <v>38</v>
      </c>
      <c r="G171" s="33" t="s">
        <v>80</v>
      </c>
      <c r="H171" s="24" t="s">
        <v>28</v>
      </c>
      <c r="I171" s="28">
        <v>-7.8310000000000005E-2</v>
      </c>
      <c r="J171" s="28"/>
      <c r="K171" s="28">
        <f t="shared" si="68"/>
        <v>52</v>
      </c>
      <c r="L171" s="33" t="s">
        <v>35</v>
      </c>
      <c r="M171" s="24" t="s">
        <v>22</v>
      </c>
      <c r="N171" s="28">
        <v>-0.12662999999999999</v>
      </c>
      <c r="O171" s="28"/>
      <c r="P171" s="28">
        <f t="shared" si="115"/>
        <v>35</v>
      </c>
      <c r="Q171" s="33" t="s">
        <v>61</v>
      </c>
      <c r="R171" s="24" t="s">
        <v>23</v>
      </c>
      <c r="S171" s="28">
        <v>-7.4440000000000006E-2</v>
      </c>
      <c r="T171" s="28"/>
      <c r="U171" s="28">
        <f t="shared" si="99"/>
        <v>43</v>
      </c>
      <c r="V171" s="33" t="s">
        <v>67</v>
      </c>
      <c r="W171" s="24" t="s">
        <v>28</v>
      </c>
      <c r="X171" s="28">
        <v>-1.966E-2</v>
      </c>
      <c r="Y171" s="28"/>
      <c r="Z171" s="28">
        <f t="shared" si="123"/>
        <v>24</v>
      </c>
      <c r="AA171" s="33" t="s">
        <v>45</v>
      </c>
      <c r="AB171" s="24" t="s">
        <v>19</v>
      </c>
      <c r="AC171" s="28">
        <v>-9.7790000000000002E-2</v>
      </c>
      <c r="AD171" s="28"/>
      <c r="AE171" s="28">
        <f t="shared" si="61"/>
        <v>56</v>
      </c>
      <c r="AF171" s="33" t="s">
        <v>67</v>
      </c>
      <c r="AG171" s="24" t="s">
        <v>28</v>
      </c>
      <c r="AH171" s="28">
        <v>-5.9920000000000001E-2</v>
      </c>
      <c r="AI171" s="28"/>
      <c r="AJ171" s="28">
        <f t="shared" si="113"/>
        <v>36</v>
      </c>
      <c r="AK171" s="33" t="s">
        <v>33</v>
      </c>
      <c r="AL171" s="24" t="s">
        <v>20</v>
      </c>
      <c r="AM171" s="28">
        <v>-7.6840000000000006E-2</v>
      </c>
      <c r="AN171" s="28"/>
      <c r="AO171" s="28">
        <f t="shared" si="86"/>
        <v>47</v>
      </c>
      <c r="AP171" s="33" t="s">
        <v>68</v>
      </c>
      <c r="AQ171" s="24" t="s">
        <v>29</v>
      </c>
      <c r="AR171" s="28">
        <v>-2.078E-2</v>
      </c>
      <c r="AS171" s="28"/>
      <c r="AT171" s="28">
        <f t="shared" si="85"/>
        <v>48</v>
      </c>
      <c r="AU171" s="33" t="s">
        <v>98</v>
      </c>
      <c r="AV171" s="35" t="s">
        <v>25</v>
      </c>
      <c r="AW171" s="28">
        <v>-2.785E-2</v>
      </c>
      <c r="AX171" s="28"/>
      <c r="AY171" s="28">
        <f t="shared" si="114"/>
        <v>36</v>
      </c>
      <c r="AZ171" s="33" t="s">
        <v>89</v>
      </c>
      <c r="BA171" s="35" t="s">
        <v>22</v>
      </c>
      <c r="BB171" s="28">
        <v>-6.2630000000000005E-2</v>
      </c>
      <c r="BC171" s="28"/>
      <c r="BD171" s="28">
        <f t="shared" si="100"/>
        <v>42</v>
      </c>
      <c r="BE171" s="33" t="s">
        <v>67</v>
      </c>
      <c r="BF171" s="24" t="s">
        <v>23</v>
      </c>
      <c r="BG171" s="28">
        <v>-1.4400000000000001E-3</v>
      </c>
      <c r="BH171" s="28"/>
      <c r="BI171" s="28">
        <f t="shared" si="128"/>
        <v>12</v>
      </c>
      <c r="BJ171" s="33" t="s">
        <v>105</v>
      </c>
      <c r="BK171" s="35" t="s">
        <v>29</v>
      </c>
      <c r="BL171" s="28">
        <v>-8.6790000000000006E-2</v>
      </c>
      <c r="BM171" s="28"/>
      <c r="BN171" s="28">
        <f t="shared" si="118"/>
        <v>34</v>
      </c>
      <c r="BO171" s="33" t="s">
        <v>79</v>
      </c>
      <c r="BP171" s="24" t="s">
        <v>25</v>
      </c>
      <c r="BQ171" s="30">
        <v>-6.5299999999999997E-2</v>
      </c>
      <c r="BR171" t="s">
        <v>108</v>
      </c>
      <c r="BS171" s="28">
        <f t="shared" si="50"/>
        <v>59</v>
      </c>
    </row>
    <row r="172" spans="1:71" ht="17" thickBot="1" x14ac:dyDescent="0.25">
      <c r="A172" s="88"/>
      <c r="B172" s="33" t="s">
        <v>75</v>
      </c>
      <c r="C172" s="24" t="s">
        <v>23</v>
      </c>
      <c r="D172" s="28">
        <v>-2.3890000000000002E-2</v>
      </c>
      <c r="E172" s="28"/>
      <c r="F172" s="28">
        <f t="shared" si="112"/>
        <v>39</v>
      </c>
      <c r="G172" s="33" t="s">
        <v>50</v>
      </c>
      <c r="H172" s="24" t="s">
        <v>19</v>
      </c>
      <c r="I172" s="28">
        <v>-7.8880000000000006E-2</v>
      </c>
      <c r="J172" s="28"/>
      <c r="K172" s="28">
        <f t="shared" si="68"/>
        <v>53</v>
      </c>
      <c r="L172" s="33" t="s">
        <v>52</v>
      </c>
      <c r="M172" s="24" t="s">
        <v>23</v>
      </c>
      <c r="N172" s="28">
        <v>-0.12767999999999999</v>
      </c>
      <c r="O172" s="28"/>
      <c r="P172" s="28">
        <f t="shared" si="115"/>
        <v>36</v>
      </c>
      <c r="Q172" s="33" t="s">
        <v>54</v>
      </c>
      <c r="R172" s="24" t="s">
        <v>22</v>
      </c>
      <c r="S172" s="28">
        <v>-8.0149999999999999E-2</v>
      </c>
      <c r="T172" s="28"/>
      <c r="U172" s="28">
        <f t="shared" si="99"/>
        <v>44</v>
      </c>
      <c r="V172" s="33" t="s">
        <v>38</v>
      </c>
      <c r="W172" s="24" t="s">
        <v>22</v>
      </c>
      <c r="X172" s="28">
        <v>-1.9939999999999999E-2</v>
      </c>
      <c r="Y172" s="28"/>
      <c r="Z172" s="28">
        <f t="shared" si="123"/>
        <v>25</v>
      </c>
      <c r="AA172" s="33" t="s">
        <v>47</v>
      </c>
      <c r="AB172" s="24" t="s">
        <v>19</v>
      </c>
      <c r="AC172" s="28">
        <v>-9.7939999999999999E-2</v>
      </c>
      <c r="AD172" s="28"/>
      <c r="AE172" s="28">
        <f t="shared" si="61"/>
        <v>57</v>
      </c>
      <c r="AF172" s="33" t="s">
        <v>79</v>
      </c>
      <c r="AG172" s="24" t="s">
        <v>25</v>
      </c>
      <c r="AH172" s="28">
        <v>-6.1519999999999998E-2</v>
      </c>
      <c r="AI172" s="28"/>
      <c r="AJ172" s="28">
        <f t="shared" si="113"/>
        <v>37</v>
      </c>
      <c r="AK172" s="33" t="s">
        <v>104</v>
      </c>
      <c r="AL172" s="35" t="s">
        <v>19</v>
      </c>
      <c r="AM172" s="28">
        <v>-7.7259999999999995E-2</v>
      </c>
      <c r="AN172" s="28"/>
      <c r="AO172" s="28">
        <f t="shared" si="86"/>
        <v>48</v>
      </c>
      <c r="AP172" s="33" t="s">
        <v>104</v>
      </c>
      <c r="AQ172" s="35" t="s">
        <v>26</v>
      </c>
      <c r="AR172" s="28">
        <v>-2.196E-2</v>
      </c>
      <c r="AS172" s="28"/>
      <c r="AT172" s="28">
        <f t="shared" si="85"/>
        <v>49</v>
      </c>
      <c r="AU172" s="33" t="s">
        <v>47</v>
      </c>
      <c r="AV172" s="24" t="s">
        <v>28</v>
      </c>
      <c r="AW172" s="28">
        <v>-2.879E-2</v>
      </c>
      <c r="AX172" s="28"/>
      <c r="AY172" s="28">
        <f t="shared" si="114"/>
        <v>37</v>
      </c>
      <c r="AZ172" s="33" t="s">
        <v>60</v>
      </c>
      <c r="BA172" s="24" t="s">
        <v>26</v>
      </c>
      <c r="BB172" s="28">
        <v>-6.3039999999999999E-2</v>
      </c>
      <c r="BC172" s="28"/>
      <c r="BD172" s="28">
        <f t="shared" si="100"/>
        <v>43</v>
      </c>
      <c r="BE172" s="33" t="s">
        <v>50</v>
      </c>
      <c r="BF172" s="24" t="s">
        <v>19</v>
      </c>
      <c r="BG172" s="28">
        <v>-1.82E-3</v>
      </c>
      <c r="BH172" s="28"/>
      <c r="BI172" s="28">
        <f t="shared" si="128"/>
        <v>13</v>
      </c>
      <c r="BJ172" s="33" t="s">
        <v>57</v>
      </c>
      <c r="BK172" s="24" t="s">
        <v>20</v>
      </c>
      <c r="BL172" s="28">
        <v>-8.695E-2</v>
      </c>
      <c r="BM172" s="28"/>
      <c r="BN172" s="28">
        <f t="shared" si="118"/>
        <v>35</v>
      </c>
      <c r="BO172" s="33" t="s">
        <v>38</v>
      </c>
      <c r="BP172" s="24" t="s">
        <v>22</v>
      </c>
      <c r="BQ172" s="28">
        <v>-6.5960000000000005E-2</v>
      </c>
      <c r="BS172" s="28">
        <f t="shared" si="50"/>
        <v>60</v>
      </c>
    </row>
    <row r="173" spans="1:71" ht="17" thickBot="1" x14ac:dyDescent="0.25">
      <c r="A173" s="88"/>
      <c r="B173" s="33" t="s">
        <v>45</v>
      </c>
      <c r="C173" s="24" t="s">
        <v>19</v>
      </c>
      <c r="D173" s="28">
        <v>-2.5510000000000001E-2</v>
      </c>
      <c r="E173" s="28"/>
      <c r="F173" s="28">
        <f t="shared" si="112"/>
        <v>40</v>
      </c>
      <c r="G173" s="33" t="s">
        <v>81</v>
      </c>
      <c r="H173" s="24" t="s">
        <v>26</v>
      </c>
      <c r="I173" s="28">
        <v>-8.3930000000000005E-2</v>
      </c>
      <c r="J173" s="28"/>
      <c r="K173" s="28">
        <f t="shared" si="68"/>
        <v>54</v>
      </c>
      <c r="L173" s="33" t="s">
        <v>68</v>
      </c>
      <c r="M173" s="24" t="s">
        <v>22</v>
      </c>
      <c r="N173" s="28">
        <v>-0.13324</v>
      </c>
      <c r="O173" s="28"/>
      <c r="P173" s="28">
        <f t="shared" si="115"/>
        <v>37</v>
      </c>
      <c r="Q173" s="33" t="s">
        <v>69</v>
      </c>
      <c r="R173" s="24" t="s">
        <v>19</v>
      </c>
      <c r="S173" s="28">
        <v>-8.1890000000000004E-2</v>
      </c>
      <c r="T173" s="28"/>
      <c r="U173" s="28">
        <f t="shared" si="99"/>
        <v>45</v>
      </c>
      <c r="V173" s="33" t="s">
        <v>36</v>
      </c>
      <c r="W173" s="24" t="s">
        <v>26</v>
      </c>
      <c r="X173" s="28">
        <v>-2.0369999999999999E-2</v>
      </c>
      <c r="Y173" s="28"/>
      <c r="Z173" s="28">
        <f t="shared" si="123"/>
        <v>26</v>
      </c>
      <c r="AA173" s="33" t="s">
        <v>105</v>
      </c>
      <c r="AB173" s="35" t="s">
        <v>25</v>
      </c>
      <c r="AC173" s="28">
        <v>-0.10193000000000001</v>
      </c>
      <c r="AD173" s="28"/>
      <c r="AE173" s="28">
        <f t="shared" si="61"/>
        <v>58</v>
      </c>
      <c r="AF173" s="33" t="s">
        <v>81</v>
      </c>
      <c r="AG173" s="24" t="s">
        <v>20</v>
      </c>
      <c r="AH173" s="28">
        <v>-6.3869999999999996E-2</v>
      </c>
      <c r="AI173" s="28"/>
      <c r="AJ173" s="28">
        <f t="shared" si="113"/>
        <v>38</v>
      </c>
      <c r="AK173" s="33" t="s">
        <v>78</v>
      </c>
      <c r="AL173" s="24" t="s">
        <v>26</v>
      </c>
      <c r="AM173" s="28">
        <v>-8.1970000000000001E-2</v>
      </c>
      <c r="AN173" s="28"/>
      <c r="AO173" s="28">
        <f t="shared" si="86"/>
        <v>49</v>
      </c>
      <c r="AP173" s="33" t="s">
        <v>35</v>
      </c>
      <c r="AQ173" s="24" t="s">
        <v>25</v>
      </c>
      <c r="AR173" s="28">
        <v>-2.3099999999999999E-2</v>
      </c>
      <c r="AS173" s="28"/>
      <c r="AT173" s="28">
        <f t="shared" si="85"/>
        <v>50</v>
      </c>
      <c r="AU173" s="23" t="s">
        <v>95</v>
      </c>
      <c r="AV173" s="24" t="s">
        <v>29</v>
      </c>
      <c r="AW173" s="28">
        <v>-2.8910000000000002E-2</v>
      </c>
      <c r="AX173" s="28"/>
      <c r="AY173" s="28">
        <f t="shared" si="114"/>
        <v>38</v>
      </c>
      <c r="AZ173" s="33" t="s">
        <v>104</v>
      </c>
      <c r="BA173" s="35" t="s">
        <v>19</v>
      </c>
      <c r="BB173" s="28">
        <v>-6.3140000000000002E-2</v>
      </c>
      <c r="BC173" s="28"/>
      <c r="BD173" s="28">
        <f t="shared" si="100"/>
        <v>44</v>
      </c>
      <c r="BE173" s="33" t="s">
        <v>72</v>
      </c>
      <c r="BF173" s="24" t="s">
        <v>28</v>
      </c>
      <c r="BG173" s="28">
        <v>-1.82E-3</v>
      </c>
      <c r="BH173" s="28"/>
      <c r="BI173" s="28">
        <f t="shared" si="128"/>
        <v>13</v>
      </c>
      <c r="BJ173" s="33" t="s">
        <v>57</v>
      </c>
      <c r="BK173" s="24" t="s">
        <v>23</v>
      </c>
      <c r="BL173" s="28">
        <v>-9.0090000000000003E-2</v>
      </c>
      <c r="BM173" s="28"/>
      <c r="BN173" s="28">
        <f t="shared" si="118"/>
        <v>36</v>
      </c>
      <c r="BO173" s="33" t="s">
        <v>36</v>
      </c>
      <c r="BP173" s="24" t="s">
        <v>23</v>
      </c>
      <c r="BQ173" s="30">
        <v>-6.7739999999999995E-2</v>
      </c>
      <c r="BR173" t="s">
        <v>108</v>
      </c>
      <c r="BS173" s="28">
        <f t="shared" si="50"/>
        <v>61</v>
      </c>
    </row>
    <row r="174" spans="1:71" ht="17" thickBot="1" x14ac:dyDescent="0.25">
      <c r="A174" s="88"/>
      <c r="B174" s="33" t="s">
        <v>74</v>
      </c>
      <c r="C174" s="24" t="s">
        <v>25</v>
      </c>
      <c r="D174" s="30">
        <v>-2.742E-2</v>
      </c>
      <c r="E174" s="30" t="s">
        <v>108</v>
      </c>
      <c r="F174" s="28">
        <f t="shared" si="112"/>
        <v>41</v>
      </c>
      <c r="G174" s="33" t="s">
        <v>98</v>
      </c>
      <c r="H174" s="35" t="s">
        <v>28</v>
      </c>
      <c r="I174" s="28">
        <v>-8.5760000000000003E-2</v>
      </c>
      <c r="J174" s="28"/>
      <c r="K174" s="28">
        <f t="shared" si="68"/>
        <v>55</v>
      </c>
      <c r="L174" s="33" t="s">
        <v>58</v>
      </c>
      <c r="M174" s="24" t="s">
        <v>20</v>
      </c>
      <c r="N174" s="28">
        <v>-0.13750999999999999</v>
      </c>
      <c r="O174" s="28"/>
      <c r="P174" s="28">
        <f t="shared" si="115"/>
        <v>38</v>
      </c>
      <c r="Q174" s="33" t="s">
        <v>97</v>
      </c>
      <c r="R174" s="35" t="s">
        <v>22</v>
      </c>
      <c r="S174" s="28">
        <v>-8.5360000000000005E-2</v>
      </c>
      <c r="T174" s="28"/>
      <c r="U174" s="28">
        <f t="shared" si="99"/>
        <v>46</v>
      </c>
      <c r="V174" s="33" t="s">
        <v>81</v>
      </c>
      <c r="W174" s="24" t="s">
        <v>26</v>
      </c>
      <c r="X174" s="28">
        <v>-2.1700000000000001E-2</v>
      </c>
      <c r="Y174" s="28"/>
      <c r="Z174" s="28">
        <f t="shared" si="123"/>
        <v>27</v>
      </c>
      <c r="AA174" s="33" t="s">
        <v>99</v>
      </c>
      <c r="AB174" s="35" t="s">
        <v>29</v>
      </c>
      <c r="AC174" s="28">
        <v>-0.10196</v>
      </c>
      <c r="AD174" s="28"/>
      <c r="AE174" s="28">
        <f t="shared" si="61"/>
        <v>59</v>
      </c>
      <c r="AF174" s="33" t="s">
        <v>105</v>
      </c>
      <c r="AG174" s="35" t="s">
        <v>25</v>
      </c>
      <c r="AH174" s="28">
        <v>-6.5060000000000007E-2</v>
      </c>
      <c r="AI174" s="28"/>
      <c r="AJ174" s="28">
        <f t="shared" si="113"/>
        <v>39</v>
      </c>
      <c r="AK174" s="33" t="s">
        <v>59</v>
      </c>
      <c r="AL174" s="24" t="s">
        <v>23</v>
      </c>
      <c r="AM174" s="28">
        <v>-8.2919999999999994E-2</v>
      </c>
      <c r="AN174" s="28"/>
      <c r="AO174" s="28">
        <f t="shared" si="86"/>
        <v>50</v>
      </c>
      <c r="AP174" s="33" t="s">
        <v>65</v>
      </c>
      <c r="AQ174" s="24" t="s">
        <v>29</v>
      </c>
      <c r="AR174" s="28">
        <v>-2.3259999999999999E-2</v>
      </c>
      <c r="AS174" s="28"/>
      <c r="AT174" s="28">
        <f t="shared" si="85"/>
        <v>51</v>
      </c>
      <c r="AU174" s="33" t="s">
        <v>58</v>
      </c>
      <c r="AV174" s="24" t="s">
        <v>25</v>
      </c>
      <c r="AW174" s="28">
        <v>-2.9159999999999998E-2</v>
      </c>
      <c r="AX174" s="28"/>
      <c r="AY174" s="28">
        <f t="shared" si="114"/>
        <v>39</v>
      </c>
      <c r="AZ174" s="33" t="s">
        <v>34</v>
      </c>
      <c r="BA174" s="24" t="s">
        <v>26</v>
      </c>
      <c r="BB174" s="28">
        <v>-6.3509999999999997E-2</v>
      </c>
      <c r="BC174" s="28"/>
      <c r="BD174" s="28">
        <f t="shared" si="100"/>
        <v>45</v>
      </c>
      <c r="BE174" s="23" t="s">
        <v>95</v>
      </c>
      <c r="BF174" s="24" t="s">
        <v>19</v>
      </c>
      <c r="BG174" s="28">
        <v>-1.83E-3</v>
      </c>
      <c r="BH174" s="28"/>
      <c r="BI174" s="28">
        <f t="shared" si="128"/>
        <v>14</v>
      </c>
      <c r="BJ174" s="33" t="s">
        <v>101</v>
      </c>
      <c r="BK174" s="35" t="s">
        <v>26</v>
      </c>
      <c r="BL174" s="28">
        <v>-9.3560000000000004E-2</v>
      </c>
      <c r="BM174" s="28"/>
      <c r="BN174" s="28">
        <f t="shared" si="118"/>
        <v>37</v>
      </c>
      <c r="BO174" s="33" t="s">
        <v>33</v>
      </c>
      <c r="BP174" s="24" t="s">
        <v>20</v>
      </c>
      <c r="BQ174" s="30">
        <v>-6.9120000000000001E-2</v>
      </c>
      <c r="BR174" t="s">
        <v>108</v>
      </c>
      <c r="BS174" s="28">
        <f t="shared" si="50"/>
        <v>62</v>
      </c>
    </row>
    <row r="175" spans="1:71" ht="17" thickBot="1" x14ac:dyDescent="0.25">
      <c r="A175" s="88"/>
      <c r="B175" s="33" t="s">
        <v>62</v>
      </c>
      <c r="C175" s="24" t="s">
        <v>23</v>
      </c>
      <c r="D175" s="30">
        <v>-2.767E-2</v>
      </c>
      <c r="E175" s="30" t="s">
        <v>108</v>
      </c>
      <c r="F175" s="28">
        <f t="shared" si="112"/>
        <v>42</v>
      </c>
      <c r="G175" s="33" t="s">
        <v>35</v>
      </c>
      <c r="H175" s="24" t="s">
        <v>22</v>
      </c>
      <c r="I175" s="28">
        <v>-8.5879999999999998E-2</v>
      </c>
      <c r="J175" s="28"/>
      <c r="K175" s="28">
        <f t="shared" si="68"/>
        <v>56</v>
      </c>
      <c r="L175" s="33" t="s">
        <v>67</v>
      </c>
      <c r="M175" s="24" t="s">
        <v>20</v>
      </c>
      <c r="N175" s="28">
        <v>-0.14793000000000001</v>
      </c>
      <c r="O175" s="28"/>
      <c r="P175" s="28">
        <f t="shared" si="115"/>
        <v>39</v>
      </c>
      <c r="Q175" s="33" t="s">
        <v>27</v>
      </c>
      <c r="R175" s="24" t="s">
        <v>29</v>
      </c>
      <c r="S175" s="30">
        <v>-8.6720000000000005E-2</v>
      </c>
      <c r="T175" s="30" t="s">
        <v>108</v>
      </c>
      <c r="U175" s="28">
        <f t="shared" si="99"/>
        <v>47</v>
      </c>
      <c r="V175" s="33" t="s">
        <v>60</v>
      </c>
      <c r="W175" s="24" t="s">
        <v>19</v>
      </c>
      <c r="X175" s="28">
        <v>-2.257E-2</v>
      </c>
      <c r="Y175" s="28"/>
      <c r="Z175" s="28">
        <f t="shared" si="123"/>
        <v>28</v>
      </c>
      <c r="AA175" s="33" t="s">
        <v>85</v>
      </c>
      <c r="AB175" s="24" t="s">
        <v>26</v>
      </c>
      <c r="AC175" s="28">
        <v>-0.10642</v>
      </c>
      <c r="AD175" s="28"/>
      <c r="AE175" s="28">
        <f t="shared" si="61"/>
        <v>60</v>
      </c>
      <c r="AF175" s="33" t="s">
        <v>89</v>
      </c>
      <c r="AG175" s="35" t="s">
        <v>25</v>
      </c>
      <c r="AH175" s="28">
        <v>-6.9099999999999995E-2</v>
      </c>
      <c r="AI175" s="28"/>
      <c r="AJ175" s="28">
        <f t="shared" si="113"/>
        <v>40</v>
      </c>
      <c r="AK175" s="33" t="s">
        <v>43</v>
      </c>
      <c r="AL175" s="24" t="s">
        <v>19</v>
      </c>
      <c r="AM175" s="28">
        <v>-8.6110000000000006E-2</v>
      </c>
      <c r="AN175" s="28"/>
      <c r="AO175" s="28">
        <f t="shared" si="86"/>
        <v>51</v>
      </c>
      <c r="AP175" s="33" t="s">
        <v>74</v>
      </c>
      <c r="AQ175" s="24" t="s">
        <v>25</v>
      </c>
      <c r="AR175" s="30">
        <v>-2.3470000000000001E-2</v>
      </c>
      <c r="AS175" s="30" t="s">
        <v>108</v>
      </c>
      <c r="AT175" s="28">
        <f t="shared" si="85"/>
        <v>52</v>
      </c>
      <c r="AU175" s="33" t="s">
        <v>89</v>
      </c>
      <c r="AV175" s="35" t="s">
        <v>19</v>
      </c>
      <c r="AW175" s="28">
        <v>-3.1050000000000001E-2</v>
      </c>
      <c r="AX175" s="28"/>
      <c r="AY175" s="28">
        <f t="shared" si="114"/>
        <v>40</v>
      </c>
      <c r="AZ175" s="33" t="s">
        <v>61</v>
      </c>
      <c r="BA175" s="24" t="s">
        <v>26</v>
      </c>
      <c r="BB175" s="28">
        <v>-6.3850000000000004E-2</v>
      </c>
      <c r="BC175" s="28"/>
      <c r="BD175" s="28">
        <f t="shared" si="100"/>
        <v>46</v>
      </c>
      <c r="BE175" s="33" t="s">
        <v>90</v>
      </c>
      <c r="BF175" s="35" t="s">
        <v>26</v>
      </c>
      <c r="BG175" s="28">
        <v>-1.98E-3</v>
      </c>
      <c r="BH175" s="28"/>
      <c r="BI175" s="28">
        <f t="shared" si="128"/>
        <v>15</v>
      </c>
      <c r="BJ175" s="33" t="s">
        <v>67</v>
      </c>
      <c r="BK175" s="24" t="s">
        <v>28</v>
      </c>
      <c r="BL175" s="30">
        <v>-9.5159999999999995E-2</v>
      </c>
      <c r="BM175" s="30" t="s">
        <v>108</v>
      </c>
      <c r="BN175" s="28">
        <f t="shared" si="118"/>
        <v>38</v>
      </c>
      <c r="BO175" s="33" t="s">
        <v>65</v>
      </c>
      <c r="BP175" s="24" t="s">
        <v>29</v>
      </c>
      <c r="BQ175" s="28">
        <v>-7.0010000000000003E-2</v>
      </c>
      <c r="BS175" s="28">
        <f t="shared" si="50"/>
        <v>63</v>
      </c>
    </row>
    <row r="176" spans="1:71" ht="17" thickBot="1" x14ac:dyDescent="0.25">
      <c r="A176" s="88"/>
      <c r="B176" s="33" t="s">
        <v>82</v>
      </c>
      <c r="C176" s="24" t="s">
        <v>25</v>
      </c>
      <c r="D176" s="28">
        <v>-2.7830000000000001E-2</v>
      </c>
      <c r="E176" s="28"/>
      <c r="F176" s="28">
        <f t="shared" si="112"/>
        <v>43</v>
      </c>
      <c r="G176" s="33" t="s">
        <v>41</v>
      </c>
      <c r="H176" s="24" t="s">
        <v>29</v>
      </c>
      <c r="I176" s="28">
        <v>-8.609E-2</v>
      </c>
      <c r="J176" s="28"/>
      <c r="K176" s="28">
        <f t="shared" si="68"/>
        <v>57</v>
      </c>
      <c r="L176" s="33" t="s">
        <v>24</v>
      </c>
      <c r="M176" s="24" t="s">
        <v>25</v>
      </c>
      <c r="N176" s="28">
        <v>-0.14995</v>
      </c>
      <c r="O176" s="28"/>
      <c r="P176" s="28">
        <f t="shared" si="115"/>
        <v>40</v>
      </c>
      <c r="Q176" s="33" t="s">
        <v>83</v>
      </c>
      <c r="R176" s="24" t="s">
        <v>20</v>
      </c>
      <c r="S176" s="28">
        <v>-8.6989999999999998E-2</v>
      </c>
      <c r="T176" s="28"/>
      <c r="U176" s="28">
        <f t="shared" si="99"/>
        <v>48</v>
      </c>
      <c r="V176" s="33" t="s">
        <v>53</v>
      </c>
      <c r="W176" s="24" t="s">
        <v>23</v>
      </c>
      <c r="X176" s="28">
        <v>-2.383E-2</v>
      </c>
      <c r="Y176" s="28"/>
      <c r="Z176" s="28">
        <f t="shared" si="123"/>
        <v>29</v>
      </c>
      <c r="AA176" s="33" t="s">
        <v>99</v>
      </c>
      <c r="AB176" s="35" t="s">
        <v>19</v>
      </c>
      <c r="AC176" s="28">
        <v>-0.10952000000000001</v>
      </c>
      <c r="AD176" s="28"/>
      <c r="AE176" s="28">
        <f t="shared" si="61"/>
        <v>61</v>
      </c>
      <c r="AF176" s="33" t="s">
        <v>48</v>
      </c>
      <c r="AG176" s="24" t="s">
        <v>20</v>
      </c>
      <c r="AH176" s="28">
        <v>-6.9250000000000006E-2</v>
      </c>
      <c r="AI176" s="28"/>
      <c r="AJ176" s="28">
        <f t="shared" si="113"/>
        <v>41</v>
      </c>
      <c r="AK176" s="33" t="s">
        <v>104</v>
      </c>
      <c r="AL176" s="35" t="s">
        <v>23</v>
      </c>
      <c r="AM176" s="28">
        <v>-8.6349999999999996E-2</v>
      </c>
      <c r="AN176" s="28"/>
      <c r="AO176" s="28">
        <f t="shared" si="86"/>
        <v>52</v>
      </c>
      <c r="AP176" s="33" t="s">
        <v>89</v>
      </c>
      <c r="AQ176" s="35" t="s">
        <v>19</v>
      </c>
      <c r="AR176" s="28">
        <v>-2.46E-2</v>
      </c>
      <c r="AS176" s="28"/>
      <c r="AT176" s="28">
        <f t="shared" si="85"/>
        <v>53</v>
      </c>
      <c r="AU176" s="33" t="s">
        <v>79</v>
      </c>
      <c r="AV176" s="24" t="s">
        <v>25</v>
      </c>
      <c r="AW176" s="28">
        <v>-3.1449999999999999E-2</v>
      </c>
      <c r="AX176" s="28"/>
      <c r="AY176" s="28">
        <f t="shared" si="114"/>
        <v>41</v>
      </c>
      <c r="AZ176" s="23" t="s">
        <v>95</v>
      </c>
      <c r="BA176" s="24" t="s">
        <v>22</v>
      </c>
      <c r="BB176" s="28">
        <v>-6.4939999999999998E-2</v>
      </c>
      <c r="BC176" s="28"/>
      <c r="BD176" s="28">
        <f t="shared" si="100"/>
        <v>47</v>
      </c>
      <c r="BE176" s="23" t="s">
        <v>95</v>
      </c>
      <c r="BF176" s="24" t="s">
        <v>29</v>
      </c>
      <c r="BG176" s="28">
        <v>-2E-3</v>
      </c>
      <c r="BH176" s="28"/>
      <c r="BI176" s="28">
        <f t="shared" si="128"/>
        <v>16</v>
      </c>
      <c r="BJ176" s="33" t="s">
        <v>79</v>
      </c>
      <c r="BK176" s="24" t="s">
        <v>25</v>
      </c>
      <c r="BL176" s="30">
        <v>-9.7619999999999998E-2</v>
      </c>
      <c r="BM176" s="30" t="s">
        <v>108</v>
      </c>
      <c r="BN176" s="28">
        <f t="shared" si="118"/>
        <v>39</v>
      </c>
      <c r="BO176" s="33" t="s">
        <v>60</v>
      </c>
      <c r="BP176" s="24" t="s">
        <v>22</v>
      </c>
      <c r="BQ176" s="28">
        <v>-7.0330000000000004E-2</v>
      </c>
      <c r="BS176" s="28">
        <f t="shared" si="50"/>
        <v>64</v>
      </c>
    </row>
    <row r="177" spans="1:71" ht="17" thickBot="1" x14ac:dyDescent="0.25">
      <c r="A177" s="88"/>
      <c r="B177" s="33" t="s">
        <v>54</v>
      </c>
      <c r="C177" s="24" t="s">
        <v>22</v>
      </c>
      <c r="D177" s="30">
        <v>-2.8420000000000001E-2</v>
      </c>
      <c r="E177" s="30" t="s">
        <v>108</v>
      </c>
      <c r="F177" s="28">
        <f t="shared" si="112"/>
        <v>44</v>
      </c>
      <c r="G177" s="33" t="s">
        <v>73</v>
      </c>
      <c r="H177" s="24" t="s">
        <v>29</v>
      </c>
      <c r="I177" s="28">
        <v>-8.616E-2</v>
      </c>
      <c r="J177" s="28"/>
      <c r="K177" s="28">
        <f t="shared" si="68"/>
        <v>58</v>
      </c>
      <c r="L177" s="33" t="s">
        <v>67</v>
      </c>
      <c r="M177" s="24" t="s">
        <v>28</v>
      </c>
      <c r="N177" s="28">
        <v>-0.15082999999999999</v>
      </c>
      <c r="O177" s="28"/>
      <c r="P177" s="28">
        <f t="shared" si="115"/>
        <v>41</v>
      </c>
      <c r="Q177" s="33" t="s">
        <v>52</v>
      </c>
      <c r="R177" s="24" t="s">
        <v>29</v>
      </c>
      <c r="S177" s="28">
        <v>-8.8450000000000001E-2</v>
      </c>
      <c r="T177" s="28"/>
      <c r="U177" s="28">
        <f t="shared" si="99"/>
        <v>49</v>
      </c>
      <c r="V177" s="33" t="s">
        <v>68</v>
      </c>
      <c r="W177" s="24" t="s">
        <v>29</v>
      </c>
      <c r="X177" s="28">
        <v>-2.4989999999999998E-2</v>
      </c>
      <c r="Y177" s="28"/>
      <c r="Z177" s="28">
        <f t="shared" si="123"/>
        <v>30</v>
      </c>
      <c r="AA177" s="33" t="s">
        <v>39</v>
      </c>
      <c r="AB177" s="24" t="s">
        <v>28</v>
      </c>
      <c r="AC177" s="28">
        <v>-0.11230999999999999</v>
      </c>
      <c r="AD177" s="28"/>
      <c r="AE177" s="28">
        <f t="shared" si="61"/>
        <v>62</v>
      </c>
      <c r="AF177" s="33" t="s">
        <v>71</v>
      </c>
      <c r="AG177" s="24" t="s">
        <v>22</v>
      </c>
      <c r="AH177" s="28">
        <v>-7.1290000000000006E-2</v>
      </c>
      <c r="AI177" s="28"/>
      <c r="AJ177" s="28">
        <f t="shared" si="113"/>
        <v>42</v>
      </c>
      <c r="AK177" s="33" t="s">
        <v>78</v>
      </c>
      <c r="AL177" s="24" t="s">
        <v>28</v>
      </c>
      <c r="AM177" s="28">
        <v>-8.8289999999999993E-2</v>
      </c>
      <c r="AN177" s="28"/>
      <c r="AO177" s="28">
        <f t="shared" si="86"/>
        <v>53</v>
      </c>
      <c r="AP177" s="33" t="s">
        <v>53</v>
      </c>
      <c r="AQ177" s="24" t="s">
        <v>28</v>
      </c>
      <c r="AR177" s="30">
        <v>-2.6249999999999999E-2</v>
      </c>
      <c r="AS177" s="30" t="s">
        <v>108</v>
      </c>
      <c r="AT177" s="28">
        <f t="shared" si="85"/>
        <v>54</v>
      </c>
      <c r="AU177" s="33" t="s">
        <v>24</v>
      </c>
      <c r="AV177" s="24" t="s">
        <v>25</v>
      </c>
      <c r="AW177" s="28">
        <v>-3.2230000000000002E-2</v>
      </c>
      <c r="AX177" s="28"/>
      <c r="AY177" s="28">
        <f t="shared" si="114"/>
        <v>42</v>
      </c>
      <c r="AZ177" s="33" t="s">
        <v>103</v>
      </c>
      <c r="BA177" s="35" t="s">
        <v>28</v>
      </c>
      <c r="BB177" s="28">
        <v>-6.7369999999999999E-2</v>
      </c>
      <c r="BC177" s="28"/>
      <c r="BD177" s="28">
        <f t="shared" si="100"/>
        <v>48</v>
      </c>
      <c r="BE177" s="33" t="s">
        <v>93</v>
      </c>
      <c r="BF177" s="35" t="s">
        <v>20</v>
      </c>
      <c r="BG177" s="28">
        <v>-2.2499999999999998E-3</v>
      </c>
      <c r="BH177" s="28"/>
      <c r="BI177" s="28">
        <f t="shared" si="128"/>
        <v>17</v>
      </c>
      <c r="BJ177" s="33" t="s">
        <v>81</v>
      </c>
      <c r="BK177" s="24" t="s">
        <v>20</v>
      </c>
      <c r="BL177" s="28">
        <v>-9.776E-2</v>
      </c>
      <c r="BM177" s="28"/>
      <c r="BN177" s="28">
        <f t="shared" si="118"/>
        <v>40</v>
      </c>
      <c r="BO177" s="33" t="s">
        <v>44</v>
      </c>
      <c r="BP177" s="24" t="s">
        <v>23</v>
      </c>
      <c r="BQ177" s="30">
        <v>-7.1569999999999995E-2</v>
      </c>
      <c r="BR177" t="s">
        <v>108</v>
      </c>
      <c r="BS177" s="28">
        <f t="shared" ref="BS177:BS234" si="129">IF(BQ177&lt;BQ176,BS176+1,BS176)</f>
        <v>65</v>
      </c>
    </row>
    <row r="178" spans="1:71" ht="17" thickBot="1" x14ac:dyDescent="0.25">
      <c r="A178" s="88"/>
      <c r="B178" s="33" t="s">
        <v>39</v>
      </c>
      <c r="C178" s="24" t="s">
        <v>25</v>
      </c>
      <c r="D178" s="29">
        <v>-2.981E-2</v>
      </c>
      <c r="E178" s="29" t="s">
        <v>107</v>
      </c>
      <c r="F178" s="28">
        <f t="shared" si="112"/>
        <v>45</v>
      </c>
      <c r="G178" s="33" t="s">
        <v>70</v>
      </c>
      <c r="H178" s="24" t="s">
        <v>19</v>
      </c>
      <c r="I178" s="28">
        <v>-8.7220000000000006E-2</v>
      </c>
      <c r="J178" s="28"/>
      <c r="K178" s="28">
        <f t="shared" si="68"/>
        <v>59</v>
      </c>
      <c r="L178" s="33" t="s">
        <v>56</v>
      </c>
      <c r="M178" s="24" t="s">
        <v>22</v>
      </c>
      <c r="N178" s="28">
        <v>-0.15306</v>
      </c>
      <c r="O178" s="28"/>
      <c r="P178" s="28">
        <f t="shared" si="115"/>
        <v>42</v>
      </c>
      <c r="Q178" s="33" t="s">
        <v>68</v>
      </c>
      <c r="R178" s="24" t="s">
        <v>22</v>
      </c>
      <c r="S178" s="28">
        <v>-9.0260000000000007E-2</v>
      </c>
      <c r="T178" s="28"/>
      <c r="U178" s="28">
        <f t="shared" si="99"/>
        <v>50</v>
      </c>
      <c r="V178" s="33" t="s">
        <v>77</v>
      </c>
      <c r="W178" s="24" t="s">
        <v>29</v>
      </c>
      <c r="X178" s="28">
        <v>-2.6700000000000002E-2</v>
      </c>
      <c r="Y178" s="28"/>
      <c r="Z178" s="28">
        <f t="shared" si="123"/>
        <v>31</v>
      </c>
      <c r="AA178" s="33" t="s">
        <v>75</v>
      </c>
      <c r="AB178" s="24" t="s">
        <v>29</v>
      </c>
      <c r="AC178" s="28">
        <v>-0.11361</v>
      </c>
      <c r="AD178" s="28"/>
      <c r="AE178" s="28">
        <f t="shared" si="61"/>
        <v>63</v>
      </c>
      <c r="AF178" s="33" t="s">
        <v>18</v>
      </c>
      <c r="AG178" s="24" t="s">
        <v>20</v>
      </c>
      <c r="AH178" s="28">
        <v>-7.2559999999999999E-2</v>
      </c>
      <c r="AI178" s="28"/>
      <c r="AJ178" s="28">
        <f t="shared" si="113"/>
        <v>43</v>
      </c>
      <c r="AK178" s="33" t="s">
        <v>69</v>
      </c>
      <c r="AL178" s="24" t="s">
        <v>23</v>
      </c>
      <c r="AM178" s="28">
        <v>-8.9849999999999999E-2</v>
      </c>
      <c r="AN178" s="28"/>
      <c r="AO178" s="28">
        <f t="shared" si="86"/>
        <v>54</v>
      </c>
      <c r="AP178" s="33" t="s">
        <v>78</v>
      </c>
      <c r="AQ178" s="24" t="s">
        <v>26</v>
      </c>
      <c r="AR178" s="28">
        <v>-2.7279999999999999E-2</v>
      </c>
      <c r="AS178" s="28"/>
      <c r="AT178" s="28">
        <f t="shared" si="85"/>
        <v>55</v>
      </c>
      <c r="AU178" s="33" t="s">
        <v>80</v>
      </c>
      <c r="AV178" s="24" t="s">
        <v>19</v>
      </c>
      <c r="AW178" s="28">
        <v>-3.236E-2</v>
      </c>
      <c r="AX178" s="28"/>
      <c r="AY178" s="28">
        <f t="shared" si="114"/>
        <v>43</v>
      </c>
      <c r="AZ178" s="33" t="s">
        <v>36</v>
      </c>
      <c r="BA178" s="24" t="s">
        <v>23</v>
      </c>
      <c r="BB178" s="28">
        <v>-6.8180000000000004E-2</v>
      </c>
      <c r="BC178" s="28"/>
      <c r="BD178" s="28">
        <f t="shared" si="100"/>
        <v>49</v>
      </c>
      <c r="BE178" s="33" t="s">
        <v>57</v>
      </c>
      <c r="BF178" s="24" t="s">
        <v>26</v>
      </c>
      <c r="BG178" s="28">
        <v>-2.4099999999999998E-3</v>
      </c>
      <c r="BH178" s="28"/>
      <c r="BI178" s="28">
        <f t="shared" si="128"/>
        <v>18</v>
      </c>
      <c r="BJ178" s="33" t="s">
        <v>87</v>
      </c>
      <c r="BK178" s="24" t="s">
        <v>29</v>
      </c>
      <c r="BL178" s="29">
        <v>-9.9250000000000005E-2</v>
      </c>
      <c r="BM178" s="29" t="s">
        <v>107</v>
      </c>
      <c r="BN178" s="28">
        <f t="shared" si="118"/>
        <v>41</v>
      </c>
      <c r="BO178" s="33" t="s">
        <v>59</v>
      </c>
      <c r="BP178" s="24" t="s">
        <v>20</v>
      </c>
      <c r="BQ178" s="28">
        <v>-7.2999999999999995E-2</v>
      </c>
      <c r="BS178" s="28">
        <f t="shared" si="129"/>
        <v>66</v>
      </c>
    </row>
    <row r="179" spans="1:71" ht="17" thickBot="1" x14ac:dyDescent="0.25">
      <c r="A179" s="88"/>
      <c r="B179" s="33" t="s">
        <v>96</v>
      </c>
      <c r="C179" s="35" t="s">
        <v>19</v>
      </c>
      <c r="D179" s="28">
        <v>-3.039E-2</v>
      </c>
      <c r="E179" s="28"/>
      <c r="F179" s="28">
        <f t="shared" si="112"/>
        <v>46</v>
      </c>
      <c r="G179" s="33" t="s">
        <v>50</v>
      </c>
      <c r="H179" s="24" t="s">
        <v>29</v>
      </c>
      <c r="I179" s="28">
        <v>-8.7230000000000002E-2</v>
      </c>
      <c r="J179" s="28"/>
      <c r="K179" s="28">
        <f t="shared" si="68"/>
        <v>60</v>
      </c>
      <c r="L179" s="33" t="s">
        <v>90</v>
      </c>
      <c r="M179" s="35" t="s">
        <v>20</v>
      </c>
      <c r="N179" s="28">
        <v>-0.15357999999999999</v>
      </c>
      <c r="O179" s="28"/>
      <c r="P179" s="28">
        <f t="shared" si="115"/>
        <v>43</v>
      </c>
      <c r="Q179" s="33" t="s">
        <v>82</v>
      </c>
      <c r="R179" s="24" t="s">
        <v>25</v>
      </c>
      <c r="S179" s="28">
        <v>-9.0450000000000003E-2</v>
      </c>
      <c r="T179" s="28"/>
      <c r="U179" s="28">
        <f t="shared" si="99"/>
        <v>51</v>
      </c>
      <c r="V179" s="33" t="s">
        <v>65</v>
      </c>
      <c r="W179" s="24" t="s">
        <v>20</v>
      </c>
      <c r="X179" s="28">
        <v>-2.673E-2</v>
      </c>
      <c r="Y179" s="28"/>
      <c r="Z179" s="28">
        <f t="shared" si="123"/>
        <v>32</v>
      </c>
      <c r="AA179" s="33" t="s">
        <v>104</v>
      </c>
      <c r="AB179" s="35" t="s">
        <v>19</v>
      </c>
      <c r="AC179" s="28">
        <v>-0.11414000000000001</v>
      </c>
      <c r="AD179" s="28"/>
      <c r="AE179" s="28">
        <f t="shared" si="61"/>
        <v>64</v>
      </c>
      <c r="AF179" s="33" t="s">
        <v>92</v>
      </c>
      <c r="AG179" s="35" t="s">
        <v>25</v>
      </c>
      <c r="AH179" s="28">
        <v>-7.4319999999999997E-2</v>
      </c>
      <c r="AI179" s="28"/>
      <c r="AJ179" s="28">
        <f t="shared" si="113"/>
        <v>44</v>
      </c>
      <c r="AK179" s="33" t="s">
        <v>68</v>
      </c>
      <c r="AL179" s="24" t="s">
        <v>19</v>
      </c>
      <c r="AM179" s="28">
        <v>-9.1050000000000006E-2</v>
      </c>
      <c r="AN179" s="28"/>
      <c r="AO179" s="28">
        <f t="shared" si="86"/>
        <v>55</v>
      </c>
      <c r="AP179" s="33" t="s">
        <v>41</v>
      </c>
      <c r="AQ179" s="24" t="s">
        <v>29</v>
      </c>
      <c r="AR179" s="30">
        <v>-2.869E-2</v>
      </c>
      <c r="AS179" s="30" t="s">
        <v>108</v>
      </c>
      <c r="AT179" s="28">
        <f t="shared" si="85"/>
        <v>56</v>
      </c>
      <c r="AU179" s="33" t="s">
        <v>98</v>
      </c>
      <c r="AV179" s="35" t="s">
        <v>19</v>
      </c>
      <c r="AW179" s="28">
        <v>-3.2649999999999998E-2</v>
      </c>
      <c r="AX179" s="28"/>
      <c r="AY179" s="28">
        <f t="shared" si="114"/>
        <v>44</v>
      </c>
      <c r="AZ179" s="33" t="s">
        <v>67</v>
      </c>
      <c r="BA179" s="24" t="s">
        <v>23</v>
      </c>
      <c r="BB179" s="28">
        <v>-6.8479999999999999E-2</v>
      </c>
      <c r="BC179" s="28"/>
      <c r="BD179" s="28">
        <f t="shared" si="100"/>
        <v>50</v>
      </c>
      <c r="BE179" s="33" t="s">
        <v>66</v>
      </c>
      <c r="BF179" s="24" t="s">
        <v>20</v>
      </c>
      <c r="BG179" s="28">
        <v>-2.49E-3</v>
      </c>
      <c r="BH179" s="28"/>
      <c r="BI179" s="28">
        <f t="shared" si="128"/>
        <v>19</v>
      </c>
      <c r="BJ179" s="33" t="s">
        <v>49</v>
      </c>
      <c r="BK179" s="24" t="s">
        <v>28</v>
      </c>
      <c r="BL179" s="29">
        <v>-9.9650000000000002E-2</v>
      </c>
      <c r="BM179" s="29" t="s">
        <v>107</v>
      </c>
      <c r="BN179" s="28">
        <f t="shared" si="118"/>
        <v>42</v>
      </c>
      <c r="BO179" s="33" t="s">
        <v>100</v>
      </c>
      <c r="BP179" s="35" t="s">
        <v>28</v>
      </c>
      <c r="BQ179" s="30">
        <v>-7.4859999999999996E-2</v>
      </c>
      <c r="BR179" t="s">
        <v>108</v>
      </c>
      <c r="BS179" s="28">
        <f t="shared" si="129"/>
        <v>67</v>
      </c>
    </row>
    <row r="180" spans="1:71" ht="17" thickBot="1" x14ac:dyDescent="0.25">
      <c r="A180" s="88"/>
      <c r="B180" s="33" t="s">
        <v>69</v>
      </c>
      <c r="C180" s="24" t="s">
        <v>19</v>
      </c>
      <c r="D180" s="30">
        <v>-3.0439999999999998E-2</v>
      </c>
      <c r="E180" s="30" t="s">
        <v>108</v>
      </c>
      <c r="F180" s="28">
        <f t="shared" si="112"/>
        <v>47</v>
      </c>
      <c r="G180" s="33" t="s">
        <v>46</v>
      </c>
      <c r="H180" s="24" t="s">
        <v>22</v>
      </c>
      <c r="I180" s="28">
        <v>-8.7910000000000002E-2</v>
      </c>
      <c r="J180" s="28"/>
      <c r="K180" s="28">
        <f t="shared" si="68"/>
        <v>61</v>
      </c>
      <c r="L180" s="33" t="s">
        <v>78</v>
      </c>
      <c r="M180" s="24" t="s">
        <v>23</v>
      </c>
      <c r="N180" s="28">
        <v>-0.16044</v>
      </c>
      <c r="O180" s="28"/>
      <c r="P180" s="28">
        <f t="shared" si="115"/>
        <v>44</v>
      </c>
      <c r="Q180" s="33" t="s">
        <v>93</v>
      </c>
      <c r="R180" s="35" t="s">
        <v>23</v>
      </c>
      <c r="S180" s="28">
        <v>-9.5240000000000005E-2</v>
      </c>
      <c r="T180" s="28"/>
      <c r="U180" s="28">
        <f t="shared" si="99"/>
        <v>52</v>
      </c>
      <c r="V180" s="33" t="s">
        <v>36</v>
      </c>
      <c r="W180" s="24" t="s">
        <v>23</v>
      </c>
      <c r="X180" s="28">
        <v>-2.8979999999999999E-2</v>
      </c>
      <c r="Y180" s="28"/>
      <c r="Z180" s="28">
        <f t="shared" si="123"/>
        <v>33</v>
      </c>
      <c r="AA180" s="33" t="s">
        <v>80</v>
      </c>
      <c r="AB180" s="24" t="s">
        <v>19</v>
      </c>
      <c r="AC180" s="28">
        <v>-0.11453000000000001</v>
      </c>
      <c r="AD180" s="28"/>
      <c r="AE180" s="28">
        <f t="shared" si="61"/>
        <v>65</v>
      </c>
      <c r="AF180" s="33" t="s">
        <v>49</v>
      </c>
      <c r="AG180" s="24" t="s">
        <v>20</v>
      </c>
      <c r="AH180" s="28">
        <v>-7.4709999999999999E-2</v>
      </c>
      <c r="AI180" s="28"/>
      <c r="AJ180" s="28">
        <f t="shared" si="113"/>
        <v>45</v>
      </c>
      <c r="AK180" s="33" t="s">
        <v>68</v>
      </c>
      <c r="AL180" s="24" t="s">
        <v>29</v>
      </c>
      <c r="AM180" s="28">
        <v>-9.715E-2</v>
      </c>
      <c r="AN180" s="28"/>
      <c r="AO180" s="28">
        <f t="shared" si="86"/>
        <v>56</v>
      </c>
      <c r="AP180" s="33" t="s">
        <v>24</v>
      </c>
      <c r="AQ180" s="24" t="s">
        <v>25</v>
      </c>
      <c r="AR180" s="29">
        <v>-2.9020000000000001E-2</v>
      </c>
      <c r="AS180" s="29" t="s">
        <v>107</v>
      </c>
      <c r="AT180" s="28">
        <f t="shared" si="85"/>
        <v>57</v>
      </c>
      <c r="AU180" s="33" t="s">
        <v>36</v>
      </c>
      <c r="AV180" s="24" t="s">
        <v>23</v>
      </c>
      <c r="AW180" s="28">
        <v>-3.2910000000000002E-2</v>
      </c>
      <c r="AX180" s="28"/>
      <c r="AY180" s="28">
        <f t="shared" si="114"/>
        <v>45</v>
      </c>
      <c r="AZ180" s="33" t="s">
        <v>58</v>
      </c>
      <c r="BA180" s="24" t="s">
        <v>22</v>
      </c>
      <c r="BB180" s="28">
        <v>-6.9589999999999999E-2</v>
      </c>
      <c r="BC180" s="28"/>
      <c r="BD180" s="28">
        <f t="shared" si="100"/>
        <v>51</v>
      </c>
      <c r="BE180" s="33" t="s">
        <v>24</v>
      </c>
      <c r="BF180" s="24" t="s">
        <v>26</v>
      </c>
      <c r="BG180" s="28">
        <v>-2.5699999999999998E-3</v>
      </c>
      <c r="BH180" s="28"/>
      <c r="BI180" s="28">
        <f t="shared" si="128"/>
        <v>20</v>
      </c>
      <c r="BJ180" s="33" t="s">
        <v>82</v>
      </c>
      <c r="BK180" s="24" t="s">
        <v>28</v>
      </c>
      <c r="BL180" s="28">
        <v>-0.10059</v>
      </c>
      <c r="BM180" s="28"/>
      <c r="BN180" s="28">
        <f t="shared" si="118"/>
        <v>43</v>
      </c>
      <c r="BO180" s="33" t="s">
        <v>94</v>
      </c>
      <c r="BP180" s="35" t="s">
        <v>22</v>
      </c>
      <c r="BQ180" s="28">
        <v>-7.8520000000000006E-2</v>
      </c>
      <c r="BS180" s="28">
        <f t="shared" si="129"/>
        <v>68</v>
      </c>
    </row>
    <row r="181" spans="1:71" ht="17" thickBot="1" x14ac:dyDescent="0.25">
      <c r="A181" s="88"/>
      <c r="B181" s="33" t="s">
        <v>99</v>
      </c>
      <c r="C181" s="35" t="s">
        <v>19</v>
      </c>
      <c r="D181" s="28">
        <v>-3.0460000000000001E-2</v>
      </c>
      <c r="E181" s="28"/>
      <c r="F181" s="28">
        <f t="shared" si="112"/>
        <v>48</v>
      </c>
      <c r="G181" s="33" t="s">
        <v>79</v>
      </c>
      <c r="H181" s="24" t="s">
        <v>29</v>
      </c>
      <c r="I181" s="28">
        <v>-8.9389999999999997E-2</v>
      </c>
      <c r="J181" s="28"/>
      <c r="K181" s="28">
        <f t="shared" si="68"/>
        <v>62</v>
      </c>
      <c r="L181" s="33" t="s">
        <v>105</v>
      </c>
      <c r="M181" s="35" t="s">
        <v>22</v>
      </c>
      <c r="N181" s="28">
        <v>-0.16327</v>
      </c>
      <c r="O181" s="28"/>
      <c r="P181" s="28">
        <f t="shared" si="115"/>
        <v>45</v>
      </c>
      <c r="Q181" s="33" t="s">
        <v>45</v>
      </c>
      <c r="R181" s="24" t="s">
        <v>23</v>
      </c>
      <c r="S181" s="30">
        <v>-9.5549999999999996E-2</v>
      </c>
      <c r="T181" s="30" t="s">
        <v>108</v>
      </c>
      <c r="U181" s="28">
        <f t="shared" si="99"/>
        <v>53</v>
      </c>
      <c r="V181" s="33" t="s">
        <v>92</v>
      </c>
      <c r="W181" s="35" t="s">
        <v>28</v>
      </c>
      <c r="X181" s="28">
        <v>-2.9530000000000001E-2</v>
      </c>
      <c r="Y181" s="28"/>
      <c r="Z181" s="28">
        <f t="shared" si="123"/>
        <v>34</v>
      </c>
      <c r="AA181" s="33" t="s">
        <v>62</v>
      </c>
      <c r="AB181" s="24" t="s">
        <v>19</v>
      </c>
      <c r="AC181" s="28">
        <v>-0.11477999999999999</v>
      </c>
      <c r="AD181" s="28"/>
      <c r="AE181" s="28">
        <f t="shared" si="61"/>
        <v>66</v>
      </c>
      <c r="AF181" s="33" t="s">
        <v>104</v>
      </c>
      <c r="AG181" s="35" t="s">
        <v>19</v>
      </c>
      <c r="AH181" s="28">
        <v>-7.5520000000000004E-2</v>
      </c>
      <c r="AI181" s="28"/>
      <c r="AJ181" s="28">
        <f t="shared" si="113"/>
        <v>46</v>
      </c>
      <c r="AK181" s="33" t="s">
        <v>59</v>
      </c>
      <c r="AL181" s="24" t="s">
        <v>20</v>
      </c>
      <c r="AM181" s="28">
        <v>-9.8360000000000003E-2</v>
      </c>
      <c r="AN181" s="28"/>
      <c r="AO181" s="28">
        <f t="shared" si="86"/>
        <v>57</v>
      </c>
      <c r="AP181" s="33" t="s">
        <v>58</v>
      </c>
      <c r="AQ181" s="24" t="s">
        <v>22</v>
      </c>
      <c r="AR181" s="28">
        <v>-3.066E-2</v>
      </c>
      <c r="AS181" s="28"/>
      <c r="AT181" s="28">
        <f t="shared" si="85"/>
        <v>58</v>
      </c>
      <c r="AU181" s="23" t="s">
        <v>95</v>
      </c>
      <c r="AV181" s="24" t="s">
        <v>19</v>
      </c>
      <c r="AW181" s="28">
        <v>-3.3840000000000002E-2</v>
      </c>
      <c r="AX181" s="28"/>
      <c r="AY181" s="28">
        <f t="shared" si="114"/>
        <v>46</v>
      </c>
      <c r="AZ181" s="23" t="s">
        <v>95</v>
      </c>
      <c r="BA181" s="24" t="s">
        <v>29</v>
      </c>
      <c r="BB181" s="28">
        <v>-7.0290000000000005E-2</v>
      </c>
      <c r="BC181" s="28"/>
      <c r="BD181" s="28">
        <f t="shared" si="100"/>
        <v>52</v>
      </c>
      <c r="BE181" s="33" t="s">
        <v>49</v>
      </c>
      <c r="BF181" s="24" t="s">
        <v>28</v>
      </c>
      <c r="BG181" s="28">
        <v>-2.5799999999999998E-3</v>
      </c>
      <c r="BH181" s="28"/>
      <c r="BI181" s="28">
        <f t="shared" si="128"/>
        <v>21</v>
      </c>
      <c r="BJ181" s="33" t="s">
        <v>48</v>
      </c>
      <c r="BK181" s="24" t="s">
        <v>29</v>
      </c>
      <c r="BL181" s="28">
        <v>-0.10237</v>
      </c>
      <c r="BM181" s="28"/>
      <c r="BN181" s="28">
        <f t="shared" si="118"/>
        <v>44</v>
      </c>
      <c r="BO181" s="33" t="s">
        <v>105</v>
      </c>
      <c r="BP181" s="35" t="s">
        <v>20</v>
      </c>
      <c r="BQ181" s="28">
        <v>-7.9130000000000006E-2</v>
      </c>
      <c r="BS181" s="28">
        <f t="shared" si="129"/>
        <v>69</v>
      </c>
    </row>
    <row r="182" spans="1:71" ht="17" thickBot="1" x14ac:dyDescent="0.25">
      <c r="A182" s="88"/>
      <c r="B182" s="33" t="s">
        <v>96</v>
      </c>
      <c r="C182" s="35" t="s">
        <v>29</v>
      </c>
      <c r="D182" s="28">
        <v>-3.143E-2</v>
      </c>
      <c r="E182" s="28"/>
      <c r="F182" s="28">
        <f t="shared" si="112"/>
        <v>49</v>
      </c>
      <c r="G182" s="33" t="s">
        <v>89</v>
      </c>
      <c r="H182" s="35" t="s">
        <v>22</v>
      </c>
      <c r="I182" s="28">
        <v>-9.7379999999999994E-2</v>
      </c>
      <c r="J182" s="28"/>
      <c r="K182" s="28">
        <f t="shared" si="68"/>
        <v>63</v>
      </c>
      <c r="L182" s="33" t="s">
        <v>18</v>
      </c>
      <c r="M182" s="24" t="s">
        <v>20</v>
      </c>
      <c r="N182" s="28">
        <v>-0.16592999999999999</v>
      </c>
      <c r="O182" s="28"/>
      <c r="P182" s="28">
        <f t="shared" si="115"/>
        <v>46</v>
      </c>
      <c r="Q182" s="33" t="s">
        <v>91</v>
      </c>
      <c r="R182" s="35" t="s">
        <v>28</v>
      </c>
      <c r="S182" s="28">
        <v>-0.10131999999999999</v>
      </c>
      <c r="T182" s="28"/>
      <c r="U182" s="28">
        <f t="shared" si="99"/>
        <v>54</v>
      </c>
      <c r="V182" s="33" t="s">
        <v>79</v>
      </c>
      <c r="W182" s="24" t="s">
        <v>25</v>
      </c>
      <c r="X182" s="28">
        <v>-2.9659999999999999E-2</v>
      </c>
      <c r="Y182" s="28"/>
      <c r="Z182" s="28">
        <f t="shared" si="123"/>
        <v>35</v>
      </c>
      <c r="AA182" s="33" t="s">
        <v>90</v>
      </c>
      <c r="AB182" s="35" t="s">
        <v>20</v>
      </c>
      <c r="AC182" s="28">
        <v>-0.11519</v>
      </c>
      <c r="AD182" s="28"/>
      <c r="AE182" s="28">
        <f t="shared" ref="AE182:AE234" si="130">IF(AC182&lt;AC181,AE181+1,AE181)</f>
        <v>67</v>
      </c>
      <c r="AF182" s="33" t="s">
        <v>83</v>
      </c>
      <c r="AG182" s="24" t="s">
        <v>20</v>
      </c>
      <c r="AH182" s="28">
        <v>-7.8219999999999998E-2</v>
      </c>
      <c r="AI182" s="28"/>
      <c r="AJ182" s="28">
        <f t="shared" si="113"/>
        <v>47</v>
      </c>
      <c r="AK182" s="33" t="s">
        <v>70</v>
      </c>
      <c r="AL182" s="24" t="s">
        <v>28</v>
      </c>
      <c r="AM182" s="28">
        <v>-0.1037</v>
      </c>
      <c r="AN182" s="28"/>
      <c r="AO182" s="28">
        <f t="shared" si="86"/>
        <v>58</v>
      </c>
      <c r="AP182" s="33" t="s">
        <v>89</v>
      </c>
      <c r="AQ182" s="35" t="s">
        <v>28</v>
      </c>
      <c r="AR182" s="28">
        <v>-3.108E-2</v>
      </c>
      <c r="AS182" s="28"/>
      <c r="AT182" s="28">
        <f t="shared" si="85"/>
        <v>59</v>
      </c>
      <c r="AU182" s="33" t="s">
        <v>62</v>
      </c>
      <c r="AV182" s="24" t="s">
        <v>25</v>
      </c>
      <c r="AW182" s="28">
        <v>-3.4840000000000003E-2</v>
      </c>
      <c r="AX182" s="28"/>
      <c r="AY182" s="28">
        <f t="shared" si="114"/>
        <v>47</v>
      </c>
      <c r="AZ182" s="33" t="s">
        <v>36</v>
      </c>
      <c r="BA182" s="24" t="s">
        <v>26</v>
      </c>
      <c r="BB182" s="28">
        <v>-7.1330000000000005E-2</v>
      </c>
      <c r="BC182" s="28"/>
      <c r="BD182" s="28">
        <f t="shared" si="100"/>
        <v>53</v>
      </c>
      <c r="BE182" s="33" t="s">
        <v>100</v>
      </c>
      <c r="BF182" s="35" t="s">
        <v>26</v>
      </c>
      <c r="BG182" s="28">
        <v>-2.5799999999999998E-3</v>
      </c>
      <c r="BH182" s="28"/>
      <c r="BI182" s="28">
        <f t="shared" si="128"/>
        <v>21</v>
      </c>
      <c r="BJ182" s="33" t="s">
        <v>46</v>
      </c>
      <c r="BK182" s="24" t="s">
        <v>22</v>
      </c>
      <c r="BL182" s="28">
        <v>-0.10548</v>
      </c>
      <c r="BM182" s="28"/>
      <c r="BN182" s="28">
        <f t="shared" si="118"/>
        <v>45</v>
      </c>
      <c r="BO182" s="33" t="s">
        <v>90</v>
      </c>
      <c r="BP182" s="35" t="s">
        <v>23</v>
      </c>
      <c r="BQ182" s="28">
        <v>-8.0070000000000002E-2</v>
      </c>
      <c r="BS182" s="28">
        <f t="shared" si="129"/>
        <v>70</v>
      </c>
    </row>
    <row r="183" spans="1:71" ht="17" thickBot="1" x14ac:dyDescent="0.25">
      <c r="A183" s="88"/>
      <c r="B183" s="33" t="s">
        <v>103</v>
      </c>
      <c r="C183" s="35" t="s">
        <v>20</v>
      </c>
      <c r="D183" s="28">
        <v>-3.1449999999999999E-2</v>
      </c>
      <c r="E183" s="28"/>
      <c r="F183" s="28">
        <f t="shared" si="112"/>
        <v>50</v>
      </c>
      <c r="G183" s="33" t="s">
        <v>74</v>
      </c>
      <c r="H183" s="24" t="s">
        <v>25</v>
      </c>
      <c r="I183" s="28">
        <v>-9.9269999999999997E-2</v>
      </c>
      <c r="J183" s="28"/>
      <c r="K183" s="28">
        <f t="shared" si="68"/>
        <v>64</v>
      </c>
      <c r="L183" s="33" t="s">
        <v>81</v>
      </c>
      <c r="M183" s="24" t="s">
        <v>20</v>
      </c>
      <c r="N183" s="28">
        <v>-0.16730999999999999</v>
      </c>
      <c r="O183" s="28"/>
      <c r="P183" s="28">
        <f t="shared" si="115"/>
        <v>47</v>
      </c>
      <c r="Q183" s="33" t="s">
        <v>72</v>
      </c>
      <c r="R183" s="24" t="s">
        <v>22</v>
      </c>
      <c r="S183" s="28">
        <v>-0.10254000000000001</v>
      </c>
      <c r="T183" s="28"/>
      <c r="U183" s="28">
        <f t="shared" si="99"/>
        <v>55</v>
      </c>
      <c r="V183" s="33" t="s">
        <v>105</v>
      </c>
      <c r="W183" s="35" t="s">
        <v>25</v>
      </c>
      <c r="X183" s="28">
        <v>-3.0710000000000001E-2</v>
      </c>
      <c r="Y183" s="28"/>
      <c r="Z183" s="28">
        <f t="shared" si="123"/>
        <v>36</v>
      </c>
      <c r="AA183" s="33" t="s">
        <v>37</v>
      </c>
      <c r="AB183" s="24" t="s">
        <v>23</v>
      </c>
      <c r="AC183" s="28">
        <v>-0.11744</v>
      </c>
      <c r="AD183" s="28"/>
      <c r="AE183" s="28">
        <f t="shared" si="130"/>
        <v>68</v>
      </c>
      <c r="AF183" s="33" t="s">
        <v>105</v>
      </c>
      <c r="AG183" s="35" t="s">
        <v>29</v>
      </c>
      <c r="AH183" s="28">
        <v>-7.886E-2</v>
      </c>
      <c r="AI183" s="28"/>
      <c r="AJ183" s="28">
        <f t="shared" si="113"/>
        <v>48</v>
      </c>
      <c r="AK183" s="33" t="s">
        <v>54</v>
      </c>
      <c r="AL183" s="24" t="s">
        <v>29</v>
      </c>
      <c r="AM183" s="28">
        <v>-0.10595</v>
      </c>
      <c r="AN183" s="28"/>
      <c r="AO183" s="28">
        <f t="shared" si="86"/>
        <v>59</v>
      </c>
      <c r="AP183" s="33" t="s">
        <v>72</v>
      </c>
      <c r="AQ183" s="24" t="s">
        <v>28</v>
      </c>
      <c r="AR183" s="28">
        <v>-3.125E-2</v>
      </c>
      <c r="AS183" s="28"/>
      <c r="AT183" s="28">
        <f t="shared" si="85"/>
        <v>60</v>
      </c>
      <c r="AU183" s="33" t="s">
        <v>91</v>
      </c>
      <c r="AV183" s="35" t="s">
        <v>20</v>
      </c>
      <c r="AW183" s="28">
        <v>-3.5459999999999998E-2</v>
      </c>
      <c r="AX183" s="28"/>
      <c r="AY183" s="28">
        <f t="shared" si="114"/>
        <v>48</v>
      </c>
      <c r="AZ183" s="33" t="s">
        <v>76</v>
      </c>
      <c r="BA183" s="24" t="s">
        <v>26</v>
      </c>
      <c r="BB183" s="28">
        <v>-7.1800000000000003E-2</v>
      </c>
      <c r="BC183" s="28"/>
      <c r="BD183" s="28">
        <f t="shared" si="100"/>
        <v>54</v>
      </c>
      <c r="BE183" s="33" t="s">
        <v>68</v>
      </c>
      <c r="BF183" s="24" t="s">
        <v>29</v>
      </c>
      <c r="BG183" s="28">
        <v>-2.7100000000000002E-3</v>
      </c>
      <c r="BH183" s="28"/>
      <c r="BI183" s="28">
        <f t="shared" si="128"/>
        <v>22</v>
      </c>
      <c r="BJ183" s="33" t="s">
        <v>66</v>
      </c>
      <c r="BK183" s="24" t="s">
        <v>28</v>
      </c>
      <c r="BL183" s="28">
        <v>-0.11178</v>
      </c>
      <c r="BM183" s="28"/>
      <c r="BN183" s="28">
        <f t="shared" si="118"/>
        <v>46</v>
      </c>
      <c r="BO183" s="33" t="s">
        <v>49</v>
      </c>
      <c r="BP183" s="24" t="s">
        <v>20</v>
      </c>
      <c r="BQ183" s="29">
        <v>-8.0420000000000005E-2</v>
      </c>
      <c r="BR183" t="s">
        <v>107</v>
      </c>
      <c r="BS183" s="28">
        <f t="shared" si="129"/>
        <v>71</v>
      </c>
    </row>
    <row r="184" spans="1:71" ht="17" thickBot="1" x14ac:dyDescent="0.25">
      <c r="A184" s="88"/>
      <c r="B184" s="33" t="s">
        <v>80</v>
      </c>
      <c r="C184" s="24" t="s">
        <v>25</v>
      </c>
      <c r="D184" s="28">
        <v>-3.1789999999999999E-2</v>
      </c>
      <c r="E184" s="28"/>
      <c r="F184" s="28">
        <f t="shared" si="112"/>
        <v>51</v>
      </c>
      <c r="G184" s="33" t="s">
        <v>65</v>
      </c>
      <c r="H184" s="24" t="s">
        <v>20</v>
      </c>
      <c r="I184" s="28">
        <v>-0.10376000000000001</v>
      </c>
      <c r="J184" s="28"/>
      <c r="K184" s="28">
        <f t="shared" si="68"/>
        <v>65</v>
      </c>
      <c r="L184" s="33" t="s">
        <v>48</v>
      </c>
      <c r="M184" s="24" t="s">
        <v>29</v>
      </c>
      <c r="N184" s="28">
        <v>-0.16814999999999999</v>
      </c>
      <c r="O184" s="28"/>
      <c r="P184" s="28">
        <f t="shared" si="115"/>
        <v>48</v>
      </c>
      <c r="Q184" s="33" t="s">
        <v>62</v>
      </c>
      <c r="R184" s="24" t="s">
        <v>19</v>
      </c>
      <c r="S184" s="28">
        <v>-0.10291</v>
      </c>
      <c r="T184" s="28"/>
      <c r="U184" s="28">
        <f t="shared" si="99"/>
        <v>56</v>
      </c>
      <c r="V184" s="33" t="s">
        <v>76</v>
      </c>
      <c r="W184" s="24" t="s">
        <v>22</v>
      </c>
      <c r="X184" s="28">
        <v>-3.1899999999999998E-2</v>
      </c>
      <c r="Y184" s="28"/>
      <c r="Z184" s="28">
        <f t="shared" si="123"/>
        <v>37</v>
      </c>
      <c r="AA184" s="33" t="s">
        <v>70</v>
      </c>
      <c r="AB184" s="24" t="s">
        <v>19</v>
      </c>
      <c r="AC184" s="28">
        <v>-0.11873</v>
      </c>
      <c r="AD184" s="28"/>
      <c r="AE184" s="28">
        <f t="shared" si="130"/>
        <v>69</v>
      </c>
      <c r="AF184" s="33" t="s">
        <v>100</v>
      </c>
      <c r="AG184" s="35" t="s">
        <v>26</v>
      </c>
      <c r="AH184" s="28">
        <v>-8.0320000000000003E-2</v>
      </c>
      <c r="AI184" s="28"/>
      <c r="AJ184" s="28">
        <f t="shared" si="113"/>
        <v>49</v>
      </c>
      <c r="AK184" s="33" t="s">
        <v>50</v>
      </c>
      <c r="AL184" s="24" t="s">
        <v>29</v>
      </c>
      <c r="AM184" s="30">
        <v>-0.10764</v>
      </c>
      <c r="AN184" s="30" t="s">
        <v>108</v>
      </c>
      <c r="AO184" s="28">
        <f t="shared" si="86"/>
        <v>60</v>
      </c>
      <c r="AP184" s="33" t="s">
        <v>91</v>
      </c>
      <c r="AQ184" s="35" t="s">
        <v>28</v>
      </c>
      <c r="AR184" s="28">
        <v>-3.1419999999999997E-2</v>
      </c>
      <c r="AS184" s="28"/>
      <c r="AT184" s="28">
        <f t="shared" si="85"/>
        <v>61</v>
      </c>
      <c r="AU184" s="33" t="s">
        <v>70</v>
      </c>
      <c r="AV184" s="24" t="s">
        <v>19</v>
      </c>
      <c r="AW184" s="28">
        <v>-3.6080000000000001E-2</v>
      </c>
      <c r="AX184" s="28"/>
      <c r="AY184" s="28">
        <f t="shared" si="114"/>
        <v>49</v>
      </c>
      <c r="AZ184" s="33" t="s">
        <v>70</v>
      </c>
      <c r="BA184" s="24" t="s">
        <v>19</v>
      </c>
      <c r="BB184" s="28">
        <v>-7.1840000000000001E-2</v>
      </c>
      <c r="BC184" s="28"/>
      <c r="BD184" s="28">
        <f t="shared" si="100"/>
        <v>55</v>
      </c>
      <c r="BE184" s="33" t="s">
        <v>103</v>
      </c>
      <c r="BF184" s="35" t="s">
        <v>20</v>
      </c>
      <c r="BG184" s="28">
        <v>-3.0599999999999998E-3</v>
      </c>
      <c r="BH184" s="28"/>
      <c r="BI184" s="28">
        <f t="shared" si="128"/>
        <v>23</v>
      </c>
      <c r="BJ184" s="33" t="s">
        <v>63</v>
      </c>
      <c r="BK184" s="24" t="s">
        <v>26</v>
      </c>
      <c r="BL184" s="28">
        <v>-0.11445</v>
      </c>
      <c r="BM184" s="28"/>
      <c r="BN184" s="28">
        <f t="shared" si="118"/>
        <v>47</v>
      </c>
      <c r="BO184" s="33" t="s">
        <v>77</v>
      </c>
      <c r="BP184" s="24" t="s">
        <v>26</v>
      </c>
      <c r="BQ184" s="28">
        <v>-8.0750000000000002E-2</v>
      </c>
      <c r="BS184" s="28">
        <f t="shared" si="129"/>
        <v>72</v>
      </c>
    </row>
    <row r="185" spans="1:71" ht="17" thickBot="1" x14ac:dyDescent="0.25">
      <c r="A185" s="88"/>
      <c r="B185" s="33" t="s">
        <v>37</v>
      </c>
      <c r="C185" s="24" t="s">
        <v>23</v>
      </c>
      <c r="D185" s="29">
        <v>-3.3090000000000001E-2</v>
      </c>
      <c r="E185" s="29" t="s">
        <v>107</v>
      </c>
      <c r="F185" s="28">
        <f t="shared" si="112"/>
        <v>52</v>
      </c>
      <c r="G185" s="33" t="s">
        <v>31</v>
      </c>
      <c r="H185" s="24" t="s">
        <v>19</v>
      </c>
      <c r="I185" s="28">
        <v>-0.10528999999999999</v>
      </c>
      <c r="J185" s="28"/>
      <c r="K185" s="28">
        <f t="shared" si="68"/>
        <v>66</v>
      </c>
      <c r="L185" s="33" t="s">
        <v>50</v>
      </c>
      <c r="M185" s="24" t="s">
        <v>29</v>
      </c>
      <c r="N185" s="28">
        <v>-0.17276</v>
      </c>
      <c r="O185" s="28"/>
      <c r="P185" s="28">
        <f t="shared" si="115"/>
        <v>49</v>
      </c>
      <c r="Q185" s="33" t="s">
        <v>62</v>
      </c>
      <c r="R185" s="24" t="s">
        <v>23</v>
      </c>
      <c r="S185" s="28">
        <v>-0.10661</v>
      </c>
      <c r="T185" s="28"/>
      <c r="U185" s="28">
        <f t="shared" si="99"/>
        <v>57</v>
      </c>
      <c r="V185" s="33" t="s">
        <v>60</v>
      </c>
      <c r="W185" s="24" t="s">
        <v>22</v>
      </c>
      <c r="X185" s="28">
        <v>-3.245E-2</v>
      </c>
      <c r="Y185" s="28"/>
      <c r="Z185" s="28">
        <f t="shared" si="123"/>
        <v>38</v>
      </c>
      <c r="AA185" s="33" t="s">
        <v>53</v>
      </c>
      <c r="AB185" s="24" t="s">
        <v>28</v>
      </c>
      <c r="AC185" s="28">
        <v>-0.11891</v>
      </c>
      <c r="AD185" s="28"/>
      <c r="AE185" s="28">
        <f t="shared" si="130"/>
        <v>70</v>
      </c>
      <c r="AF185" s="23" t="s">
        <v>95</v>
      </c>
      <c r="AG185" s="24" t="s">
        <v>26</v>
      </c>
      <c r="AH185" s="28">
        <v>-8.1210000000000004E-2</v>
      </c>
      <c r="AI185" s="28"/>
      <c r="AJ185" s="28">
        <f t="shared" si="113"/>
        <v>50</v>
      </c>
      <c r="AK185" s="33" t="s">
        <v>18</v>
      </c>
      <c r="AL185" s="24" t="s">
        <v>19</v>
      </c>
      <c r="AM185" s="29">
        <v>-0.10791000000000001</v>
      </c>
      <c r="AN185" s="29" t="s">
        <v>107</v>
      </c>
      <c r="AO185" s="28">
        <f t="shared" si="86"/>
        <v>61</v>
      </c>
      <c r="AP185" s="33" t="s">
        <v>47</v>
      </c>
      <c r="AQ185" s="24" t="s">
        <v>19</v>
      </c>
      <c r="AR185" s="29">
        <v>-3.1559999999999998E-2</v>
      </c>
      <c r="AS185" s="29" t="s">
        <v>107</v>
      </c>
      <c r="AT185" s="28">
        <f t="shared" si="85"/>
        <v>62</v>
      </c>
      <c r="AU185" s="33" t="s">
        <v>98</v>
      </c>
      <c r="AV185" s="35" t="s">
        <v>28</v>
      </c>
      <c r="AW185" s="28">
        <v>-3.6409999999999998E-2</v>
      </c>
      <c r="AX185" s="28"/>
      <c r="AY185" s="28">
        <f t="shared" si="114"/>
        <v>50</v>
      </c>
      <c r="AZ185" s="33" t="s">
        <v>93</v>
      </c>
      <c r="BA185" s="35" t="s">
        <v>23</v>
      </c>
      <c r="BB185" s="28">
        <v>-7.3050000000000004E-2</v>
      </c>
      <c r="BC185" s="28"/>
      <c r="BD185" s="28">
        <f t="shared" si="100"/>
        <v>56</v>
      </c>
      <c r="BE185" s="33" t="s">
        <v>59</v>
      </c>
      <c r="BF185" s="24" t="s">
        <v>25</v>
      </c>
      <c r="BG185" s="28">
        <v>-3.0899999999999999E-3</v>
      </c>
      <c r="BH185" s="28"/>
      <c r="BI185" s="28">
        <f t="shared" si="128"/>
        <v>24</v>
      </c>
      <c r="BJ185" s="33" t="s">
        <v>76</v>
      </c>
      <c r="BK185" s="24" t="s">
        <v>22</v>
      </c>
      <c r="BL185" s="28">
        <v>-0.11545</v>
      </c>
      <c r="BM185" s="28"/>
      <c r="BN185" s="28">
        <f t="shared" si="118"/>
        <v>48</v>
      </c>
      <c r="BO185" s="33" t="s">
        <v>100</v>
      </c>
      <c r="BP185" s="35" t="s">
        <v>20</v>
      </c>
      <c r="BQ185" s="29">
        <v>-8.2070000000000004E-2</v>
      </c>
      <c r="BR185" t="s">
        <v>107</v>
      </c>
      <c r="BS185" s="28">
        <f t="shared" si="129"/>
        <v>73</v>
      </c>
    </row>
    <row r="186" spans="1:71" ht="17" thickBot="1" x14ac:dyDescent="0.25">
      <c r="A186" s="88"/>
      <c r="B186" s="33" t="s">
        <v>89</v>
      </c>
      <c r="C186" s="35" t="s">
        <v>22</v>
      </c>
      <c r="D186" s="28">
        <v>-3.39E-2</v>
      </c>
      <c r="E186" s="28"/>
      <c r="F186" s="28">
        <f t="shared" si="112"/>
        <v>53</v>
      </c>
      <c r="G186" s="33" t="s">
        <v>98</v>
      </c>
      <c r="H186" s="35" t="s">
        <v>23</v>
      </c>
      <c r="I186" s="28">
        <v>-0.10549</v>
      </c>
      <c r="J186" s="28"/>
      <c r="K186" s="28">
        <f t="shared" ref="K186:K234" si="131">IF(I186&lt;I185,K185+1,K185)</f>
        <v>67</v>
      </c>
      <c r="L186" s="33" t="s">
        <v>78</v>
      </c>
      <c r="M186" s="24" t="s">
        <v>28</v>
      </c>
      <c r="N186" s="28">
        <v>-0.17382</v>
      </c>
      <c r="O186" s="28"/>
      <c r="P186" s="28">
        <f t="shared" si="115"/>
        <v>50</v>
      </c>
      <c r="Q186" s="33" t="s">
        <v>93</v>
      </c>
      <c r="R186" s="35" t="s">
        <v>25</v>
      </c>
      <c r="S186" s="28">
        <v>-0.10663</v>
      </c>
      <c r="T186" s="28"/>
      <c r="U186" s="28">
        <f t="shared" si="99"/>
        <v>58</v>
      </c>
      <c r="V186" s="33" t="s">
        <v>90</v>
      </c>
      <c r="W186" s="35" t="s">
        <v>26</v>
      </c>
      <c r="X186" s="28">
        <v>-3.2489999999999998E-2</v>
      </c>
      <c r="Y186" s="28"/>
      <c r="Z186" s="28">
        <f t="shared" si="123"/>
        <v>39</v>
      </c>
      <c r="AA186" s="33" t="s">
        <v>98</v>
      </c>
      <c r="AB186" s="35" t="s">
        <v>19</v>
      </c>
      <c r="AC186" s="28">
        <v>-0.12180000000000001</v>
      </c>
      <c r="AD186" s="28"/>
      <c r="AE186" s="28">
        <f t="shared" si="130"/>
        <v>71</v>
      </c>
      <c r="AF186" s="33" t="s">
        <v>83</v>
      </c>
      <c r="AG186" s="24" t="s">
        <v>29</v>
      </c>
      <c r="AH186" s="28">
        <v>-8.6040000000000005E-2</v>
      </c>
      <c r="AI186" s="28"/>
      <c r="AJ186" s="28">
        <f t="shared" si="113"/>
        <v>51</v>
      </c>
      <c r="AK186" s="33" t="s">
        <v>35</v>
      </c>
      <c r="AL186" s="24" t="s">
        <v>25</v>
      </c>
      <c r="AM186" s="28">
        <v>-0.11314</v>
      </c>
      <c r="AN186" s="28"/>
      <c r="AO186" s="28">
        <f t="shared" si="86"/>
        <v>62</v>
      </c>
      <c r="AP186" s="33" t="s">
        <v>37</v>
      </c>
      <c r="AQ186" s="24" t="s">
        <v>25</v>
      </c>
      <c r="AR186" s="29">
        <v>-3.243E-2</v>
      </c>
      <c r="AS186" s="29" t="s">
        <v>107</v>
      </c>
      <c r="AT186" s="28">
        <f t="shared" si="85"/>
        <v>63</v>
      </c>
      <c r="AU186" s="33" t="s">
        <v>80</v>
      </c>
      <c r="AV186" s="24" t="s">
        <v>28</v>
      </c>
      <c r="AW186" s="28">
        <v>-3.6790000000000003E-2</v>
      </c>
      <c r="AX186" s="28"/>
      <c r="AY186" s="28">
        <f t="shared" si="114"/>
        <v>51</v>
      </c>
      <c r="AZ186" s="33" t="s">
        <v>57</v>
      </c>
      <c r="BA186" s="24" t="s">
        <v>26</v>
      </c>
      <c r="BB186" s="28">
        <v>-7.4630000000000002E-2</v>
      </c>
      <c r="BC186" s="28"/>
      <c r="BD186" s="28">
        <f t="shared" si="100"/>
        <v>57</v>
      </c>
      <c r="BE186" s="33" t="s">
        <v>89</v>
      </c>
      <c r="BF186" s="35" t="s">
        <v>28</v>
      </c>
      <c r="BG186" s="28">
        <v>-3.3899999999999998E-3</v>
      </c>
      <c r="BH186" s="28"/>
      <c r="BI186" s="28">
        <f t="shared" si="128"/>
        <v>25</v>
      </c>
      <c r="BJ186" s="33" t="s">
        <v>92</v>
      </c>
      <c r="BK186" s="35" t="s">
        <v>23</v>
      </c>
      <c r="BL186" s="28">
        <v>-0.11847000000000001</v>
      </c>
      <c r="BM186" s="28"/>
      <c r="BN186" s="28">
        <f t="shared" si="118"/>
        <v>49</v>
      </c>
      <c r="BO186" s="33" t="s">
        <v>87</v>
      </c>
      <c r="BP186" s="24" t="s">
        <v>25</v>
      </c>
      <c r="BQ186" s="29">
        <v>-8.2150000000000001E-2</v>
      </c>
      <c r="BR186" t="s">
        <v>107</v>
      </c>
      <c r="BS186" s="28">
        <f t="shared" si="129"/>
        <v>74</v>
      </c>
    </row>
    <row r="187" spans="1:71" ht="17" thickBot="1" x14ac:dyDescent="0.25">
      <c r="A187" s="88"/>
      <c r="B187" s="33" t="s">
        <v>92</v>
      </c>
      <c r="C187" s="35" t="s">
        <v>23</v>
      </c>
      <c r="D187" s="28">
        <v>-3.4200000000000001E-2</v>
      </c>
      <c r="E187" s="28"/>
      <c r="F187" s="28">
        <f t="shared" si="112"/>
        <v>54</v>
      </c>
      <c r="G187" s="33" t="s">
        <v>85</v>
      </c>
      <c r="H187" s="24" t="s">
        <v>19</v>
      </c>
      <c r="I187" s="28">
        <v>-0.10679</v>
      </c>
      <c r="J187" s="28"/>
      <c r="K187" s="28">
        <f t="shared" si="131"/>
        <v>68</v>
      </c>
      <c r="L187" s="33" t="s">
        <v>105</v>
      </c>
      <c r="M187" s="35" t="s">
        <v>25</v>
      </c>
      <c r="N187" s="28">
        <v>-0.17402000000000001</v>
      </c>
      <c r="O187" s="28"/>
      <c r="P187" s="28">
        <f t="shared" si="115"/>
        <v>51</v>
      </c>
      <c r="Q187" s="33" t="s">
        <v>33</v>
      </c>
      <c r="R187" s="24" t="s">
        <v>25</v>
      </c>
      <c r="S187" s="30">
        <v>-0.10852000000000001</v>
      </c>
      <c r="T187" s="30" t="s">
        <v>108</v>
      </c>
      <c r="U187" s="28">
        <f t="shared" si="99"/>
        <v>59</v>
      </c>
      <c r="V187" s="33" t="s">
        <v>82</v>
      </c>
      <c r="W187" s="24" t="s">
        <v>20</v>
      </c>
      <c r="X187" s="28">
        <v>-3.3009999999999998E-2</v>
      </c>
      <c r="Y187" s="28"/>
      <c r="Z187" s="28">
        <f t="shared" si="123"/>
        <v>40</v>
      </c>
      <c r="AA187" s="33" t="s">
        <v>98</v>
      </c>
      <c r="AB187" s="35" t="s">
        <v>23</v>
      </c>
      <c r="AC187" s="28">
        <v>-0.12416000000000001</v>
      </c>
      <c r="AD187" s="28"/>
      <c r="AE187" s="28">
        <f t="shared" si="130"/>
        <v>72</v>
      </c>
      <c r="AF187" s="33" t="s">
        <v>81</v>
      </c>
      <c r="AG187" s="24" t="s">
        <v>26</v>
      </c>
      <c r="AH187" s="28">
        <v>-8.6800000000000002E-2</v>
      </c>
      <c r="AI187" s="28"/>
      <c r="AJ187" s="28">
        <f t="shared" si="113"/>
        <v>52</v>
      </c>
      <c r="AK187" s="33" t="s">
        <v>68</v>
      </c>
      <c r="AL187" s="24" t="s">
        <v>22</v>
      </c>
      <c r="AM187" s="28">
        <v>-0.1143</v>
      </c>
      <c r="AN187" s="28"/>
      <c r="AO187" s="28">
        <f t="shared" si="86"/>
        <v>63</v>
      </c>
      <c r="AP187" s="33" t="s">
        <v>68</v>
      </c>
      <c r="AQ187" s="24" t="s">
        <v>19</v>
      </c>
      <c r="AR187" s="28">
        <v>-3.2539999999999999E-2</v>
      </c>
      <c r="AS187" s="28"/>
      <c r="AT187" s="28">
        <f t="shared" si="85"/>
        <v>64</v>
      </c>
      <c r="AU187" s="33" t="s">
        <v>89</v>
      </c>
      <c r="AV187" s="35" t="s">
        <v>28</v>
      </c>
      <c r="AW187" s="28">
        <v>-3.8510000000000003E-2</v>
      </c>
      <c r="AX187" s="28"/>
      <c r="AY187" s="28">
        <f t="shared" si="114"/>
        <v>52</v>
      </c>
      <c r="AZ187" s="33" t="s">
        <v>98</v>
      </c>
      <c r="BA187" s="35" t="s">
        <v>19</v>
      </c>
      <c r="BB187" s="28">
        <v>-7.7640000000000001E-2</v>
      </c>
      <c r="BC187" s="28"/>
      <c r="BD187" s="28">
        <f t="shared" si="100"/>
        <v>58</v>
      </c>
      <c r="BE187" s="33" t="s">
        <v>67</v>
      </c>
      <c r="BF187" s="24" t="s">
        <v>28</v>
      </c>
      <c r="BG187" s="28">
        <v>-4.0699999999999998E-3</v>
      </c>
      <c r="BH187" s="28"/>
      <c r="BI187" s="28">
        <f t="shared" si="128"/>
        <v>26</v>
      </c>
      <c r="BJ187" s="33" t="s">
        <v>38</v>
      </c>
      <c r="BK187" s="24" t="s">
        <v>22</v>
      </c>
      <c r="BL187" s="29">
        <v>-0.12257</v>
      </c>
      <c r="BM187" s="29" t="s">
        <v>107</v>
      </c>
      <c r="BN187" s="28">
        <f t="shared" si="118"/>
        <v>50</v>
      </c>
      <c r="BO187" s="33" t="s">
        <v>44</v>
      </c>
      <c r="BP187" s="24" t="s">
        <v>20</v>
      </c>
      <c r="BQ187" s="29">
        <v>-8.2379999999999995E-2</v>
      </c>
      <c r="BR187" t="s">
        <v>107</v>
      </c>
      <c r="BS187" s="28">
        <f t="shared" si="129"/>
        <v>75</v>
      </c>
    </row>
    <row r="188" spans="1:71" ht="17" thickBot="1" x14ac:dyDescent="0.25">
      <c r="A188" s="88"/>
      <c r="B188" s="33" t="s">
        <v>98</v>
      </c>
      <c r="C188" s="35" t="s">
        <v>25</v>
      </c>
      <c r="D188" s="28">
        <v>-3.517E-2</v>
      </c>
      <c r="E188" s="28"/>
      <c r="F188" s="28">
        <f t="shared" si="112"/>
        <v>55</v>
      </c>
      <c r="G188" s="33" t="s">
        <v>58</v>
      </c>
      <c r="H188" s="24" t="s">
        <v>25</v>
      </c>
      <c r="I188" s="28">
        <v>-0.11057</v>
      </c>
      <c r="J188" s="28"/>
      <c r="K188" s="28">
        <f t="shared" si="131"/>
        <v>69</v>
      </c>
      <c r="L188" s="33" t="s">
        <v>44</v>
      </c>
      <c r="M188" s="24" t="s">
        <v>23</v>
      </c>
      <c r="N188" s="28">
        <v>-0.17621000000000001</v>
      </c>
      <c r="O188" s="28"/>
      <c r="P188" s="28">
        <f t="shared" si="115"/>
        <v>52</v>
      </c>
      <c r="Q188" s="33" t="s">
        <v>54</v>
      </c>
      <c r="R188" s="24" t="s">
        <v>29</v>
      </c>
      <c r="S188" s="29">
        <v>-0.10886</v>
      </c>
      <c r="T188" s="29" t="s">
        <v>107</v>
      </c>
      <c r="U188" s="28">
        <f t="shared" si="99"/>
        <v>60</v>
      </c>
      <c r="V188" s="33" t="s">
        <v>94</v>
      </c>
      <c r="W188" s="35" t="s">
        <v>19</v>
      </c>
      <c r="X188" s="28">
        <v>-3.7999999999999999E-2</v>
      </c>
      <c r="Y188" s="28"/>
      <c r="Z188" s="28">
        <f t="shared" si="123"/>
        <v>41</v>
      </c>
      <c r="AA188" s="33" t="s">
        <v>89</v>
      </c>
      <c r="AB188" s="35" t="s">
        <v>22</v>
      </c>
      <c r="AC188" s="28">
        <v>-0.12590000000000001</v>
      </c>
      <c r="AD188" s="28"/>
      <c r="AE188" s="28">
        <f t="shared" si="130"/>
        <v>73</v>
      </c>
      <c r="AF188" s="33" t="s">
        <v>100</v>
      </c>
      <c r="AG188" s="35" t="s">
        <v>28</v>
      </c>
      <c r="AH188" s="28">
        <v>-8.7069999999999995E-2</v>
      </c>
      <c r="AI188" s="28"/>
      <c r="AJ188" s="28">
        <f t="shared" si="113"/>
        <v>53</v>
      </c>
      <c r="AK188" s="33" t="s">
        <v>37</v>
      </c>
      <c r="AL188" s="24" t="s">
        <v>23</v>
      </c>
      <c r="AM188" s="29">
        <v>-0.1147</v>
      </c>
      <c r="AN188" s="29" t="s">
        <v>107</v>
      </c>
      <c r="AO188" s="28">
        <f t="shared" si="86"/>
        <v>64</v>
      </c>
      <c r="AP188" s="33" t="s">
        <v>74</v>
      </c>
      <c r="AQ188" s="24" t="s">
        <v>23</v>
      </c>
      <c r="AR188" s="29">
        <v>-3.2829999999999998E-2</v>
      </c>
      <c r="AS188" s="29" t="s">
        <v>107</v>
      </c>
      <c r="AT188" s="28">
        <f t="shared" si="85"/>
        <v>65</v>
      </c>
      <c r="AU188" s="33" t="s">
        <v>53</v>
      </c>
      <c r="AV188" s="24" t="s">
        <v>28</v>
      </c>
      <c r="AW188" s="30">
        <v>-3.934E-2</v>
      </c>
      <c r="AX188" s="30" t="s">
        <v>108</v>
      </c>
      <c r="AY188" s="28">
        <f t="shared" si="114"/>
        <v>53</v>
      </c>
      <c r="AZ188" s="33" t="s">
        <v>98</v>
      </c>
      <c r="BA188" s="35" t="s">
        <v>28</v>
      </c>
      <c r="BB188" s="28">
        <v>-8.4720000000000004E-2</v>
      </c>
      <c r="BC188" s="28"/>
      <c r="BD188" s="28">
        <f t="shared" si="100"/>
        <v>59</v>
      </c>
      <c r="BE188" s="33" t="s">
        <v>74</v>
      </c>
      <c r="BF188" s="24" t="s">
        <v>23</v>
      </c>
      <c r="BG188" s="28">
        <v>-4.1000000000000003E-3</v>
      </c>
      <c r="BH188" s="28"/>
      <c r="BI188" s="28">
        <f t="shared" si="128"/>
        <v>27</v>
      </c>
      <c r="BJ188" s="33" t="s">
        <v>32</v>
      </c>
      <c r="BK188" s="24" t="s">
        <v>26</v>
      </c>
      <c r="BL188" s="29">
        <v>-0.12275</v>
      </c>
      <c r="BM188" s="29" t="s">
        <v>107</v>
      </c>
      <c r="BN188" s="28">
        <f t="shared" si="118"/>
        <v>51</v>
      </c>
      <c r="BO188" s="33" t="s">
        <v>79</v>
      </c>
      <c r="BP188" s="24" t="s">
        <v>22</v>
      </c>
      <c r="BQ188" s="29">
        <v>-8.2580000000000001E-2</v>
      </c>
      <c r="BR188" t="s">
        <v>107</v>
      </c>
      <c r="BS188" s="28">
        <f t="shared" si="129"/>
        <v>76</v>
      </c>
    </row>
    <row r="189" spans="1:71" ht="17" thickBot="1" x14ac:dyDescent="0.25">
      <c r="A189" s="88"/>
      <c r="B189" s="33" t="s">
        <v>35</v>
      </c>
      <c r="C189" s="24" t="s">
        <v>22</v>
      </c>
      <c r="D189" s="29">
        <v>-3.5580000000000001E-2</v>
      </c>
      <c r="E189" s="29" t="s">
        <v>107</v>
      </c>
      <c r="F189" s="28">
        <f t="shared" si="112"/>
        <v>56</v>
      </c>
      <c r="G189" s="33" t="s">
        <v>62</v>
      </c>
      <c r="H189" s="24" t="s">
        <v>23</v>
      </c>
      <c r="I189" s="28">
        <v>-0.11289</v>
      </c>
      <c r="J189" s="28"/>
      <c r="K189" s="28">
        <f t="shared" si="131"/>
        <v>70</v>
      </c>
      <c r="L189" s="33" t="s">
        <v>101</v>
      </c>
      <c r="M189" s="35" t="s">
        <v>102</v>
      </c>
      <c r="N189" s="28">
        <v>-0.17932999999999999</v>
      </c>
      <c r="O189" s="28"/>
      <c r="P189" s="28">
        <f t="shared" si="115"/>
        <v>53</v>
      </c>
      <c r="Q189" s="33" t="s">
        <v>104</v>
      </c>
      <c r="R189" s="35" t="s">
        <v>23</v>
      </c>
      <c r="S189" s="28">
        <v>-0.11176</v>
      </c>
      <c r="T189" s="28"/>
      <c r="U189" s="28">
        <f t="shared" si="99"/>
        <v>61</v>
      </c>
      <c r="V189" s="33" t="s">
        <v>101</v>
      </c>
      <c r="W189" s="35" t="s">
        <v>29</v>
      </c>
      <c r="X189" s="28">
        <v>-3.832E-2</v>
      </c>
      <c r="Y189" s="28"/>
      <c r="Z189" s="28">
        <f t="shared" si="123"/>
        <v>42</v>
      </c>
      <c r="AA189" s="33" t="s">
        <v>66</v>
      </c>
      <c r="AB189" s="24" t="s">
        <v>22</v>
      </c>
      <c r="AC189" s="28">
        <v>-0.12639</v>
      </c>
      <c r="AD189" s="28"/>
      <c r="AE189" s="28">
        <f t="shared" si="130"/>
        <v>74</v>
      </c>
      <c r="AF189" s="33" t="s">
        <v>67</v>
      </c>
      <c r="AG189" s="24" t="s">
        <v>23</v>
      </c>
      <c r="AH189" s="28">
        <v>-9.4270000000000007E-2</v>
      </c>
      <c r="AI189" s="28"/>
      <c r="AJ189" s="28">
        <f t="shared" si="113"/>
        <v>54</v>
      </c>
      <c r="AK189" s="33" t="s">
        <v>69</v>
      </c>
      <c r="AL189" s="24" t="s">
        <v>29</v>
      </c>
      <c r="AM189" s="28">
        <v>-0.11566</v>
      </c>
      <c r="AN189" s="28"/>
      <c r="AO189" s="28">
        <f t="shared" si="86"/>
        <v>65</v>
      </c>
      <c r="AP189" s="33" t="s">
        <v>93</v>
      </c>
      <c r="AQ189" s="35" t="s">
        <v>25</v>
      </c>
      <c r="AR189" s="28">
        <v>-3.322E-2</v>
      </c>
      <c r="AS189" s="28"/>
      <c r="AT189" s="28">
        <f t="shared" si="85"/>
        <v>66</v>
      </c>
      <c r="AU189" s="33" t="s">
        <v>68</v>
      </c>
      <c r="AV189" s="24" t="s">
        <v>29</v>
      </c>
      <c r="AW189" s="28">
        <v>-3.9419999999999997E-2</v>
      </c>
      <c r="AX189" s="28"/>
      <c r="AY189" s="28">
        <f t="shared" si="114"/>
        <v>54</v>
      </c>
      <c r="AZ189" s="33" t="s">
        <v>53</v>
      </c>
      <c r="BA189" s="24" t="s">
        <v>23</v>
      </c>
      <c r="BB189" s="28">
        <v>-8.5080000000000003E-2</v>
      </c>
      <c r="BC189" s="28"/>
      <c r="BD189" s="28">
        <f t="shared" si="100"/>
        <v>60</v>
      </c>
      <c r="BE189" s="33" t="s">
        <v>72</v>
      </c>
      <c r="BF189" s="24" t="s">
        <v>22</v>
      </c>
      <c r="BG189" s="28">
        <v>-4.1599999999999996E-3</v>
      </c>
      <c r="BH189" s="28"/>
      <c r="BI189" s="28">
        <f t="shared" si="128"/>
        <v>28</v>
      </c>
      <c r="BJ189" s="33" t="s">
        <v>79</v>
      </c>
      <c r="BK189" s="24" t="s">
        <v>22</v>
      </c>
      <c r="BL189" s="29">
        <v>-0.12711</v>
      </c>
      <c r="BM189" s="29" t="s">
        <v>107</v>
      </c>
      <c r="BN189" s="28">
        <f t="shared" si="118"/>
        <v>52</v>
      </c>
      <c r="BO189" s="33" t="s">
        <v>58</v>
      </c>
      <c r="BP189" s="24" t="s">
        <v>25</v>
      </c>
      <c r="BQ189" s="28">
        <v>-8.5580000000000003E-2</v>
      </c>
      <c r="BS189" s="28">
        <f t="shared" si="129"/>
        <v>77</v>
      </c>
    </row>
    <row r="190" spans="1:71" ht="17" thickBot="1" x14ac:dyDescent="0.25">
      <c r="A190" s="88"/>
      <c r="B190" s="33" t="s">
        <v>37</v>
      </c>
      <c r="C190" s="24" t="s">
        <v>25</v>
      </c>
      <c r="D190" s="29">
        <v>-3.5740000000000001E-2</v>
      </c>
      <c r="E190" s="29" t="s">
        <v>107</v>
      </c>
      <c r="F190" s="28">
        <f t="shared" si="112"/>
        <v>57</v>
      </c>
      <c r="G190" s="33" t="s">
        <v>86</v>
      </c>
      <c r="H190" s="24" t="s">
        <v>26</v>
      </c>
      <c r="I190" s="28">
        <v>-0.11307</v>
      </c>
      <c r="J190" s="28"/>
      <c r="K190" s="28">
        <f t="shared" si="131"/>
        <v>71</v>
      </c>
      <c r="L190" s="33" t="s">
        <v>90</v>
      </c>
      <c r="M190" s="35" t="s">
        <v>23</v>
      </c>
      <c r="N190" s="28">
        <v>-0.18556</v>
      </c>
      <c r="O190" s="28"/>
      <c r="P190" s="28">
        <f t="shared" si="115"/>
        <v>54</v>
      </c>
      <c r="Q190" s="33" t="s">
        <v>97</v>
      </c>
      <c r="R190" s="35" t="s">
        <v>29</v>
      </c>
      <c r="S190" s="28">
        <v>-0.11337</v>
      </c>
      <c r="T190" s="28"/>
      <c r="U190" s="28">
        <f t="shared" si="99"/>
        <v>62</v>
      </c>
      <c r="V190" s="33" t="s">
        <v>81</v>
      </c>
      <c r="W190" s="24" t="s">
        <v>20</v>
      </c>
      <c r="X190" s="28">
        <v>-4.172E-2</v>
      </c>
      <c r="Y190" s="28"/>
      <c r="Z190" s="28">
        <f t="shared" si="123"/>
        <v>43</v>
      </c>
      <c r="AA190" s="33" t="s">
        <v>65</v>
      </c>
      <c r="AB190" s="24" t="s">
        <v>20</v>
      </c>
      <c r="AC190" s="28">
        <v>-0.13261999999999999</v>
      </c>
      <c r="AD190" s="28"/>
      <c r="AE190" s="28">
        <f t="shared" si="130"/>
        <v>75</v>
      </c>
      <c r="AF190" s="33" t="s">
        <v>48</v>
      </c>
      <c r="AG190" s="24" t="s">
        <v>29</v>
      </c>
      <c r="AH190" s="30">
        <v>-9.443E-2</v>
      </c>
      <c r="AI190" s="30" t="s">
        <v>108</v>
      </c>
      <c r="AJ190" s="28">
        <f t="shared" si="113"/>
        <v>55</v>
      </c>
      <c r="AK190" s="33" t="s">
        <v>27</v>
      </c>
      <c r="AL190" s="24" t="s">
        <v>29</v>
      </c>
      <c r="AM190" s="29">
        <v>-0.11933000000000001</v>
      </c>
      <c r="AN190" s="29" t="s">
        <v>107</v>
      </c>
      <c r="AO190" s="28">
        <f t="shared" si="86"/>
        <v>66</v>
      </c>
      <c r="AP190" s="33" t="s">
        <v>80</v>
      </c>
      <c r="AQ190" s="24" t="s">
        <v>25</v>
      </c>
      <c r="AR190" s="29">
        <v>-3.4279999999999998E-2</v>
      </c>
      <c r="AS190" s="29" t="s">
        <v>107</v>
      </c>
      <c r="AT190" s="28">
        <f t="shared" ref="AT190:AT234" si="132">IF(AR190&lt;AR189,AT189+1,AT189)</f>
        <v>67</v>
      </c>
      <c r="AU190" s="33" t="s">
        <v>100</v>
      </c>
      <c r="AV190" s="35" t="s">
        <v>28</v>
      </c>
      <c r="AW190" s="28">
        <v>-3.9989999999999998E-2</v>
      </c>
      <c r="AX190" s="28"/>
      <c r="AY190" s="28">
        <f t="shared" si="114"/>
        <v>55</v>
      </c>
      <c r="AZ190" s="23" t="s">
        <v>95</v>
      </c>
      <c r="BA190" s="24" t="s">
        <v>19</v>
      </c>
      <c r="BB190" s="28">
        <v>-8.9849999999999999E-2</v>
      </c>
      <c r="BC190" s="28"/>
      <c r="BD190" s="28">
        <f t="shared" si="100"/>
        <v>61</v>
      </c>
      <c r="BE190" s="33" t="s">
        <v>34</v>
      </c>
      <c r="BF190" s="24" t="s">
        <v>19</v>
      </c>
      <c r="BG190" s="28">
        <v>-4.1900000000000001E-3</v>
      </c>
      <c r="BH190" s="28"/>
      <c r="BI190" s="28">
        <f t="shared" si="128"/>
        <v>29</v>
      </c>
      <c r="BJ190" s="33" t="s">
        <v>58</v>
      </c>
      <c r="BK190" s="24" t="s">
        <v>20</v>
      </c>
      <c r="BL190" s="28">
        <v>-0.12798000000000001</v>
      </c>
      <c r="BM190" s="28"/>
      <c r="BN190" s="28">
        <f t="shared" si="118"/>
        <v>53</v>
      </c>
      <c r="BO190" s="33" t="s">
        <v>63</v>
      </c>
      <c r="BP190" s="24" t="s">
        <v>26</v>
      </c>
      <c r="BQ190" s="28">
        <v>-8.6019999999999999E-2</v>
      </c>
      <c r="BS190" s="28">
        <f t="shared" si="129"/>
        <v>78</v>
      </c>
    </row>
    <row r="191" spans="1:71" ht="17" thickBot="1" x14ac:dyDescent="0.25">
      <c r="A191" s="88"/>
      <c r="B191" s="33" t="s">
        <v>54</v>
      </c>
      <c r="C191" s="24" t="s">
        <v>29</v>
      </c>
      <c r="D191" s="29">
        <v>-4.0300000000000002E-2</v>
      </c>
      <c r="E191" s="29" t="s">
        <v>107</v>
      </c>
      <c r="F191" s="28">
        <f t="shared" si="112"/>
        <v>58</v>
      </c>
      <c r="G191" s="33" t="s">
        <v>93</v>
      </c>
      <c r="H191" s="35" t="s">
        <v>23</v>
      </c>
      <c r="I191" s="28">
        <v>-0.11427</v>
      </c>
      <c r="J191" s="28"/>
      <c r="K191" s="28">
        <f t="shared" si="131"/>
        <v>72</v>
      </c>
      <c r="L191" s="33" t="s">
        <v>71</v>
      </c>
      <c r="M191" s="24" t="s">
        <v>20</v>
      </c>
      <c r="N191" s="28">
        <v>-0.18745000000000001</v>
      </c>
      <c r="O191" s="28"/>
      <c r="P191" s="28">
        <f t="shared" si="115"/>
        <v>55</v>
      </c>
      <c r="Q191" s="33" t="s">
        <v>58</v>
      </c>
      <c r="R191" s="24" t="s">
        <v>20</v>
      </c>
      <c r="S191" s="28">
        <v>-0.11738999999999999</v>
      </c>
      <c r="T191" s="28"/>
      <c r="U191" s="28">
        <f t="shared" si="99"/>
        <v>63</v>
      </c>
      <c r="V191" s="33" t="s">
        <v>33</v>
      </c>
      <c r="W191" s="24" t="s">
        <v>25</v>
      </c>
      <c r="X191" s="28">
        <v>-4.2009999999999999E-2</v>
      </c>
      <c r="Y191" s="28"/>
      <c r="Z191" s="28">
        <f t="shared" si="123"/>
        <v>44</v>
      </c>
      <c r="AA191" s="33" t="s">
        <v>79</v>
      </c>
      <c r="AB191" s="24" t="s">
        <v>29</v>
      </c>
      <c r="AC191" s="28">
        <v>-0.13633999999999999</v>
      </c>
      <c r="AD191" s="28"/>
      <c r="AE191" s="28">
        <f t="shared" si="130"/>
        <v>76</v>
      </c>
      <c r="AF191" s="33" t="s">
        <v>93</v>
      </c>
      <c r="AG191" s="35" t="s">
        <v>29</v>
      </c>
      <c r="AH191" s="28">
        <v>-9.5009999999999997E-2</v>
      </c>
      <c r="AI191" s="28"/>
      <c r="AJ191" s="28">
        <f t="shared" si="113"/>
        <v>56</v>
      </c>
      <c r="AK191" s="33" t="s">
        <v>83</v>
      </c>
      <c r="AL191" s="24" t="s">
        <v>20</v>
      </c>
      <c r="AM191" s="28">
        <v>-0.12078999999999999</v>
      </c>
      <c r="AN191" s="28"/>
      <c r="AO191" s="28">
        <f t="shared" ref="AO191:AO234" si="133">IF(AM191&lt;AM190,AO190+1,AO190)</f>
        <v>67</v>
      </c>
      <c r="AP191" s="33" t="s">
        <v>86</v>
      </c>
      <c r="AQ191" s="24" t="s">
        <v>28</v>
      </c>
      <c r="AR191" s="29">
        <v>-3.4299999999999997E-2</v>
      </c>
      <c r="AS191" s="29" t="s">
        <v>107</v>
      </c>
      <c r="AT191" s="28">
        <f t="shared" si="132"/>
        <v>68</v>
      </c>
      <c r="AU191" s="33" t="s">
        <v>99</v>
      </c>
      <c r="AV191" s="35" t="s">
        <v>25</v>
      </c>
      <c r="AW191" s="28">
        <v>-4.0079999999999998E-2</v>
      </c>
      <c r="AX191" s="28"/>
      <c r="AY191" s="28">
        <f t="shared" si="114"/>
        <v>56</v>
      </c>
      <c r="AZ191" s="33" t="s">
        <v>66</v>
      </c>
      <c r="BA191" s="24" t="s">
        <v>28</v>
      </c>
      <c r="BB191" s="28">
        <v>-9.0300000000000005E-2</v>
      </c>
      <c r="BC191" s="28"/>
      <c r="BD191" s="28">
        <f t="shared" si="100"/>
        <v>62</v>
      </c>
      <c r="BE191" s="33" t="s">
        <v>49</v>
      </c>
      <c r="BF191" s="24" t="s">
        <v>20</v>
      </c>
      <c r="BG191" s="28">
        <v>-4.5300000000000002E-3</v>
      </c>
      <c r="BH191" s="28"/>
      <c r="BI191" s="28">
        <f t="shared" si="128"/>
        <v>30</v>
      </c>
      <c r="BJ191" s="33" t="s">
        <v>57</v>
      </c>
      <c r="BK191" s="24" t="s">
        <v>26</v>
      </c>
      <c r="BL191" s="29">
        <v>-0.12806999999999999</v>
      </c>
      <c r="BM191" s="29" t="s">
        <v>107</v>
      </c>
      <c r="BN191" s="28">
        <f t="shared" si="118"/>
        <v>54</v>
      </c>
      <c r="BO191" s="33" t="s">
        <v>90</v>
      </c>
      <c r="BP191" s="35" t="s">
        <v>26</v>
      </c>
      <c r="BQ191" s="28">
        <v>-8.6410000000000001E-2</v>
      </c>
      <c r="BS191" s="28">
        <f t="shared" si="129"/>
        <v>79</v>
      </c>
    </row>
    <row r="192" spans="1:71" ht="17" thickBot="1" x14ac:dyDescent="0.25">
      <c r="A192" s="88"/>
      <c r="B192" s="33" t="s">
        <v>72</v>
      </c>
      <c r="C192" s="24" t="s">
        <v>25</v>
      </c>
      <c r="D192" s="28">
        <v>-4.0590000000000001E-2</v>
      </c>
      <c r="E192" s="28"/>
      <c r="F192" s="28">
        <f t="shared" si="112"/>
        <v>59</v>
      </c>
      <c r="G192" s="33" t="s">
        <v>75</v>
      </c>
      <c r="H192" s="24" t="s">
        <v>23</v>
      </c>
      <c r="I192" s="28">
        <v>-0.1174</v>
      </c>
      <c r="J192" s="28"/>
      <c r="K192" s="28">
        <f t="shared" si="131"/>
        <v>73</v>
      </c>
      <c r="L192" s="33" t="s">
        <v>89</v>
      </c>
      <c r="M192" s="35" t="s">
        <v>25</v>
      </c>
      <c r="N192" s="28">
        <v>-0.19647999999999999</v>
      </c>
      <c r="O192" s="28"/>
      <c r="P192" s="28">
        <f t="shared" si="115"/>
        <v>56</v>
      </c>
      <c r="Q192" s="33" t="s">
        <v>31</v>
      </c>
      <c r="R192" s="24" t="s">
        <v>19</v>
      </c>
      <c r="S192" s="29">
        <v>-0.11809</v>
      </c>
      <c r="T192" s="29" t="s">
        <v>107</v>
      </c>
      <c r="U192" s="28">
        <f t="shared" si="99"/>
        <v>64</v>
      </c>
      <c r="V192" s="33" t="s">
        <v>78</v>
      </c>
      <c r="W192" s="24" t="s">
        <v>28</v>
      </c>
      <c r="X192" s="28">
        <v>-4.2259999999999999E-2</v>
      </c>
      <c r="Y192" s="28"/>
      <c r="Z192" s="28">
        <f t="shared" si="123"/>
        <v>45</v>
      </c>
      <c r="AA192" s="33" t="s">
        <v>91</v>
      </c>
      <c r="AB192" s="35" t="s">
        <v>20</v>
      </c>
      <c r="AC192" s="28">
        <v>-0.13896</v>
      </c>
      <c r="AD192" s="28"/>
      <c r="AE192" s="28">
        <f t="shared" si="130"/>
        <v>77</v>
      </c>
      <c r="AF192" s="33" t="s">
        <v>79</v>
      </c>
      <c r="AG192" s="24" t="s">
        <v>22</v>
      </c>
      <c r="AH192" s="28">
        <v>-9.6909999999999996E-2</v>
      </c>
      <c r="AI192" s="28"/>
      <c r="AJ192" s="28">
        <f t="shared" si="113"/>
        <v>57</v>
      </c>
      <c r="AK192" s="33" t="s">
        <v>105</v>
      </c>
      <c r="AL192" s="35" t="s">
        <v>22</v>
      </c>
      <c r="AM192" s="28">
        <v>-0.12081</v>
      </c>
      <c r="AN192" s="28"/>
      <c r="AO192" s="28">
        <f t="shared" si="133"/>
        <v>68</v>
      </c>
      <c r="AP192" s="33" t="s">
        <v>18</v>
      </c>
      <c r="AQ192" s="24" t="s">
        <v>19</v>
      </c>
      <c r="AR192" s="29">
        <v>-3.4660000000000003E-2</v>
      </c>
      <c r="AS192" s="29" t="s">
        <v>107</v>
      </c>
      <c r="AT192" s="28">
        <f t="shared" si="132"/>
        <v>69</v>
      </c>
      <c r="AU192" s="33" t="s">
        <v>98</v>
      </c>
      <c r="AV192" s="35" t="s">
        <v>23</v>
      </c>
      <c r="AW192" s="28">
        <v>-4.1029999999999997E-2</v>
      </c>
      <c r="AX192" s="28"/>
      <c r="AY192" s="28">
        <f t="shared" si="114"/>
        <v>57</v>
      </c>
      <c r="AZ192" s="33" t="s">
        <v>61</v>
      </c>
      <c r="BA192" s="24" t="s">
        <v>19</v>
      </c>
      <c r="BB192" s="28">
        <v>-9.2770000000000005E-2</v>
      </c>
      <c r="BC192" s="28"/>
      <c r="BD192" s="28">
        <f t="shared" si="100"/>
        <v>63</v>
      </c>
      <c r="BE192" s="33" t="s">
        <v>82</v>
      </c>
      <c r="BF192" s="24" t="s">
        <v>25</v>
      </c>
      <c r="BG192" s="28">
        <v>-4.7499999999999999E-3</v>
      </c>
      <c r="BH192" s="28"/>
      <c r="BI192" s="28">
        <f t="shared" si="128"/>
        <v>31</v>
      </c>
      <c r="BJ192" s="33" t="s">
        <v>44</v>
      </c>
      <c r="BK192" s="24" t="s">
        <v>23</v>
      </c>
      <c r="BL192" s="29">
        <v>-0.12873000000000001</v>
      </c>
      <c r="BM192" s="29" t="s">
        <v>107</v>
      </c>
      <c r="BN192" s="28">
        <f t="shared" si="118"/>
        <v>55</v>
      </c>
      <c r="BO192" s="33" t="s">
        <v>57</v>
      </c>
      <c r="BP192" s="24" t="s">
        <v>20</v>
      </c>
      <c r="BQ192" s="29">
        <v>-8.7249999999999994E-2</v>
      </c>
      <c r="BR192" t="s">
        <v>107</v>
      </c>
      <c r="BS192" s="28">
        <f t="shared" si="129"/>
        <v>80</v>
      </c>
    </row>
    <row r="193" spans="1:71" ht="17" thickBot="1" x14ac:dyDescent="0.25">
      <c r="A193" s="88"/>
      <c r="B193" s="33" t="s">
        <v>18</v>
      </c>
      <c r="C193" s="24" t="s">
        <v>19</v>
      </c>
      <c r="D193" s="29">
        <v>-4.1200000000000001E-2</v>
      </c>
      <c r="E193" s="29" t="s">
        <v>107</v>
      </c>
      <c r="F193" s="28">
        <f t="shared" si="112"/>
        <v>60</v>
      </c>
      <c r="G193" s="33" t="s">
        <v>39</v>
      </c>
      <c r="H193" s="24" t="s">
        <v>25</v>
      </c>
      <c r="I193" s="28">
        <v>-0.11791</v>
      </c>
      <c r="J193" s="28"/>
      <c r="K193" s="28">
        <f t="shared" si="131"/>
        <v>74</v>
      </c>
      <c r="L193" s="33" t="s">
        <v>105</v>
      </c>
      <c r="M193" s="35" t="s">
        <v>20</v>
      </c>
      <c r="N193" s="28">
        <v>-0.20044999999999999</v>
      </c>
      <c r="O193" s="28"/>
      <c r="P193" s="28">
        <f t="shared" si="115"/>
        <v>57</v>
      </c>
      <c r="Q193" s="33" t="s">
        <v>35</v>
      </c>
      <c r="R193" s="24" t="s">
        <v>22</v>
      </c>
      <c r="S193" s="30">
        <v>-0.12062</v>
      </c>
      <c r="T193" s="30" t="s">
        <v>108</v>
      </c>
      <c r="U193" s="28">
        <f t="shared" si="99"/>
        <v>65</v>
      </c>
      <c r="V193" s="33" t="s">
        <v>57</v>
      </c>
      <c r="W193" s="24" t="s">
        <v>20</v>
      </c>
      <c r="X193" s="28">
        <v>-4.3200000000000002E-2</v>
      </c>
      <c r="Y193" s="28"/>
      <c r="Z193" s="28">
        <f t="shared" si="123"/>
        <v>46</v>
      </c>
      <c r="AA193" s="33" t="s">
        <v>58</v>
      </c>
      <c r="AB193" s="24" t="s">
        <v>25</v>
      </c>
      <c r="AC193" s="28">
        <v>-0.14244000000000001</v>
      </c>
      <c r="AD193" s="28"/>
      <c r="AE193" s="28">
        <f t="shared" si="130"/>
        <v>78</v>
      </c>
      <c r="AF193" s="33" t="s">
        <v>32</v>
      </c>
      <c r="AG193" s="24" t="s">
        <v>20</v>
      </c>
      <c r="AH193" s="30">
        <v>-9.7449999999999995E-2</v>
      </c>
      <c r="AI193" s="30" t="s">
        <v>108</v>
      </c>
      <c r="AJ193" s="28">
        <f t="shared" si="113"/>
        <v>58</v>
      </c>
      <c r="AK193" s="33" t="s">
        <v>24</v>
      </c>
      <c r="AL193" s="24" t="s">
        <v>25</v>
      </c>
      <c r="AM193" s="29">
        <v>-0.1241</v>
      </c>
      <c r="AN193" s="29" t="s">
        <v>107</v>
      </c>
      <c r="AO193" s="28">
        <f t="shared" si="133"/>
        <v>69</v>
      </c>
      <c r="AP193" s="33" t="s">
        <v>41</v>
      </c>
      <c r="AQ193" s="24" t="s">
        <v>25</v>
      </c>
      <c r="AR193" s="29">
        <v>-3.4889999999999997E-2</v>
      </c>
      <c r="AS193" s="29" t="s">
        <v>107</v>
      </c>
      <c r="AT193" s="28">
        <f t="shared" si="132"/>
        <v>70</v>
      </c>
      <c r="AU193" s="33" t="s">
        <v>104</v>
      </c>
      <c r="AV193" s="35" t="s">
        <v>19</v>
      </c>
      <c r="AW193" s="28">
        <v>-4.122E-2</v>
      </c>
      <c r="AX193" s="28"/>
      <c r="AY193" s="28">
        <f t="shared" si="114"/>
        <v>58</v>
      </c>
      <c r="AZ193" s="33" t="s">
        <v>104</v>
      </c>
      <c r="BA193" s="35" t="s">
        <v>26</v>
      </c>
      <c r="BB193" s="28">
        <v>-9.7589999999999996E-2</v>
      </c>
      <c r="BC193" s="28"/>
      <c r="BD193" s="28">
        <f t="shared" si="100"/>
        <v>64</v>
      </c>
      <c r="BE193" s="33" t="s">
        <v>52</v>
      </c>
      <c r="BF193" s="24" t="s">
        <v>29</v>
      </c>
      <c r="BG193" s="28">
        <v>-4.9899999999999996E-3</v>
      </c>
      <c r="BH193" s="28"/>
      <c r="BI193" s="28">
        <f t="shared" si="128"/>
        <v>32</v>
      </c>
      <c r="BJ193" s="33" t="s">
        <v>77</v>
      </c>
      <c r="BK193" s="24" t="s">
        <v>22</v>
      </c>
      <c r="BL193" s="30">
        <v>-0.13253000000000001</v>
      </c>
      <c r="BM193" s="30" t="s">
        <v>108</v>
      </c>
      <c r="BN193" s="28">
        <f t="shared" si="118"/>
        <v>56</v>
      </c>
      <c r="BO193" s="33" t="s">
        <v>32</v>
      </c>
      <c r="BP193" s="24" t="s">
        <v>26</v>
      </c>
      <c r="BQ193" s="29">
        <v>-9.1020000000000004E-2</v>
      </c>
      <c r="BR193" t="s">
        <v>107</v>
      </c>
      <c r="BS193" s="28">
        <f t="shared" si="129"/>
        <v>81</v>
      </c>
    </row>
    <row r="194" spans="1:71" ht="17" thickBot="1" x14ac:dyDescent="0.25">
      <c r="A194" s="88"/>
      <c r="B194" s="33" t="s">
        <v>74</v>
      </c>
      <c r="C194" s="24" t="s">
        <v>23</v>
      </c>
      <c r="D194" s="29">
        <v>-4.1279999999999997E-2</v>
      </c>
      <c r="E194" s="29" t="s">
        <v>107</v>
      </c>
      <c r="F194" s="28">
        <f t="shared" si="112"/>
        <v>61</v>
      </c>
      <c r="G194" s="33" t="s">
        <v>99</v>
      </c>
      <c r="H194" s="35" t="s">
        <v>23</v>
      </c>
      <c r="I194" s="28">
        <v>-0.11844</v>
      </c>
      <c r="J194" s="28"/>
      <c r="K194" s="28">
        <f t="shared" si="131"/>
        <v>75</v>
      </c>
      <c r="L194" s="33" t="s">
        <v>82</v>
      </c>
      <c r="M194" s="24" t="s">
        <v>25</v>
      </c>
      <c r="N194" s="28">
        <v>-0.20705999999999999</v>
      </c>
      <c r="O194" s="28"/>
      <c r="P194" s="28">
        <f t="shared" si="115"/>
        <v>58</v>
      </c>
      <c r="Q194" s="33" t="s">
        <v>50</v>
      </c>
      <c r="R194" s="24" t="s">
        <v>19</v>
      </c>
      <c r="S194" s="29">
        <v>-0.12647</v>
      </c>
      <c r="T194" s="29" t="s">
        <v>107</v>
      </c>
      <c r="U194" s="28">
        <f t="shared" si="99"/>
        <v>66</v>
      </c>
      <c r="V194" s="33" t="s">
        <v>65</v>
      </c>
      <c r="W194" s="24" t="s">
        <v>23</v>
      </c>
      <c r="X194" s="28">
        <v>-4.5179999999999998E-2</v>
      </c>
      <c r="Y194" s="28"/>
      <c r="Z194" s="28">
        <f t="shared" si="123"/>
        <v>47</v>
      </c>
      <c r="AA194" s="33" t="s">
        <v>69</v>
      </c>
      <c r="AB194" s="24" t="s">
        <v>29</v>
      </c>
      <c r="AC194" s="28">
        <v>-0.14462</v>
      </c>
      <c r="AD194" s="28"/>
      <c r="AE194" s="28">
        <f t="shared" si="130"/>
        <v>79</v>
      </c>
      <c r="AF194" s="33" t="s">
        <v>81</v>
      </c>
      <c r="AG194" s="24" t="s">
        <v>29</v>
      </c>
      <c r="AH194" s="28">
        <v>-9.9470000000000003E-2</v>
      </c>
      <c r="AI194" s="28"/>
      <c r="AJ194" s="28">
        <f t="shared" si="113"/>
        <v>59</v>
      </c>
      <c r="AK194" s="33" t="s">
        <v>45</v>
      </c>
      <c r="AL194" s="24" t="s">
        <v>19</v>
      </c>
      <c r="AM194" s="29">
        <v>-0.12611</v>
      </c>
      <c r="AN194" s="29" t="s">
        <v>107</v>
      </c>
      <c r="AO194" s="28">
        <f t="shared" si="133"/>
        <v>70</v>
      </c>
      <c r="AP194" s="33" t="s">
        <v>97</v>
      </c>
      <c r="AQ194" s="35" t="s">
        <v>29</v>
      </c>
      <c r="AR194" s="28">
        <v>-3.5049999999999998E-2</v>
      </c>
      <c r="AS194" s="28"/>
      <c r="AT194" s="28">
        <f t="shared" si="132"/>
        <v>71</v>
      </c>
      <c r="AU194" s="33" t="s">
        <v>41</v>
      </c>
      <c r="AV194" s="24" t="s">
        <v>25</v>
      </c>
      <c r="AW194" s="28">
        <v>-4.3459999999999999E-2</v>
      </c>
      <c r="AX194" s="28"/>
      <c r="AY194" s="28">
        <f t="shared" si="114"/>
        <v>59</v>
      </c>
      <c r="AZ194" s="33" t="s">
        <v>85</v>
      </c>
      <c r="BA194" s="24" t="s">
        <v>29</v>
      </c>
      <c r="BB194" s="28">
        <v>-9.887E-2</v>
      </c>
      <c r="BC194" s="28"/>
      <c r="BD194" s="28">
        <f t="shared" si="100"/>
        <v>65</v>
      </c>
      <c r="BE194" s="33" t="s">
        <v>84</v>
      </c>
      <c r="BF194" s="24" t="s">
        <v>28</v>
      </c>
      <c r="BG194" s="28">
        <v>-5.0600000000000003E-3</v>
      </c>
      <c r="BH194" s="28"/>
      <c r="BI194" s="28">
        <f t="shared" si="128"/>
        <v>33</v>
      </c>
      <c r="BJ194" s="33" t="s">
        <v>71</v>
      </c>
      <c r="BK194" s="24" t="s">
        <v>22</v>
      </c>
      <c r="BL194" s="28">
        <v>-0.1351</v>
      </c>
      <c r="BM194" s="28"/>
      <c r="BN194" s="28">
        <f t="shared" si="118"/>
        <v>57</v>
      </c>
      <c r="BO194" s="33" t="s">
        <v>57</v>
      </c>
      <c r="BP194" s="24" t="s">
        <v>26</v>
      </c>
      <c r="BQ194" s="29">
        <v>-9.4229999999999994E-2</v>
      </c>
      <c r="BR194" t="s">
        <v>107</v>
      </c>
      <c r="BS194" s="28">
        <f t="shared" si="129"/>
        <v>82</v>
      </c>
    </row>
    <row r="195" spans="1:71" ht="17" thickBot="1" x14ac:dyDescent="0.25">
      <c r="A195" s="88"/>
      <c r="B195" s="33" t="s">
        <v>75</v>
      </c>
      <c r="C195" s="24" t="s">
        <v>29</v>
      </c>
      <c r="D195" s="29">
        <v>-4.1340000000000002E-2</v>
      </c>
      <c r="E195" s="29" t="s">
        <v>107</v>
      </c>
      <c r="F195" s="28">
        <f t="shared" si="112"/>
        <v>62</v>
      </c>
      <c r="G195" s="33" t="s">
        <v>81</v>
      </c>
      <c r="H195" s="24" t="s">
        <v>29</v>
      </c>
      <c r="I195" s="28">
        <v>-0.11892</v>
      </c>
      <c r="J195" s="28"/>
      <c r="K195" s="28">
        <f t="shared" si="131"/>
        <v>76</v>
      </c>
      <c r="L195" s="33" t="s">
        <v>44</v>
      </c>
      <c r="M195" s="24" t="s">
        <v>20</v>
      </c>
      <c r="N195" s="30">
        <v>-0.20791999999999999</v>
      </c>
      <c r="O195" s="30" t="s">
        <v>108</v>
      </c>
      <c r="P195" s="28">
        <f t="shared" si="115"/>
        <v>59</v>
      </c>
      <c r="Q195" s="33" t="s">
        <v>83</v>
      </c>
      <c r="R195" s="24" t="s">
        <v>25</v>
      </c>
      <c r="S195" s="28">
        <v>-0.13059000000000001</v>
      </c>
      <c r="T195" s="28"/>
      <c r="U195" s="28">
        <f t="shared" ref="U195:U234" si="134">IF(S195&lt;S194,U194+1,U194)</f>
        <v>67</v>
      </c>
      <c r="V195" s="33" t="s">
        <v>66</v>
      </c>
      <c r="W195" s="24" t="s">
        <v>20</v>
      </c>
      <c r="X195" s="28">
        <v>-4.5830000000000003E-2</v>
      </c>
      <c r="Y195" s="28"/>
      <c r="Z195" s="28">
        <f t="shared" si="123"/>
        <v>48</v>
      </c>
      <c r="AA195" s="33" t="s">
        <v>93</v>
      </c>
      <c r="AB195" s="35" t="s">
        <v>29</v>
      </c>
      <c r="AC195" s="28">
        <v>-0.14854999999999999</v>
      </c>
      <c r="AD195" s="28"/>
      <c r="AE195" s="28">
        <f t="shared" si="130"/>
        <v>80</v>
      </c>
      <c r="AF195" s="33" t="s">
        <v>59</v>
      </c>
      <c r="AG195" s="24" t="s">
        <v>25</v>
      </c>
      <c r="AH195" s="28">
        <v>-0.10037</v>
      </c>
      <c r="AI195" s="28"/>
      <c r="AJ195" s="28">
        <f t="shared" si="113"/>
        <v>60</v>
      </c>
      <c r="AK195" s="33" t="s">
        <v>52</v>
      </c>
      <c r="AL195" s="24" t="s">
        <v>29</v>
      </c>
      <c r="AM195" s="30">
        <v>-0.12814</v>
      </c>
      <c r="AN195" s="30" t="s">
        <v>108</v>
      </c>
      <c r="AO195" s="28">
        <f t="shared" si="133"/>
        <v>71</v>
      </c>
      <c r="AP195" s="33" t="s">
        <v>50</v>
      </c>
      <c r="AQ195" s="24" t="s">
        <v>19</v>
      </c>
      <c r="AR195" s="30">
        <v>-3.5819999999999998E-2</v>
      </c>
      <c r="AS195" s="30" t="s">
        <v>108</v>
      </c>
      <c r="AT195" s="28">
        <f t="shared" si="132"/>
        <v>72</v>
      </c>
      <c r="AU195" s="33" t="s">
        <v>45</v>
      </c>
      <c r="AV195" s="24" t="s">
        <v>19</v>
      </c>
      <c r="AW195" s="28">
        <v>-4.4639999999999999E-2</v>
      </c>
      <c r="AX195" s="28"/>
      <c r="AY195" s="28">
        <f t="shared" si="114"/>
        <v>60</v>
      </c>
      <c r="AZ195" s="33" t="s">
        <v>85</v>
      </c>
      <c r="BA195" s="24" t="s">
        <v>26</v>
      </c>
      <c r="BB195" s="28">
        <v>-0.10338</v>
      </c>
      <c r="BC195" s="28"/>
      <c r="BD195" s="28">
        <f t="shared" si="100"/>
        <v>66</v>
      </c>
      <c r="BE195" s="33" t="s">
        <v>67</v>
      </c>
      <c r="BF195" s="24" t="s">
        <v>20</v>
      </c>
      <c r="BG195" s="28">
        <v>-5.2900000000000004E-3</v>
      </c>
      <c r="BH195" s="28"/>
      <c r="BI195" s="28">
        <f t="shared" si="128"/>
        <v>34</v>
      </c>
      <c r="BJ195" s="33" t="s">
        <v>103</v>
      </c>
      <c r="BK195" s="35" t="s">
        <v>26</v>
      </c>
      <c r="BL195" s="30">
        <v>-0.13533000000000001</v>
      </c>
      <c r="BM195" s="30" t="s">
        <v>108</v>
      </c>
      <c r="BN195" s="28">
        <f t="shared" si="118"/>
        <v>58</v>
      </c>
      <c r="BO195" s="33" t="s">
        <v>57</v>
      </c>
      <c r="BP195" s="24" t="s">
        <v>23</v>
      </c>
      <c r="BQ195" s="29">
        <v>-9.6129999999999993E-2</v>
      </c>
      <c r="BR195" t="s">
        <v>107</v>
      </c>
      <c r="BS195" s="28">
        <f t="shared" si="129"/>
        <v>83</v>
      </c>
    </row>
    <row r="196" spans="1:71" ht="17" thickBot="1" x14ac:dyDescent="0.25">
      <c r="A196" s="88"/>
      <c r="B196" s="33" t="s">
        <v>41</v>
      </c>
      <c r="C196" s="24" t="s">
        <v>29</v>
      </c>
      <c r="D196" s="29">
        <v>-4.1660000000000003E-2</v>
      </c>
      <c r="E196" s="29" t="s">
        <v>107</v>
      </c>
      <c r="F196" s="28">
        <f t="shared" si="112"/>
        <v>63</v>
      </c>
      <c r="G196" s="33" t="s">
        <v>90</v>
      </c>
      <c r="H196" s="35" t="s">
        <v>20</v>
      </c>
      <c r="I196" s="28">
        <v>-0.11934</v>
      </c>
      <c r="J196" s="28"/>
      <c r="K196" s="28">
        <f t="shared" si="131"/>
        <v>77</v>
      </c>
      <c r="L196" s="33" t="s">
        <v>72</v>
      </c>
      <c r="M196" s="24" t="s">
        <v>28</v>
      </c>
      <c r="N196" s="28">
        <v>-0.22384999999999999</v>
      </c>
      <c r="O196" s="28"/>
      <c r="P196" s="28">
        <f t="shared" si="115"/>
        <v>60</v>
      </c>
      <c r="Q196" s="33" t="s">
        <v>78</v>
      </c>
      <c r="R196" s="24" t="s">
        <v>23</v>
      </c>
      <c r="S196" s="29">
        <v>-0.13072</v>
      </c>
      <c r="T196" s="29" t="s">
        <v>107</v>
      </c>
      <c r="U196" s="28">
        <f t="shared" si="134"/>
        <v>68</v>
      </c>
      <c r="V196" s="33" t="s">
        <v>44</v>
      </c>
      <c r="W196" s="24" t="s">
        <v>20</v>
      </c>
      <c r="X196" s="28">
        <v>-4.6800000000000001E-2</v>
      </c>
      <c r="Y196" s="28"/>
      <c r="Z196" s="28">
        <f t="shared" si="123"/>
        <v>49</v>
      </c>
      <c r="AA196" s="33" t="s">
        <v>72</v>
      </c>
      <c r="AB196" s="24" t="s">
        <v>25</v>
      </c>
      <c r="AC196" s="28">
        <v>-0.15004000000000001</v>
      </c>
      <c r="AD196" s="28"/>
      <c r="AE196" s="28">
        <f t="shared" si="130"/>
        <v>81</v>
      </c>
      <c r="AF196" s="33" t="s">
        <v>72</v>
      </c>
      <c r="AG196" s="24" t="s">
        <v>28</v>
      </c>
      <c r="AH196" s="28">
        <v>-0.1011</v>
      </c>
      <c r="AI196" s="28"/>
      <c r="AJ196" s="28">
        <f t="shared" si="113"/>
        <v>61</v>
      </c>
      <c r="AK196" s="33" t="s">
        <v>78</v>
      </c>
      <c r="AL196" s="24" t="s">
        <v>23</v>
      </c>
      <c r="AM196" s="30">
        <v>-0.12986</v>
      </c>
      <c r="AN196" s="30" t="s">
        <v>108</v>
      </c>
      <c r="AO196" s="28">
        <f t="shared" si="133"/>
        <v>72</v>
      </c>
      <c r="AP196" s="33" t="s">
        <v>37</v>
      </c>
      <c r="AQ196" s="24" t="s">
        <v>23</v>
      </c>
      <c r="AR196" s="29">
        <v>-3.5959999999999999E-2</v>
      </c>
      <c r="AS196" s="29" t="s">
        <v>107</v>
      </c>
      <c r="AT196" s="28">
        <f t="shared" si="132"/>
        <v>73</v>
      </c>
      <c r="AU196" s="33" t="s">
        <v>69</v>
      </c>
      <c r="AV196" s="24" t="s">
        <v>23</v>
      </c>
      <c r="AW196" s="28">
        <v>-4.641E-2</v>
      </c>
      <c r="AX196" s="28"/>
      <c r="AY196" s="28">
        <f t="shared" si="114"/>
        <v>61</v>
      </c>
      <c r="AZ196" s="33" t="s">
        <v>51</v>
      </c>
      <c r="BA196" s="24" t="s">
        <v>22</v>
      </c>
      <c r="BB196" s="28">
        <v>-0.10374</v>
      </c>
      <c r="BC196" s="28"/>
      <c r="BD196" s="28">
        <f t="shared" ref="BD196:BD234" si="135">IF(BB196&lt;BB195,BD195+1,BD195)</f>
        <v>67</v>
      </c>
      <c r="BE196" s="33" t="s">
        <v>51</v>
      </c>
      <c r="BF196" s="24" t="s">
        <v>28</v>
      </c>
      <c r="BG196" s="28">
        <v>-5.4999999999999997E-3</v>
      </c>
      <c r="BH196" s="28"/>
      <c r="BI196" s="28">
        <f t="shared" si="128"/>
        <v>35</v>
      </c>
      <c r="BJ196" s="33" t="s">
        <v>44</v>
      </c>
      <c r="BK196" s="24" t="s">
        <v>20</v>
      </c>
      <c r="BL196" s="29">
        <v>-0.14641999999999999</v>
      </c>
      <c r="BM196" s="29" t="s">
        <v>107</v>
      </c>
      <c r="BN196" s="28">
        <f t="shared" si="118"/>
        <v>59</v>
      </c>
      <c r="BO196" s="33" t="s">
        <v>81</v>
      </c>
      <c r="BP196" s="24" t="s">
        <v>29</v>
      </c>
      <c r="BQ196" s="28">
        <v>-9.7180000000000002E-2</v>
      </c>
      <c r="BS196" s="28">
        <f t="shared" si="129"/>
        <v>84</v>
      </c>
    </row>
    <row r="197" spans="1:71" ht="17" thickBot="1" x14ac:dyDescent="0.25">
      <c r="A197" s="88"/>
      <c r="B197" s="33" t="s">
        <v>59</v>
      </c>
      <c r="C197" s="24" t="s">
        <v>23</v>
      </c>
      <c r="D197" s="29">
        <v>-4.1849999999999998E-2</v>
      </c>
      <c r="E197" s="29" t="s">
        <v>107</v>
      </c>
      <c r="F197" s="28">
        <f t="shared" si="112"/>
        <v>64</v>
      </c>
      <c r="G197" s="33" t="s">
        <v>31</v>
      </c>
      <c r="H197" s="24" t="s">
        <v>25</v>
      </c>
      <c r="I197" s="28">
        <v>-0.12272</v>
      </c>
      <c r="J197" s="28"/>
      <c r="K197" s="28">
        <f t="shared" si="131"/>
        <v>78</v>
      </c>
      <c r="L197" s="33" t="s">
        <v>86</v>
      </c>
      <c r="M197" s="24" t="s">
        <v>26</v>
      </c>
      <c r="N197" s="28">
        <v>-0.23415</v>
      </c>
      <c r="O197" s="28"/>
      <c r="P197" s="28">
        <f t="shared" si="115"/>
        <v>61</v>
      </c>
      <c r="Q197" s="33" t="s">
        <v>68</v>
      </c>
      <c r="R197" s="24" t="s">
        <v>29</v>
      </c>
      <c r="S197" s="29">
        <v>-0.13474</v>
      </c>
      <c r="T197" s="29" t="s">
        <v>107</v>
      </c>
      <c r="U197" s="28">
        <f t="shared" si="134"/>
        <v>69</v>
      </c>
      <c r="V197" s="33" t="s">
        <v>57</v>
      </c>
      <c r="W197" s="24" t="s">
        <v>26</v>
      </c>
      <c r="X197" s="30">
        <v>-4.6980000000000001E-2</v>
      </c>
      <c r="Y197" s="30" t="s">
        <v>108</v>
      </c>
      <c r="Z197" s="28">
        <f t="shared" si="123"/>
        <v>50</v>
      </c>
      <c r="AA197" s="33" t="s">
        <v>83</v>
      </c>
      <c r="AB197" s="24" t="s">
        <v>29</v>
      </c>
      <c r="AC197" s="28">
        <v>-0.15043999999999999</v>
      </c>
      <c r="AD197" s="28"/>
      <c r="AE197" s="28">
        <f t="shared" si="130"/>
        <v>82</v>
      </c>
      <c r="AF197" s="33" t="s">
        <v>57</v>
      </c>
      <c r="AG197" s="24" t="s">
        <v>26</v>
      </c>
      <c r="AH197" s="28">
        <v>-0.10177</v>
      </c>
      <c r="AI197" s="28"/>
      <c r="AJ197" s="28">
        <f t="shared" si="113"/>
        <v>62</v>
      </c>
      <c r="AK197" s="33" t="s">
        <v>56</v>
      </c>
      <c r="AL197" s="24" t="s">
        <v>22</v>
      </c>
      <c r="AM197" s="28">
        <v>-0.13078000000000001</v>
      </c>
      <c r="AN197" s="28"/>
      <c r="AO197" s="28">
        <f t="shared" si="133"/>
        <v>73</v>
      </c>
      <c r="AP197" s="33" t="s">
        <v>69</v>
      </c>
      <c r="AQ197" s="24" t="s">
        <v>23</v>
      </c>
      <c r="AR197" s="30">
        <v>-3.687E-2</v>
      </c>
      <c r="AS197" s="30" t="s">
        <v>108</v>
      </c>
      <c r="AT197" s="28">
        <f t="shared" si="132"/>
        <v>74</v>
      </c>
      <c r="AU197" s="33" t="s">
        <v>75</v>
      </c>
      <c r="AV197" s="24" t="s">
        <v>23</v>
      </c>
      <c r="AW197" s="28">
        <v>-4.657E-2</v>
      </c>
      <c r="AX197" s="28"/>
      <c r="AY197" s="28">
        <f t="shared" si="114"/>
        <v>62</v>
      </c>
      <c r="AZ197" s="33" t="s">
        <v>47</v>
      </c>
      <c r="BA197" s="24" t="s">
        <v>28</v>
      </c>
      <c r="BB197" s="28">
        <v>-0.10589999999999999</v>
      </c>
      <c r="BC197" s="28"/>
      <c r="BD197" s="28">
        <f t="shared" si="135"/>
        <v>68</v>
      </c>
      <c r="BE197" s="33" t="s">
        <v>36</v>
      </c>
      <c r="BF197" s="24" t="s">
        <v>26</v>
      </c>
      <c r="BG197" s="28">
        <v>-5.5900000000000004E-3</v>
      </c>
      <c r="BH197" s="28"/>
      <c r="BI197" s="28">
        <f t="shared" si="128"/>
        <v>36</v>
      </c>
      <c r="BJ197" s="33" t="s">
        <v>92</v>
      </c>
      <c r="BK197" s="35" t="s">
        <v>28</v>
      </c>
      <c r="BL197" s="28">
        <v>-0.14718000000000001</v>
      </c>
      <c r="BM197" s="28"/>
      <c r="BN197" s="28">
        <f t="shared" si="118"/>
        <v>60</v>
      </c>
      <c r="BO197" s="33" t="s">
        <v>100</v>
      </c>
      <c r="BP197" s="35" t="s">
        <v>26</v>
      </c>
      <c r="BQ197" s="29">
        <v>-9.7269999999999995E-2</v>
      </c>
      <c r="BR197" t="s">
        <v>107</v>
      </c>
      <c r="BS197" s="28">
        <f t="shared" si="129"/>
        <v>85</v>
      </c>
    </row>
    <row r="198" spans="1:71" ht="17" thickBot="1" x14ac:dyDescent="0.25">
      <c r="A198" s="88"/>
      <c r="B198" s="33" t="s">
        <v>78</v>
      </c>
      <c r="C198" s="24" t="s">
        <v>23</v>
      </c>
      <c r="D198" s="29">
        <v>-4.1959999999999997E-2</v>
      </c>
      <c r="E198" s="29" t="s">
        <v>107</v>
      </c>
      <c r="F198" s="28">
        <f t="shared" si="112"/>
        <v>65</v>
      </c>
      <c r="G198" s="33" t="s">
        <v>96</v>
      </c>
      <c r="H198" s="35" t="s">
        <v>19</v>
      </c>
      <c r="I198" s="28">
        <v>-0.12284</v>
      </c>
      <c r="J198" s="28"/>
      <c r="K198" s="28">
        <f t="shared" si="131"/>
        <v>79</v>
      </c>
      <c r="L198" s="33" t="s">
        <v>37</v>
      </c>
      <c r="M198" s="24" t="s">
        <v>25</v>
      </c>
      <c r="N198" s="30">
        <v>-0.24010000000000001</v>
      </c>
      <c r="O198" s="30" t="s">
        <v>108</v>
      </c>
      <c r="P198" s="28">
        <f t="shared" si="115"/>
        <v>62</v>
      </c>
      <c r="Q198" s="33" t="s">
        <v>105</v>
      </c>
      <c r="R198" s="35" t="s">
        <v>20</v>
      </c>
      <c r="S198" s="28">
        <v>-0.13952000000000001</v>
      </c>
      <c r="T198" s="28"/>
      <c r="U198" s="28">
        <f t="shared" si="134"/>
        <v>70</v>
      </c>
      <c r="V198" s="33" t="s">
        <v>71</v>
      </c>
      <c r="W198" s="24" t="s">
        <v>29</v>
      </c>
      <c r="X198" s="28">
        <v>-4.7550000000000002E-2</v>
      </c>
      <c r="Y198" s="28"/>
      <c r="Z198" s="28">
        <f t="shared" si="123"/>
        <v>51</v>
      </c>
      <c r="AA198" s="33" t="s">
        <v>89</v>
      </c>
      <c r="AB198" s="35" t="s">
        <v>28</v>
      </c>
      <c r="AC198" s="28">
        <v>-0.15132999999999999</v>
      </c>
      <c r="AD198" s="28"/>
      <c r="AE198" s="28">
        <f t="shared" si="130"/>
        <v>83</v>
      </c>
      <c r="AF198" s="33" t="s">
        <v>67</v>
      </c>
      <c r="AG198" s="24" t="s">
        <v>20</v>
      </c>
      <c r="AH198" s="28">
        <v>-0.10373</v>
      </c>
      <c r="AI198" s="28"/>
      <c r="AJ198" s="28">
        <f t="shared" si="113"/>
        <v>63</v>
      </c>
      <c r="AK198" s="33" t="s">
        <v>35</v>
      </c>
      <c r="AL198" s="24" t="s">
        <v>22</v>
      </c>
      <c r="AM198" s="30">
        <v>-0.13413</v>
      </c>
      <c r="AN198" s="30" t="s">
        <v>108</v>
      </c>
      <c r="AO198" s="28">
        <f t="shared" si="133"/>
        <v>74</v>
      </c>
      <c r="AP198" s="33" t="s">
        <v>98</v>
      </c>
      <c r="AQ198" s="35" t="s">
        <v>25</v>
      </c>
      <c r="AR198" s="29">
        <v>-3.755E-2</v>
      </c>
      <c r="AS198" s="29" t="s">
        <v>107</v>
      </c>
      <c r="AT198" s="28">
        <f t="shared" si="132"/>
        <v>75</v>
      </c>
      <c r="AU198" s="33" t="s">
        <v>97</v>
      </c>
      <c r="AV198" s="35" t="s">
        <v>29</v>
      </c>
      <c r="AW198" s="28">
        <v>-4.7809999999999998E-2</v>
      </c>
      <c r="AX198" s="28"/>
      <c r="AY198" s="28">
        <f t="shared" si="114"/>
        <v>63</v>
      </c>
      <c r="AZ198" s="33" t="s">
        <v>100</v>
      </c>
      <c r="BA198" s="35" t="s">
        <v>20</v>
      </c>
      <c r="BB198" s="28">
        <v>-0.10773000000000001</v>
      </c>
      <c r="BC198" s="28"/>
      <c r="BD198" s="28">
        <f t="shared" si="135"/>
        <v>69</v>
      </c>
      <c r="BE198" s="33" t="s">
        <v>92</v>
      </c>
      <c r="BF198" s="35" t="s">
        <v>25</v>
      </c>
      <c r="BG198" s="28">
        <v>-6.5199999999999998E-3</v>
      </c>
      <c r="BH198" s="28"/>
      <c r="BI198" s="28">
        <f t="shared" si="128"/>
        <v>37</v>
      </c>
      <c r="BJ198" s="33" t="s">
        <v>87</v>
      </c>
      <c r="BK198" s="24" t="s">
        <v>25</v>
      </c>
      <c r="BL198" s="29">
        <v>-0.14878</v>
      </c>
      <c r="BM198" s="29" t="s">
        <v>107</v>
      </c>
      <c r="BN198" s="28">
        <f t="shared" si="118"/>
        <v>61</v>
      </c>
      <c r="BO198" s="33" t="s">
        <v>77</v>
      </c>
      <c r="BP198" s="24" t="s">
        <v>22</v>
      </c>
      <c r="BQ198" s="30">
        <v>-9.8519999999999996E-2</v>
      </c>
      <c r="BR198" t="s">
        <v>108</v>
      </c>
      <c r="BS198" s="28">
        <f t="shared" si="129"/>
        <v>86</v>
      </c>
    </row>
    <row r="199" spans="1:71" ht="17" thickBot="1" x14ac:dyDescent="0.25">
      <c r="A199" s="88"/>
      <c r="B199" s="33" t="s">
        <v>78</v>
      </c>
      <c r="C199" s="24" t="s">
        <v>28</v>
      </c>
      <c r="D199" s="29">
        <v>-4.197E-2</v>
      </c>
      <c r="E199" s="29" t="s">
        <v>107</v>
      </c>
      <c r="F199" s="28">
        <f t="shared" si="112"/>
        <v>66</v>
      </c>
      <c r="G199" s="33" t="s">
        <v>70</v>
      </c>
      <c r="H199" s="24" t="s">
        <v>23</v>
      </c>
      <c r="I199" s="28">
        <v>-0.12573000000000001</v>
      </c>
      <c r="J199" s="28"/>
      <c r="K199" s="28">
        <f t="shared" si="131"/>
        <v>80</v>
      </c>
      <c r="L199" s="33" t="s">
        <v>69</v>
      </c>
      <c r="M199" s="24" t="s">
        <v>29</v>
      </c>
      <c r="N199" s="28">
        <v>-0.24697</v>
      </c>
      <c r="O199" s="28"/>
      <c r="P199" s="28">
        <f t="shared" si="115"/>
        <v>63</v>
      </c>
      <c r="Q199" s="33" t="s">
        <v>69</v>
      </c>
      <c r="R199" s="24" t="s">
        <v>23</v>
      </c>
      <c r="S199" s="29">
        <v>-0.14086000000000001</v>
      </c>
      <c r="T199" s="29" t="s">
        <v>107</v>
      </c>
      <c r="U199" s="28">
        <f t="shared" si="134"/>
        <v>71</v>
      </c>
      <c r="V199" s="33" t="s">
        <v>93</v>
      </c>
      <c r="W199" s="35" t="s">
        <v>29</v>
      </c>
      <c r="X199" s="28">
        <v>-4.9570000000000003E-2</v>
      </c>
      <c r="Y199" s="28"/>
      <c r="Z199" s="28">
        <f t="shared" si="123"/>
        <v>52</v>
      </c>
      <c r="AA199" s="33" t="s">
        <v>105</v>
      </c>
      <c r="AB199" s="35" t="s">
        <v>29</v>
      </c>
      <c r="AC199" s="28">
        <v>-0.15196000000000001</v>
      </c>
      <c r="AD199" s="28"/>
      <c r="AE199" s="28">
        <f t="shared" si="130"/>
        <v>84</v>
      </c>
      <c r="AF199" s="33" t="s">
        <v>58</v>
      </c>
      <c r="AG199" s="24" t="s">
        <v>22</v>
      </c>
      <c r="AH199" s="28">
        <v>-0.1048</v>
      </c>
      <c r="AI199" s="28"/>
      <c r="AJ199" s="28">
        <f t="shared" si="113"/>
        <v>64</v>
      </c>
      <c r="AK199" s="33" t="s">
        <v>62</v>
      </c>
      <c r="AL199" s="24" t="s">
        <v>23</v>
      </c>
      <c r="AM199" s="29">
        <v>-0.13436999999999999</v>
      </c>
      <c r="AN199" s="29" t="s">
        <v>107</v>
      </c>
      <c r="AO199" s="28">
        <f t="shared" si="133"/>
        <v>75</v>
      </c>
      <c r="AP199" s="33" t="s">
        <v>39</v>
      </c>
      <c r="AQ199" s="24" t="s">
        <v>28</v>
      </c>
      <c r="AR199" s="29">
        <v>-3.8240000000000003E-2</v>
      </c>
      <c r="AS199" s="29" t="s">
        <v>107</v>
      </c>
      <c r="AT199" s="28">
        <f t="shared" si="132"/>
        <v>76</v>
      </c>
      <c r="AU199" s="33" t="s">
        <v>72</v>
      </c>
      <c r="AV199" s="24" t="s">
        <v>28</v>
      </c>
      <c r="AW199" s="28">
        <v>-4.8239999999999998E-2</v>
      </c>
      <c r="AX199" s="28"/>
      <c r="AY199" s="28">
        <f t="shared" si="114"/>
        <v>64</v>
      </c>
      <c r="AZ199" s="33" t="s">
        <v>103</v>
      </c>
      <c r="BA199" s="35" t="s">
        <v>22</v>
      </c>
      <c r="BB199" s="28">
        <v>-0.10851</v>
      </c>
      <c r="BC199" s="28"/>
      <c r="BD199" s="28">
        <f t="shared" si="135"/>
        <v>70</v>
      </c>
      <c r="BE199" s="33" t="s">
        <v>76</v>
      </c>
      <c r="BF199" s="24" t="s">
        <v>28</v>
      </c>
      <c r="BG199" s="28">
        <v>-6.5500000000000003E-3</v>
      </c>
      <c r="BH199" s="28"/>
      <c r="BI199" s="28">
        <f t="shared" si="128"/>
        <v>38</v>
      </c>
      <c r="BJ199" s="33" t="s">
        <v>48</v>
      </c>
      <c r="BK199" s="24" t="s">
        <v>20</v>
      </c>
      <c r="BL199" s="30">
        <v>-0.14899999999999999</v>
      </c>
      <c r="BM199" s="30" t="s">
        <v>108</v>
      </c>
      <c r="BN199" s="28">
        <f t="shared" si="118"/>
        <v>62</v>
      </c>
      <c r="BO199" s="33" t="s">
        <v>90</v>
      </c>
      <c r="BP199" s="35" t="s">
        <v>20</v>
      </c>
      <c r="BQ199" s="28">
        <v>-0.10058</v>
      </c>
      <c r="BS199" s="28">
        <f t="shared" si="129"/>
        <v>87</v>
      </c>
    </row>
    <row r="200" spans="1:71" ht="17" thickBot="1" x14ac:dyDescent="0.25">
      <c r="A200" s="88"/>
      <c r="B200" s="33" t="s">
        <v>62</v>
      </c>
      <c r="C200" s="24" t="s">
        <v>19</v>
      </c>
      <c r="D200" s="29">
        <v>-4.2139999999999997E-2</v>
      </c>
      <c r="E200" s="29" t="s">
        <v>107</v>
      </c>
      <c r="F200" s="28">
        <f t="shared" ref="F200:F234" si="136">IF(D200&lt;D199,F199+1,F199)</f>
        <v>67</v>
      </c>
      <c r="G200" s="33" t="s">
        <v>101</v>
      </c>
      <c r="H200" s="35" t="s">
        <v>26</v>
      </c>
      <c r="I200" s="28">
        <v>-0.12690000000000001</v>
      </c>
      <c r="J200" s="28"/>
      <c r="K200" s="28">
        <f t="shared" si="131"/>
        <v>81</v>
      </c>
      <c r="L200" s="33" t="s">
        <v>75</v>
      </c>
      <c r="M200" s="24" t="s">
        <v>23</v>
      </c>
      <c r="N200" s="28">
        <v>-0.25472</v>
      </c>
      <c r="O200" s="28"/>
      <c r="P200" s="28">
        <f t="shared" si="115"/>
        <v>64</v>
      </c>
      <c r="Q200" s="33" t="s">
        <v>56</v>
      </c>
      <c r="R200" s="24" t="s">
        <v>19</v>
      </c>
      <c r="S200" s="28">
        <v>-0.14263000000000001</v>
      </c>
      <c r="T200" s="28"/>
      <c r="U200" s="28">
        <f t="shared" si="134"/>
        <v>72</v>
      </c>
      <c r="V200" s="33" t="s">
        <v>57</v>
      </c>
      <c r="W200" s="24" t="s">
        <v>23</v>
      </c>
      <c r="X200" s="28">
        <v>-5.1130000000000002E-2</v>
      </c>
      <c r="Y200" s="28"/>
      <c r="Z200" s="28">
        <f t="shared" si="123"/>
        <v>53</v>
      </c>
      <c r="AA200" s="33" t="s">
        <v>52</v>
      </c>
      <c r="AB200" s="24" t="s">
        <v>29</v>
      </c>
      <c r="AC200" s="28">
        <v>-0.15834999999999999</v>
      </c>
      <c r="AD200" s="28"/>
      <c r="AE200" s="28">
        <f t="shared" si="130"/>
        <v>85</v>
      </c>
      <c r="AF200" s="33" t="s">
        <v>89</v>
      </c>
      <c r="AG200" s="35" t="s">
        <v>19</v>
      </c>
      <c r="AH200" s="28">
        <v>-0.10551000000000001</v>
      </c>
      <c r="AI200" s="28"/>
      <c r="AJ200" s="28">
        <f t="shared" si="113"/>
        <v>65</v>
      </c>
      <c r="AK200" s="33" t="s">
        <v>37</v>
      </c>
      <c r="AL200" s="24" t="s">
        <v>25</v>
      </c>
      <c r="AM200" s="29">
        <v>-0.13461000000000001</v>
      </c>
      <c r="AN200" s="29" t="s">
        <v>107</v>
      </c>
      <c r="AO200" s="28">
        <f t="shared" si="133"/>
        <v>76</v>
      </c>
      <c r="AP200" s="33" t="s">
        <v>69</v>
      </c>
      <c r="AQ200" s="24" t="s">
        <v>19</v>
      </c>
      <c r="AR200" s="30">
        <v>-3.8339999999999999E-2</v>
      </c>
      <c r="AS200" s="30" t="s">
        <v>108</v>
      </c>
      <c r="AT200" s="28">
        <f t="shared" si="132"/>
        <v>77</v>
      </c>
      <c r="AU200" s="33" t="s">
        <v>62</v>
      </c>
      <c r="AV200" s="24" t="s">
        <v>23</v>
      </c>
      <c r="AW200" s="28">
        <v>-4.8680000000000001E-2</v>
      </c>
      <c r="AX200" s="28"/>
      <c r="AY200" s="28">
        <f t="shared" si="114"/>
        <v>65</v>
      </c>
      <c r="AZ200" s="33" t="s">
        <v>96</v>
      </c>
      <c r="BA200" s="35" t="s">
        <v>29</v>
      </c>
      <c r="BB200" s="28">
        <v>-0.11031000000000001</v>
      </c>
      <c r="BC200" s="28"/>
      <c r="BD200" s="28">
        <f t="shared" si="135"/>
        <v>71</v>
      </c>
      <c r="BE200" s="33" t="s">
        <v>40</v>
      </c>
      <c r="BF200" s="24" t="s">
        <v>29</v>
      </c>
      <c r="BG200" s="28">
        <v>-7.5300000000000002E-3</v>
      </c>
      <c r="BH200" s="28"/>
      <c r="BI200" s="28">
        <f t="shared" si="128"/>
        <v>39</v>
      </c>
      <c r="BJ200" s="33" t="s">
        <v>83</v>
      </c>
      <c r="BK200" s="24" t="s">
        <v>29</v>
      </c>
      <c r="BL200" s="28">
        <v>-0.14912</v>
      </c>
      <c r="BM200" s="28"/>
      <c r="BN200" s="28">
        <f t="shared" si="118"/>
        <v>63</v>
      </c>
      <c r="BO200" s="33" t="s">
        <v>46</v>
      </c>
      <c r="BP200" s="24" t="s">
        <v>22</v>
      </c>
      <c r="BQ200" s="29">
        <v>-0.10076</v>
      </c>
      <c r="BR200" t="s">
        <v>107</v>
      </c>
      <c r="BS200" s="28">
        <f t="shared" si="129"/>
        <v>88</v>
      </c>
    </row>
    <row r="201" spans="1:71" ht="17" thickBot="1" x14ac:dyDescent="0.25">
      <c r="A201" s="88"/>
      <c r="B201" s="33" t="s">
        <v>89</v>
      </c>
      <c r="C201" s="35" t="s">
        <v>28</v>
      </c>
      <c r="D201" s="28">
        <v>-4.249E-2</v>
      </c>
      <c r="E201" s="28"/>
      <c r="F201" s="28">
        <f t="shared" si="136"/>
        <v>68</v>
      </c>
      <c r="G201" s="33" t="s">
        <v>45</v>
      </c>
      <c r="H201" s="24" t="s">
        <v>19</v>
      </c>
      <c r="I201" s="28">
        <v>-0.13546</v>
      </c>
      <c r="J201" s="28"/>
      <c r="K201" s="28">
        <f t="shared" si="131"/>
        <v>82</v>
      </c>
      <c r="L201" s="33" t="s">
        <v>86</v>
      </c>
      <c r="M201" s="24" t="s">
        <v>28</v>
      </c>
      <c r="N201" s="30">
        <v>-0.25525999999999999</v>
      </c>
      <c r="O201" s="30" t="s">
        <v>108</v>
      </c>
      <c r="P201" s="28">
        <f t="shared" si="115"/>
        <v>65</v>
      </c>
      <c r="Q201" s="33" t="s">
        <v>105</v>
      </c>
      <c r="R201" s="35" t="s">
        <v>25</v>
      </c>
      <c r="S201" s="28">
        <v>-0.14976</v>
      </c>
      <c r="T201" s="28"/>
      <c r="U201" s="28">
        <f t="shared" si="134"/>
        <v>73</v>
      </c>
      <c r="V201" s="33" t="s">
        <v>92</v>
      </c>
      <c r="W201" s="35" t="s">
        <v>20</v>
      </c>
      <c r="X201" s="28">
        <v>-5.1409999999999997E-2</v>
      </c>
      <c r="Y201" s="28"/>
      <c r="Z201" s="28">
        <f t="shared" si="123"/>
        <v>54</v>
      </c>
      <c r="AA201" s="33" t="s">
        <v>93</v>
      </c>
      <c r="AB201" s="35" t="s">
        <v>20</v>
      </c>
      <c r="AC201" s="28">
        <v>-0.16314000000000001</v>
      </c>
      <c r="AD201" s="28"/>
      <c r="AE201" s="28">
        <f t="shared" si="130"/>
        <v>86</v>
      </c>
      <c r="AF201" s="33" t="s">
        <v>83</v>
      </c>
      <c r="AG201" s="24" t="s">
        <v>25</v>
      </c>
      <c r="AH201" s="28">
        <v>-0.10680000000000001</v>
      </c>
      <c r="AI201" s="28"/>
      <c r="AJ201" s="28">
        <f t="shared" si="113"/>
        <v>66</v>
      </c>
      <c r="AK201" s="33" t="s">
        <v>83</v>
      </c>
      <c r="AL201" s="24" t="s">
        <v>25</v>
      </c>
      <c r="AM201" s="28">
        <v>-0.13653999999999999</v>
      </c>
      <c r="AN201" s="28"/>
      <c r="AO201" s="28">
        <f t="shared" si="133"/>
        <v>77</v>
      </c>
      <c r="AP201" s="33" t="s">
        <v>47</v>
      </c>
      <c r="AQ201" s="24" t="s">
        <v>28</v>
      </c>
      <c r="AR201" s="29">
        <v>-3.9350000000000003E-2</v>
      </c>
      <c r="AS201" s="29" t="s">
        <v>107</v>
      </c>
      <c r="AT201" s="28">
        <f t="shared" si="132"/>
        <v>78</v>
      </c>
      <c r="AU201" s="33" t="s">
        <v>69</v>
      </c>
      <c r="AV201" s="24" t="s">
        <v>19</v>
      </c>
      <c r="AW201" s="28">
        <v>-5.219E-2</v>
      </c>
      <c r="AX201" s="28"/>
      <c r="AY201" s="28">
        <f t="shared" si="114"/>
        <v>66</v>
      </c>
      <c r="AZ201" s="33" t="s">
        <v>91</v>
      </c>
      <c r="BA201" s="35" t="s">
        <v>20</v>
      </c>
      <c r="BB201" s="28">
        <v>-0.11265</v>
      </c>
      <c r="BC201" s="28"/>
      <c r="BD201" s="28">
        <f t="shared" si="135"/>
        <v>72</v>
      </c>
      <c r="BE201" s="33" t="s">
        <v>84</v>
      </c>
      <c r="BF201" s="24" t="s">
        <v>26</v>
      </c>
      <c r="BG201" s="28">
        <v>-7.5700000000000003E-3</v>
      </c>
      <c r="BH201" s="28"/>
      <c r="BI201" s="28">
        <f t="shared" si="128"/>
        <v>40</v>
      </c>
      <c r="BJ201" s="33" t="s">
        <v>100</v>
      </c>
      <c r="BK201" s="35" t="s">
        <v>26</v>
      </c>
      <c r="BL201" s="29">
        <v>-0.15476000000000001</v>
      </c>
      <c r="BM201" s="29" t="s">
        <v>107</v>
      </c>
      <c r="BN201" s="28">
        <f t="shared" si="118"/>
        <v>64</v>
      </c>
      <c r="BO201" s="33" t="s">
        <v>91</v>
      </c>
      <c r="BP201" s="35" t="s">
        <v>22</v>
      </c>
      <c r="BQ201" s="28">
        <v>-0.10088999999999999</v>
      </c>
      <c r="BS201" s="28">
        <f t="shared" si="129"/>
        <v>89</v>
      </c>
    </row>
    <row r="202" spans="1:71" ht="17" thickBot="1" x14ac:dyDescent="0.25">
      <c r="A202" s="88"/>
      <c r="B202" s="33" t="s">
        <v>43</v>
      </c>
      <c r="C202" s="24" t="s">
        <v>22</v>
      </c>
      <c r="D202" s="29">
        <v>-4.2819999999999997E-2</v>
      </c>
      <c r="E202" s="29" t="s">
        <v>107</v>
      </c>
      <c r="F202" s="28">
        <f t="shared" si="136"/>
        <v>69</v>
      </c>
      <c r="G202" s="33" t="s">
        <v>37</v>
      </c>
      <c r="H202" s="24" t="s">
        <v>25</v>
      </c>
      <c r="I202" s="28">
        <v>-0.13825999999999999</v>
      </c>
      <c r="J202" s="28"/>
      <c r="K202" s="28">
        <f t="shared" si="131"/>
        <v>83</v>
      </c>
      <c r="L202" s="33" t="s">
        <v>48</v>
      </c>
      <c r="M202" s="24" t="s">
        <v>20</v>
      </c>
      <c r="N202" s="30">
        <v>-0.26432</v>
      </c>
      <c r="O202" s="30" t="s">
        <v>108</v>
      </c>
      <c r="P202" s="28">
        <f t="shared" si="115"/>
        <v>66</v>
      </c>
      <c r="Q202" s="33" t="s">
        <v>37</v>
      </c>
      <c r="R202" s="24" t="s">
        <v>25</v>
      </c>
      <c r="S202" s="29">
        <v>-0.15586</v>
      </c>
      <c r="T202" s="29" t="s">
        <v>107</v>
      </c>
      <c r="U202" s="28">
        <f t="shared" si="134"/>
        <v>74</v>
      </c>
      <c r="V202" s="33" t="s">
        <v>92</v>
      </c>
      <c r="W202" s="35" t="s">
        <v>23</v>
      </c>
      <c r="X202" s="28">
        <v>-5.2380000000000003E-2</v>
      </c>
      <c r="Y202" s="28"/>
      <c r="Z202" s="28">
        <f t="shared" si="123"/>
        <v>55</v>
      </c>
      <c r="AA202" s="33" t="s">
        <v>96</v>
      </c>
      <c r="AB202" s="35" t="s">
        <v>26</v>
      </c>
      <c r="AC202" s="28">
        <v>-0.17380999999999999</v>
      </c>
      <c r="AD202" s="28"/>
      <c r="AE202" s="28">
        <f t="shared" si="130"/>
        <v>87</v>
      </c>
      <c r="AF202" s="33" t="s">
        <v>36</v>
      </c>
      <c r="AG202" s="24" t="s">
        <v>23</v>
      </c>
      <c r="AH202" s="28">
        <v>-0.11284</v>
      </c>
      <c r="AI202" s="28"/>
      <c r="AJ202" s="28">
        <f t="shared" ref="AJ202:AJ234" si="137">IF(AH202&lt;AH201,AJ201+1,AJ201)</f>
        <v>67</v>
      </c>
      <c r="AK202" s="33" t="s">
        <v>58</v>
      </c>
      <c r="AL202" s="24" t="s">
        <v>22</v>
      </c>
      <c r="AM202" s="28">
        <v>-0.14033999999999999</v>
      </c>
      <c r="AN202" s="28"/>
      <c r="AO202" s="28">
        <f t="shared" si="133"/>
        <v>78</v>
      </c>
      <c r="AP202" s="33" t="s">
        <v>75</v>
      </c>
      <c r="AQ202" s="24" t="s">
        <v>23</v>
      </c>
      <c r="AR202" s="30">
        <v>-3.9469999999999998E-2</v>
      </c>
      <c r="AS202" s="30" t="s">
        <v>108</v>
      </c>
      <c r="AT202" s="28">
        <f t="shared" si="132"/>
        <v>79</v>
      </c>
      <c r="AU202" s="33" t="s">
        <v>18</v>
      </c>
      <c r="AV202" s="24" t="s">
        <v>19</v>
      </c>
      <c r="AW202" s="29">
        <v>-5.3719999999999997E-2</v>
      </c>
      <c r="AX202" s="29" t="s">
        <v>107</v>
      </c>
      <c r="AY202" s="28">
        <f t="shared" ref="AY202:AY234" si="138">IF(AW202&lt;AW201,AY201+1,AY201)</f>
        <v>67</v>
      </c>
      <c r="AZ202" s="33" t="s">
        <v>27</v>
      </c>
      <c r="BA202" s="24" t="s">
        <v>28</v>
      </c>
      <c r="BB202" s="29">
        <v>-0.1133</v>
      </c>
      <c r="BC202" s="29" t="s">
        <v>107</v>
      </c>
      <c r="BD202" s="28">
        <f t="shared" si="135"/>
        <v>73</v>
      </c>
      <c r="BE202" s="33" t="s">
        <v>33</v>
      </c>
      <c r="BF202" s="24" t="s">
        <v>20</v>
      </c>
      <c r="BG202" s="28">
        <v>-7.7099999999999998E-3</v>
      </c>
      <c r="BH202" s="28"/>
      <c r="BI202" s="28">
        <f t="shared" si="128"/>
        <v>41</v>
      </c>
      <c r="BJ202" s="33" t="s">
        <v>83</v>
      </c>
      <c r="BK202" s="24" t="s">
        <v>25</v>
      </c>
      <c r="BL202" s="30">
        <v>-0.16036</v>
      </c>
      <c r="BM202" s="30" t="s">
        <v>108</v>
      </c>
      <c r="BN202" s="28">
        <f t="shared" si="118"/>
        <v>65</v>
      </c>
      <c r="BO202" s="33" t="s">
        <v>100</v>
      </c>
      <c r="BP202" s="35" t="s">
        <v>23</v>
      </c>
      <c r="BQ202" s="29">
        <v>-0.10237</v>
      </c>
      <c r="BR202" t="s">
        <v>107</v>
      </c>
      <c r="BS202" s="28">
        <f t="shared" si="129"/>
        <v>90</v>
      </c>
    </row>
    <row r="203" spans="1:71" ht="17" thickBot="1" x14ac:dyDescent="0.25">
      <c r="A203" s="88"/>
      <c r="B203" s="33" t="s">
        <v>75</v>
      </c>
      <c r="C203" s="24" t="s">
        <v>25</v>
      </c>
      <c r="D203" s="29">
        <v>-4.5100000000000001E-2</v>
      </c>
      <c r="E203" s="29" t="s">
        <v>107</v>
      </c>
      <c r="F203" s="28">
        <f t="shared" si="136"/>
        <v>70</v>
      </c>
      <c r="G203" s="33" t="s">
        <v>72</v>
      </c>
      <c r="H203" s="24" t="s">
        <v>28</v>
      </c>
      <c r="I203" s="28">
        <v>-0.14057</v>
      </c>
      <c r="J203" s="28"/>
      <c r="K203" s="28">
        <f t="shared" si="131"/>
        <v>84</v>
      </c>
      <c r="L203" s="33" t="s">
        <v>92</v>
      </c>
      <c r="M203" s="35" t="s">
        <v>23</v>
      </c>
      <c r="N203" s="28">
        <v>-0.26468000000000003</v>
      </c>
      <c r="O203" s="28"/>
      <c r="P203" s="28">
        <f t="shared" ref="P203:P234" si="139">IF(N203&lt;N202,P202+1,P202)</f>
        <v>67</v>
      </c>
      <c r="Q203" s="33" t="s">
        <v>50</v>
      </c>
      <c r="R203" s="24" t="s">
        <v>29</v>
      </c>
      <c r="S203" s="29">
        <v>-0.16061</v>
      </c>
      <c r="T203" s="29" t="s">
        <v>107</v>
      </c>
      <c r="U203" s="28">
        <f t="shared" si="134"/>
        <v>75</v>
      </c>
      <c r="V203" s="33" t="s">
        <v>49</v>
      </c>
      <c r="W203" s="24" t="s">
        <v>20</v>
      </c>
      <c r="X203" s="30">
        <v>-5.2499999999999998E-2</v>
      </c>
      <c r="Y203" s="30" t="s">
        <v>108</v>
      </c>
      <c r="Z203" s="28">
        <f t="shared" si="123"/>
        <v>56</v>
      </c>
      <c r="AA203" s="33" t="s">
        <v>85</v>
      </c>
      <c r="AB203" s="24" t="s">
        <v>29</v>
      </c>
      <c r="AC203" s="28">
        <v>-0.17487</v>
      </c>
      <c r="AD203" s="28"/>
      <c r="AE203" s="28">
        <f t="shared" si="130"/>
        <v>88</v>
      </c>
      <c r="AF203" s="33" t="s">
        <v>44</v>
      </c>
      <c r="AG203" s="24" t="s">
        <v>20</v>
      </c>
      <c r="AH203" s="29">
        <v>-0.11602</v>
      </c>
      <c r="AI203" s="29" t="s">
        <v>107</v>
      </c>
      <c r="AJ203" s="28">
        <f t="shared" si="137"/>
        <v>68</v>
      </c>
      <c r="AK203" s="33" t="s">
        <v>50</v>
      </c>
      <c r="AL203" s="24" t="s">
        <v>19</v>
      </c>
      <c r="AM203" s="29">
        <v>-0.14069999999999999</v>
      </c>
      <c r="AN203" s="29" t="s">
        <v>107</v>
      </c>
      <c r="AO203" s="28">
        <f t="shared" si="133"/>
        <v>79</v>
      </c>
      <c r="AP203" s="33" t="s">
        <v>45</v>
      </c>
      <c r="AQ203" s="24" t="s">
        <v>23</v>
      </c>
      <c r="AR203" s="29">
        <v>-3.9480000000000001E-2</v>
      </c>
      <c r="AS203" s="29" t="s">
        <v>107</v>
      </c>
      <c r="AT203" s="28">
        <f t="shared" si="132"/>
        <v>80</v>
      </c>
      <c r="AU203" s="33" t="s">
        <v>79</v>
      </c>
      <c r="AV203" s="24" t="s">
        <v>22</v>
      </c>
      <c r="AW203" s="28">
        <v>-5.3789999999999998E-2</v>
      </c>
      <c r="AX203" s="28"/>
      <c r="AY203" s="28">
        <f t="shared" si="138"/>
        <v>68</v>
      </c>
      <c r="AZ203" s="33" t="s">
        <v>70</v>
      </c>
      <c r="BA203" s="24" t="s">
        <v>23</v>
      </c>
      <c r="BB203" s="30">
        <v>-0.11497</v>
      </c>
      <c r="BC203" s="30" t="s">
        <v>108</v>
      </c>
      <c r="BD203" s="28">
        <f t="shared" si="135"/>
        <v>74</v>
      </c>
      <c r="BE203" s="33" t="s">
        <v>69</v>
      </c>
      <c r="BF203" s="24" t="s">
        <v>19</v>
      </c>
      <c r="BG203" s="28">
        <v>-8.0499999999999999E-3</v>
      </c>
      <c r="BH203" s="28"/>
      <c r="BI203" s="28">
        <f t="shared" si="128"/>
        <v>42</v>
      </c>
      <c r="BJ203" s="33" t="s">
        <v>103</v>
      </c>
      <c r="BK203" s="35" t="s">
        <v>28</v>
      </c>
      <c r="BL203" s="29">
        <v>-0.16699</v>
      </c>
      <c r="BM203" s="29" t="s">
        <v>107</v>
      </c>
      <c r="BN203" s="28">
        <f t="shared" si="118"/>
        <v>66</v>
      </c>
      <c r="BO203" s="33" t="s">
        <v>87</v>
      </c>
      <c r="BP203" s="24" t="s">
        <v>19</v>
      </c>
      <c r="BQ203" s="29">
        <v>-0.10271</v>
      </c>
      <c r="BR203" t="s">
        <v>107</v>
      </c>
      <c r="BS203" s="28">
        <f t="shared" si="129"/>
        <v>91</v>
      </c>
    </row>
    <row r="204" spans="1:71" ht="17" thickBot="1" x14ac:dyDescent="0.25">
      <c r="A204" s="88"/>
      <c r="B204" s="33" t="s">
        <v>62</v>
      </c>
      <c r="C204" s="24" t="s">
        <v>25</v>
      </c>
      <c r="D204" s="29">
        <v>-4.5199999999999997E-2</v>
      </c>
      <c r="E204" s="29" t="s">
        <v>107</v>
      </c>
      <c r="F204" s="28">
        <f t="shared" si="136"/>
        <v>71</v>
      </c>
      <c r="G204" s="33" t="s">
        <v>86</v>
      </c>
      <c r="H204" s="24" t="s">
        <v>28</v>
      </c>
      <c r="I204" s="28">
        <v>-0.14077000000000001</v>
      </c>
      <c r="J204" s="28"/>
      <c r="K204" s="28">
        <f t="shared" si="131"/>
        <v>85</v>
      </c>
      <c r="L204" s="33" t="s">
        <v>82</v>
      </c>
      <c r="M204" s="24" t="s">
        <v>28</v>
      </c>
      <c r="N204" s="28">
        <v>-0.26833000000000001</v>
      </c>
      <c r="O204" s="28"/>
      <c r="P204" s="28">
        <f t="shared" si="139"/>
        <v>68</v>
      </c>
      <c r="Q204" s="33" t="s">
        <v>75</v>
      </c>
      <c r="R204" s="24" t="s">
        <v>23</v>
      </c>
      <c r="S204" s="29">
        <v>-0.16420999999999999</v>
      </c>
      <c r="T204" s="29" t="s">
        <v>107</v>
      </c>
      <c r="U204" s="28">
        <f t="shared" si="134"/>
        <v>76</v>
      </c>
      <c r="V204" s="33" t="s">
        <v>100</v>
      </c>
      <c r="W204" s="35" t="s">
        <v>26</v>
      </c>
      <c r="X204" s="30">
        <v>-5.262E-2</v>
      </c>
      <c r="Y204" s="30" t="s">
        <v>108</v>
      </c>
      <c r="Z204" s="28">
        <f t="shared" si="123"/>
        <v>57</v>
      </c>
      <c r="AA204" s="33" t="s">
        <v>61</v>
      </c>
      <c r="AB204" s="24" t="s">
        <v>26</v>
      </c>
      <c r="AC204" s="28">
        <v>-0.17644000000000001</v>
      </c>
      <c r="AD204" s="28"/>
      <c r="AE204" s="28">
        <f t="shared" si="130"/>
        <v>89</v>
      </c>
      <c r="AF204" s="33" t="s">
        <v>87</v>
      </c>
      <c r="AG204" s="24" t="s">
        <v>19</v>
      </c>
      <c r="AH204" s="28">
        <v>-0.11681999999999999</v>
      </c>
      <c r="AI204" s="28"/>
      <c r="AJ204" s="28">
        <f t="shared" si="137"/>
        <v>69</v>
      </c>
      <c r="AK204" s="33" t="s">
        <v>83</v>
      </c>
      <c r="AL204" s="24" t="s">
        <v>29</v>
      </c>
      <c r="AM204" s="28">
        <v>-0.14235</v>
      </c>
      <c r="AN204" s="28"/>
      <c r="AO204" s="28">
        <f t="shared" si="133"/>
        <v>80</v>
      </c>
      <c r="AP204" s="33" t="s">
        <v>74</v>
      </c>
      <c r="AQ204" s="24" t="s">
        <v>28</v>
      </c>
      <c r="AR204" s="29">
        <v>-3.9800000000000002E-2</v>
      </c>
      <c r="AS204" s="29" t="s">
        <v>107</v>
      </c>
      <c r="AT204" s="28">
        <f t="shared" si="132"/>
        <v>81</v>
      </c>
      <c r="AU204" s="33" t="s">
        <v>99</v>
      </c>
      <c r="AV204" s="35" t="s">
        <v>23</v>
      </c>
      <c r="AW204" s="28">
        <v>-5.4420000000000003E-2</v>
      </c>
      <c r="AX204" s="28"/>
      <c r="AY204" s="28">
        <f t="shared" si="138"/>
        <v>69</v>
      </c>
      <c r="AZ204" s="33" t="s">
        <v>87</v>
      </c>
      <c r="BA204" s="24" t="s">
        <v>19</v>
      </c>
      <c r="BB204" s="28">
        <v>-0.11584999999999999</v>
      </c>
      <c r="BC204" s="28"/>
      <c r="BD204" s="28">
        <f t="shared" si="135"/>
        <v>75</v>
      </c>
      <c r="BE204" s="33" t="s">
        <v>89</v>
      </c>
      <c r="BF204" s="35" t="s">
        <v>22</v>
      </c>
      <c r="BG204" s="28">
        <v>-8.0599999999999995E-3</v>
      </c>
      <c r="BH204" s="28"/>
      <c r="BI204" s="28">
        <f t="shared" si="128"/>
        <v>43</v>
      </c>
      <c r="BJ204" s="33" t="s">
        <v>101</v>
      </c>
      <c r="BK204" s="35" t="s">
        <v>22</v>
      </c>
      <c r="BL204" s="30">
        <v>-0.16952</v>
      </c>
      <c r="BM204" s="30" t="s">
        <v>108</v>
      </c>
      <c r="BN204" s="28">
        <f t="shared" ref="BN204:BN234" si="140">IF(BL204&lt;BL203,BN203+1,BN203)</f>
        <v>67</v>
      </c>
      <c r="BO204" s="33" t="s">
        <v>81</v>
      </c>
      <c r="BP204" s="24" t="s">
        <v>26</v>
      </c>
      <c r="BQ204" s="30">
        <v>-0.10641</v>
      </c>
      <c r="BR204" t="s">
        <v>108</v>
      </c>
      <c r="BS204" s="28">
        <f t="shared" si="129"/>
        <v>92</v>
      </c>
    </row>
    <row r="205" spans="1:71" ht="17" thickBot="1" x14ac:dyDescent="0.25">
      <c r="A205" s="88"/>
      <c r="B205" s="33" t="s">
        <v>24</v>
      </c>
      <c r="C205" s="24" t="s">
        <v>25</v>
      </c>
      <c r="D205" s="29">
        <v>-4.7399999999999998E-2</v>
      </c>
      <c r="E205" s="29" t="s">
        <v>107</v>
      </c>
      <c r="F205" s="28">
        <f t="shared" si="136"/>
        <v>72</v>
      </c>
      <c r="G205" s="33" t="s">
        <v>100</v>
      </c>
      <c r="H205" s="35" t="s">
        <v>28</v>
      </c>
      <c r="I205" s="28">
        <v>-0.1409</v>
      </c>
      <c r="J205" s="28"/>
      <c r="K205" s="28">
        <f t="shared" si="131"/>
        <v>86</v>
      </c>
      <c r="L205" s="33" t="s">
        <v>89</v>
      </c>
      <c r="M205" s="35" t="s">
        <v>19</v>
      </c>
      <c r="N205" s="28">
        <v>-0.27677000000000002</v>
      </c>
      <c r="O205" s="28"/>
      <c r="P205" s="28">
        <f t="shared" si="139"/>
        <v>69</v>
      </c>
      <c r="Q205" s="33" t="s">
        <v>72</v>
      </c>
      <c r="R205" s="24" t="s">
        <v>25</v>
      </c>
      <c r="S205" s="28">
        <v>-0.16452</v>
      </c>
      <c r="T205" s="28"/>
      <c r="U205" s="28">
        <f t="shared" si="134"/>
        <v>77</v>
      </c>
      <c r="V205" s="33" t="s">
        <v>79</v>
      </c>
      <c r="W205" s="24" t="s">
        <v>22</v>
      </c>
      <c r="X205" s="28">
        <v>-5.3589999999999999E-2</v>
      </c>
      <c r="Y205" s="28"/>
      <c r="Z205" s="28">
        <f t="shared" si="123"/>
        <v>58</v>
      </c>
      <c r="AA205" s="33" t="s">
        <v>104</v>
      </c>
      <c r="AB205" s="35" t="s">
        <v>26</v>
      </c>
      <c r="AC205" s="28">
        <v>-0.17863000000000001</v>
      </c>
      <c r="AD205" s="28"/>
      <c r="AE205" s="28">
        <f t="shared" si="130"/>
        <v>90</v>
      </c>
      <c r="AF205" s="33" t="s">
        <v>44</v>
      </c>
      <c r="AG205" s="24" t="s">
        <v>23</v>
      </c>
      <c r="AH205" s="30">
        <v>-0.11856</v>
      </c>
      <c r="AI205" s="30" t="s">
        <v>108</v>
      </c>
      <c r="AJ205" s="28">
        <f t="shared" si="137"/>
        <v>70</v>
      </c>
      <c r="AK205" s="33" t="s">
        <v>65</v>
      </c>
      <c r="AL205" s="24" t="s">
        <v>29</v>
      </c>
      <c r="AM205" s="28">
        <v>-0.14743000000000001</v>
      </c>
      <c r="AN205" s="28"/>
      <c r="AO205" s="28">
        <f t="shared" si="133"/>
        <v>81</v>
      </c>
      <c r="AP205" s="33" t="s">
        <v>56</v>
      </c>
      <c r="AQ205" s="24" t="s">
        <v>19</v>
      </c>
      <c r="AR205" s="28">
        <v>-4.079E-2</v>
      </c>
      <c r="AS205" s="28"/>
      <c r="AT205" s="28">
        <f t="shared" si="132"/>
        <v>82</v>
      </c>
      <c r="AU205" s="33" t="s">
        <v>104</v>
      </c>
      <c r="AV205" s="35" t="s">
        <v>26</v>
      </c>
      <c r="AW205" s="28">
        <v>-5.67E-2</v>
      </c>
      <c r="AX205" s="28"/>
      <c r="AY205" s="28">
        <f t="shared" si="138"/>
        <v>70</v>
      </c>
      <c r="AZ205" s="33" t="s">
        <v>61</v>
      </c>
      <c r="BA205" s="24" t="s">
        <v>23</v>
      </c>
      <c r="BB205" s="28">
        <v>-0.11673</v>
      </c>
      <c r="BC205" s="28"/>
      <c r="BD205" s="28">
        <f t="shared" si="135"/>
        <v>76</v>
      </c>
      <c r="BE205" s="33" t="s">
        <v>59</v>
      </c>
      <c r="BF205" s="24" t="s">
        <v>23</v>
      </c>
      <c r="BG205" s="28">
        <v>-8.0999999999999996E-3</v>
      </c>
      <c r="BH205" s="28"/>
      <c r="BI205" s="28">
        <f t="shared" si="128"/>
        <v>44</v>
      </c>
      <c r="BJ205" s="33" t="s">
        <v>71</v>
      </c>
      <c r="BK205" s="24" t="s">
        <v>29</v>
      </c>
      <c r="BL205" s="30">
        <v>-0.17349999999999999</v>
      </c>
      <c r="BM205" s="30" t="s">
        <v>108</v>
      </c>
      <c r="BN205" s="28">
        <f t="shared" si="140"/>
        <v>68</v>
      </c>
      <c r="BO205" s="33" t="s">
        <v>77</v>
      </c>
      <c r="BP205" s="24" t="s">
        <v>29</v>
      </c>
      <c r="BQ205" s="30">
        <v>-0.10994</v>
      </c>
      <c r="BR205" t="s">
        <v>108</v>
      </c>
      <c r="BS205" s="28">
        <f t="shared" si="129"/>
        <v>93</v>
      </c>
    </row>
    <row r="206" spans="1:71" ht="17" thickBot="1" x14ac:dyDescent="0.25">
      <c r="A206" s="88"/>
      <c r="B206" s="33" t="s">
        <v>69</v>
      </c>
      <c r="C206" s="24" t="s">
        <v>29</v>
      </c>
      <c r="D206" s="29">
        <v>-4.7789999999999999E-2</v>
      </c>
      <c r="E206" s="29" t="s">
        <v>107</v>
      </c>
      <c r="F206" s="28">
        <f t="shared" si="136"/>
        <v>73</v>
      </c>
      <c r="G206" s="33" t="s">
        <v>77</v>
      </c>
      <c r="H206" s="24" t="s">
        <v>26</v>
      </c>
      <c r="I206" s="28">
        <v>-0.14258000000000001</v>
      </c>
      <c r="J206" s="28"/>
      <c r="K206" s="28">
        <f t="shared" si="131"/>
        <v>87</v>
      </c>
      <c r="L206" s="33" t="s">
        <v>92</v>
      </c>
      <c r="M206" s="35" t="s">
        <v>25</v>
      </c>
      <c r="N206" s="28">
        <v>-0.28011000000000003</v>
      </c>
      <c r="O206" s="28"/>
      <c r="P206" s="28">
        <f t="shared" si="139"/>
        <v>70</v>
      </c>
      <c r="Q206" s="33" t="s">
        <v>24</v>
      </c>
      <c r="R206" s="24" t="s">
        <v>25</v>
      </c>
      <c r="S206" s="29">
        <v>-0.16636999999999999</v>
      </c>
      <c r="T206" s="29" t="s">
        <v>107</v>
      </c>
      <c r="U206" s="28">
        <f t="shared" si="134"/>
        <v>78</v>
      </c>
      <c r="V206" s="33" t="s">
        <v>59</v>
      </c>
      <c r="W206" s="24" t="s">
        <v>20</v>
      </c>
      <c r="X206" s="28">
        <v>-5.3710000000000001E-2</v>
      </c>
      <c r="Y206" s="28"/>
      <c r="Z206" s="28">
        <f t="shared" si="123"/>
        <v>59</v>
      </c>
      <c r="AA206" s="33" t="s">
        <v>65</v>
      </c>
      <c r="AB206" s="24" t="s">
        <v>29</v>
      </c>
      <c r="AC206" s="28">
        <v>-0.17957999999999999</v>
      </c>
      <c r="AD206" s="28"/>
      <c r="AE206" s="28">
        <f t="shared" si="130"/>
        <v>91</v>
      </c>
      <c r="AF206" s="33" t="s">
        <v>96</v>
      </c>
      <c r="AG206" s="35" t="s">
        <v>23</v>
      </c>
      <c r="AH206" s="28">
        <v>-0.12076000000000001</v>
      </c>
      <c r="AI206" s="28"/>
      <c r="AJ206" s="28">
        <f t="shared" si="137"/>
        <v>71</v>
      </c>
      <c r="AK206" s="33" t="s">
        <v>97</v>
      </c>
      <c r="AL206" s="35" t="s">
        <v>22</v>
      </c>
      <c r="AM206" s="30">
        <v>-0.15656</v>
      </c>
      <c r="AN206" s="30" t="s">
        <v>108</v>
      </c>
      <c r="AO206" s="28">
        <f t="shared" si="133"/>
        <v>82</v>
      </c>
      <c r="AP206" s="33" t="s">
        <v>99</v>
      </c>
      <c r="AQ206" s="35" t="s">
        <v>29</v>
      </c>
      <c r="AR206" s="29">
        <v>-4.181E-2</v>
      </c>
      <c r="AS206" s="29" t="s">
        <v>107</v>
      </c>
      <c r="AT206" s="28">
        <f t="shared" si="132"/>
        <v>83</v>
      </c>
      <c r="AU206" s="33" t="s">
        <v>91</v>
      </c>
      <c r="AV206" s="35" t="s">
        <v>28</v>
      </c>
      <c r="AW206" s="28">
        <v>-5.7979999999999997E-2</v>
      </c>
      <c r="AX206" s="28"/>
      <c r="AY206" s="28">
        <f t="shared" si="138"/>
        <v>71</v>
      </c>
      <c r="AZ206" s="33" t="s">
        <v>85</v>
      </c>
      <c r="BA206" s="24" t="s">
        <v>19</v>
      </c>
      <c r="BB206" s="28">
        <v>-0.11733</v>
      </c>
      <c r="BC206" s="28"/>
      <c r="BD206" s="28">
        <f t="shared" si="135"/>
        <v>77</v>
      </c>
      <c r="BE206" s="33" t="s">
        <v>50</v>
      </c>
      <c r="BF206" s="24" t="s">
        <v>29</v>
      </c>
      <c r="BG206" s="28">
        <v>-8.6300000000000005E-3</v>
      </c>
      <c r="BH206" s="28"/>
      <c r="BI206" s="28">
        <f t="shared" si="128"/>
        <v>45</v>
      </c>
      <c r="BJ206" s="33" t="s">
        <v>100</v>
      </c>
      <c r="BK206" s="35" t="s">
        <v>20</v>
      </c>
      <c r="BL206" s="29">
        <v>-0.17477999999999999</v>
      </c>
      <c r="BM206" s="29" t="s">
        <v>107</v>
      </c>
      <c r="BN206" s="28">
        <f t="shared" si="140"/>
        <v>69</v>
      </c>
      <c r="BO206" s="33" t="s">
        <v>18</v>
      </c>
      <c r="BP206" s="24" t="s">
        <v>20</v>
      </c>
      <c r="BQ206" s="29">
        <v>-0.11065</v>
      </c>
      <c r="BR206" t="s">
        <v>107</v>
      </c>
      <c r="BS206" s="28">
        <f t="shared" si="129"/>
        <v>94</v>
      </c>
    </row>
    <row r="207" spans="1:71" ht="17" thickBot="1" x14ac:dyDescent="0.25">
      <c r="A207" s="88"/>
      <c r="B207" s="33" t="s">
        <v>98</v>
      </c>
      <c r="C207" s="35" t="s">
        <v>23</v>
      </c>
      <c r="D207" s="30">
        <v>-4.8349999999999997E-2</v>
      </c>
      <c r="E207" s="30" t="s">
        <v>108</v>
      </c>
      <c r="F207" s="28">
        <f t="shared" si="136"/>
        <v>74</v>
      </c>
      <c r="G207" s="33" t="s">
        <v>65</v>
      </c>
      <c r="H207" s="24" t="s">
        <v>29</v>
      </c>
      <c r="I207" s="28">
        <v>-0.14402000000000001</v>
      </c>
      <c r="J207" s="28"/>
      <c r="K207" s="28">
        <f t="shared" si="131"/>
        <v>88</v>
      </c>
      <c r="L207" s="33" t="s">
        <v>52</v>
      </c>
      <c r="M207" s="24" t="s">
        <v>29</v>
      </c>
      <c r="N207" s="30">
        <v>-0.28066000000000002</v>
      </c>
      <c r="O207" s="30" t="s">
        <v>108</v>
      </c>
      <c r="P207" s="28">
        <f t="shared" si="139"/>
        <v>71</v>
      </c>
      <c r="Q207" s="33" t="s">
        <v>99</v>
      </c>
      <c r="R207" s="35" t="s">
        <v>19</v>
      </c>
      <c r="S207" s="30">
        <v>-0.16891999999999999</v>
      </c>
      <c r="T207" s="30" t="s">
        <v>108</v>
      </c>
      <c r="U207" s="28">
        <f t="shared" si="134"/>
        <v>79</v>
      </c>
      <c r="V207" s="33" t="s">
        <v>32</v>
      </c>
      <c r="W207" s="24" t="s">
        <v>20</v>
      </c>
      <c r="X207" s="30">
        <v>-5.3789999999999998E-2</v>
      </c>
      <c r="Y207" s="30" t="s">
        <v>108</v>
      </c>
      <c r="Z207" s="28">
        <f t="shared" si="123"/>
        <v>60</v>
      </c>
      <c r="AA207" s="33" t="s">
        <v>90</v>
      </c>
      <c r="AB207" s="35" t="s">
        <v>23</v>
      </c>
      <c r="AC207" s="28">
        <v>-0.18001</v>
      </c>
      <c r="AD207" s="28"/>
      <c r="AE207" s="28">
        <f t="shared" si="130"/>
        <v>92</v>
      </c>
      <c r="AF207" s="33" t="s">
        <v>72</v>
      </c>
      <c r="AG207" s="24" t="s">
        <v>22</v>
      </c>
      <c r="AH207" s="28">
        <v>-0.12083000000000001</v>
      </c>
      <c r="AI207" s="28"/>
      <c r="AJ207" s="28">
        <f t="shared" si="137"/>
        <v>72</v>
      </c>
      <c r="AK207" s="33" t="s">
        <v>41</v>
      </c>
      <c r="AL207" s="24" t="s">
        <v>29</v>
      </c>
      <c r="AM207" s="29">
        <v>-0.16091</v>
      </c>
      <c r="AN207" s="29" t="s">
        <v>107</v>
      </c>
      <c r="AO207" s="28">
        <f t="shared" si="133"/>
        <v>83</v>
      </c>
      <c r="AP207" s="33" t="s">
        <v>62</v>
      </c>
      <c r="AQ207" s="24" t="s">
        <v>25</v>
      </c>
      <c r="AR207" s="29">
        <v>-4.215E-2</v>
      </c>
      <c r="AS207" s="29" t="s">
        <v>107</v>
      </c>
      <c r="AT207" s="28">
        <f t="shared" si="132"/>
        <v>84</v>
      </c>
      <c r="AU207" s="33" t="s">
        <v>31</v>
      </c>
      <c r="AV207" s="24" t="s">
        <v>25</v>
      </c>
      <c r="AW207" s="30">
        <v>-5.9339999999999997E-2</v>
      </c>
      <c r="AX207" s="30" t="s">
        <v>108</v>
      </c>
      <c r="AY207" s="28">
        <f t="shared" si="138"/>
        <v>72</v>
      </c>
      <c r="AZ207" s="33" t="s">
        <v>49</v>
      </c>
      <c r="BA207" s="24" t="s">
        <v>28</v>
      </c>
      <c r="BB207" s="30">
        <v>-0.1179</v>
      </c>
      <c r="BC207" s="30" t="s">
        <v>108</v>
      </c>
      <c r="BD207" s="28">
        <f t="shared" si="135"/>
        <v>78</v>
      </c>
      <c r="BE207" s="33" t="s">
        <v>97</v>
      </c>
      <c r="BF207" s="35" t="s">
        <v>29</v>
      </c>
      <c r="BG207" s="28">
        <v>-8.7399999999999995E-3</v>
      </c>
      <c r="BH207" s="28"/>
      <c r="BI207" s="28">
        <f t="shared" si="128"/>
        <v>46</v>
      </c>
      <c r="BJ207" s="33" t="s">
        <v>67</v>
      </c>
      <c r="BK207" s="24" t="s">
        <v>23</v>
      </c>
      <c r="BL207" s="29">
        <v>-0.17624000000000001</v>
      </c>
      <c r="BM207" s="29" t="s">
        <v>107</v>
      </c>
      <c r="BN207" s="28">
        <f t="shared" si="140"/>
        <v>70</v>
      </c>
      <c r="BO207" s="33" t="s">
        <v>101</v>
      </c>
      <c r="BP207" s="35" t="s">
        <v>22</v>
      </c>
      <c r="BQ207" s="30">
        <v>-0.11172</v>
      </c>
      <c r="BR207" t="s">
        <v>108</v>
      </c>
      <c r="BS207" s="28">
        <f t="shared" si="129"/>
        <v>95</v>
      </c>
    </row>
    <row r="208" spans="1:71" ht="17" thickBot="1" x14ac:dyDescent="0.25">
      <c r="A208" s="88"/>
      <c r="B208" s="33" t="s">
        <v>80</v>
      </c>
      <c r="C208" s="24" t="s">
        <v>19</v>
      </c>
      <c r="D208" s="30">
        <v>-5.1529999999999999E-2</v>
      </c>
      <c r="E208" s="30" t="s">
        <v>108</v>
      </c>
      <c r="F208" s="28">
        <f t="shared" si="136"/>
        <v>75</v>
      </c>
      <c r="G208" s="33" t="s">
        <v>52</v>
      </c>
      <c r="H208" s="24" t="s">
        <v>29</v>
      </c>
      <c r="I208" s="28">
        <v>-0.14555999999999999</v>
      </c>
      <c r="J208" s="28"/>
      <c r="K208" s="28">
        <f t="shared" si="131"/>
        <v>89</v>
      </c>
      <c r="L208" s="33" t="s">
        <v>41</v>
      </c>
      <c r="M208" s="24" t="s">
        <v>25</v>
      </c>
      <c r="N208" s="29">
        <v>-0.30435000000000001</v>
      </c>
      <c r="O208" s="29" t="s">
        <v>107</v>
      </c>
      <c r="P208" s="28">
        <f t="shared" si="139"/>
        <v>72</v>
      </c>
      <c r="Q208" s="33" t="s">
        <v>56</v>
      </c>
      <c r="R208" s="24" t="s">
        <v>25</v>
      </c>
      <c r="S208" s="30">
        <v>-0.17065</v>
      </c>
      <c r="T208" s="30" t="s">
        <v>108</v>
      </c>
      <c r="U208" s="28">
        <f t="shared" si="134"/>
        <v>80</v>
      </c>
      <c r="V208" s="33" t="s">
        <v>67</v>
      </c>
      <c r="W208" s="24" t="s">
        <v>20</v>
      </c>
      <c r="X208" s="30">
        <v>-5.4969999999999998E-2</v>
      </c>
      <c r="Y208" s="30" t="s">
        <v>108</v>
      </c>
      <c r="Z208" s="28">
        <f t="shared" si="123"/>
        <v>61</v>
      </c>
      <c r="AA208" s="33" t="s">
        <v>72</v>
      </c>
      <c r="AB208" s="24" t="s">
        <v>28</v>
      </c>
      <c r="AC208" s="28">
        <v>-0.18723999999999999</v>
      </c>
      <c r="AD208" s="28"/>
      <c r="AE208" s="28">
        <f t="shared" si="130"/>
        <v>93</v>
      </c>
      <c r="AF208" s="33" t="s">
        <v>33</v>
      </c>
      <c r="AG208" s="24" t="s">
        <v>25</v>
      </c>
      <c r="AH208" s="29">
        <v>-0.12484000000000001</v>
      </c>
      <c r="AI208" s="29" t="s">
        <v>107</v>
      </c>
      <c r="AJ208" s="28">
        <f t="shared" si="137"/>
        <v>73</v>
      </c>
      <c r="AK208" s="33" t="s">
        <v>86</v>
      </c>
      <c r="AL208" s="24" t="s">
        <v>28</v>
      </c>
      <c r="AM208" s="29">
        <v>-0.16816999999999999</v>
      </c>
      <c r="AN208" s="29" t="s">
        <v>107</v>
      </c>
      <c r="AO208" s="28">
        <f t="shared" si="133"/>
        <v>84</v>
      </c>
      <c r="AP208" s="33" t="s">
        <v>70</v>
      </c>
      <c r="AQ208" s="24" t="s">
        <v>23</v>
      </c>
      <c r="AR208" s="29">
        <v>-4.2439999999999999E-2</v>
      </c>
      <c r="AS208" s="29" t="s">
        <v>107</v>
      </c>
      <c r="AT208" s="28">
        <f t="shared" si="132"/>
        <v>85</v>
      </c>
      <c r="AU208" s="33" t="s">
        <v>78</v>
      </c>
      <c r="AV208" s="24" t="s">
        <v>26</v>
      </c>
      <c r="AW208" s="28">
        <v>-6.0100000000000001E-2</v>
      </c>
      <c r="AX208" s="28"/>
      <c r="AY208" s="28">
        <f t="shared" si="138"/>
        <v>73</v>
      </c>
      <c r="AZ208" s="33" t="s">
        <v>72</v>
      </c>
      <c r="BA208" s="24" t="s">
        <v>25</v>
      </c>
      <c r="BB208" s="28">
        <v>-0.12116</v>
      </c>
      <c r="BC208" s="28"/>
      <c r="BD208" s="28">
        <f t="shared" si="135"/>
        <v>79</v>
      </c>
      <c r="BE208" s="33" t="s">
        <v>40</v>
      </c>
      <c r="BF208" s="24" t="s">
        <v>26</v>
      </c>
      <c r="BG208" s="28">
        <v>-9.11E-3</v>
      </c>
      <c r="BH208" s="28"/>
      <c r="BI208" s="28">
        <f t="shared" si="128"/>
        <v>47</v>
      </c>
      <c r="BJ208" s="33" t="s">
        <v>32</v>
      </c>
      <c r="BK208" s="24" t="s">
        <v>20</v>
      </c>
      <c r="BL208" s="29">
        <v>-0.1777</v>
      </c>
      <c r="BM208" s="29" t="s">
        <v>107</v>
      </c>
      <c r="BN208" s="28">
        <f t="shared" si="140"/>
        <v>71</v>
      </c>
      <c r="BO208" s="33" t="s">
        <v>93</v>
      </c>
      <c r="BP208" s="35" t="s">
        <v>29</v>
      </c>
      <c r="BQ208" s="28">
        <v>-0.11695999999999999</v>
      </c>
      <c r="BS208" s="28">
        <f t="shared" si="129"/>
        <v>96</v>
      </c>
    </row>
    <row r="209" spans="1:71" ht="17" thickBot="1" x14ac:dyDescent="0.25">
      <c r="A209" s="88"/>
      <c r="B209" s="33" t="s">
        <v>41</v>
      </c>
      <c r="C209" s="24" t="s">
        <v>25</v>
      </c>
      <c r="D209" s="29">
        <v>-5.1950000000000003E-2</v>
      </c>
      <c r="E209" s="29" t="s">
        <v>107</v>
      </c>
      <c r="F209" s="28">
        <f t="shared" si="136"/>
        <v>76</v>
      </c>
      <c r="G209" s="33" t="s">
        <v>91</v>
      </c>
      <c r="H209" s="35" t="s">
        <v>20</v>
      </c>
      <c r="I209" s="28">
        <v>-0.14654</v>
      </c>
      <c r="J209" s="28"/>
      <c r="K209" s="28">
        <f t="shared" si="131"/>
        <v>90</v>
      </c>
      <c r="L209" s="33" t="s">
        <v>41</v>
      </c>
      <c r="M209" s="24" t="s">
        <v>29</v>
      </c>
      <c r="N209" s="29">
        <v>-0.32923999999999998</v>
      </c>
      <c r="O209" s="29" t="s">
        <v>107</v>
      </c>
      <c r="P209" s="28">
        <f t="shared" si="139"/>
        <v>73</v>
      </c>
      <c r="Q209" s="33" t="s">
        <v>83</v>
      </c>
      <c r="R209" s="24" t="s">
        <v>29</v>
      </c>
      <c r="S209" s="28">
        <v>-0.17263000000000001</v>
      </c>
      <c r="T209" s="28"/>
      <c r="U209" s="28">
        <f t="shared" si="134"/>
        <v>81</v>
      </c>
      <c r="V209" s="33" t="s">
        <v>18</v>
      </c>
      <c r="W209" s="24" t="s">
        <v>20</v>
      </c>
      <c r="X209" s="29">
        <v>-5.4980000000000001E-2</v>
      </c>
      <c r="Y209" s="29" t="s">
        <v>107</v>
      </c>
      <c r="Z209" s="28">
        <f t="shared" si="123"/>
        <v>62</v>
      </c>
      <c r="AA209" s="33" t="s">
        <v>84</v>
      </c>
      <c r="AB209" s="24" t="s">
        <v>28</v>
      </c>
      <c r="AC209" s="28">
        <v>-0.19363</v>
      </c>
      <c r="AD209" s="28"/>
      <c r="AE209" s="28">
        <f t="shared" si="130"/>
        <v>94</v>
      </c>
      <c r="AF209" s="33" t="s">
        <v>69</v>
      </c>
      <c r="AG209" s="24" t="s">
        <v>23</v>
      </c>
      <c r="AH209" s="28">
        <v>-0.12897</v>
      </c>
      <c r="AI209" s="28"/>
      <c r="AJ209" s="28">
        <f t="shared" si="137"/>
        <v>74</v>
      </c>
      <c r="AK209" s="33" t="s">
        <v>62</v>
      </c>
      <c r="AL209" s="24" t="s">
        <v>19</v>
      </c>
      <c r="AM209" s="29">
        <v>-0.17041999999999999</v>
      </c>
      <c r="AN209" s="29" t="s">
        <v>107</v>
      </c>
      <c r="AO209" s="28">
        <f t="shared" si="133"/>
        <v>85</v>
      </c>
      <c r="AP209" s="33" t="s">
        <v>75</v>
      </c>
      <c r="AQ209" s="24" t="s">
        <v>25</v>
      </c>
      <c r="AR209" s="29">
        <v>-4.2500000000000003E-2</v>
      </c>
      <c r="AS209" s="29" t="s">
        <v>107</v>
      </c>
      <c r="AT209" s="28">
        <f t="shared" si="132"/>
        <v>86</v>
      </c>
      <c r="AU209" s="23" t="s">
        <v>95</v>
      </c>
      <c r="AV209" s="24" t="s">
        <v>22</v>
      </c>
      <c r="AW209" s="28">
        <v>-6.3829999999999998E-2</v>
      </c>
      <c r="AX209" s="28"/>
      <c r="AY209" s="28">
        <f t="shared" si="138"/>
        <v>74</v>
      </c>
      <c r="AZ209" s="33" t="s">
        <v>67</v>
      </c>
      <c r="BA209" s="24" t="s">
        <v>28</v>
      </c>
      <c r="BB209" s="30">
        <v>-0.12812000000000001</v>
      </c>
      <c r="BC209" s="30" t="s">
        <v>108</v>
      </c>
      <c r="BD209" s="28">
        <f t="shared" si="135"/>
        <v>80</v>
      </c>
      <c r="BE209" s="33" t="s">
        <v>61</v>
      </c>
      <c r="BF209" s="24" t="s">
        <v>19</v>
      </c>
      <c r="BG209" s="28">
        <v>-1.001E-2</v>
      </c>
      <c r="BH209" s="28"/>
      <c r="BI209" s="28">
        <f t="shared" si="128"/>
        <v>48</v>
      </c>
      <c r="BJ209" s="33" t="s">
        <v>77</v>
      </c>
      <c r="BK209" s="24" t="s">
        <v>29</v>
      </c>
      <c r="BL209" s="29">
        <v>-0.18190000000000001</v>
      </c>
      <c r="BM209" s="29" t="s">
        <v>107</v>
      </c>
      <c r="BN209" s="28">
        <f t="shared" si="140"/>
        <v>72</v>
      </c>
      <c r="BO209" s="33" t="s">
        <v>83</v>
      </c>
      <c r="BP209" s="24" t="s">
        <v>20</v>
      </c>
      <c r="BQ209" s="29">
        <v>-0.11971</v>
      </c>
      <c r="BR209" t="s">
        <v>107</v>
      </c>
      <c r="BS209" s="28">
        <f t="shared" si="129"/>
        <v>97</v>
      </c>
    </row>
    <row r="210" spans="1:71" ht="17" thickBot="1" x14ac:dyDescent="0.25">
      <c r="A210" s="88"/>
      <c r="B210" s="33" t="s">
        <v>99</v>
      </c>
      <c r="C210" s="35" t="s">
        <v>25</v>
      </c>
      <c r="D210" s="29">
        <v>-5.2729999999999999E-2</v>
      </c>
      <c r="E210" s="29" t="s">
        <v>107</v>
      </c>
      <c r="F210" s="28">
        <f t="shared" si="136"/>
        <v>77</v>
      </c>
      <c r="G210" s="33" t="s">
        <v>69</v>
      </c>
      <c r="H210" s="24" t="s">
        <v>29</v>
      </c>
      <c r="I210" s="28">
        <v>-0.14655000000000001</v>
      </c>
      <c r="J210" s="28"/>
      <c r="K210" s="28">
        <f t="shared" si="131"/>
        <v>91</v>
      </c>
      <c r="L210" s="33" t="s">
        <v>33</v>
      </c>
      <c r="M210" s="24" t="s">
        <v>25</v>
      </c>
      <c r="N210" s="29">
        <v>-0.33156999999999998</v>
      </c>
      <c r="O210" s="29" t="s">
        <v>107</v>
      </c>
      <c r="P210" s="28">
        <f t="shared" si="139"/>
        <v>74</v>
      </c>
      <c r="Q210" s="33" t="s">
        <v>69</v>
      </c>
      <c r="R210" s="24" t="s">
        <v>29</v>
      </c>
      <c r="S210" s="30">
        <v>-0.18038999999999999</v>
      </c>
      <c r="T210" s="30" t="s">
        <v>108</v>
      </c>
      <c r="U210" s="28">
        <f t="shared" si="134"/>
        <v>82</v>
      </c>
      <c r="V210" s="33" t="s">
        <v>94</v>
      </c>
      <c r="W210" s="35" t="s">
        <v>22</v>
      </c>
      <c r="X210" s="28">
        <v>-5.577E-2</v>
      </c>
      <c r="Y210" s="28"/>
      <c r="Z210" s="28">
        <f t="shared" si="123"/>
        <v>63</v>
      </c>
      <c r="AA210" s="33" t="s">
        <v>90</v>
      </c>
      <c r="AB210" s="35" t="s">
        <v>29</v>
      </c>
      <c r="AC210" s="28">
        <v>-0.19731000000000001</v>
      </c>
      <c r="AD210" s="28"/>
      <c r="AE210" s="28">
        <f t="shared" si="130"/>
        <v>95</v>
      </c>
      <c r="AF210" s="33" t="s">
        <v>105</v>
      </c>
      <c r="AG210" s="35" t="s">
        <v>22</v>
      </c>
      <c r="AH210" s="28">
        <v>-0.13020000000000001</v>
      </c>
      <c r="AI210" s="28"/>
      <c r="AJ210" s="28">
        <f t="shared" si="137"/>
        <v>75</v>
      </c>
      <c r="AK210" s="33" t="s">
        <v>41</v>
      </c>
      <c r="AL210" s="24" t="s">
        <v>25</v>
      </c>
      <c r="AM210" s="29">
        <v>-0.1726</v>
      </c>
      <c r="AN210" s="29" t="s">
        <v>107</v>
      </c>
      <c r="AO210" s="28">
        <f t="shared" si="133"/>
        <v>86</v>
      </c>
      <c r="AP210" s="33" t="s">
        <v>31</v>
      </c>
      <c r="AQ210" s="24" t="s">
        <v>25</v>
      </c>
      <c r="AR210" s="29">
        <v>-4.299E-2</v>
      </c>
      <c r="AS210" s="29" t="s">
        <v>107</v>
      </c>
      <c r="AT210" s="28">
        <f t="shared" si="132"/>
        <v>87</v>
      </c>
      <c r="AU210" s="33" t="s">
        <v>43</v>
      </c>
      <c r="AV210" s="24" t="s">
        <v>19</v>
      </c>
      <c r="AW210" s="30">
        <v>-6.7699999999999996E-2</v>
      </c>
      <c r="AX210" s="30" t="s">
        <v>108</v>
      </c>
      <c r="AY210" s="28">
        <f t="shared" si="138"/>
        <v>75</v>
      </c>
      <c r="AZ210" s="33" t="s">
        <v>96</v>
      </c>
      <c r="BA210" s="35" t="s">
        <v>19</v>
      </c>
      <c r="BB210" s="28">
        <v>-0.12831000000000001</v>
      </c>
      <c r="BC210" s="28"/>
      <c r="BD210" s="28">
        <f t="shared" si="135"/>
        <v>81</v>
      </c>
      <c r="BE210" s="33" t="s">
        <v>82</v>
      </c>
      <c r="BF210" s="24" t="s">
        <v>28</v>
      </c>
      <c r="BG210" s="29">
        <v>-1.043E-2</v>
      </c>
      <c r="BH210" s="29" t="s">
        <v>107</v>
      </c>
      <c r="BI210" s="28">
        <f t="shared" si="128"/>
        <v>49</v>
      </c>
      <c r="BJ210" s="33" t="s">
        <v>63</v>
      </c>
      <c r="BK210" s="24" t="s">
        <v>22</v>
      </c>
      <c r="BL210" s="29">
        <v>-0.18365000000000001</v>
      </c>
      <c r="BM210" s="29" t="s">
        <v>107</v>
      </c>
      <c r="BN210" s="28">
        <f t="shared" si="140"/>
        <v>73</v>
      </c>
      <c r="BO210" s="33" t="s">
        <v>66</v>
      </c>
      <c r="BP210" s="24" t="s">
        <v>20</v>
      </c>
      <c r="BQ210" s="30">
        <v>-0.12311</v>
      </c>
      <c r="BR210" t="s">
        <v>108</v>
      </c>
      <c r="BS210" s="28">
        <f t="shared" si="129"/>
        <v>98</v>
      </c>
    </row>
    <row r="211" spans="1:71" ht="17" thickBot="1" x14ac:dyDescent="0.25">
      <c r="A211" s="88"/>
      <c r="B211" s="33" t="s">
        <v>99</v>
      </c>
      <c r="C211" s="35" t="s">
        <v>29</v>
      </c>
      <c r="D211" s="29">
        <v>-5.4609999999999999E-2</v>
      </c>
      <c r="E211" s="29" t="s">
        <v>107</v>
      </c>
      <c r="F211" s="28">
        <f t="shared" si="136"/>
        <v>78</v>
      </c>
      <c r="G211" s="33" t="s">
        <v>104</v>
      </c>
      <c r="H211" s="35" t="s">
        <v>23</v>
      </c>
      <c r="I211" s="28">
        <v>-0.15606999999999999</v>
      </c>
      <c r="J211" s="28"/>
      <c r="K211" s="28">
        <f t="shared" si="131"/>
        <v>92</v>
      </c>
      <c r="L211" s="33" t="s">
        <v>65</v>
      </c>
      <c r="M211" s="24" t="s">
        <v>29</v>
      </c>
      <c r="N211" s="28">
        <v>-0.33272000000000002</v>
      </c>
      <c r="O211" s="28"/>
      <c r="P211" s="28">
        <f t="shared" si="139"/>
        <v>75</v>
      </c>
      <c r="Q211" s="33" t="s">
        <v>97</v>
      </c>
      <c r="R211" s="35" t="s">
        <v>19</v>
      </c>
      <c r="S211" s="29">
        <v>-0.18145</v>
      </c>
      <c r="T211" s="29" t="s">
        <v>107</v>
      </c>
      <c r="U211" s="28">
        <f t="shared" si="134"/>
        <v>83</v>
      </c>
      <c r="V211" s="33" t="s">
        <v>92</v>
      </c>
      <c r="W211" s="35" t="s">
        <v>25</v>
      </c>
      <c r="X211" s="28">
        <v>-5.6210000000000003E-2</v>
      </c>
      <c r="Y211" s="28"/>
      <c r="Z211" s="28">
        <f t="shared" si="123"/>
        <v>64</v>
      </c>
      <c r="AA211" s="33" t="s">
        <v>47</v>
      </c>
      <c r="AB211" s="24" t="s">
        <v>28</v>
      </c>
      <c r="AC211" s="29">
        <v>-0.21143000000000001</v>
      </c>
      <c r="AD211" s="29" t="s">
        <v>107</v>
      </c>
      <c r="AE211" s="28">
        <f t="shared" si="130"/>
        <v>96</v>
      </c>
      <c r="AF211" s="33" t="s">
        <v>99</v>
      </c>
      <c r="AG211" s="35" t="s">
        <v>23</v>
      </c>
      <c r="AH211" s="28">
        <v>-0.13239999999999999</v>
      </c>
      <c r="AI211" s="28"/>
      <c r="AJ211" s="28">
        <f t="shared" si="137"/>
        <v>76</v>
      </c>
      <c r="AK211" s="33" t="s">
        <v>31</v>
      </c>
      <c r="AL211" s="24" t="s">
        <v>19</v>
      </c>
      <c r="AM211" s="29">
        <v>-0.17674999999999999</v>
      </c>
      <c r="AN211" s="29" t="s">
        <v>107</v>
      </c>
      <c r="AO211" s="28">
        <f t="shared" si="133"/>
        <v>87</v>
      </c>
      <c r="AP211" s="33" t="s">
        <v>97</v>
      </c>
      <c r="AQ211" s="35" t="s">
        <v>19</v>
      </c>
      <c r="AR211" s="28">
        <v>-4.3279999999999999E-2</v>
      </c>
      <c r="AS211" s="28"/>
      <c r="AT211" s="28">
        <f t="shared" si="132"/>
        <v>88</v>
      </c>
      <c r="AU211" s="33" t="s">
        <v>45</v>
      </c>
      <c r="AV211" s="24" t="s">
        <v>23</v>
      </c>
      <c r="AW211" s="29">
        <v>-6.9610000000000005E-2</v>
      </c>
      <c r="AX211" s="29" t="s">
        <v>107</v>
      </c>
      <c r="AY211" s="28">
        <f t="shared" si="138"/>
        <v>76</v>
      </c>
      <c r="AZ211" s="33" t="s">
        <v>66</v>
      </c>
      <c r="BA211" s="24" t="s">
        <v>20</v>
      </c>
      <c r="BB211" s="28">
        <v>-0.12981999999999999</v>
      </c>
      <c r="BC211" s="28"/>
      <c r="BD211" s="28">
        <f t="shared" si="135"/>
        <v>82</v>
      </c>
      <c r="BE211" s="23" t="s">
        <v>95</v>
      </c>
      <c r="BF211" s="24" t="s">
        <v>22</v>
      </c>
      <c r="BG211" s="28">
        <v>-1.051E-2</v>
      </c>
      <c r="BH211" s="28"/>
      <c r="BI211" s="28">
        <f t="shared" si="128"/>
        <v>50</v>
      </c>
      <c r="BJ211" s="33" t="s">
        <v>18</v>
      </c>
      <c r="BK211" s="24" t="s">
        <v>20</v>
      </c>
      <c r="BL211" s="29">
        <v>-0.18969</v>
      </c>
      <c r="BM211" s="29" t="s">
        <v>107</v>
      </c>
      <c r="BN211" s="28">
        <f t="shared" si="140"/>
        <v>74</v>
      </c>
      <c r="BO211" s="33" t="s">
        <v>101</v>
      </c>
      <c r="BP211" s="35" t="s">
        <v>26</v>
      </c>
      <c r="BQ211" s="30">
        <v>-0.12391000000000001</v>
      </c>
      <c r="BR211" t="s">
        <v>108</v>
      </c>
      <c r="BS211" s="28">
        <f t="shared" si="129"/>
        <v>99</v>
      </c>
    </row>
    <row r="212" spans="1:71" ht="17" thickBot="1" x14ac:dyDescent="0.25">
      <c r="A212" s="88"/>
      <c r="B212" s="33" t="s">
        <v>50</v>
      </c>
      <c r="C212" s="24" t="s">
        <v>19</v>
      </c>
      <c r="D212" s="29">
        <v>-5.5079999999999997E-2</v>
      </c>
      <c r="E212" s="29" t="s">
        <v>107</v>
      </c>
      <c r="F212" s="28">
        <f t="shared" si="136"/>
        <v>79</v>
      </c>
      <c r="G212" s="33" t="s">
        <v>65</v>
      </c>
      <c r="H212" s="24" t="s">
        <v>23</v>
      </c>
      <c r="I212" s="28">
        <v>-0.17613999999999999</v>
      </c>
      <c r="J212" s="28"/>
      <c r="K212" s="28">
        <f t="shared" si="131"/>
        <v>93</v>
      </c>
      <c r="L212" s="33" t="s">
        <v>92</v>
      </c>
      <c r="M212" s="35" t="s">
        <v>28</v>
      </c>
      <c r="N212" s="30">
        <v>-0.33516000000000001</v>
      </c>
      <c r="O212" s="30" t="s">
        <v>108</v>
      </c>
      <c r="P212" s="28">
        <f t="shared" si="139"/>
        <v>76</v>
      </c>
      <c r="Q212" s="33" t="s">
        <v>68</v>
      </c>
      <c r="R212" s="24" t="s">
        <v>19</v>
      </c>
      <c r="S212" s="29">
        <v>-0.18476000000000001</v>
      </c>
      <c r="T212" s="29" t="s">
        <v>107</v>
      </c>
      <c r="U212" s="28">
        <f t="shared" si="134"/>
        <v>84</v>
      </c>
      <c r="V212" s="33" t="s">
        <v>83</v>
      </c>
      <c r="W212" s="24" t="s">
        <v>29</v>
      </c>
      <c r="X212" s="28">
        <v>-5.6649999999999999E-2</v>
      </c>
      <c r="Y212" s="28"/>
      <c r="Z212" s="28">
        <f t="shared" si="123"/>
        <v>65</v>
      </c>
      <c r="AA212" s="33" t="s">
        <v>105</v>
      </c>
      <c r="AB212" s="35" t="s">
        <v>22</v>
      </c>
      <c r="AC212" s="28">
        <v>-0.21690000000000001</v>
      </c>
      <c r="AD212" s="28"/>
      <c r="AE212" s="28">
        <f t="shared" si="130"/>
        <v>97</v>
      </c>
      <c r="AF212" s="33" t="s">
        <v>90</v>
      </c>
      <c r="AG212" s="35" t="s">
        <v>20</v>
      </c>
      <c r="AH212" s="28">
        <v>-0.13558000000000001</v>
      </c>
      <c r="AI212" s="28"/>
      <c r="AJ212" s="28">
        <f t="shared" si="137"/>
        <v>77</v>
      </c>
      <c r="AK212" s="33" t="s">
        <v>62</v>
      </c>
      <c r="AL212" s="24" t="s">
        <v>25</v>
      </c>
      <c r="AM212" s="29">
        <v>-0.17723</v>
      </c>
      <c r="AN212" s="29" t="s">
        <v>107</v>
      </c>
      <c r="AO212" s="28">
        <f t="shared" si="133"/>
        <v>88</v>
      </c>
      <c r="AP212" s="33" t="s">
        <v>56</v>
      </c>
      <c r="AQ212" s="24" t="s">
        <v>25</v>
      </c>
      <c r="AR212" s="28">
        <v>-4.4359999999999997E-2</v>
      </c>
      <c r="AS212" s="28"/>
      <c r="AT212" s="28">
        <f t="shared" si="132"/>
        <v>89</v>
      </c>
      <c r="AU212" s="33" t="s">
        <v>62</v>
      </c>
      <c r="AV212" s="24" t="s">
        <v>19</v>
      </c>
      <c r="AW212" s="29">
        <v>-6.9709999999999994E-2</v>
      </c>
      <c r="AX212" s="29" t="s">
        <v>107</v>
      </c>
      <c r="AY212" s="28">
        <f t="shared" si="138"/>
        <v>77</v>
      </c>
      <c r="AZ212" s="33" t="s">
        <v>42</v>
      </c>
      <c r="BA212" s="24" t="s">
        <v>26</v>
      </c>
      <c r="BB212" s="29">
        <v>-0.13211999999999999</v>
      </c>
      <c r="BC212" s="29" t="s">
        <v>107</v>
      </c>
      <c r="BD212" s="28">
        <f t="shared" si="135"/>
        <v>83</v>
      </c>
      <c r="BE212" s="33" t="s">
        <v>61</v>
      </c>
      <c r="BF212" s="24" t="s">
        <v>23</v>
      </c>
      <c r="BG212" s="28">
        <v>-1.11E-2</v>
      </c>
      <c r="BH212" s="28"/>
      <c r="BI212" s="28">
        <f t="shared" si="128"/>
        <v>51</v>
      </c>
      <c r="BJ212" s="33" t="s">
        <v>103</v>
      </c>
      <c r="BK212" s="35" t="s">
        <v>22</v>
      </c>
      <c r="BL212" s="29">
        <v>-0.19778000000000001</v>
      </c>
      <c r="BM212" s="29" t="s">
        <v>107</v>
      </c>
      <c r="BN212" s="28">
        <f t="shared" si="140"/>
        <v>75</v>
      </c>
      <c r="BO212" s="33" t="s">
        <v>65</v>
      </c>
      <c r="BP212" s="24" t="s">
        <v>20</v>
      </c>
      <c r="BQ212" s="30">
        <v>-0.12598000000000001</v>
      </c>
      <c r="BR212" t="s">
        <v>108</v>
      </c>
      <c r="BS212" s="28">
        <f t="shared" si="129"/>
        <v>100</v>
      </c>
    </row>
    <row r="213" spans="1:71" ht="17" thickBot="1" x14ac:dyDescent="0.25">
      <c r="A213" s="88"/>
      <c r="B213" s="33" t="s">
        <v>50</v>
      </c>
      <c r="C213" s="24" t="s">
        <v>29</v>
      </c>
      <c r="D213" s="29">
        <v>-5.6219999999999999E-2</v>
      </c>
      <c r="E213" s="29" t="s">
        <v>107</v>
      </c>
      <c r="F213" s="28">
        <f t="shared" si="136"/>
        <v>80</v>
      </c>
      <c r="G213" s="33" t="s">
        <v>69</v>
      </c>
      <c r="H213" s="24" t="s">
        <v>19</v>
      </c>
      <c r="I213" s="28">
        <v>-0.17802999999999999</v>
      </c>
      <c r="J213" s="28"/>
      <c r="K213" s="28">
        <f t="shared" si="131"/>
        <v>94</v>
      </c>
      <c r="L213" s="33" t="s">
        <v>82</v>
      </c>
      <c r="M213" s="24" t="s">
        <v>20</v>
      </c>
      <c r="N213" s="30">
        <v>-0.34500999999999998</v>
      </c>
      <c r="O213" s="30" t="s">
        <v>108</v>
      </c>
      <c r="P213" s="28">
        <f t="shared" si="139"/>
        <v>77</v>
      </c>
      <c r="Q213" s="33" t="s">
        <v>35</v>
      </c>
      <c r="R213" s="24" t="s">
        <v>25</v>
      </c>
      <c r="S213" s="29">
        <v>-0.18479000000000001</v>
      </c>
      <c r="T213" s="29" t="s">
        <v>107</v>
      </c>
      <c r="U213" s="28">
        <f t="shared" si="134"/>
        <v>85</v>
      </c>
      <c r="V213" s="33" t="s">
        <v>100</v>
      </c>
      <c r="W213" s="35" t="s">
        <v>20</v>
      </c>
      <c r="X213" s="28">
        <v>-5.6750000000000002E-2</v>
      </c>
      <c r="Y213" s="28"/>
      <c r="Z213" s="28">
        <f t="shared" si="123"/>
        <v>66</v>
      </c>
      <c r="AA213" s="33" t="s">
        <v>73</v>
      </c>
      <c r="AB213" s="24" t="s">
        <v>29</v>
      </c>
      <c r="AC213" s="28">
        <v>-0.21801000000000001</v>
      </c>
      <c r="AD213" s="28"/>
      <c r="AE213" s="28">
        <f t="shared" si="130"/>
        <v>98</v>
      </c>
      <c r="AF213" s="33" t="s">
        <v>65</v>
      </c>
      <c r="AG213" s="24" t="s">
        <v>29</v>
      </c>
      <c r="AH213" s="29">
        <v>-0.13916999999999999</v>
      </c>
      <c r="AI213" s="29" t="s">
        <v>107</v>
      </c>
      <c r="AJ213" s="28">
        <f t="shared" si="137"/>
        <v>78</v>
      </c>
      <c r="AK213" s="33" t="s">
        <v>69</v>
      </c>
      <c r="AL213" s="24" t="s">
        <v>19</v>
      </c>
      <c r="AM213" s="29">
        <v>-0.17867</v>
      </c>
      <c r="AN213" s="29" t="s">
        <v>107</v>
      </c>
      <c r="AO213" s="28">
        <f t="shared" si="133"/>
        <v>89</v>
      </c>
      <c r="AP213" s="33" t="s">
        <v>86</v>
      </c>
      <c r="AQ213" s="24" t="s">
        <v>26</v>
      </c>
      <c r="AR213" s="29">
        <v>-4.496E-2</v>
      </c>
      <c r="AS213" s="29" t="s">
        <v>107</v>
      </c>
      <c r="AT213" s="28">
        <f t="shared" si="132"/>
        <v>90</v>
      </c>
      <c r="AU213" s="33" t="s">
        <v>79</v>
      </c>
      <c r="AV213" s="24" t="s">
        <v>29</v>
      </c>
      <c r="AW213" s="29">
        <v>-7.0050000000000001E-2</v>
      </c>
      <c r="AX213" s="29" t="s">
        <v>107</v>
      </c>
      <c r="AY213" s="28">
        <f t="shared" si="138"/>
        <v>78</v>
      </c>
      <c r="AZ213" s="33" t="s">
        <v>103</v>
      </c>
      <c r="BA213" s="35" t="s">
        <v>20</v>
      </c>
      <c r="BB213" s="28">
        <v>-0.13411999999999999</v>
      </c>
      <c r="BC213" s="28"/>
      <c r="BD213" s="28">
        <f t="shared" si="135"/>
        <v>84</v>
      </c>
      <c r="BE213" s="23" t="s">
        <v>95</v>
      </c>
      <c r="BF213" s="24" t="s">
        <v>26</v>
      </c>
      <c r="BG213" s="28">
        <v>-1.217E-2</v>
      </c>
      <c r="BH213" s="28"/>
      <c r="BI213" s="28">
        <f t="shared" si="128"/>
        <v>52</v>
      </c>
      <c r="BJ213" s="33" t="s">
        <v>82</v>
      </c>
      <c r="BK213" s="24" t="s">
        <v>20</v>
      </c>
      <c r="BL213" s="29">
        <v>-0.19783999999999999</v>
      </c>
      <c r="BM213" s="29" t="s">
        <v>107</v>
      </c>
      <c r="BN213" s="28">
        <f t="shared" si="140"/>
        <v>76</v>
      </c>
      <c r="BO213" s="33" t="s">
        <v>105</v>
      </c>
      <c r="BP213" s="35" t="s">
        <v>25</v>
      </c>
      <c r="BQ213" s="29">
        <v>-0.1263</v>
      </c>
      <c r="BR213" t="s">
        <v>107</v>
      </c>
      <c r="BS213" s="28">
        <f t="shared" si="129"/>
        <v>101</v>
      </c>
    </row>
    <row r="214" spans="1:71" ht="17" thickBot="1" x14ac:dyDescent="0.25">
      <c r="A214" s="88"/>
      <c r="B214" s="33" t="s">
        <v>98</v>
      </c>
      <c r="C214" s="35" t="s">
        <v>19</v>
      </c>
      <c r="D214" s="28">
        <v>-5.772E-2</v>
      </c>
      <c r="E214" s="28"/>
      <c r="F214" s="28">
        <f t="shared" si="136"/>
        <v>81</v>
      </c>
      <c r="G214" s="33" t="s">
        <v>75</v>
      </c>
      <c r="H214" s="24" t="s">
        <v>25</v>
      </c>
      <c r="I214" s="28">
        <v>-0.18212</v>
      </c>
      <c r="J214" s="28"/>
      <c r="K214" s="28">
        <f t="shared" si="131"/>
        <v>95</v>
      </c>
      <c r="L214" s="33" t="s">
        <v>105</v>
      </c>
      <c r="M214" s="35" t="s">
        <v>29</v>
      </c>
      <c r="N214" s="28">
        <v>-0.35091</v>
      </c>
      <c r="O214" s="28"/>
      <c r="P214" s="28">
        <f t="shared" si="139"/>
        <v>78</v>
      </c>
      <c r="Q214" s="33" t="s">
        <v>99</v>
      </c>
      <c r="R214" s="35" t="s">
        <v>23</v>
      </c>
      <c r="S214" s="29">
        <v>-0.18720000000000001</v>
      </c>
      <c r="T214" s="29" t="s">
        <v>107</v>
      </c>
      <c r="U214" s="28">
        <f t="shared" si="134"/>
        <v>86</v>
      </c>
      <c r="V214" s="33" t="s">
        <v>33</v>
      </c>
      <c r="W214" s="24" t="s">
        <v>20</v>
      </c>
      <c r="X214" s="28">
        <v>-5.7419999999999999E-2</v>
      </c>
      <c r="Y214" s="28"/>
      <c r="Z214" s="28">
        <f t="shared" ref="Z214:Z234" si="141">IF(X214&lt;X213,Z213+1,Z213)</f>
        <v>67</v>
      </c>
      <c r="AA214" s="33" t="s">
        <v>91</v>
      </c>
      <c r="AB214" s="35" t="s">
        <v>28</v>
      </c>
      <c r="AC214" s="28">
        <v>-0.22316</v>
      </c>
      <c r="AD214" s="28"/>
      <c r="AE214" s="28">
        <f t="shared" si="130"/>
        <v>99</v>
      </c>
      <c r="AF214" s="33" t="s">
        <v>82</v>
      </c>
      <c r="AG214" s="24" t="s">
        <v>25</v>
      </c>
      <c r="AH214" s="28">
        <v>-0.1396</v>
      </c>
      <c r="AI214" s="28"/>
      <c r="AJ214" s="28">
        <f t="shared" si="137"/>
        <v>79</v>
      </c>
      <c r="AK214" s="33" t="s">
        <v>31</v>
      </c>
      <c r="AL214" s="24" t="s">
        <v>25</v>
      </c>
      <c r="AM214" s="29">
        <v>-0.18418999999999999</v>
      </c>
      <c r="AN214" s="29" t="s">
        <v>107</v>
      </c>
      <c r="AO214" s="28">
        <f t="shared" si="133"/>
        <v>90</v>
      </c>
      <c r="AP214" s="33" t="s">
        <v>99</v>
      </c>
      <c r="AQ214" s="35" t="s">
        <v>25</v>
      </c>
      <c r="AR214" s="29">
        <v>-4.5589999999999999E-2</v>
      </c>
      <c r="AS214" s="29" t="s">
        <v>107</v>
      </c>
      <c r="AT214" s="28">
        <f t="shared" si="132"/>
        <v>91</v>
      </c>
      <c r="AU214" s="33" t="s">
        <v>86</v>
      </c>
      <c r="AV214" s="24" t="s">
        <v>26</v>
      </c>
      <c r="AW214" s="28">
        <v>-7.3279999999999998E-2</v>
      </c>
      <c r="AX214" s="28"/>
      <c r="AY214" s="28">
        <f t="shared" si="138"/>
        <v>79</v>
      </c>
      <c r="AZ214" s="33" t="s">
        <v>103</v>
      </c>
      <c r="BA214" s="35" t="s">
        <v>26</v>
      </c>
      <c r="BB214" s="29">
        <v>-0.13847000000000001</v>
      </c>
      <c r="BC214" s="29" t="s">
        <v>107</v>
      </c>
      <c r="BD214" s="28">
        <f t="shared" si="135"/>
        <v>85</v>
      </c>
      <c r="BE214" s="33" t="s">
        <v>92</v>
      </c>
      <c r="BF214" s="35" t="s">
        <v>28</v>
      </c>
      <c r="BG214" s="29">
        <v>-1.269E-2</v>
      </c>
      <c r="BH214" s="29" t="s">
        <v>107</v>
      </c>
      <c r="BI214" s="28">
        <f t="shared" si="128"/>
        <v>53</v>
      </c>
      <c r="BJ214" s="33" t="s">
        <v>67</v>
      </c>
      <c r="BK214" s="24" t="s">
        <v>20</v>
      </c>
      <c r="BL214" s="29">
        <v>-0.20208000000000001</v>
      </c>
      <c r="BM214" s="29" t="s">
        <v>107</v>
      </c>
      <c r="BN214" s="28">
        <f t="shared" si="140"/>
        <v>77</v>
      </c>
      <c r="BO214" s="33" t="s">
        <v>48</v>
      </c>
      <c r="BP214" s="24" t="s">
        <v>29</v>
      </c>
      <c r="BQ214" s="29">
        <v>-0.12909999999999999</v>
      </c>
      <c r="BR214" t="s">
        <v>107</v>
      </c>
      <c r="BS214" s="28">
        <f t="shared" si="129"/>
        <v>102</v>
      </c>
    </row>
    <row r="215" spans="1:71" ht="17" thickBot="1" x14ac:dyDescent="0.25">
      <c r="A215" s="88"/>
      <c r="B215" s="33" t="s">
        <v>78</v>
      </c>
      <c r="C215" s="24" t="s">
        <v>26</v>
      </c>
      <c r="D215" s="29">
        <v>-5.8799999999999998E-2</v>
      </c>
      <c r="E215" s="29" t="s">
        <v>107</v>
      </c>
      <c r="F215" s="28">
        <f t="shared" si="136"/>
        <v>82</v>
      </c>
      <c r="G215" s="33" t="s">
        <v>75</v>
      </c>
      <c r="H215" s="24" t="s">
        <v>29</v>
      </c>
      <c r="I215" s="28">
        <v>-0.19009999999999999</v>
      </c>
      <c r="J215" s="28"/>
      <c r="K215" s="28">
        <f t="shared" si="131"/>
        <v>96</v>
      </c>
      <c r="L215" s="33" t="s">
        <v>65</v>
      </c>
      <c r="M215" s="24" t="s">
        <v>20</v>
      </c>
      <c r="N215" s="29">
        <v>-0.35515000000000002</v>
      </c>
      <c r="O215" s="29" t="s">
        <v>107</v>
      </c>
      <c r="P215" s="28">
        <f t="shared" si="139"/>
        <v>79</v>
      </c>
      <c r="Q215" s="33" t="s">
        <v>78</v>
      </c>
      <c r="R215" s="24" t="s">
        <v>28</v>
      </c>
      <c r="S215" s="29">
        <v>-0.18901999999999999</v>
      </c>
      <c r="T215" s="29" t="s">
        <v>107</v>
      </c>
      <c r="U215" s="28">
        <f t="shared" si="134"/>
        <v>87</v>
      </c>
      <c r="V215" s="33" t="s">
        <v>48</v>
      </c>
      <c r="W215" s="24" t="s">
        <v>20</v>
      </c>
      <c r="X215" s="28">
        <v>-5.8790000000000002E-2</v>
      </c>
      <c r="Y215" s="28"/>
      <c r="Z215" s="28">
        <f t="shared" si="141"/>
        <v>68</v>
      </c>
      <c r="AA215" s="33" t="s">
        <v>73</v>
      </c>
      <c r="AB215" s="24" t="s">
        <v>23</v>
      </c>
      <c r="AC215" s="28">
        <v>-0.22692999999999999</v>
      </c>
      <c r="AD215" s="28"/>
      <c r="AE215" s="28">
        <f t="shared" si="130"/>
        <v>100</v>
      </c>
      <c r="AF215" s="33" t="s">
        <v>73</v>
      </c>
      <c r="AG215" s="24" t="s">
        <v>23</v>
      </c>
      <c r="AH215" s="28">
        <v>-0.14468</v>
      </c>
      <c r="AI215" s="28"/>
      <c r="AJ215" s="28">
        <f t="shared" si="137"/>
        <v>80</v>
      </c>
      <c r="AK215" s="33" t="s">
        <v>86</v>
      </c>
      <c r="AL215" s="24" t="s">
        <v>26</v>
      </c>
      <c r="AM215" s="29">
        <v>-0.18670999999999999</v>
      </c>
      <c r="AN215" s="29" t="s">
        <v>107</v>
      </c>
      <c r="AO215" s="28">
        <f t="shared" si="133"/>
        <v>91</v>
      </c>
      <c r="AP215" s="33" t="s">
        <v>45</v>
      </c>
      <c r="AQ215" s="24" t="s">
        <v>19</v>
      </c>
      <c r="AR215" s="29">
        <v>-4.5909999999999999E-2</v>
      </c>
      <c r="AS215" s="29" t="s">
        <v>107</v>
      </c>
      <c r="AT215" s="28">
        <f t="shared" si="132"/>
        <v>92</v>
      </c>
      <c r="AU215" s="33" t="s">
        <v>35</v>
      </c>
      <c r="AV215" s="24" t="s">
        <v>25</v>
      </c>
      <c r="AW215" s="30">
        <v>-7.4499999999999997E-2</v>
      </c>
      <c r="AX215" s="30" t="s">
        <v>108</v>
      </c>
      <c r="AY215" s="28">
        <f t="shared" si="138"/>
        <v>80</v>
      </c>
      <c r="AZ215" s="33" t="s">
        <v>53</v>
      </c>
      <c r="BA215" s="24" t="s">
        <v>28</v>
      </c>
      <c r="BB215" s="29">
        <v>-0.14298</v>
      </c>
      <c r="BC215" s="29" t="s">
        <v>107</v>
      </c>
      <c r="BD215" s="28">
        <f t="shared" si="135"/>
        <v>86</v>
      </c>
      <c r="BE215" s="33" t="s">
        <v>59</v>
      </c>
      <c r="BF215" s="24" t="s">
        <v>20</v>
      </c>
      <c r="BG215" s="29">
        <v>-1.278E-2</v>
      </c>
      <c r="BH215" s="29" t="s">
        <v>107</v>
      </c>
      <c r="BI215" s="28">
        <f t="shared" si="128"/>
        <v>54</v>
      </c>
      <c r="BJ215" s="33" t="s">
        <v>59</v>
      </c>
      <c r="BK215" s="24" t="s">
        <v>23</v>
      </c>
      <c r="BL215" s="29">
        <v>-0.20305000000000001</v>
      </c>
      <c r="BM215" s="29" t="s">
        <v>107</v>
      </c>
      <c r="BN215" s="28">
        <f t="shared" si="140"/>
        <v>78</v>
      </c>
      <c r="BO215" s="33" t="s">
        <v>32</v>
      </c>
      <c r="BP215" s="24" t="s">
        <v>20</v>
      </c>
      <c r="BQ215" s="29">
        <v>-0.13091</v>
      </c>
      <c r="BR215" t="s">
        <v>107</v>
      </c>
      <c r="BS215" s="28">
        <f t="shared" si="129"/>
        <v>103</v>
      </c>
    </row>
    <row r="216" spans="1:71" ht="17" thickBot="1" x14ac:dyDescent="0.25">
      <c r="A216" s="88"/>
      <c r="B216" s="33" t="s">
        <v>93</v>
      </c>
      <c r="C216" s="35" t="s">
        <v>23</v>
      </c>
      <c r="D216" s="28">
        <v>-5.9060000000000001E-2</v>
      </c>
      <c r="E216" s="28"/>
      <c r="F216" s="28">
        <f t="shared" si="136"/>
        <v>83</v>
      </c>
      <c r="G216" s="33" t="s">
        <v>66</v>
      </c>
      <c r="H216" s="24" t="s">
        <v>22</v>
      </c>
      <c r="I216" s="28">
        <v>-0.19520000000000001</v>
      </c>
      <c r="J216" s="28"/>
      <c r="K216" s="28">
        <f t="shared" si="131"/>
        <v>97</v>
      </c>
      <c r="L216" s="33" t="s">
        <v>89</v>
      </c>
      <c r="M216" s="35" t="s">
        <v>22</v>
      </c>
      <c r="N216" s="28">
        <v>-0.36574000000000001</v>
      </c>
      <c r="O216" s="28"/>
      <c r="P216" s="28">
        <f t="shared" si="139"/>
        <v>80</v>
      </c>
      <c r="Q216" s="33" t="s">
        <v>86</v>
      </c>
      <c r="R216" s="24" t="s">
        <v>20</v>
      </c>
      <c r="S216" s="29">
        <v>-0.19120999999999999</v>
      </c>
      <c r="T216" s="29" t="s">
        <v>107</v>
      </c>
      <c r="U216" s="28">
        <f t="shared" si="134"/>
        <v>88</v>
      </c>
      <c r="V216" s="33" t="s">
        <v>93</v>
      </c>
      <c r="W216" s="35" t="s">
        <v>20</v>
      </c>
      <c r="X216" s="28">
        <v>-5.8880000000000002E-2</v>
      </c>
      <c r="Y216" s="28"/>
      <c r="Z216" s="28">
        <f t="shared" si="141"/>
        <v>69</v>
      </c>
      <c r="AA216" s="33" t="s">
        <v>52</v>
      </c>
      <c r="AB216" s="24" t="s">
        <v>23</v>
      </c>
      <c r="AC216" s="30">
        <v>-0.22750000000000001</v>
      </c>
      <c r="AD216" s="30" t="s">
        <v>108</v>
      </c>
      <c r="AE216" s="28">
        <f t="shared" si="130"/>
        <v>101</v>
      </c>
      <c r="AF216" s="33" t="s">
        <v>65</v>
      </c>
      <c r="AG216" s="24" t="s">
        <v>20</v>
      </c>
      <c r="AH216" s="29">
        <v>-0.14618999999999999</v>
      </c>
      <c r="AI216" s="29" t="s">
        <v>107</v>
      </c>
      <c r="AJ216" s="28">
        <f t="shared" si="137"/>
        <v>81</v>
      </c>
      <c r="AK216" s="33" t="s">
        <v>56</v>
      </c>
      <c r="AL216" s="24" t="s">
        <v>19</v>
      </c>
      <c r="AM216" s="28">
        <v>-0.18698000000000001</v>
      </c>
      <c r="AN216" s="28"/>
      <c r="AO216" s="28">
        <f t="shared" si="133"/>
        <v>92</v>
      </c>
      <c r="AP216" s="33" t="s">
        <v>75</v>
      </c>
      <c r="AQ216" s="24" t="s">
        <v>29</v>
      </c>
      <c r="AR216" s="29">
        <v>-4.7059999999999998E-2</v>
      </c>
      <c r="AS216" s="29" t="s">
        <v>107</v>
      </c>
      <c r="AT216" s="28">
        <f t="shared" si="132"/>
        <v>93</v>
      </c>
      <c r="AU216" s="33" t="s">
        <v>50</v>
      </c>
      <c r="AV216" s="24" t="s">
        <v>19</v>
      </c>
      <c r="AW216" s="29">
        <v>-8.1500000000000003E-2</v>
      </c>
      <c r="AX216" s="29" t="s">
        <v>107</v>
      </c>
      <c r="AY216" s="28">
        <f t="shared" si="138"/>
        <v>81</v>
      </c>
      <c r="AZ216" s="33" t="s">
        <v>84</v>
      </c>
      <c r="BA216" s="24" t="s">
        <v>28</v>
      </c>
      <c r="BB216" s="28">
        <v>-0.1593</v>
      </c>
      <c r="BC216" s="28"/>
      <c r="BD216" s="28">
        <f t="shared" si="135"/>
        <v>87</v>
      </c>
      <c r="BE216" s="33" t="s">
        <v>61</v>
      </c>
      <c r="BF216" s="24" t="s">
        <v>26</v>
      </c>
      <c r="BG216" s="28">
        <v>-1.281E-2</v>
      </c>
      <c r="BH216" s="28"/>
      <c r="BI216" s="28">
        <f t="shared" si="128"/>
        <v>55</v>
      </c>
      <c r="BJ216" s="33" t="s">
        <v>100</v>
      </c>
      <c r="BK216" s="35" t="s">
        <v>23</v>
      </c>
      <c r="BL216" s="29">
        <v>-0.20512</v>
      </c>
      <c r="BM216" s="29" t="s">
        <v>107</v>
      </c>
      <c r="BN216" s="28">
        <f t="shared" si="140"/>
        <v>79</v>
      </c>
      <c r="BO216" s="33" t="s">
        <v>65</v>
      </c>
      <c r="BP216" s="24" t="s">
        <v>23</v>
      </c>
      <c r="BQ216" s="30">
        <v>-0.13577</v>
      </c>
      <c r="BR216" t="s">
        <v>108</v>
      </c>
      <c r="BS216" s="28">
        <f t="shared" si="129"/>
        <v>104</v>
      </c>
    </row>
    <row r="217" spans="1:71" ht="17" thickBot="1" x14ac:dyDescent="0.25">
      <c r="A217" s="88"/>
      <c r="B217" s="33" t="s">
        <v>68</v>
      </c>
      <c r="C217" s="24" t="s">
        <v>22</v>
      </c>
      <c r="D217" s="29">
        <v>-6.0580000000000002E-2</v>
      </c>
      <c r="E217" s="29" t="s">
        <v>107</v>
      </c>
      <c r="F217" s="28">
        <f t="shared" si="136"/>
        <v>84</v>
      </c>
      <c r="G217" s="33" t="s">
        <v>80</v>
      </c>
      <c r="H217" s="24" t="s">
        <v>25</v>
      </c>
      <c r="I217" s="29">
        <v>-0.19836999999999999</v>
      </c>
      <c r="J217" s="29" t="s">
        <v>107</v>
      </c>
      <c r="K217" s="28">
        <f t="shared" si="131"/>
        <v>98</v>
      </c>
      <c r="L217" s="33" t="s">
        <v>33</v>
      </c>
      <c r="M217" s="24" t="s">
        <v>20</v>
      </c>
      <c r="N217" s="29">
        <v>-0.38145000000000001</v>
      </c>
      <c r="O217" s="29" t="s">
        <v>107</v>
      </c>
      <c r="P217" s="28">
        <f t="shared" si="139"/>
        <v>81</v>
      </c>
      <c r="Q217" s="33" t="s">
        <v>31</v>
      </c>
      <c r="R217" s="24" t="s">
        <v>25</v>
      </c>
      <c r="S217" s="29">
        <v>-0.20072999999999999</v>
      </c>
      <c r="T217" s="29" t="s">
        <v>107</v>
      </c>
      <c r="U217" s="28">
        <f t="shared" si="134"/>
        <v>89</v>
      </c>
      <c r="V217" s="33" t="s">
        <v>87</v>
      </c>
      <c r="W217" s="24" t="s">
        <v>19</v>
      </c>
      <c r="X217" s="30">
        <v>-6.0749999999999998E-2</v>
      </c>
      <c r="Y217" s="30" t="s">
        <v>108</v>
      </c>
      <c r="Z217" s="28">
        <f t="shared" si="141"/>
        <v>70</v>
      </c>
      <c r="AA217" s="33" t="s">
        <v>75</v>
      </c>
      <c r="AB217" s="24" t="s">
        <v>23</v>
      </c>
      <c r="AC217" s="28">
        <v>-0.22792999999999999</v>
      </c>
      <c r="AD217" s="28"/>
      <c r="AE217" s="28">
        <f t="shared" si="130"/>
        <v>102</v>
      </c>
      <c r="AF217" s="33" t="s">
        <v>52</v>
      </c>
      <c r="AG217" s="24" t="s">
        <v>23</v>
      </c>
      <c r="AH217" s="30">
        <v>-0.14829999999999999</v>
      </c>
      <c r="AI217" s="30" t="s">
        <v>108</v>
      </c>
      <c r="AJ217" s="28">
        <f t="shared" si="137"/>
        <v>82</v>
      </c>
      <c r="AK217" s="33" t="s">
        <v>86</v>
      </c>
      <c r="AL217" s="24" t="s">
        <v>20</v>
      </c>
      <c r="AM217" s="29">
        <v>-0.18869</v>
      </c>
      <c r="AN217" s="29" t="s">
        <v>107</v>
      </c>
      <c r="AO217" s="28">
        <f t="shared" si="133"/>
        <v>93</v>
      </c>
      <c r="AP217" s="33" t="s">
        <v>97</v>
      </c>
      <c r="AQ217" s="35" t="s">
        <v>25</v>
      </c>
      <c r="AR217" s="28">
        <v>-4.7419999999999997E-2</v>
      </c>
      <c r="AS217" s="28"/>
      <c r="AT217" s="28">
        <f t="shared" si="132"/>
        <v>94</v>
      </c>
      <c r="AU217" s="33" t="s">
        <v>70</v>
      </c>
      <c r="AV217" s="24" t="s">
        <v>28</v>
      </c>
      <c r="AW217" s="29">
        <v>-8.5940000000000003E-2</v>
      </c>
      <c r="AX217" s="29" t="s">
        <v>107</v>
      </c>
      <c r="AY217" s="28">
        <f t="shared" si="138"/>
        <v>82</v>
      </c>
      <c r="AZ217" s="33" t="s">
        <v>100</v>
      </c>
      <c r="BA217" s="35" t="s">
        <v>23</v>
      </c>
      <c r="BB217" s="30">
        <v>-0.16128999999999999</v>
      </c>
      <c r="BC217" s="30" t="s">
        <v>108</v>
      </c>
      <c r="BD217" s="28">
        <f t="shared" si="135"/>
        <v>88</v>
      </c>
      <c r="BE217" s="33" t="s">
        <v>69</v>
      </c>
      <c r="BF217" s="24" t="s">
        <v>29</v>
      </c>
      <c r="BG217" s="28">
        <v>-1.316E-2</v>
      </c>
      <c r="BH217" s="28"/>
      <c r="BI217" s="28">
        <f t="shared" si="128"/>
        <v>56</v>
      </c>
      <c r="BJ217" s="33" t="s">
        <v>105</v>
      </c>
      <c r="BK217" s="35" t="s">
        <v>20</v>
      </c>
      <c r="BL217" s="30">
        <v>-0.20591000000000001</v>
      </c>
      <c r="BM217" s="30" t="s">
        <v>108</v>
      </c>
      <c r="BN217" s="28">
        <f t="shared" si="140"/>
        <v>80</v>
      </c>
      <c r="BO217" s="33" t="s">
        <v>101</v>
      </c>
      <c r="BP217" s="35" t="s">
        <v>29</v>
      </c>
      <c r="BQ217" s="29">
        <v>-0.14444000000000001</v>
      </c>
      <c r="BR217" t="s">
        <v>107</v>
      </c>
      <c r="BS217" s="28">
        <f t="shared" si="129"/>
        <v>105</v>
      </c>
    </row>
    <row r="218" spans="1:71" ht="17" thickBot="1" x14ac:dyDescent="0.25">
      <c r="A218" s="88"/>
      <c r="B218" s="33" t="s">
        <v>91</v>
      </c>
      <c r="C218" s="35" t="s">
        <v>25</v>
      </c>
      <c r="D218" s="28">
        <v>-6.4589999999999995E-2</v>
      </c>
      <c r="E218" s="28"/>
      <c r="F218" s="28">
        <f t="shared" si="136"/>
        <v>85</v>
      </c>
      <c r="G218" s="33" t="s">
        <v>99</v>
      </c>
      <c r="H218" s="35" t="s">
        <v>19</v>
      </c>
      <c r="I218" s="28">
        <v>-0.20102</v>
      </c>
      <c r="J218" s="28"/>
      <c r="K218" s="28">
        <f t="shared" si="131"/>
        <v>99</v>
      </c>
      <c r="L218" s="33" t="s">
        <v>99</v>
      </c>
      <c r="M218" s="35" t="s">
        <v>25</v>
      </c>
      <c r="N218" s="30">
        <v>-0.38185999999999998</v>
      </c>
      <c r="O218" s="30" t="s">
        <v>108</v>
      </c>
      <c r="P218" s="28">
        <f t="shared" si="139"/>
        <v>82</v>
      </c>
      <c r="Q218" s="33" t="s">
        <v>105</v>
      </c>
      <c r="R218" s="35" t="s">
        <v>22</v>
      </c>
      <c r="S218" s="28">
        <v>-0.20100999999999999</v>
      </c>
      <c r="T218" s="28"/>
      <c r="U218" s="28">
        <f t="shared" si="134"/>
        <v>90</v>
      </c>
      <c r="V218" s="33" t="s">
        <v>105</v>
      </c>
      <c r="W218" s="35" t="s">
        <v>29</v>
      </c>
      <c r="X218" s="28">
        <v>-6.232E-2</v>
      </c>
      <c r="Y218" s="28"/>
      <c r="Z218" s="28">
        <f t="shared" si="141"/>
        <v>71</v>
      </c>
      <c r="AA218" s="33" t="s">
        <v>80</v>
      </c>
      <c r="AB218" s="24" t="s">
        <v>28</v>
      </c>
      <c r="AC218" s="30">
        <v>-0.23085</v>
      </c>
      <c r="AD218" s="30" t="s">
        <v>108</v>
      </c>
      <c r="AE218" s="28">
        <f t="shared" si="130"/>
        <v>103</v>
      </c>
      <c r="AF218" s="33" t="s">
        <v>100</v>
      </c>
      <c r="AG218" s="35" t="s">
        <v>23</v>
      </c>
      <c r="AH218" s="28">
        <v>-0.14899999999999999</v>
      </c>
      <c r="AI218" s="28"/>
      <c r="AJ218" s="28">
        <f t="shared" si="137"/>
        <v>83</v>
      </c>
      <c r="AK218" s="33" t="s">
        <v>91</v>
      </c>
      <c r="AL218" s="35" t="s">
        <v>22</v>
      </c>
      <c r="AM218" s="28">
        <v>-0.18915999999999999</v>
      </c>
      <c r="AN218" s="28"/>
      <c r="AO218" s="28">
        <f t="shared" si="133"/>
        <v>94</v>
      </c>
      <c r="AP218" s="33" t="s">
        <v>86</v>
      </c>
      <c r="AQ218" s="24" t="s">
        <v>20</v>
      </c>
      <c r="AR218" s="29">
        <v>-5.3850000000000002E-2</v>
      </c>
      <c r="AS218" s="29" t="s">
        <v>107</v>
      </c>
      <c r="AT218" s="28">
        <f t="shared" si="132"/>
        <v>95</v>
      </c>
      <c r="AU218" s="33" t="s">
        <v>31</v>
      </c>
      <c r="AV218" s="24" t="s">
        <v>19</v>
      </c>
      <c r="AW218" s="29">
        <v>-8.9090000000000003E-2</v>
      </c>
      <c r="AX218" s="29" t="s">
        <v>107</v>
      </c>
      <c r="AY218" s="28">
        <f t="shared" si="138"/>
        <v>83</v>
      </c>
      <c r="AZ218" s="33" t="s">
        <v>79</v>
      </c>
      <c r="BA218" s="24" t="s">
        <v>25</v>
      </c>
      <c r="BB218" s="29">
        <v>-0.1673</v>
      </c>
      <c r="BC218" s="29" t="s">
        <v>107</v>
      </c>
      <c r="BD218" s="28">
        <f t="shared" si="135"/>
        <v>89</v>
      </c>
      <c r="BE218" s="33" t="s">
        <v>92</v>
      </c>
      <c r="BF218" s="35" t="s">
        <v>23</v>
      </c>
      <c r="BG218" s="29">
        <v>-1.319E-2</v>
      </c>
      <c r="BH218" s="29" t="s">
        <v>107</v>
      </c>
      <c r="BI218" s="28">
        <f t="shared" si="128"/>
        <v>57</v>
      </c>
      <c r="BJ218" s="33" t="s">
        <v>33</v>
      </c>
      <c r="BK218" s="24" t="s">
        <v>20</v>
      </c>
      <c r="BL218" s="29">
        <v>-0.21429000000000001</v>
      </c>
      <c r="BM218" s="29" t="s">
        <v>107</v>
      </c>
      <c r="BN218" s="28">
        <f t="shared" si="140"/>
        <v>81</v>
      </c>
      <c r="BO218" s="33" t="s">
        <v>103</v>
      </c>
      <c r="BP218" s="35" t="s">
        <v>20</v>
      </c>
      <c r="BQ218" s="28">
        <v>-0.14915999999999999</v>
      </c>
      <c r="BS218" s="28">
        <f t="shared" si="129"/>
        <v>106</v>
      </c>
    </row>
    <row r="219" spans="1:71" ht="17" thickBot="1" x14ac:dyDescent="0.25">
      <c r="A219" s="89"/>
      <c r="B219" s="33" t="s">
        <v>86</v>
      </c>
      <c r="C219" s="24" t="s">
        <v>20</v>
      </c>
      <c r="D219" s="29">
        <v>-6.5369999999999998E-2</v>
      </c>
      <c r="E219" s="29" t="s">
        <v>107</v>
      </c>
      <c r="F219" s="28">
        <f t="shared" si="136"/>
        <v>86</v>
      </c>
      <c r="G219" s="33" t="s">
        <v>72</v>
      </c>
      <c r="H219" s="24" t="s">
        <v>25</v>
      </c>
      <c r="I219" s="28">
        <v>-0.20183000000000001</v>
      </c>
      <c r="J219" s="28"/>
      <c r="K219" s="28">
        <f t="shared" si="131"/>
        <v>100</v>
      </c>
      <c r="L219" s="33" t="s">
        <v>99</v>
      </c>
      <c r="M219" s="35" t="s">
        <v>29</v>
      </c>
      <c r="N219" s="29">
        <v>-0.40371000000000001</v>
      </c>
      <c r="O219" s="29" t="s">
        <v>107</v>
      </c>
      <c r="P219" s="28">
        <f t="shared" si="139"/>
        <v>83</v>
      </c>
      <c r="Q219" s="33" t="s">
        <v>97</v>
      </c>
      <c r="R219" s="35" t="s">
        <v>25</v>
      </c>
      <c r="S219" s="29">
        <v>-0.20369000000000001</v>
      </c>
      <c r="T219" s="29" t="s">
        <v>107</v>
      </c>
      <c r="U219" s="28">
        <f t="shared" si="134"/>
        <v>91</v>
      </c>
      <c r="V219" s="33" t="s">
        <v>58</v>
      </c>
      <c r="W219" s="24" t="s">
        <v>20</v>
      </c>
      <c r="X219" s="28">
        <v>-6.4310000000000006E-2</v>
      </c>
      <c r="Y219" s="28"/>
      <c r="Z219" s="28">
        <f t="shared" si="141"/>
        <v>72</v>
      </c>
      <c r="AA219" s="33" t="s">
        <v>62</v>
      </c>
      <c r="AB219" s="24" t="s">
        <v>23</v>
      </c>
      <c r="AC219" s="30">
        <v>-0.24151</v>
      </c>
      <c r="AD219" s="30" t="s">
        <v>108</v>
      </c>
      <c r="AE219" s="28">
        <f t="shared" si="130"/>
        <v>104</v>
      </c>
      <c r="AF219" s="33" t="s">
        <v>75</v>
      </c>
      <c r="AG219" s="24" t="s">
        <v>23</v>
      </c>
      <c r="AH219" s="28">
        <v>-0.15101000000000001</v>
      </c>
      <c r="AI219" s="28"/>
      <c r="AJ219" s="28">
        <f t="shared" si="137"/>
        <v>84</v>
      </c>
      <c r="AK219" s="33" t="s">
        <v>104</v>
      </c>
      <c r="AL219" s="35" t="s">
        <v>28</v>
      </c>
      <c r="AM219" s="28">
        <v>-0.19239000000000001</v>
      </c>
      <c r="AN219" s="28"/>
      <c r="AO219" s="28">
        <f t="shared" si="133"/>
        <v>95</v>
      </c>
      <c r="AP219" s="33" t="s">
        <v>70</v>
      </c>
      <c r="AQ219" s="24" t="s">
        <v>19</v>
      </c>
      <c r="AR219" s="29">
        <v>-5.4489999999999997E-2</v>
      </c>
      <c r="AS219" s="29" t="s">
        <v>107</v>
      </c>
      <c r="AT219" s="28">
        <f t="shared" si="132"/>
        <v>96</v>
      </c>
      <c r="AU219" s="33" t="s">
        <v>70</v>
      </c>
      <c r="AV219" s="24" t="s">
        <v>23</v>
      </c>
      <c r="AW219" s="29">
        <v>-9.5899999999999999E-2</v>
      </c>
      <c r="AX219" s="29" t="s">
        <v>107</v>
      </c>
      <c r="AY219" s="28">
        <f t="shared" si="138"/>
        <v>84</v>
      </c>
      <c r="AZ219" s="33" t="s">
        <v>70</v>
      </c>
      <c r="BA219" s="24" t="s">
        <v>28</v>
      </c>
      <c r="BB219" s="29">
        <v>-0.16972000000000001</v>
      </c>
      <c r="BC219" s="29" t="s">
        <v>107</v>
      </c>
      <c r="BD219" s="28">
        <f t="shared" si="135"/>
        <v>90</v>
      </c>
      <c r="BE219" s="33" t="s">
        <v>64</v>
      </c>
      <c r="BF219" s="24" t="s">
        <v>28</v>
      </c>
      <c r="BG219" s="28">
        <v>-1.4160000000000001E-2</v>
      </c>
      <c r="BH219" s="28"/>
      <c r="BI219" s="28">
        <f t="shared" si="128"/>
        <v>58</v>
      </c>
      <c r="BJ219" s="33" t="s">
        <v>49</v>
      </c>
      <c r="BK219" s="24" t="s">
        <v>20</v>
      </c>
      <c r="BL219" s="29">
        <v>-0.21609</v>
      </c>
      <c r="BM219" s="29" t="s">
        <v>107</v>
      </c>
      <c r="BN219" s="28">
        <f t="shared" si="140"/>
        <v>82</v>
      </c>
      <c r="BO219" s="33" t="s">
        <v>71</v>
      </c>
      <c r="BP219" s="24" t="s">
        <v>22</v>
      </c>
      <c r="BQ219" s="29">
        <v>-0.153</v>
      </c>
      <c r="BR219" t="s">
        <v>107</v>
      </c>
      <c r="BS219" s="28">
        <f t="shared" si="129"/>
        <v>107</v>
      </c>
    </row>
    <row r="220" spans="1:71" ht="18" thickTop="1" thickBot="1" x14ac:dyDescent="0.25">
      <c r="B220" s="33" t="s">
        <v>86</v>
      </c>
      <c r="C220" s="24" t="s">
        <v>28</v>
      </c>
      <c r="D220" s="29">
        <v>-6.6619999999999999E-2</v>
      </c>
      <c r="E220" s="29" t="s">
        <v>107</v>
      </c>
      <c r="F220" s="28">
        <f t="shared" si="136"/>
        <v>87</v>
      </c>
      <c r="G220" s="23" t="s">
        <v>95</v>
      </c>
      <c r="H220" s="24" t="s">
        <v>26</v>
      </c>
      <c r="I220" s="28">
        <v>-0.20529</v>
      </c>
      <c r="J220" s="28"/>
      <c r="K220" s="28">
        <f t="shared" si="131"/>
        <v>101</v>
      </c>
      <c r="L220" s="33" t="s">
        <v>83</v>
      </c>
      <c r="M220" s="24" t="s">
        <v>20</v>
      </c>
      <c r="N220" s="29">
        <v>-0.42598999999999998</v>
      </c>
      <c r="O220" s="29" t="s">
        <v>107</v>
      </c>
      <c r="P220" s="28">
        <f t="shared" si="139"/>
        <v>84</v>
      </c>
      <c r="Q220" s="33" t="s">
        <v>58</v>
      </c>
      <c r="R220" s="24" t="s">
        <v>25</v>
      </c>
      <c r="S220" s="30">
        <v>-0.21106</v>
      </c>
      <c r="T220" s="30" t="s">
        <v>108</v>
      </c>
      <c r="U220" s="28">
        <f t="shared" si="134"/>
        <v>92</v>
      </c>
      <c r="V220" s="33" t="s">
        <v>44</v>
      </c>
      <c r="W220" s="24" t="s">
        <v>23</v>
      </c>
      <c r="X220" s="29">
        <v>-6.5019999999999994E-2</v>
      </c>
      <c r="Y220" s="29" t="s">
        <v>107</v>
      </c>
      <c r="Z220" s="28">
        <f t="shared" si="141"/>
        <v>73</v>
      </c>
      <c r="AA220" s="33" t="s">
        <v>91</v>
      </c>
      <c r="AB220" s="35" t="s">
        <v>25</v>
      </c>
      <c r="AC220" s="28">
        <v>-0.24371000000000001</v>
      </c>
      <c r="AD220" s="28"/>
      <c r="AE220" s="28">
        <f t="shared" si="130"/>
        <v>105</v>
      </c>
      <c r="AF220" s="33" t="s">
        <v>57</v>
      </c>
      <c r="AG220" s="24" t="s">
        <v>23</v>
      </c>
      <c r="AH220" s="29">
        <v>-0.15257000000000001</v>
      </c>
      <c r="AI220" s="29" t="s">
        <v>107</v>
      </c>
      <c r="AJ220" s="28">
        <f t="shared" si="137"/>
        <v>85</v>
      </c>
      <c r="AK220" s="33" t="s">
        <v>56</v>
      </c>
      <c r="AL220" s="24" t="s">
        <v>25</v>
      </c>
      <c r="AM220" s="30">
        <v>-0.19542999999999999</v>
      </c>
      <c r="AN220" s="30" t="s">
        <v>108</v>
      </c>
      <c r="AO220" s="28">
        <f t="shared" si="133"/>
        <v>96</v>
      </c>
      <c r="AP220" s="33" t="s">
        <v>72</v>
      </c>
      <c r="AQ220" s="24" t="s">
        <v>22</v>
      </c>
      <c r="AR220" s="28">
        <v>-5.6579999999999998E-2</v>
      </c>
      <c r="AS220" s="28"/>
      <c r="AT220" s="28">
        <f t="shared" si="132"/>
        <v>97</v>
      </c>
      <c r="AU220" s="33" t="s">
        <v>99</v>
      </c>
      <c r="AV220" s="35" t="s">
        <v>19</v>
      </c>
      <c r="AW220" s="29">
        <v>-9.7489999999999993E-2</v>
      </c>
      <c r="AX220" s="29" t="s">
        <v>107</v>
      </c>
      <c r="AY220" s="28">
        <f t="shared" si="138"/>
        <v>85</v>
      </c>
      <c r="AZ220" s="33" t="s">
        <v>87</v>
      </c>
      <c r="BA220" s="24" t="s">
        <v>25</v>
      </c>
      <c r="BB220" s="29">
        <v>-0.17452000000000001</v>
      </c>
      <c r="BC220" s="29" t="s">
        <v>107</v>
      </c>
      <c r="BD220" s="28">
        <f t="shared" si="135"/>
        <v>91</v>
      </c>
      <c r="BE220" s="33" t="s">
        <v>82</v>
      </c>
      <c r="BF220" s="24" t="s">
        <v>20</v>
      </c>
      <c r="BG220" s="29">
        <v>-1.4319999999999999E-2</v>
      </c>
      <c r="BH220" s="29" t="s">
        <v>107</v>
      </c>
      <c r="BI220" s="28">
        <f t="shared" si="128"/>
        <v>59</v>
      </c>
      <c r="BJ220" s="33" t="s">
        <v>87</v>
      </c>
      <c r="BK220" s="24" t="s">
        <v>19</v>
      </c>
      <c r="BL220" s="29">
        <v>-0.22381000000000001</v>
      </c>
      <c r="BM220" s="29" t="s">
        <v>107</v>
      </c>
      <c r="BN220" s="28">
        <f t="shared" si="140"/>
        <v>83</v>
      </c>
      <c r="BO220" s="33" t="s">
        <v>83</v>
      </c>
      <c r="BP220" s="24" t="s">
        <v>25</v>
      </c>
      <c r="BQ220" s="29">
        <v>-0.15378</v>
      </c>
      <c r="BR220" t="s">
        <v>107</v>
      </c>
      <c r="BS220" s="28">
        <f t="shared" si="129"/>
        <v>108</v>
      </c>
    </row>
    <row r="221" spans="1:71" ht="17" thickBot="1" x14ac:dyDescent="0.25">
      <c r="B221" s="33" t="s">
        <v>43</v>
      </c>
      <c r="C221" s="24" t="s">
        <v>19</v>
      </c>
      <c r="D221" s="29">
        <v>-6.7049999999999998E-2</v>
      </c>
      <c r="E221" s="29" t="s">
        <v>107</v>
      </c>
      <c r="F221" s="28">
        <f t="shared" si="136"/>
        <v>88</v>
      </c>
      <c r="G221" s="33" t="s">
        <v>90</v>
      </c>
      <c r="H221" s="35" t="s">
        <v>23</v>
      </c>
      <c r="I221" s="28">
        <v>-0.21149000000000001</v>
      </c>
      <c r="J221" s="28"/>
      <c r="K221" s="28">
        <f t="shared" si="131"/>
        <v>102</v>
      </c>
      <c r="L221" s="33" t="s">
        <v>92</v>
      </c>
      <c r="M221" s="35" t="s">
        <v>20</v>
      </c>
      <c r="N221" s="30">
        <v>-0.42609000000000002</v>
      </c>
      <c r="O221" s="30" t="s">
        <v>108</v>
      </c>
      <c r="P221" s="28">
        <f t="shared" si="139"/>
        <v>85</v>
      </c>
      <c r="Q221" s="33" t="s">
        <v>78</v>
      </c>
      <c r="R221" s="24" t="s">
        <v>26</v>
      </c>
      <c r="S221" s="29">
        <v>-0.21351000000000001</v>
      </c>
      <c r="T221" s="29" t="s">
        <v>107</v>
      </c>
      <c r="U221" s="28">
        <f t="shared" si="134"/>
        <v>93</v>
      </c>
      <c r="V221" s="33" t="s">
        <v>46</v>
      </c>
      <c r="W221" s="24" t="s">
        <v>20</v>
      </c>
      <c r="X221" s="29">
        <v>-6.8489999999999995E-2</v>
      </c>
      <c r="Y221" s="29" t="s">
        <v>107</v>
      </c>
      <c r="Z221" s="28">
        <f t="shared" si="141"/>
        <v>74</v>
      </c>
      <c r="AA221" s="33" t="s">
        <v>96</v>
      </c>
      <c r="AB221" s="35" t="s">
        <v>29</v>
      </c>
      <c r="AC221" s="28">
        <v>-0.24698999999999999</v>
      </c>
      <c r="AD221" s="28"/>
      <c r="AE221" s="28">
        <f t="shared" si="130"/>
        <v>106</v>
      </c>
      <c r="AF221" s="33" t="s">
        <v>90</v>
      </c>
      <c r="AG221" s="35" t="s">
        <v>26</v>
      </c>
      <c r="AH221" s="30">
        <v>-0.15692999999999999</v>
      </c>
      <c r="AI221" s="30" t="s">
        <v>108</v>
      </c>
      <c r="AJ221" s="28">
        <f t="shared" si="137"/>
        <v>86</v>
      </c>
      <c r="AK221" s="33" t="s">
        <v>99</v>
      </c>
      <c r="AL221" s="35" t="s">
        <v>23</v>
      </c>
      <c r="AM221" s="29">
        <v>-0.20376</v>
      </c>
      <c r="AN221" s="29" t="s">
        <v>107</v>
      </c>
      <c r="AO221" s="28">
        <f t="shared" si="133"/>
        <v>97</v>
      </c>
      <c r="AP221" s="33" t="s">
        <v>31</v>
      </c>
      <c r="AQ221" s="24" t="s">
        <v>19</v>
      </c>
      <c r="AR221" s="29">
        <v>-5.9249999999999997E-2</v>
      </c>
      <c r="AS221" s="29" t="s">
        <v>107</v>
      </c>
      <c r="AT221" s="28">
        <f t="shared" si="132"/>
        <v>98</v>
      </c>
      <c r="AU221" s="33" t="s">
        <v>56</v>
      </c>
      <c r="AV221" s="24" t="s">
        <v>25</v>
      </c>
      <c r="AW221" s="30">
        <v>-9.8909999999999998E-2</v>
      </c>
      <c r="AX221" s="30" t="s">
        <v>108</v>
      </c>
      <c r="AY221" s="28">
        <f t="shared" si="138"/>
        <v>86</v>
      </c>
      <c r="AZ221" s="33" t="s">
        <v>42</v>
      </c>
      <c r="BA221" s="24" t="s">
        <v>28</v>
      </c>
      <c r="BB221" s="29">
        <v>-0.17560000000000001</v>
      </c>
      <c r="BC221" s="29" t="s">
        <v>107</v>
      </c>
      <c r="BD221" s="28">
        <f t="shared" si="135"/>
        <v>92</v>
      </c>
      <c r="BE221" s="33" t="s">
        <v>34</v>
      </c>
      <c r="BF221" s="24" t="s">
        <v>26</v>
      </c>
      <c r="BG221" s="30">
        <v>-1.61E-2</v>
      </c>
      <c r="BH221" s="30" t="s">
        <v>108</v>
      </c>
      <c r="BI221" s="28">
        <f t="shared" si="128"/>
        <v>60</v>
      </c>
      <c r="BJ221" s="33" t="s">
        <v>93</v>
      </c>
      <c r="BK221" s="35" t="s">
        <v>29</v>
      </c>
      <c r="BL221" s="29">
        <v>-0.22703999999999999</v>
      </c>
      <c r="BM221" s="29" t="s">
        <v>107</v>
      </c>
      <c r="BN221" s="28">
        <f t="shared" si="140"/>
        <v>84</v>
      </c>
      <c r="BO221" s="33" t="s">
        <v>48</v>
      </c>
      <c r="BP221" s="24" t="s">
        <v>20</v>
      </c>
      <c r="BQ221" s="29">
        <v>-0.15725</v>
      </c>
      <c r="BR221" t="s">
        <v>107</v>
      </c>
      <c r="BS221" s="28">
        <f t="shared" si="129"/>
        <v>109</v>
      </c>
    </row>
    <row r="222" spans="1:71" ht="17" thickBot="1" x14ac:dyDescent="0.25">
      <c r="B222" s="33" t="s">
        <v>68</v>
      </c>
      <c r="C222" s="24" t="s">
        <v>29</v>
      </c>
      <c r="D222" s="29">
        <v>-6.7250000000000004E-2</v>
      </c>
      <c r="E222" s="29" t="s">
        <v>107</v>
      </c>
      <c r="F222" s="28">
        <f t="shared" si="136"/>
        <v>89</v>
      </c>
      <c r="G222" s="33" t="s">
        <v>58</v>
      </c>
      <c r="H222" s="24" t="s">
        <v>22</v>
      </c>
      <c r="I222" s="28">
        <v>-0.21435999999999999</v>
      </c>
      <c r="J222" s="28"/>
      <c r="K222" s="28">
        <f t="shared" si="131"/>
        <v>103</v>
      </c>
      <c r="L222" s="33" t="s">
        <v>59</v>
      </c>
      <c r="M222" s="24" t="s">
        <v>25</v>
      </c>
      <c r="N222" s="29">
        <v>-0.46189000000000002</v>
      </c>
      <c r="O222" s="29" t="s">
        <v>107</v>
      </c>
      <c r="P222" s="28">
        <f t="shared" si="139"/>
        <v>86</v>
      </c>
      <c r="Q222" s="33" t="s">
        <v>62</v>
      </c>
      <c r="R222" s="24" t="s">
        <v>25</v>
      </c>
      <c r="S222" s="29">
        <v>-0.21934999999999999</v>
      </c>
      <c r="T222" s="29" t="s">
        <v>107</v>
      </c>
      <c r="U222" s="28">
        <f t="shared" si="134"/>
        <v>94</v>
      </c>
      <c r="V222" s="33" t="s">
        <v>103</v>
      </c>
      <c r="W222" s="35" t="s">
        <v>20</v>
      </c>
      <c r="X222" s="28">
        <v>-6.9739999999999996E-2</v>
      </c>
      <c r="Y222" s="28"/>
      <c r="Z222" s="28">
        <f t="shared" si="141"/>
        <v>75</v>
      </c>
      <c r="AA222" s="33" t="s">
        <v>98</v>
      </c>
      <c r="AB222" s="35" t="s">
        <v>28</v>
      </c>
      <c r="AC222" s="28">
        <v>-0.24851999999999999</v>
      </c>
      <c r="AD222" s="28"/>
      <c r="AE222" s="28">
        <f t="shared" si="130"/>
        <v>107</v>
      </c>
      <c r="AF222" s="33" t="s">
        <v>93</v>
      </c>
      <c r="AG222" s="35" t="s">
        <v>25</v>
      </c>
      <c r="AH222" s="28">
        <v>-0.15898000000000001</v>
      </c>
      <c r="AI222" s="28"/>
      <c r="AJ222" s="28">
        <f t="shared" si="137"/>
        <v>87</v>
      </c>
      <c r="AK222" s="33" t="s">
        <v>99</v>
      </c>
      <c r="AL222" s="35" t="s">
        <v>29</v>
      </c>
      <c r="AM222" s="29">
        <v>-0.21026</v>
      </c>
      <c r="AN222" s="29" t="s">
        <v>107</v>
      </c>
      <c r="AO222" s="28">
        <f t="shared" si="133"/>
        <v>98</v>
      </c>
      <c r="AP222" s="33" t="s">
        <v>99</v>
      </c>
      <c r="AQ222" s="35" t="s">
        <v>23</v>
      </c>
      <c r="AR222" s="29">
        <v>-5.9490000000000001E-2</v>
      </c>
      <c r="AS222" s="29" t="s">
        <v>107</v>
      </c>
      <c r="AT222" s="28">
        <f t="shared" si="132"/>
        <v>99</v>
      </c>
      <c r="AU222" s="33" t="s">
        <v>97</v>
      </c>
      <c r="AV222" s="35" t="s">
        <v>25</v>
      </c>
      <c r="AW222" s="28">
        <v>-0.10647</v>
      </c>
      <c r="AX222" s="28"/>
      <c r="AY222" s="28">
        <f t="shared" si="138"/>
        <v>87</v>
      </c>
      <c r="AZ222" s="33" t="s">
        <v>91</v>
      </c>
      <c r="BA222" s="35" t="s">
        <v>28</v>
      </c>
      <c r="BB222" s="28">
        <v>-0.18201999999999999</v>
      </c>
      <c r="BC222" s="28"/>
      <c r="BD222" s="28">
        <f t="shared" si="135"/>
        <v>93</v>
      </c>
      <c r="BE222" s="33" t="s">
        <v>73</v>
      </c>
      <c r="BF222" s="24" t="s">
        <v>26</v>
      </c>
      <c r="BG222" s="30">
        <v>-1.7049999999999999E-2</v>
      </c>
      <c r="BH222" s="30" t="s">
        <v>108</v>
      </c>
      <c r="BI222" s="28">
        <f t="shared" si="128"/>
        <v>61</v>
      </c>
      <c r="BJ222" s="33" t="s">
        <v>101</v>
      </c>
      <c r="BK222" s="35" t="s">
        <v>29</v>
      </c>
      <c r="BL222" s="29">
        <v>-0.22770000000000001</v>
      </c>
      <c r="BM222" s="29" t="s">
        <v>107</v>
      </c>
      <c r="BN222" s="28">
        <f t="shared" si="140"/>
        <v>85</v>
      </c>
      <c r="BO222" s="33" t="s">
        <v>46</v>
      </c>
      <c r="BP222" s="24" t="s">
        <v>20</v>
      </c>
      <c r="BQ222" s="29">
        <v>-0.15736</v>
      </c>
      <c r="BR222" t="s">
        <v>107</v>
      </c>
      <c r="BS222" s="28">
        <f t="shared" si="129"/>
        <v>110</v>
      </c>
    </row>
    <row r="223" spans="1:71" ht="17" thickBot="1" x14ac:dyDescent="0.25">
      <c r="B223" s="33" t="s">
        <v>31</v>
      </c>
      <c r="C223" s="24" t="s">
        <v>25</v>
      </c>
      <c r="D223" s="29">
        <v>-6.7820000000000005E-2</v>
      </c>
      <c r="E223" s="29" t="s">
        <v>107</v>
      </c>
      <c r="F223" s="28">
        <f t="shared" si="136"/>
        <v>90</v>
      </c>
      <c r="G223" s="33" t="s">
        <v>80</v>
      </c>
      <c r="H223" s="24" t="s">
        <v>19</v>
      </c>
      <c r="I223" s="30">
        <v>-0.22208</v>
      </c>
      <c r="J223" s="30" t="s">
        <v>108</v>
      </c>
      <c r="K223" s="28">
        <f t="shared" si="131"/>
        <v>104</v>
      </c>
      <c r="L223" s="33" t="s">
        <v>89</v>
      </c>
      <c r="M223" s="35" t="s">
        <v>28</v>
      </c>
      <c r="N223" s="28">
        <v>-0.48011999999999999</v>
      </c>
      <c r="O223" s="28"/>
      <c r="P223" s="28">
        <f t="shared" si="139"/>
        <v>87</v>
      </c>
      <c r="Q223" s="33" t="s">
        <v>41</v>
      </c>
      <c r="R223" s="24" t="s">
        <v>29</v>
      </c>
      <c r="S223" s="29">
        <v>-0.22261</v>
      </c>
      <c r="T223" s="29" t="s">
        <v>107</v>
      </c>
      <c r="U223" s="28">
        <f t="shared" si="134"/>
        <v>95</v>
      </c>
      <c r="V223" s="33" t="s">
        <v>63</v>
      </c>
      <c r="W223" s="24" t="s">
        <v>20</v>
      </c>
      <c r="X223" s="29">
        <v>-7.0319999999999994E-2</v>
      </c>
      <c r="Y223" s="29" t="s">
        <v>107</v>
      </c>
      <c r="Z223" s="28">
        <f t="shared" si="141"/>
        <v>76</v>
      </c>
      <c r="AA223" s="33" t="s">
        <v>70</v>
      </c>
      <c r="AB223" s="24" t="s">
        <v>23</v>
      </c>
      <c r="AC223" s="29">
        <v>-0.28560000000000002</v>
      </c>
      <c r="AD223" s="29" t="s">
        <v>107</v>
      </c>
      <c r="AE223" s="28">
        <f t="shared" si="130"/>
        <v>108</v>
      </c>
      <c r="AF223" s="33" t="s">
        <v>57</v>
      </c>
      <c r="AG223" s="24" t="s">
        <v>20</v>
      </c>
      <c r="AH223" s="29">
        <v>-0.16012000000000001</v>
      </c>
      <c r="AI223" s="29" t="s">
        <v>107</v>
      </c>
      <c r="AJ223" s="28">
        <f t="shared" si="137"/>
        <v>88</v>
      </c>
      <c r="AK223" s="33" t="s">
        <v>75</v>
      </c>
      <c r="AL223" s="24" t="s">
        <v>23</v>
      </c>
      <c r="AM223" s="29">
        <v>-0.21224999999999999</v>
      </c>
      <c r="AN223" s="29" t="s">
        <v>107</v>
      </c>
      <c r="AO223" s="28">
        <f t="shared" si="133"/>
        <v>99</v>
      </c>
      <c r="AP223" s="33" t="s">
        <v>62</v>
      </c>
      <c r="AQ223" s="24" t="s">
        <v>23</v>
      </c>
      <c r="AR223" s="29">
        <v>-5.9720000000000002E-2</v>
      </c>
      <c r="AS223" s="29" t="s">
        <v>107</v>
      </c>
      <c r="AT223" s="28">
        <f t="shared" si="132"/>
        <v>100</v>
      </c>
      <c r="AU223" s="33" t="s">
        <v>61</v>
      </c>
      <c r="AV223" s="24" t="s">
        <v>23</v>
      </c>
      <c r="AW223" s="29">
        <v>-0.10954999999999999</v>
      </c>
      <c r="AX223" s="29" t="s">
        <v>107</v>
      </c>
      <c r="AY223" s="28">
        <f t="shared" si="138"/>
        <v>88</v>
      </c>
      <c r="AZ223" s="33" t="s">
        <v>87</v>
      </c>
      <c r="BA223" s="24" t="s">
        <v>29</v>
      </c>
      <c r="BB223" s="29">
        <v>-0.18312</v>
      </c>
      <c r="BC223" s="29" t="s">
        <v>107</v>
      </c>
      <c r="BD223" s="28">
        <f t="shared" si="135"/>
        <v>94</v>
      </c>
      <c r="BE223" s="33" t="s">
        <v>92</v>
      </c>
      <c r="BF223" s="35" t="s">
        <v>20</v>
      </c>
      <c r="BG223" s="29">
        <v>-1.746E-2</v>
      </c>
      <c r="BH223" s="29" t="s">
        <v>107</v>
      </c>
      <c r="BI223" s="28">
        <f t="shared" si="128"/>
        <v>62</v>
      </c>
      <c r="BJ223" s="33" t="s">
        <v>83</v>
      </c>
      <c r="BK223" s="24" t="s">
        <v>20</v>
      </c>
      <c r="BL223" s="29">
        <v>-0.2344</v>
      </c>
      <c r="BM223" s="29" t="s">
        <v>107</v>
      </c>
      <c r="BN223" s="28">
        <f t="shared" si="140"/>
        <v>86</v>
      </c>
      <c r="BO223" s="33" t="s">
        <v>93</v>
      </c>
      <c r="BP223" s="35" t="s">
        <v>20</v>
      </c>
      <c r="BQ223" s="28">
        <v>-0.17043</v>
      </c>
      <c r="BS223" s="28">
        <f t="shared" si="129"/>
        <v>111</v>
      </c>
    </row>
    <row r="224" spans="1:71" ht="17" thickBot="1" x14ac:dyDescent="0.25">
      <c r="B224" s="33" t="s">
        <v>31</v>
      </c>
      <c r="C224" s="24" t="s">
        <v>19</v>
      </c>
      <c r="D224" s="29">
        <v>-6.8229999999999999E-2</v>
      </c>
      <c r="E224" s="29" t="s">
        <v>107</v>
      </c>
      <c r="F224" s="28">
        <f t="shared" si="136"/>
        <v>91</v>
      </c>
      <c r="G224" s="33" t="s">
        <v>62</v>
      </c>
      <c r="H224" s="24" t="s">
        <v>19</v>
      </c>
      <c r="I224" s="30">
        <v>-0.23183000000000001</v>
      </c>
      <c r="J224" s="30" t="s">
        <v>108</v>
      </c>
      <c r="K224" s="28">
        <f t="shared" si="131"/>
        <v>105</v>
      </c>
      <c r="L224" s="33" t="s">
        <v>83</v>
      </c>
      <c r="M224" s="24" t="s">
        <v>25</v>
      </c>
      <c r="N224" s="30">
        <v>-0.48374</v>
      </c>
      <c r="O224" s="30" t="s">
        <v>108</v>
      </c>
      <c r="P224" s="28">
        <f t="shared" si="139"/>
        <v>88</v>
      </c>
      <c r="Q224" s="33" t="s">
        <v>86</v>
      </c>
      <c r="R224" s="24" t="s">
        <v>28</v>
      </c>
      <c r="S224" s="29">
        <v>-0.24217</v>
      </c>
      <c r="T224" s="29" t="s">
        <v>107</v>
      </c>
      <c r="U224" s="28">
        <f t="shared" si="134"/>
        <v>96</v>
      </c>
      <c r="V224" s="33" t="s">
        <v>101</v>
      </c>
      <c r="W224" s="35" t="s">
        <v>102</v>
      </c>
      <c r="X224" s="30">
        <v>-7.0910000000000001E-2</v>
      </c>
      <c r="Y224" s="30" t="s">
        <v>108</v>
      </c>
      <c r="Z224" s="28">
        <f t="shared" si="141"/>
        <v>77</v>
      </c>
      <c r="AA224" s="33" t="s">
        <v>96</v>
      </c>
      <c r="AB224" s="35" t="s">
        <v>23</v>
      </c>
      <c r="AC224" s="29">
        <v>-0.29260999999999998</v>
      </c>
      <c r="AD224" s="29" t="s">
        <v>107</v>
      </c>
      <c r="AE224" s="28">
        <f t="shared" si="130"/>
        <v>109</v>
      </c>
      <c r="AF224" s="33" t="s">
        <v>90</v>
      </c>
      <c r="AG224" s="35" t="s">
        <v>23</v>
      </c>
      <c r="AH224" s="30">
        <v>-0.16177</v>
      </c>
      <c r="AI224" s="30" t="s">
        <v>108</v>
      </c>
      <c r="AJ224" s="28">
        <f t="shared" si="137"/>
        <v>89</v>
      </c>
      <c r="AK224" s="33" t="s">
        <v>97</v>
      </c>
      <c r="AL224" s="35" t="s">
        <v>19</v>
      </c>
      <c r="AM224" s="30">
        <v>-0.21289</v>
      </c>
      <c r="AN224" s="30" t="s">
        <v>108</v>
      </c>
      <c r="AO224" s="28">
        <f t="shared" si="133"/>
        <v>100</v>
      </c>
      <c r="AP224" s="33" t="s">
        <v>98</v>
      </c>
      <c r="AQ224" s="35" t="s">
        <v>23</v>
      </c>
      <c r="AR224" s="29">
        <v>-6.003E-2</v>
      </c>
      <c r="AS224" s="29" t="s">
        <v>107</v>
      </c>
      <c r="AT224" s="28">
        <f t="shared" si="132"/>
        <v>101</v>
      </c>
      <c r="AU224" s="33" t="s">
        <v>86</v>
      </c>
      <c r="AV224" s="24" t="s">
        <v>20</v>
      </c>
      <c r="AW224" s="29">
        <v>-0.11565</v>
      </c>
      <c r="AX224" s="29" t="s">
        <v>107</v>
      </c>
      <c r="AY224" s="28">
        <f t="shared" si="138"/>
        <v>89</v>
      </c>
      <c r="AZ224" s="33" t="s">
        <v>79</v>
      </c>
      <c r="BA224" s="24" t="s">
        <v>22</v>
      </c>
      <c r="BB224" s="29">
        <v>-0.18440999999999999</v>
      </c>
      <c r="BC224" s="29" t="s">
        <v>107</v>
      </c>
      <c r="BD224" s="28">
        <f t="shared" si="135"/>
        <v>95</v>
      </c>
      <c r="BE224" s="33" t="s">
        <v>94</v>
      </c>
      <c r="BF224" s="35" t="s">
        <v>28</v>
      </c>
      <c r="BG224" s="28">
        <v>-1.7749999999999998E-2</v>
      </c>
      <c r="BH224" s="28"/>
      <c r="BI224" s="28">
        <f t="shared" ref="BI224:BI234" si="142">IF(BG224&lt;BG223,BI223+1,BI223)</f>
        <v>63</v>
      </c>
      <c r="BJ224" s="33" t="s">
        <v>66</v>
      </c>
      <c r="BK224" s="24" t="s">
        <v>20</v>
      </c>
      <c r="BL224" s="29">
        <v>-0.25392999999999999</v>
      </c>
      <c r="BM224" s="29" t="s">
        <v>107</v>
      </c>
      <c r="BN224" s="28">
        <f t="shared" si="140"/>
        <v>87</v>
      </c>
      <c r="BO224" s="33" t="s">
        <v>71</v>
      </c>
      <c r="BP224" s="24" t="s">
        <v>29</v>
      </c>
      <c r="BQ224" s="29">
        <v>-0.17910000000000001</v>
      </c>
      <c r="BR224" t="s">
        <v>107</v>
      </c>
      <c r="BS224" s="28">
        <f t="shared" si="129"/>
        <v>112</v>
      </c>
    </row>
    <row r="225" spans="2:75" ht="17" thickBot="1" x14ac:dyDescent="0.25">
      <c r="B225" s="33" t="s">
        <v>35</v>
      </c>
      <c r="C225" s="24" t="s">
        <v>25</v>
      </c>
      <c r="D225" s="29">
        <v>-6.9570000000000007E-2</v>
      </c>
      <c r="E225" s="29" t="s">
        <v>107</v>
      </c>
      <c r="F225" s="28">
        <f t="shared" si="136"/>
        <v>92</v>
      </c>
      <c r="G225" s="33" t="s">
        <v>91</v>
      </c>
      <c r="H225" s="35" t="s">
        <v>28</v>
      </c>
      <c r="I225" s="28">
        <v>-0.23635999999999999</v>
      </c>
      <c r="J225" s="28"/>
      <c r="K225" s="28">
        <f t="shared" si="131"/>
        <v>106</v>
      </c>
      <c r="L225" s="33" t="s">
        <v>75</v>
      </c>
      <c r="M225" s="24" t="s">
        <v>29</v>
      </c>
      <c r="N225" s="29">
        <v>-0.48465000000000003</v>
      </c>
      <c r="O225" s="29" t="s">
        <v>107</v>
      </c>
      <c r="P225" s="28">
        <f t="shared" si="139"/>
        <v>89</v>
      </c>
      <c r="Q225" s="33" t="s">
        <v>41</v>
      </c>
      <c r="R225" s="24" t="s">
        <v>25</v>
      </c>
      <c r="S225" s="29">
        <v>-0.25206000000000001</v>
      </c>
      <c r="T225" s="29" t="s">
        <v>107</v>
      </c>
      <c r="U225" s="28">
        <f t="shared" si="134"/>
        <v>97</v>
      </c>
      <c r="V225" s="33" t="s">
        <v>83</v>
      </c>
      <c r="W225" s="24" t="s">
        <v>25</v>
      </c>
      <c r="X225" s="28">
        <v>-7.2910000000000003E-2</v>
      </c>
      <c r="Y225" s="28"/>
      <c r="Z225" s="28">
        <f t="shared" si="141"/>
        <v>78</v>
      </c>
      <c r="AA225" s="33" t="s">
        <v>45</v>
      </c>
      <c r="AB225" s="24" t="s">
        <v>23</v>
      </c>
      <c r="AC225" s="29">
        <v>-0.30317</v>
      </c>
      <c r="AD225" s="29" t="s">
        <v>107</v>
      </c>
      <c r="AE225" s="28">
        <f t="shared" si="130"/>
        <v>110</v>
      </c>
      <c r="AF225" s="33" t="s">
        <v>90</v>
      </c>
      <c r="AG225" s="35" t="s">
        <v>29</v>
      </c>
      <c r="AH225" s="30">
        <v>-0.16439000000000001</v>
      </c>
      <c r="AI225" s="30" t="s">
        <v>108</v>
      </c>
      <c r="AJ225" s="28">
        <f t="shared" si="137"/>
        <v>90</v>
      </c>
      <c r="AK225" s="33" t="s">
        <v>97</v>
      </c>
      <c r="AL225" s="35" t="s">
        <v>25</v>
      </c>
      <c r="AM225" s="30">
        <v>-0.21893000000000001</v>
      </c>
      <c r="AN225" s="30" t="s">
        <v>108</v>
      </c>
      <c r="AO225" s="28">
        <f t="shared" si="133"/>
        <v>101</v>
      </c>
      <c r="AP225" s="33" t="s">
        <v>80</v>
      </c>
      <c r="AQ225" s="24" t="s">
        <v>28</v>
      </c>
      <c r="AR225" s="29">
        <v>-6.2179999999999999E-2</v>
      </c>
      <c r="AS225" s="29" t="s">
        <v>107</v>
      </c>
      <c r="AT225" s="28">
        <f t="shared" si="132"/>
        <v>102</v>
      </c>
      <c r="AU225" s="33" t="s">
        <v>68</v>
      </c>
      <c r="AV225" s="24" t="s">
        <v>19</v>
      </c>
      <c r="AW225" s="29">
        <v>-0.11983000000000001</v>
      </c>
      <c r="AX225" s="29" t="s">
        <v>107</v>
      </c>
      <c r="AY225" s="28">
        <f t="shared" si="138"/>
        <v>90</v>
      </c>
      <c r="AZ225" s="33" t="s">
        <v>100</v>
      </c>
      <c r="BA225" s="35" t="s">
        <v>26</v>
      </c>
      <c r="BB225" s="29">
        <v>-0.19053999999999999</v>
      </c>
      <c r="BC225" s="29" t="s">
        <v>107</v>
      </c>
      <c r="BD225" s="28">
        <f t="shared" si="135"/>
        <v>96</v>
      </c>
      <c r="BE225" s="33" t="s">
        <v>73</v>
      </c>
      <c r="BF225" s="24" t="s">
        <v>29</v>
      </c>
      <c r="BG225" s="28">
        <v>-1.8720000000000001E-2</v>
      </c>
      <c r="BH225" s="28"/>
      <c r="BI225" s="28">
        <f t="shared" si="142"/>
        <v>64</v>
      </c>
      <c r="BJ225" s="33" t="s">
        <v>92</v>
      </c>
      <c r="BK225" s="35" t="s">
        <v>20</v>
      </c>
      <c r="BL225" s="29">
        <v>-0.25666</v>
      </c>
      <c r="BM225" s="29" t="s">
        <v>107</v>
      </c>
      <c r="BN225" s="28">
        <f t="shared" si="140"/>
        <v>88</v>
      </c>
      <c r="BO225" s="33" t="s">
        <v>81</v>
      </c>
      <c r="BP225" s="24" t="s">
        <v>20</v>
      </c>
      <c r="BQ225" s="29">
        <v>-0.17977000000000001</v>
      </c>
      <c r="BR225" t="s">
        <v>107</v>
      </c>
      <c r="BS225" s="28">
        <f t="shared" si="129"/>
        <v>113</v>
      </c>
    </row>
    <row r="226" spans="2:75" ht="17" thickBot="1" x14ac:dyDescent="0.25">
      <c r="B226" s="33" t="s">
        <v>56</v>
      </c>
      <c r="C226" s="24" t="s">
        <v>22</v>
      </c>
      <c r="D226" s="29">
        <v>-7.2510000000000005E-2</v>
      </c>
      <c r="E226" s="29" t="s">
        <v>107</v>
      </c>
      <c r="F226" s="28">
        <f t="shared" si="136"/>
        <v>93</v>
      </c>
      <c r="G226" s="33" t="s">
        <v>98</v>
      </c>
      <c r="H226" s="35" t="s">
        <v>25</v>
      </c>
      <c r="I226" s="29">
        <v>-0.24575</v>
      </c>
      <c r="J226" s="29" t="s">
        <v>107</v>
      </c>
      <c r="K226" s="28">
        <f t="shared" si="131"/>
        <v>107</v>
      </c>
      <c r="L226" s="33" t="s">
        <v>75</v>
      </c>
      <c r="M226" s="24" t="s">
        <v>25</v>
      </c>
      <c r="N226" s="29">
        <v>-0.50412000000000001</v>
      </c>
      <c r="O226" s="29" t="s">
        <v>107</v>
      </c>
      <c r="P226" s="28">
        <f t="shared" si="139"/>
        <v>90</v>
      </c>
      <c r="Q226" s="33" t="s">
        <v>75</v>
      </c>
      <c r="R226" s="24" t="s">
        <v>29</v>
      </c>
      <c r="S226" s="29">
        <v>-0.25620999999999999</v>
      </c>
      <c r="T226" s="29" t="s">
        <v>107</v>
      </c>
      <c r="U226" s="28">
        <f t="shared" si="134"/>
        <v>98</v>
      </c>
      <c r="V226" s="33" t="s">
        <v>67</v>
      </c>
      <c r="W226" s="24" t="s">
        <v>23</v>
      </c>
      <c r="X226" s="29">
        <v>-7.3099999999999998E-2</v>
      </c>
      <c r="Y226" s="29" t="s">
        <v>107</v>
      </c>
      <c r="Z226" s="28">
        <f t="shared" si="141"/>
        <v>79</v>
      </c>
      <c r="AA226" s="33" t="s">
        <v>70</v>
      </c>
      <c r="AB226" s="24" t="s">
        <v>28</v>
      </c>
      <c r="AC226" s="29">
        <v>-0.30968000000000001</v>
      </c>
      <c r="AD226" s="29" t="s">
        <v>107</v>
      </c>
      <c r="AE226" s="28">
        <f t="shared" si="130"/>
        <v>111</v>
      </c>
      <c r="AF226" s="33" t="s">
        <v>93</v>
      </c>
      <c r="AG226" s="35" t="s">
        <v>20</v>
      </c>
      <c r="AH226" s="28">
        <v>-0.16475999999999999</v>
      </c>
      <c r="AI226" s="28"/>
      <c r="AJ226" s="28">
        <f t="shared" si="137"/>
        <v>91</v>
      </c>
      <c r="AK226" s="33" t="s">
        <v>93</v>
      </c>
      <c r="AL226" s="35" t="s">
        <v>20</v>
      </c>
      <c r="AM226" s="28">
        <v>-0.22852</v>
      </c>
      <c r="AN226" s="28"/>
      <c r="AO226" s="28">
        <f t="shared" si="133"/>
        <v>102</v>
      </c>
      <c r="AP226" s="33" t="s">
        <v>93</v>
      </c>
      <c r="AQ226" s="35" t="s">
        <v>29</v>
      </c>
      <c r="AR226" s="30">
        <v>-6.2829999999999997E-2</v>
      </c>
      <c r="AS226" s="30" t="s">
        <v>108</v>
      </c>
      <c r="AT226" s="28">
        <f t="shared" si="132"/>
        <v>103</v>
      </c>
      <c r="AU226" s="33" t="s">
        <v>56</v>
      </c>
      <c r="AV226" s="24" t="s">
        <v>19</v>
      </c>
      <c r="AW226" s="29">
        <v>-0.12041</v>
      </c>
      <c r="AX226" s="29" t="s">
        <v>107</v>
      </c>
      <c r="AY226" s="28">
        <f t="shared" si="138"/>
        <v>91</v>
      </c>
      <c r="AZ226" s="33" t="s">
        <v>66</v>
      </c>
      <c r="BA226" s="24" t="s">
        <v>22</v>
      </c>
      <c r="BB226" s="29">
        <v>-0.22792000000000001</v>
      </c>
      <c r="BC226" s="29" t="s">
        <v>107</v>
      </c>
      <c r="BD226" s="28">
        <f t="shared" si="135"/>
        <v>97</v>
      </c>
      <c r="BE226" s="33" t="s">
        <v>85</v>
      </c>
      <c r="BF226" s="24" t="s">
        <v>19</v>
      </c>
      <c r="BG226" s="29">
        <v>-1.907E-2</v>
      </c>
      <c r="BH226" s="29" t="s">
        <v>107</v>
      </c>
      <c r="BI226" s="28">
        <f t="shared" si="142"/>
        <v>65</v>
      </c>
      <c r="BJ226" s="33" t="s">
        <v>59</v>
      </c>
      <c r="BK226" s="24" t="s">
        <v>20</v>
      </c>
      <c r="BL226" s="29">
        <v>-0.26077</v>
      </c>
      <c r="BM226" s="29" t="s">
        <v>107</v>
      </c>
      <c r="BN226" s="28">
        <f t="shared" si="140"/>
        <v>89</v>
      </c>
      <c r="BO226" s="33" t="s">
        <v>83</v>
      </c>
      <c r="BP226" s="24" t="s">
        <v>29</v>
      </c>
      <c r="BQ226" s="29">
        <v>-0.18229000000000001</v>
      </c>
      <c r="BR226" t="s">
        <v>107</v>
      </c>
      <c r="BS226" s="28">
        <f t="shared" si="129"/>
        <v>114</v>
      </c>
    </row>
    <row r="227" spans="2:75" ht="17" thickBot="1" x14ac:dyDescent="0.25">
      <c r="B227" s="33" t="s">
        <v>86</v>
      </c>
      <c r="C227" s="24" t="s">
        <v>26</v>
      </c>
      <c r="D227" s="29">
        <v>-7.2520000000000001E-2</v>
      </c>
      <c r="E227" s="29" t="s">
        <v>107</v>
      </c>
      <c r="F227" s="28">
        <f t="shared" si="136"/>
        <v>94</v>
      </c>
      <c r="G227" s="33" t="s">
        <v>90</v>
      </c>
      <c r="H227" s="35" t="s">
        <v>29</v>
      </c>
      <c r="I227" s="30">
        <v>-0.25074999999999997</v>
      </c>
      <c r="J227" s="30" t="s">
        <v>108</v>
      </c>
      <c r="K227" s="28">
        <f t="shared" si="131"/>
        <v>108</v>
      </c>
      <c r="L227" s="33" t="s">
        <v>59</v>
      </c>
      <c r="M227" s="24" t="s">
        <v>20</v>
      </c>
      <c r="N227" s="29">
        <v>-0.51280000000000003</v>
      </c>
      <c r="O227" s="29" t="s">
        <v>107</v>
      </c>
      <c r="P227" s="28">
        <f t="shared" si="139"/>
        <v>91</v>
      </c>
      <c r="Q227" s="33" t="s">
        <v>105</v>
      </c>
      <c r="R227" s="35" t="s">
        <v>29</v>
      </c>
      <c r="S227" s="28">
        <v>-0.26021</v>
      </c>
      <c r="T227" s="28"/>
      <c r="U227" s="28">
        <f t="shared" si="134"/>
        <v>99</v>
      </c>
      <c r="V227" s="33" t="s">
        <v>59</v>
      </c>
      <c r="W227" s="24" t="s">
        <v>25</v>
      </c>
      <c r="X227" s="30">
        <v>-7.7579999999999996E-2</v>
      </c>
      <c r="Y227" s="30" t="s">
        <v>108</v>
      </c>
      <c r="Z227" s="28">
        <f t="shared" si="141"/>
        <v>80</v>
      </c>
      <c r="AA227" s="33" t="s">
        <v>69</v>
      </c>
      <c r="AB227" s="24" t="s">
        <v>23</v>
      </c>
      <c r="AC227" s="29">
        <v>-0.31867000000000001</v>
      </c>
      <c r="AD227" s="29" t="s">
        <v>107</v>
      </c>
      <c r="AE227" s="28">
        <f t="shared" si="130"/>
        <v>112</v>
      </c>
      <c r="AF227" s="33" t="s">
        <v>100</v>
      </c>
      <c r="AG227" s="35" t="s">
        <v>20</v>
      </c>
      <c r="AH227" s="29">
        <v>-0.16966000000000001</v>
      </c>
      <c r="AI227" s="29" t="s">
        <v>107</v>
      </c>
      <c r="AJ227" s="28">
        <f t="shared" si="137"/>
        <v>92</v>
      </c>
      <c r="AK227" s="33" t="s">
        <v>75</v>
      </c>
      <c r="AL227" s="24" t="s">
        <v>29</v>
      </c>
      <c r="AM227" s="29">
        <v>-0.23352999999999999</v>
      </c>
      <c r="AN227" s="29" t="s">
        <v>107</v>
      </c>
      <c r="AO227" s="28">
        <f t="shared" si="133"/>
        <v>103</v>
      </c>
      <c r="AP227" s="33" t="s">
        <v>99</v>
      </c>
      <c r="AQ227" s="35" t="s">
        <v>19</v>
      </c>
      <c r="AR227" s="29">
        <v>-6.5860000000000002E-2</v>
      </c>
      <c r="AS227" s="29" t="s">
        <v>107</v>
      </c>
      <c r="AT227" s="28">
        <f t="shared" si="132"/>
        <v>104</v>
      </c>
      <c r="AU227" s="33" t="s">
        <v>72</v>
      </c>
      <c r="AV227" s="24" t="s">
        <v>25</v>
      </c>
      <c r="AW227" s="30">
        <v>-0.12414</v>
      </c>
      <c r="AX227" s="30" t="s">
        <v>108</v>
      </c>
      <c r="AY227" s="28">
        <f t="shared" si="138"/>
        <v>92</v>
      </c>
      <c r="AZ227" s="33" t="s">
        <v>100</v>
      </c>
      <c r="BA227" s="35" t="s">
        <v>28</v>
      </c>
      <c r="BB227" s="29">
        <v>-0.23455999999999999</v>
      </c>
      <c r="BC227" s="29" t="s">
        <v>107</v>
      </c>
      <c r="BD227" s="28">
        <f t="shared" si="135"/>
        <v>98</v>
      </c>
      <c r="BE227" s="33" t="s">
        <v>60</v>
      </c>
      <c r="BF227" s="24" t="s">
        <v>26</v>
      </c>
      <c r="BG227" s="28">
        <v>-2.0619999999999999E-2</v>
      </c>
      <c r="BH227" s="28"/>
      <c r="BI227" s="28">
        <f t="shared" si="142"/>
        <v>66</v>
      </c>
      <c r="BJ227" s="33" t="s">
        <v>46</v>
      </c>
      <c r="BK227" s="24" t="s">
        <v>20</v>
      </c>
      <c r="BL227" s="29">
        <v>-0.26119999999999999</v>
      </c>
      <c r="BM227" s="29" t="s">
        <v>107</v>
      </c>
      <c r="BN227" s="28">
        <f t="shared" si="140"/>
        <v>90</v>
      </c>
      <c r="BO227" s="33" t="s">
        <v>71</v>
      </c>
      <c r="BP227" s="24" t="s">
        <v>20</v>
      </c>
      <c r="BQ227" s="29">
        <v>-0.18371000000000001</v>
      </c>
      <c r="BR227" t="s">
        <v>107</v>
      </c>
      <c r="BS227" s="28">
        <f t="shared" si="129"/>
        <v>115</v>
      </c>
    </row>
    <row r="228" spans="2:75" ht="17" thickBot="1" x14ac:dyDescent="0.25">
      <c r="B228" s="33" t="s">
        <v>97</v>
      </c>
      <c r="C228" s="35" t="s">
        <v>22</v>
      </c>
      <c r="D228" s="29">
        <v>-7.2910000000000003E-2</v>
      </c>
      <c r="E228" s="29" t="s">
        <v>107</v>
      </c>
      <c r="F228" s="28">
        <f t="shared" si="136"/>
        <v>95</v>
      </c>
      <c r="G228" s="33" t="s">
        <v>62</v>
      </c>
      <c r="H228" s="24" t="s">
        <v>25</v>
      </c>
      <c r="I228" s="29">
        <v>-0.25992999999999999</v>
      </c>
      <c r="J228" s="29" t="s">
        <v>107</v>
      </c>
      <c r="K228" s="28">
        <f t="shared" si="131"/>
        <v>109</v>
      </c>
      <c r="L228" s="33" t="s">
        <v>83</v>
      </c>
      <c r="M228" s="24" t="s">
        <v>29</v>
      </c>
      <c r="N228" s="29">
        <v>-0.51827999999999996</v>
      </c>
      <c r="O228" s="29" t="s">
        <v>107</v>
      </c>
      <c r="P228" s="28">
        <f t="shared" si="139"/>
        <v>92</v>
      </c>
      <c r="Q228" s="33" t="s">
        <v>58</v>
      </c>
      <c r="R228" s="24" t="s">
        <v>22</v>
      </c>
      <c r="S228" s="29">
        <v>-0.26480999999999999</v>
      </c>
      <c r="T228" s="29" t="s">
        <v>107</v>
      </c>
      <c r="U228" s="28">
        <f t="shared" si="134"/>
        <v>100</v>
      </c>
      <c r="V228" s="33" t="s">
        <v>100</v>
      </c>
      <c r="W228" s="35" t="s">
        <v>23</v>
      </c>
      <c r="X228" s="29">
        <v>-8.3460000000000006E-2</v>
      </c>
      <c r="Y228" s="29" t="s">
        <v>107</v>
      </c>
      <c r="Z228" s="28">
        <f t="shared" si="141"/>
        <v>81</v>
      </c>
      <c r="AA228" s="33" t="s">
        <v>99</v>
      </c>
      <c r="AB228" s="35" t="s">
        <v>23</v>
      </c>
      <c r="AC228" s="28">
        <v>-0.32952999999999999</v>
      </c>
      <c r="AD228" s="28"/>
      <c r="AE228" s="28">
        <f t="shared" si="130"/>
        <v>113</v>
      </c>
      <c r="AF228" s="33" t="s">
        <v>58</v>
      </c>
      <c r="AG228" s="24" t="s">
        <v>25</v>
      </c>
      <c r="AH228" s="28">
        <v>-0.17030000000000001</v>
      </c>
      <c r="AI228" s="28"/>
      <c r="AJ228" s="28">
        <f t="shared" si="137"/>
        <v>93</v>
      </c>
      <c r="AK228" s="33" t="s">
        <v>93</v>
      </c>
      <c r="AL228" s="35" t="s">
        <v>23</v>
      </c>
      <c r="AM228" s="28">
        <v>-0.23774999999999999</v>
      </c>
      <c r="AN228" s="28"/>
      <c r="AO228" s="28">
        <f t="shared" si="133"/>
        <v>104</v>
      </c>
      <c r="AP228" s="33" t="s">
        <v>80</v>
      </c>
      <c r="AQ228" s="24" t="s">
        <v>19</v>
      </c>
      <c r="AR228" s="29">
        <v>-6.7540000000000003E-2</v>
      </c>
      <c r="AS228" s="29" t="s">
        <v>107</v>
      </c>
      <c r="AT228" s="28">
        <f t="shared" si="132"/>
        <v>105</v>
      </c>
      <c r="AU228" s="33" t="s">
        <v>72</v>
      </c>
      <c r="AV228" s="24" t="s">
        <v>22</v>
      </c>
      <c r="AW228" s="30">
        <v>-0.12894</v>
      </c>
      <c r="AX228" s="30" t="s">
        <v>108</v>
      </c>
      <c r="AY228" s="28">
        <f t="shared" si="138"/>
        <v>93</v>
      </c>
      <c r="AZ228" s="33" t="s">
        <v>79</v>
      </c>
      <c r="BA228" s="24" t="s">
        <v>29</v>
      </c>
      <c r="BB228" s="29">
        <v>-0.25023000000000001</v>
      </c>
      <c r="BC228" s="29" t="s">
        <v>107</v>
      </c>
      <c r="BD228" s="28">
        <f t="shared" si="135"/>
        <v>99</v>
      </c>
      <c r="BE228" s="33" t="s">
        <v>94</v>
      </c>
      <c r="BF228" s="35" t="s">
        <v>26</v>
      </c>
      <c r="BG228" s="28">
        <v>-2.3439999999999999E-2</v>
      </c>
      <c r="BH228" s="28"/>
      <c r="BI228" s="28">
        <f t="shared" si="142"/>
        <v>67</v>
      </c>
      <c r="BJ228" s="33" t="s">
        <v>71</v>
      </c>
      <c r="BK228" s="24" t="s">
        <v>20</v>
      </c>
      <c r="BL228" s="29">
        <v>-0.26678000000000002</v>
      </c>
      <c r="BM228" s="29" t="s">
        <v>107</v>
      </c>
      <c r="BN228" s="28">
        <f t="shared" si="140"/>
        <v>91</v>
      </c>
      <c r="BO228" s="33" t="s">
        <v>58</v>
      </c>
      <c r="BP228" s="24" t="s">
        <v>22</v>
      </c>
      <c r="BQ228" s="29">
        <v>-0.18529000000000001</v>
      </c>
      <c r="BR228" t="s">
        <v>107</v>
      </c>
      <c r="BS228" s="28">
        <f t="shared" si="129"/>
        <v>116</v>
      </c>
    </row>
    <row r="229" spans="2:75" ht="17" thickBot="1" x14ac:dyDescent="0.25">
      <c r="B229" s="33" t="s">
        <v>68</v>
      </c>
      <c r="C229" s="24" t="s">
        <v>19</v>
      </c>
      <c r="D229" s="29">
        <v>-8.7300000000000003E-2</v>
      </c>
      <c r="E229" s="29" t="s">
        <v>107</v>
      </c>
      <c r="F229" s="28">
        <f t="shared" si="136"/>
        <v>96</v>
      </c>
      <c r="G229" s="33" t="s">
        <v>99</v>
      </c>
      <c r="H229" s="35" t="s">
        <v>29</v>
      </c>
      <c r="I229" s="28">
        <v>-0.26772000000000001</v>
      </c>
      <c r="J229" s="28"/>
      <c r="K229" s="28">
        <f t="shared" si="131"/>
        <v>110</v>
      </c>
      <c r="L229" s="33" t="s">
        <v>59</v>
      </c>
      <c r="M229" s="24" t="s">
        <v>23</v>
      </c>
      <c r="N229" s="29">
        <v>-0.56791000000000003</v>
      </c>
      <c r="O229" s="29" t="s">
        <v>107</v>
      </c>
      <c r="P229" s="28">
        <f t="shared" si="139"/>
        <v>93</v>
      </c>
      <c r="Q229" s="33" t="s">
        <v>75</v>
      </c>
      <c r="R229" s="24" t="s">
        <v>25</v>
      </c>
      <c r="S229" s="29">
        <v>-0.29060999999999998</v>
      </c>
      <c r="T229" s="29" t="s">
        <v>107</v>
      </c>
      <c r="U229" s="28">
        <f t="shared" si="134"/>
        <v>101</v>
      </c>
      <c r="V229" s="33" t="s">
        <v>71</v>
      </c>
      <c r="W229" s="24" t="s">
        <v>20</v>
      </c>
      <c r="X229" s="29">
        <v>-8.5919999999999996E-2</v>
      </c>
      <c r="Y229" s="29" t="s">
        <v>107</v>
      </c>
      <c r="Z229" s="28">
        <f t="shared" si="141"/>
        <v>82</v>
      </c>
      <c r="AA229" s="33" t="s">
        <v>58</v>
      </c>
      <c r="AB229" s="24" t="s">
        <v>22</v>
      </c>
      <c r="AC229" s="28">
        <v>-0.38995000000000002</v>
      </c>
      <c r="AD229" s="28"/>
      <c r="AE229" s="28">
        <f t="shared" si="130"/>
        <v>114</v>
      </c>
      <c r="AF229" s="33" t="s">
        <v>65</v>
      </c>
      <c r="AG229" s="24" t="s">
        <v>23</v>
      </c>
      <c r="AH229" s="29">
        <v>-0.17817</v>
      </c>
      <c r="AI229" s="29" t="s">
        <v>107</v>
      </c>
      <c r="AJ229" s="28">
        <f t="shared" si="137"/>
        <v>94</v>
      </c>
      <c r="AK229" s="33" t="s">
        <v>99</v>
      </c>
      <c r="AL229" s="35" t="s">
        <v>19</v>
      </c>
      <c r="AM229" s="29">
        <v>-0.25369000000000003</v>
      </c>
      <c r="AN229" s="29" t="s">
        <v>107</v>
      </c>
      <c r="AO229" s="28">
        <f t="shared" si="133"/>
        <v>105</v>
      </c>
      <c r="AP229" s="33" t="s">
        <v>104</v>
      </c>
      <c r="AQ229" s="35" t="s">
        <v>28</v>
      </c>
      <c r="AR229" s="28">
        <v>-6.8449999999999997E-2</v>
      </c>
      <c r="AS229" s="28"/>
      <c r="AT229" s="28">
        <f t="shared" si="132"/>
        <v>106</v>
      </c>
      <c r="AU229" s="33" t="s">
        <v>97</v>
      </c>
      <c r="AV229" s="35" t="s">
        <v>19</v>
      </c>
      <c r="AW229" s="29">
        <v>-0.12945999999999999</v>
      </c>
      <c r="AX229" s="29" t="s">
        <v>107</v>
      </c>
      <c r="AY229" s="28">
        <f t="shared" si="138"/>
        <v>94</v>
      </c>
      <c r="AZ229" s="33" t="s">
        <v>104</v>
      </c>
      <c r="BA229" s="35" t="s">
        <v>23</v>
      </c>
      <c r="BB229" s="29">
        <v>-0.25377</v>
      </c>
      <c r="BC229" s="29" t="s">
        <v>107</v>
      </c>
      <c r="BD229" s="28">
        <f t="shared" si="135"/>
        <v>100</v>
      </c>
      <c r="BE229" s="33" t="s">
        <v>96</v>
      </c>
      <c r="BF229" s="35" t="s">
        <v>19</v>
      </c>
      <c r="BG229" s="29">
        <v>-2.597E-2</v>
      </c>
      <c r="BH229" s="29" t="s">
        <v>107</v>
      </c>
      <c r="BI229" s="28">
        <f t="shared" si="142"/>
        <v>68</v>
      </c>
      <c r="BJ229" s="33" t="s">
        <v>93</v>
      </c>
      <c r="BK229" s="35" t="s">
        <v>20</v>
      </c>
      <c r="BL229" s="29">
        <v>-0.27000999999999997</v>
      </c>
      <c r="BM229" s="29" t="s">
        <v>107</v>
      </c>
      <c r="BN229" s="28">
        <f t="shared" si="140"/>
        <v>92</v>
      </c>
      <c r="BO229" s="33" t="s">
        <v>93</v>
      </c>
      <c r="BP229" s="35" t="s">
        <v>25</v>
      </c>
      <c r="BQ229" s="28">
        <v>-0.18812000000000001</v>
      </c>
      <c r="BS229" s="28">
        <f t="shared" si="129"/>
        <v>117</v>
      </c>
    </row>
    <row r="230" spans="2:75" ht="17" thickBot="1" x14ac:dyDescent="0.25">
      <c r="B230" s="33" t="s">
        <v>56</v>
      </c>
      <c r="C230" s="24" t="s">
        <v>25</v>
      </c>
      <c r="D230" s="29">
        <v>-0.10435999999999999</v>
      </c>
      <c r="E230" s="29" t="s">
        <v>107</v>
      </c>
      <c r="F230" s="28">
        <f t="shared" si="136"/>
        <v>97</v>
      </c>
      <c r="G230" s="33" t="s">
        <v>99</v>
      </c>
      <c r="H230" s="35" t="s">
        <v>25</v>
      </c>
      <c r="I230" s="28">
        <v>-0.27056999999999998</v>
      </c>
      <c r="J230" s="28"/>
      <c r="K230" s="28">
        <f t="shared" si="131"/>
        <v>111</v>
      </c>
      <c r="L230" s="33" t="s">
        <v>65</v>
      </c>
      <c r="M230" s="24" t="s">
        <v>23</v>
      </c>
      <c r="N230" s="29">
        <v>-0.57269999999999999</v>
      </c>
      <c r="O230" s="29" t="s">
        <v>107</v>
      </c>
      <c r="P230" s="28">
        <f t="shared" si="139"/>
        <v>94</v>
      </c>
      <c r="Q230" s="33" t="s">
        <v>86</v>
      </c>
      <c r="R230" s="24" t="s">
        <v>26</v>
      </c>
      <c r="S230" s="29">
        <v>-0.29959000000000002</v>
      </c>
      <c r="T230" s="29" t="s">
        <v>107</v>
      </c>
      <c r="U230" s="28">
        <f t="shared" si="134"/>
        <v>102</v>
      </c>
      <c r="V230" s="33" t="s">
        <v>83</v>
      </c>
      <c r="W230" s="24" t="s">
        <v>20</v>
      </c>
      <c r="X230" s="28">
        <v>-8.7249999999999994E-2</v>
      </c>
      <c r="Y230" s="28"/>
      <c r="Z230" s="28">
        <f t="shared" si="141"/>
        <v>83</v>
      </c>
      <c r="AA230" s="33" t="s">
        <v>104</v>
      </c>
      <c r="AB230" s="35" t="s">
        <v>28</v>
      </c>
      <c r="AC230" s="28">
        <v>-0.40142</v>
      </c>
      <c r="AD230" s="28"/>
      <c r="AE230" s="28">
        <f t="shared" si="130"/>
        <v>115</v>
      </c>
      <c r="AF230" s="33" t="s">
        <v>89</v>
      </c>
      <c r="AG230" s="35" t="s">
        <v>22</v>
      </c>
      <c r="AH230" s="28">
        <v>-0.20035</v>
      </c>
      <c r="AI230" s="28"/>
      <c r="AJ230" s="28">
        <f t="shared" si="137"/>
        <v>95</v>
      </c>
      <c r="AK230" s="33" t="s">
        <v>99</v>
      </c>
      <c r="AL230" s="35" t="s">
        <v>25</v>
      </c>
      <c r="AM230" s="29">
        <v>-0.25996000000000002</v>
      </c>
      <c r="AN230" s="29" t="s">
        <v>107</v>
      </c>
      <c r="AO230" s="28">
        <f t="shared" si="133"/>
        <v>106</v>
      </c>
      <c r="AP230" s="33" t="s">
        <v>70</v>
      </c>
      <c r="AQ230" s="24" t="s">
        <v>28</v>
      </c>
      <c r="AR230" s="29">
        <v>-6.8830000000000002E-2</v>
      </c>
      <c r="AS230" s="29" t="s">
        <v>107</v>
      </c>
      <c r="AT230" s="28">
        <f t="shared" si="132"/>
        <v>107</v>
      </c>
      <c r="AU230" s="23" t="s">
        <v>95</v>
      </c>
      <c r="AV230" s="24" t="s">
        <v>26</v>
      </c>
      <c r="AW230" s="28">
        <v>-0.13994999999999999</v>
      </c>
      <c r="AX230" s="28"/>
      <c r="AY230" s="28">
        <f t="shared" si="138"/>
        <v>95</v>
      </c>
      <c r="AZ230" s="33" t="s">
        <v>104</v>
      </c>
      <c r="BA230" s="35" t="s">
        <v>28</v>
      </c>
      <c r="BB230" s="30">
        <v>-0.29721999999999998</v>
      </c>
      <c r="BC230" s="30" t="s">
        <v>108</v>
      </c>
      <c r="BD230" s="28">
        <f t="shared" si="135"/>
        <v>101</v>
      </c>
      <c r="BE230" s="33" t="s">
        <v>96</v>
      </c>
      <c r="BF230" s="35" t="s">
        <v>23</v>
      </c>
      <c r="BG230" s="30">
        <v>-2.615E-2</v>
      </c>
      <c r="BH230" s="30" t="s">
        <v>108</v>
      </c>
      <c r="BI230" s="28">
        <f t="shared" si="142"/>
        <v>69</v>
      </c>
      <c r="BJ230" s="33" t="s">
        <v>93</v>
      </c>
      <c r="BK230" s="35" t="s">
        <v>25</v>
      </c>
      <c r="BL230" s="29">
        <v>-0.28604000000000002</v>
      </c>
      <c r="BM230" s="29" t="s">
        <v>107</v>
      </c>
      <c r="BN230" s="28">
        <f t="shared" si="140"/>
        <v>93</v>
      </c>
      <c r="BO230" s="33" t="s">
        <v>63</v>
      </c>
      <c r="BP230" s="24" t="s">
        <v>20</v>
      </c>
      <c r="BQ230" s="29">
        <v>-0.19911000000000001</v>
      </c>
      <c r="BR230" t="s">
        <v>107</v>
      </c>
      <c r="BS230" s="28">
        <f t="shared" si="129"/>
        <v>118</v>
      </c>
    </row>
    <row r="231" spans="2:75" ht="17" thickBot="1" x14ac:dyDescent="0.25">
      <c r="B231" s="33" t="s">
        <v>97</v>
      </c>
      <c r="C231" s="35" t="s">
        <v>25</v>
      </c>
      <c r="D231" s="29">
        <v>-0.11031000000000001</v>
      </c>
      <c r="E231" s="29" t="s">
        <v>107</v>
      </c>
      <c r="F231" s="28">
        <f t="shared" si="136"/>
        <v>98</v>
      </c>
      <c r="G231" s="33" t="s">
        <v>98</v>
      </c>
      <c r="H231" s="35" t="s">
        <v>19</v>
      </c>
      <c r="I231" s="30">
        <v>-0.27289999999999998</v>
      </c>
      <c r="J231" s="30" t="s">
        <v>108</v>
      </c>
      <c r="K231" s="28">
        <f t="shared" si="131"/>
        <v>112</v>
      </c>
      <c r="L231" s="33" t="s">
        <v>93</v>
      </c>
      <c r="M231" s="35" t="s">
        <v>20</v>
      </c>
      <c r="N231" s="30">
        <v>-0.70791000000000004</v>
      </c>
      <c r="O231" s="30" t="s">
        <v>108</v>
      </c>
      <c r="P231" s="28">
        <f t="shared" si="139"/>
        <v>95</v>
      </c>
      <c r="Q231" s="33" t="s">
        <v>99</v>
      </c>
      <c r="R231" s="35" t="s">
        <v>29</v>
      </c>
      <c r="S231" s="29">
        <v>-0.32056000000000001</v>
      </c>
      <c r="T231" s="29" t="s">
        <v>107</v>
      </c>
      <c r="U231" s="28">
        <f t="shared" si="134"/>
        <v>103</v>
      </c>
      <c r="V231" s="33" t="s">
        <v>59</v>
      </c>
      <c r="W231" s="24" t="s">
        <v>23</v>
      </c>
      <c r="X231" s="29">
        <v>-9.1719999999999996E-2</v>
      </c>
      <c r="Y231" s="29" t="s">
        <v>107</v>
      </c>
      <c r="Z231" s="28">
        <f t="shared" si="141"/>
        <v>84</v>
      </c>
      <c r="AA231" s="33" t="s">
        <v>61</v>
      </c>
      <c r="AB231" s="24" t="s">
        <v>23</v>
      </c>
      <c r="AC231" s="29">
        <v>-0.42087999999999998</v>
      </c>
      <c r="AD231" s="29" t="s">
        <v>107</v>
      </c>
      <c r="AE231" s="28">
        <f t="shared" si="130"/>
        <v>116</v>
      </c>
      <c r="AF231" s="33" t="s">
        <v>93</v>
      </c>
      <c r="AG231" s="35" t="s">
        <v>23</v>
      </c>
      <c r="AH231" s="28">
        <v>-0.20685999999999999</v>
      </c>
      <c r="AI231" s="28"/>
      <c r="AJ231" s="28">
        <f t="shared" si="137"/>
        <v>96</v>
      </c>
      <c r="AK231" s="33" t="s">
        <v>75</v>
      </c>
      <c r="AL231" s="24" t="s">
        <v>25</v>
      </c>
      <c r="AM231" s="29">
        <v>-0.26323000000000002</v>
      </c>
      <c r="AN231" s="29" t="s">
        <v>107</v>
      </c>
      <c r="AO231" s="28">
        <f t="shared" si="133"/>
        <v>107</v>
      </c>
      <c r="AP231" s="33" t="s">
        <v>98</v>
      </c>
      <c r="AQ231" s="35" t="s">
        <v>28</v>
      </c>
      <c r="AR231" s="29">
        <v>-6.9089999999999999E-2</v>
      </c>
      <c r="AS231" s="29" t="s">
        <v>107</v>
      </c>
      <c r="AT231" s="28">
        <f t="shared" si="132"/>
        <v>108</v>
      </c>
      <c r="AU231" s="33" t="s">
        <v>104</v>
      </c>
      <c r="AV231" s="35" t="s">
        <v>28</v>
      </c>
      <c r="AW231" s="30">
        <v>-0.16023000000000001</v>
      </c>
      <c r="AX231" s="30" t="s">
        <v>108</v>
      </c>
      <c r="AY231" s="28">
        <f t="shared" si="138"/>
        <v>96</v>
      </c>
      <c r="AZ231" s="23" t="s">
        <v>95</v>
      </c>
      <c r="BA231" s="24" t="s">
        <v>26</v>
      </c>
      <c r="BB231" s="28">
        <v>-0.30343999999999999</v>
      </c>
      <c r="BC231" s="28"/>
      <c r="BD231" s="28">
        <f t="shared" si="135"/>
        <v>102</v>
      </c>
      <c r="BE231" s="33" t="s">
        <v>85</v>
      </c>
      <c r="BF231" s="24" t="s">
        <v>26</v>
      </c>
      <c r="BG231" s="29">
        <v>-3.0720000000000001E-2</v>
      </c>
      <c r="BH231" s="29" t="s">
        <v>107</v>
      </c>
      <c r="BI231" s="28">
        <f t="shared" si="142"/>
        <v>70</v>
      </c>
      <c r="BJ231" s="33" t="s">
        <v>101</v>
      </c>
      <c r="BK231" s="35" t="s">
        <v>102</v>
      </c>
      <c r="BL231" s="29">
        <v>-0.30482999999999999</v>
      </c>
      <c r="BM231" s="29" t="s">
        <v>107</v>
      </c>
      <c r="BN231" s="28">
        <f t="shared" si="140"/>
        <v>94</v>
      </c>
      <c r="BO231" s="33" t="s">
        <v>105</v>
      </c>
      <c r="BP231" s="35" t="s">
        <v>22</v>
      </c>
      <c r="BQ231" s="29">
        <v>-0.21906</v>
      </c>
      <c r="BR231" t="s">
        <v>107</v>
      </c>
      <c r="BS231" s="28">
        <f t="shared" si="129"/>
        <v>119</v>
      </c>
    </row>
    <row r="232" spans="2:75" ht="17" thickBot="1" x14ac:dyDescent="0.25">
      <c r="B232" s="33" t="s">
        <v>56</v>
      </c>
      <c r="C232" s="24" t="s">
        <v>19</v>
      </c>
      <c r="D232" s="29">
        <v>-0.11038000000000001</v>
      </c>
      <c r="E232" s="29" t="s">
        <v>107</v>
      </c>
      <c r="F232" s="28">
        <f t="shared" si="136"/>
        <v>99</v>
      </c>
      <c r="G232" s="33" t="s">
        <v>91</v>
      </c>
      <c r="H232" s="35" t="s">
        <v>25</v>
      </c>
      <c r="I232" s="28">
        <v>-0.41848000000000002</v>
      </c>
      <c r="J232" s="28"/>
      <c r="K232" s="28">
        <f t="shared" si="131"/>
        <v>113</v>
      </c>
      <c r="L232" s="33" t="s">
        <v>93</v>
      </c>
      <c r="M232" s="35" t="s">
        <v>29</v>
      </c>
      <c r="N232" s="28">
        <v>-0.72750000000000004</v>
      </c>
      <c r="O232" s="28"/>
      <c r="P232" s="28">
        <f t="shared" si="139"/>
        <v>96</v>
      </c>
      <c r="Q232" s="33" t="s">
        <v>99</v>
      </c>
      <c r="R232" s="35" t="s">
        <v>25</v>
      </c>
      <c r="S232" s="29">
        <v>-0.35193999999999998</v>
      </c>
      <c r="T232" s="29" t="s">
        <v>107</v>
      </c>
      <c r="U232" s="28">
        <f t="shared" si="134"/>
        <v>104</v>
      </c>
      <c r="V232" s="33" t="s">
        <v>105</v>
      </c>
      <c r="W232" s="35" t="s">
        <v>20</v>
      </c>
      <c r="X232" s="28">
        <v>-0.10995000000000001</v>
      </c>
      <c r="Y232" s="28"/>
      <c r="Z232" s="28">
        <f t="shared" si="141"/>
        <v>85</v>
      </c>
      <c r="AA232" s="33" t="s">
        <v>72</v>
      </c>
      <c r="AB232" s="24" t="s">
        <v>22</v>
      </c>
      <c r="AC232" s="30">
        <v>-0.47423999999999999</v>
      </c>
      <c r="AD232" s="30" t="s">
        <v>108</v>
      </c>
      <c r="AE232" s="28">
        <f t="shared" si="130"/>
        <v>117</v>
      </c>
      <c r="AF232" s="33" t="s">
        <v>89</v>
      </c>
      <c r="AG232" s="35" t="s">
        <v>28</v>
      </c>
      <c r="AH232" s="28">
        <v>-0.21534</v>
      </c>
      <c r="AI232" s="28"/>
      <c r="AJ232" s="28">
        <f t="shared" si="137"/>
        <v>97</v>
      </c>
      <c r="AK232" s="33" t="s">
        <v>93</v>
      </c>
      <c r="AL232" s="35" t="s">
        <v>25</v>
      </c>
      <c r="AM232" s="30">
        <v>-0.27302999999999999</v>
      </c>
      <c r="AN232" s="30" t="s">
        <v>108</v>
      </c>
      <c r="AO232" s="28">
        <f t="shared" si="133"/>
        <v>108</v>
      </c>
      <c r="AP232" s="33" t="s">
        <v>62</v>
      </c>
      <c r="AQ232" s="24" t="s">
        <v>19</v>
      </c>
      <c r="AR232" s="29">
        <v>-7.0669999999999997E-2</v>
      </c>
      <c r="AS232" s="29" t="s">
        <v>107</v>
      </c>
      <c r="AT232" s="28">
        <f t="shared" si="132"/>
        <v>109</v>
      </c>
      <c r="AU232" s="33" t="s">
        <v>104</v>
      </c>
      <c r="AV232" s="35" t="s">
        <v>23</v>
      </c>
      <c r="AW232" s="29">
        <v>-0.17818999999999999</v>
      </c>
      <c r="AX232" s="29" t="s">
        <v>107</v>
      </c>
      <c r="AY232" s="28">
        <f t="shared" si="138"/>
        <v>97</v>
      </c>
      <c r="AZ232" s="33" t="s">
        <v>91</v>
      </c>
      <c r="BA232" s="35" t="s">
        <v>25</v>
      </c>
      <c r="BB232" s="28">
        <v>-0.37152000000000002</v>
      </c>
      <c r="BC232" s="28"/>
      <c r="BD232" s="28">
        <f t="shared" si="135"/>
        <v>103</v>
      </c>
      <c r="BE232" s="33" t="s">
        <v>96</v>
      </c>
      <c r="BF232" s="35" t="s">
        <v>26</v>
      </c>
      <c r="BG232" s="29">
        <v>-3.814E-2</v>
      </c>
      <c r="BH232" s="29" t="s">
        <v>107</v>
      </c>
      <c r="BI232" s="28">
        <f t="shared" si="142"/>
        <v>71</v>
      </c>
      <c r="BJ232" s="33" t="s">
        <v>63</v>
      </c>
      <c r="BK232" s="24" t="s">
        <v>20</v>
      </c>
      <c r="BL232" s="29">
        <v>-0.31947999999999999</v>
      </c>
      <c r="BM232" s="29" t="s">
        <v>107</v>
      </c>
      <c r="BN232" s="28">
        <f t="shared" si="140"/>
        <v>95</v>
      </c>
      <c r="BO232" s="33" t="s">
        <v>93</v>
      </c>
      <c r="BP232" s="35" t="s">
        <v>23</v>
      </c>
      <c r="BQ232" s="28">
        <v>-0.23324</v>
      </c>
      <c r="BS232" s="28">
        <f t="shared" si="129"/>
        <v>120</v>
      </c>
    </row>
    <row r="233" spans="2:75" ht="17" thickBot="1" x14ac:dyDescent="0.25">
      <c r="B233" s="33" t="s">
        <v>97</v>
      </c>
      <c r="C233" s="35" t="s">
        <v>29</v>
      </c>
      <c r="D233" s="29">
        <v>-0.11215</v>
      </c>
      <c r="E233" s="29" t="s">
        <v>107</v>
      </c>
      <c r="F233" s="28">
        <f t="shared" si="136"/>
        <v>100</v>
      </c>
      <c r="G233" s="33" t="s">
        <v>72</v>
      </c>
      <c r="H233" s="24" t="s">
        <v>22</v>
      </c>
      <c r="I233" s="30">
        <v>-0.50039</v>
      </c>
      <c r="J233" s="30" t="s">
        <v>108</v>
      </c>
      <c r="K233" s="28">
        <f t="shared" si="131"/>
        <v>114</v>
      </c>
      <c r="L233" s="33" t="s">
        <v>93</v>
      </c>
      <c r="M233" s="35" t="s">
        <v>25</v>
      </c>
      <c r="N233" s="28">
        <v>-0.87090000000000001</v>
      </c>
      <c r="O233" s="28"/>
      <c r="P233" s="28">
        <f t="shared" si="139"/>
        <v>97</v>
      </c>
      <c r="Q233" s="33" t="s">
        <v>91</v>
      </c>
      <c r="R233" s="35" t="s">
        <v>25</v>
      </c>
      <c r="S233" s="29">
        <v>-0.36431000000000002</v>
      </c>
      <c r="T233" s="29" t="s">
        <v>107</v>
      </c>
      <c r="U233" s="28">
        <f t="shared" si="134"/>
        <v>105</v>
      </c>
      <c r="V233" s="33" t="s">
        <v>93</v>
      </c>
      <c r="W233" s="35" t="s">
        <v>25</v>
      </c>
      <c r="X233" s="28">
        <v>-0.12565999999999999</v>
      </c>
      <c r="Y233" s="28"/>
      <c r="Z233" s="28">
        <f t="shared" si="141"/>
        <v>86</v>
      </c>
      <c r="AA233" s="33" t="s">
        <v>104</v>
      </c>
      <c r="AB233" s="35" t="s">
        <v>23</v>
      </c>
      <c r="AC233" s="29">
        <v>-0.52776000000000001</v>
      </c>
      <c r="AD233" s="29" t="s">
        <v>107</v>
      </c>
      <c r="AE233" s="28">
        <f t="shared" si="130"/>
        <v>118</v>
      </c>
      <c r="AF233" s="33" t="s">
        <v>72</v>
      </c>
      <c r="AG233" s="24" t="s">
        <v>25</v>
      </c>
      <c r="AH233" s="28">
        <v>-0.25124999999999997</v>
      </c>
      <c r="AI233" s="28"/>
      <c r="AJ233" s="28">
        <f t="shared" si="137"/>
        <v>98</v>
      </c>
      <c r="AK233" s="33" t="s">
        <v>93</v>
      </c>
      <c r="AL233" s="35" t="s">
        <v>29</v>
      </c>
      <c r="AM233" s="29">
        <v>-0.30336000000000002</v>
      </c>
      <c r="AN233" s="29" t="s">
        <v>107</v>
      </c>
      <c r="AO233" s="28">
        <f t="shared" si="133"/>
        <v>109</v>
      </c>
      <c r="AP233" s="33" t="s">
        <v>98</v>
      </c>
      <c r="AQ233" s="35" t="s">
        <v>19</v>
      </c>
      <c r="AR233" s="29">
        <v>-7.7090000000000006E-2</v>
      </c>
      <c r="AS233" s="29" t="s">
        <v>107</v>
      </c>
      <c r="AT233" s="28">
        <f t="shared" si="132"/>
        <v>110</v>
      </c>
      <c r="AU233" s="33" t="s">
        <v>91</v>
      </c>
      <c r="AV233" s="35" t="s">
        <v>25</v>
      </c>
      <c r="AW233" s="29">
        <v>-0.22348000000000001</v>
      </c>
      <c r="AX233" s="29" t="s">
        <v>107</v>
      </c>
      <c r="AY233" s="28">
        <f t="shared" si="138"/>
        <v>98</v>
      </c>
      <c r="AZ233" s="33" t="s">
        <v>72</v>
      </c>
      <c r="BA233" s="24" t="s">
        <v>22</v>
      </c>
      <c r="BB233" s="30">
        <v>-0.38408999999999999</v>
      </c>
      <c r="BC233" s="30" t="s">
        <v>108</v>
      </c>
      <c r="BD233" s="28">
        <f t="shared" si="135"/>
        <v>104</v>
      </c>
      <c r="BE233" s="33" t="s">
        <v>85</v>
      </c>
      <c r="BF233" s="24" t="s">
        <v>29</v>
      </c>
      <c r="BG233" s="29">
        <v>-4.19E-2</v>
      </c>
      <c r="BH233" s="29" t="s">
        <v>107</v>
      </c>
      <c r="BI233" s="28">
        <f t="shared" si="142"/>
        <v>72</v>
      </c>
      <c r="BJ233" s="33" t="s">
        <v>103</v>
      </c>
      <c r="BK233" s="35" t="s">
        <v>20</v>
      </c>
      <c r="BL233" s="29">
        <v>-0.33411999999999997</v>
      </c>
      <c r="BM233" s="29" t="s">
        <v>107</v>
      </c>
      <c r="BN233" s="28">
        <f t="shared" si="140"/>
        <v>96</v>
      </c>
      <c r="BO233" s="33" t="s">
        <v>105</v>
      </c>
      <c r="BP233" s="35" t="s">
        <v>29</v>
      </c>
      <c r="BQ233" s="29">
        <v>-0.23455000000000001</v>
      </c>
      <c r="BR233" t="s">
        <v>107</v>
      </c>
      <c r="BS233" s="28">
        <f t="shared" si="129"/>
        <v>121</v>
      </c>
    </row>
    <row r="234" spans="2:75" ht="17" thickBot="1" x14ac:dyDescent="0.25">
      <c r="B234" s="34" t="s">
        <v>97</v>
      </c>
      <c r="C234" s="36" t="s">
        <v>19</v>
      </c>
      <c r="D234" s="29">
        <v>-0.11566</v>
      </c>
      <c r="E234" s="41" t="s">
        <v>107</v>
      </c>
      <c r="F234" s="28">
        <f t="shared" si="136"/>
        <v>101</v>
      </c>
      <c r="G234" s="34" t="s">
        <v>91</v>
      </c>
      <c r="H234" s="36" t="s">
        <v>22</v>
      </c>
      <c r="I234" s="28">
        <v>-0.90339999999999998</v>
      </c>
      <c r="J234" s="39"/>
      <c r="K234" s="28">
        <f t="shared" si="131"/>
        <v>115</v>
      </c>
      <c r="L234" s="34" t="s">
        <v>93</v>
      </c>
      <c r="M234" s="36" t="s">
        <v>23</v>
      </c>
      <c r="N234" s="29">
        <v>-1.2502</v>
      </c>
      <c r="O234" s="41" t="s">
        <v>107</v>
      </c>
      <c r="P234" s="28">
        <f t="shared" si="139"/>
        <v>98</v>
      </c>
      <c r="Q234" s="34" t="s">
        <v>91</v>
      </c>
      <c r="R234" s="36" t="s">
        <v>22</v>
      </c>
      <c r="S234" s="30">
        <v>-0.42431000000000002</v>
      </c>
      <c r="T234" s="40" t="s">
        <v>108</v>
      </c>
      <c r="U234" s="28">
        <f t="shared" si="134"/>
        <v>106</v>
      </c>
      <c r="V234" s="34" t="s">
        <v>93</v>
      </c>
      <c r="W234" s="36" t="s">
        <v>23</v>
      </c>
      <c r="X234" s="28">
        <v>-0.18023</v>
      </c>
      <c r="Y234" s="39"/>
      <c r="Z234" s="28">
        <f t="shared" si="141"/>
        <v>87</v>
      </c>
      <c r="AA234" s="34" t="s">
        <v>91</v>
      </c>
      <c r="AB234" s="36" t="s">
        <v>22</v>
      </c>
      <c r="AC234" s="28">
        <v>-0.82259000000000004</v>
      </c>
      <c r="AD234" s="39"/>
      <c r="AE234" s="28">
        <f t="shared" si="130"/>
        <v>119</v>
      </c>
      <c r="AF234" s="34" t="s">
        <v>91</v>
      </c>
      <c r="AG234" s="36" t="s">
        <v>25</v>
      </c>
      <c r="AH234" s="28">
        <v>-0.43340000000000001</v>
      </c>
      <c r="AI234" s="39"/>
      <c r="AJ234" s="28">
        <f t="shared" si="137"/>
        <v>99</v>
      </c>
      <c r="AK234" s="34" t="s">
        <v>97</v>
      </c>
      <c r="AL234" s="36" t="s">
        <v>29</v>
      </c>
      <c r="AM234" s="29">
        <v>-0.30884</v>
      </c>
      <c r="AN234" s="41" t="s">
        <v>107</v>
      </c>
      <c r="AO234" s="28">
        <f t="shared" si="133"/>
        <v>110</v>
      </c>
      <c r="AP234" s="34" t="s">
        <v>91</v>
      </c>
      <c r="AQ234" s="36" t="s">
        <v>22</v>
      </c>
      <c r="AR234" s="28">
        <v>-0.10252</v>
      </c>
      <c r="AS234" s="39"/>
      <c r="AT234" s="28">
        <f t="shared" si="132"/>
        <v>111</v>
      </c>
      <c r="AU234" s="34" t="s">
        <v>91</v>
      </c>
      <c r="AV234" s="36" t="s">
        <v>22</v>
      </c>
      <c r="AW234" s="28">
        <v>-0.24582000000000001</v>
      </c>
      <c r="AX234" s="39"/>
      <c r="AY234" s="28">
        <f t="shared" si="138"/>
        <v>99</v>
      </c>
      <c r="AZ234" s="34" t="s">
        <v>91</v>
      </c>
      <c r="BA234" s="36" t="s">
        <v>22</v>
      </c>
      <c r="BB234" s="28">
        <v>-0.70555000000000001</v>
      </c>
      <c r="BC234" s="39"/>
      <c r="BD234" s="28">
        <f t="shared" si="135"/>
        <v>105</v>
      </c>
      <c r="BE234" s="34" t="s">
        <v>96</v>
      </c>
      <c r="BF234" s="36" t="s">
        <v>29</v>
      </c>
      <c r="BG234" s="30">
        <v>-5.7860000000000002E-2</v>
      </c>
      <c r="BH234" s="40" t="s">
        <v>108</v>
      </c>
      <c r="BI234" s="28">
        <f t="shared" si="142"/>
        <v>73</v>
      </c>
      <c r="BJ234" s="34" t="s">
        <v>93</v>
      </c>
      <c r="BK234" s="36" t="s">
        <v>23</v>
      </c>
      <c r="BL234" s="29">
        <v>-0.39334999999999998</v>
      </c>
      <c r="BM234" s="41" t="s">
        <v>107</v>
      </c>
      <c r="BN234" s="28">
        <f t="shared" si="140"/>
        <v>97</v>
      </c>
      <c r="BO234" s="34" t="s">
        <v>101</v>
      </c>
      <c r="BP234" s="36" t="s">
        <v>102</v>
      </c>
      <c r="BQ234" s="29">
        <v>-0.24906</v>
      </c>
      <c r="BR234" t="s">
        <v>107</v>
      </c>
      <c r="BS234" s="28">
        <f t="shared" si="129"/>
        <v>122</v>
      </c>
    </row>
    <row r="235" spans="2:75" ht="18" thickTop="1" thickBot="1" x14ac:dyDescent="0.25">
      <c r="B235" s="102" t="s">
        <v>109</v>
      </c>
      <c r="C235" s="103"/>
      <c r="D235" s="103"/>
      <c r="E235" s="103"/>
      <c r="F235" s="104"/>
      <c r="G235" s="102" t="s">
        <v>109</v>
      </c>
      <c r="H235" s="103"/>
      <c r="I235" s="103"/>
      <c r="J235" s="103"/>
      <c r="K235" s="104"/>
      <c r="L235" s="102" t="s">
        <v>109</v>
      </c>
      <c r="M235" s="103"/>
      <c r="N235" s="103"/>
      <c r="O235" s="103"/>
      <c r="P235" s="104"/>
      <c r="Q235" s="102" t="s">
        <v>109</v>
      </c>
      <c r="R235" s="103"/>
      <c r="S235" s="103"/>
      <c r="T235" s="103"/>
      <c r="U235" s="104"/>
      <c r="V235" s="102" t="s">
        <v>109</v>
      </c>
      <c r="W235" s="103"/>
      <c r="X235" s="103"/>
      <c r="Y235" s="103"/>
      <c r="Z235" s="104"/>
      <c r="AA235" s="102" t="s">
        <v>109</v>
      </c>
      <c r="AB235" s="103"/>
      <c r="AC235" s="103"/>
      <c r="AD235" s="103"/>
      <c r="AE235" s="104"/>
      <c r="AF235" s="102" t="s">
        <v>109</v>
      </c>
      <c r="AG235" s="103"/>
      <c r="AH235" s="103"/>
      <c r="AI235" s="103"/>
      <c r="AJ235" s="104"/>
      <c r="AK235" s="102" t="s">
        <v>109</v>
      </c>
      <c r="AL235" s="103"/>
      <c r="AM235" s="103"/>
      <c r="AN235" s="103"/>
      <c r="AO235" s="104"/>
      <c r="AP235" s="102" t="s">
        <v>109</v>
      </c>
      <c r="AQ235" s="103"/>
      <c r="AR235" s="103"/>
      <c r="AS235" s="103"/>
      <c r="AT235" s="104"/>
      <c r="AU235" s="102" t="s">
        <v>109</v>
      </c>
      <c r="AV235" s="103"/>
      <c r="AW235" s="103"/>
      <c r="AX235" s="103"/>
      <c r="AY235" s="104"/>
      <c r="AZ235" s="102" t="s">
        <v>109</v>
      </c>
      <c r="BA235" s="103"/>
      <c r="BB235" s="103"/>
      <c r="BC235" s="103"/>
      <c r="BD235" s="104"/>
      <c r="BE235" s="102" t="s">
        <v>109</v>
      </c>
      <c r="BF235" s="103"/>
      <c r="BG235" s="103"/>
      <c r="BH235" s="103"/>
      <c r="BI235" s="104"/>
      <c r="BJ235" s="102" t="s">
        <v>109</v>
      </c>
      <c r="BK235" s="103"/>
      <c r="BL235" s="103"/>
      <c r="BM235" s="103"/>
      <c r="BN235" s="104"/>
      <c r="BO235" s="102" t="s">
        <v>109</v>
      </c>
      <c r="BP235" s="103"/>
      <c r="BQ235" s="103"/>
      <c r="BR235" s="103"/>
      <c r="BS235" s="104"/>
      <c r="BT235" s="42" t="s">
        <v>25</v>
      </c>
      <c r="BU235" s="43">
        <f>SUM(C236,H236,M236,R236,W236,AB236,AG236,AL236,AQ236,AV236,BA236,BF236,BK236,BP236)</f>
        <v>115.17086420687228</v>
      </c>
      <c r="BV235" s="44" t="s">
        <v>26</v>
      </c>
      <c r="BW235" s="43">
        <f>SUM(F236,K236,P236,U236,Z236,AE236,AJ236,AO236,AT236,AY236,BD236,BI236,BN236,BS236)</f>
        <v>60.038466340030375</v>
      </c>
    </row>
    <row r="236" spans="2:75" ht="17" thickTop="1" x14ac:dyDescent="0.2">
      <c r="B236" s="42" t="s">
        <v>25</v>
      </c>
      <c r="C236" s="43">
        <f>(SUMIF($C$134:$C$234,B236,$F$134:$F$234))/$F$234</f>
        <v>13.198019801980198</v>
      </c>
      <c r="D236" s="44"/>
      <c r="E236" s="44" t="s">
        <v>26</v>
      </c>
      <c r="F236" s="43">
        <f>(SUMIF($C$134:$C$234,E236,$F$134:$F$234))/$F$234</f>
        <v>2.0099009900990099</v>
      </c>
      <c r="G236" s="42" t="s">
        <v>25</v>
      </c>
      <c r="H236" s="43">
        <f>(SUMIF($H$120:$H$234,G236,$K$120:$K$234))/$K$234</f>
        <v>10.921739130434782</v>
      </c>
      <c r="I236" s="44"/>
      <c r="J236" s="44" t="s">
        <v>26</v>
      </c>
      <c r="K236" s="43">
        <f>(SUMIF($H$120:$H$234,J236,$K$120:$K$234))/$K$234</f>
        <v>4.4695652173913043</v>
      </c>
      <c r="L236" s="42" t="s">
        <v>25</v>
      </c>
      <c r="M236" s="43">
        <f>(SUMIF($M$137:$M$234,L236,$P$137:$P$234))/$P$234</f>
        <v>10.306122448979592</v>
      </c>
      <c r="N236" s="44"/>
      <c r="O236" s="44" t="s">
        <v>26</v>
      </c>
      <c r="P236" s="43">
        <f>(SUMIF($M$137:$M$234,O236,$P$137:$P$234))/$P$234</f>
        <v>0.90816326530612246</v>
      </c>
      <c r="Q236" s="42" t="s">
        <v>25</v>
      </c>
      <c r="R236" s="43">
        <f>(SUMIF($R$129:$R$234,Q236,$U$129:$U$234))/$U$234</f>
        <v>15.39622641509434</v>
      </c>
      <c r="S236" s="44"/>
      <c r="T236" s="44" t="s">
        <v>26</v>
      </c>
      <c r="U236" s="43">
        <f>(SUMIF($R$129:$R$234,T236,$U$129:$U$234))/$U$234</f>
        <v>2.2358490566037736</v>
      </c>
      <c r="V236" s="42" t="s">
        <v>25</v>
      </c>
      <c r="W236" s="43">
        <f>(SUMIF($W$148:$W$234,V236,$Z$148:$Z$234))/$Z$234</f>
        <v>5.1839080459770113</v>
      </c>
      <c r="X236" s="44"/>
      <c r="Y236" s="44" t="s">
        <v>26</v>
      </c>
      <c r="Z236" s="43">
        <f>(SUMIF($W$148:$W$234,Y236,$Z$148:$Z$234))/$Z$234</f>
        <v>2.735632183908046</v>
      </c>
      <c r="AA236" s="42" t="s">
        <v>25</v>
      </c>
      <c r="AB236" s="43">
        <f>(SUMIF($AB$116:$AB$234,AA236,$AE$116:$AE$234))/$AE$234</f>
        <v>6.1008403361344534</v>
      </c>
      <c r="AC236" s="44"/>
      <c r="AD236" s="44" t="s">
        <v>26</v>
      </c>
      <c r="AE236" s="43">
        <f>(SUMIF($AB$116:$AB$234,AD236,$AE$116:$AE$234))/$AE$234</f>
        <v>3.4453781512605044</v>
      </c>
      <c r="AF236" s="42" t="s">
        <v>25</v>
      </c>
      <c r="AG236" s="43">
        <f>(SUMIF($AG$136:$AG$234,AF236,$AJ$136:$AJ$234))/$AJ$234</f>
        <v>8.474747474747474</v>
      </c>
      <c r="AH236" s="44"/>
      <c r="AI236" s="44" t="s">
        <v>26</v>
      </c>
      <c r="AJ236" s="43">
        <f>(SUMIF($AG$136:$AG$234,AI236,$AJ$136:$AJ$234))/$AJ$234</f>
        <v>4.5151515151515156</v>
      </c>
      <c r="AK236" s="42" t="s">
        <v>25</v>
      </c>
      <c r="AL236" s="43">
        <f>(SUMIF($AL$125:$AL$234,AK236,$AO$125:$AO$234))/$AO$234</f>
        <v>11.154545454545454</v>
      </c>
      <c r="AM236" s="44"/>
      <c r="AN236" s="44" t="s">
        <v>26</v>
      </c>
      <c r="AO236" s="43">
        <f>(SUMIF($AL$125:$AL$234,AN236,$AO$125:$AO$234))/$AO$234</f>
        <v>1.3818181818181818</v>
      </c>
      <c r="AP236" s="42" t="s">
        <v>25</v>
      </c>
      <c r="AQ236" s="43">
        <f>(SUMIF($AQ$124:$AQ$234,AP236,$AT$124:$AT$234))/$AT$234</f>
        <v>11.144144144144144</v>
      </c>
      <c r="AR236" s="44"/>
      <c r="AS236" s="44" t="s">
        <v>26</v>
      </c>
      <c r="AT236" s="43">
        <f>(SUMIF($AQ$124:$AQ$234,AS236,$AT$124:$AT$234))/$AT$234</f>
        <v>1.7747747747747749</v>
      </c>
      <c r="AU236" s="42" t="s">
        <v>25</v>
      </c>
      <c r="AV236" s="43">
        <f>(SUMIF($AV$136:$AV$234,AU236,$AY$136:$AY$234))/$AY$234</f>
        <v>9.7676767676767682</v>
      </c>
      <c r="AW236" s="44"/>
      <c r="AX236" s="44" t="s">
        <v>26</v>
      </c>
      <c r="AY236" s="43">
        <f>(SUMIF($AV$136:$AV$234,AX236,$AY$136:$AY$234))/$AY$234</f>
        <v>3.6464646464646466</v>
      </c>
      <c r="AZ236" s="42" t="s">
        <v>25</v>
      </c>
      <c r="BA236" s="43">
        <f>(SUMIF($BA$130:$BA$234,AZ236,$BD$130:$BD$234))/$BD$234</f>
        <v>4.2952380952380951</v>
      </c>
      <c r="BB236" s="44"/>
      <c r="BC236" s="44" t="s">
        <v>26</v>
      </c>
      <c r="BD236" s="43">
        <f>(SUMIF($BA$130:$BA$234,BC236,$BD$130:$BD$234))/$BD$234</f>
        <v>9.4</v>
      </c>
      <c r="BE236" s="42" t="s">
        <v>25</v>
      </c>
      <c r="BF236" s="43">
        <f>(SUMIF($BF$158:$BF$234,BE236,$BI$158:$BI$234))/$BI$234</f>
        <v>1.2602739726027397</v>
      </c>
      <c r="BG236" s="44"/>
      <c r="BH236" s="44" t="s">
        <v>26</v>
      </c>
      <c r="BI236" s="43">
        <f>(SUMIF($BF$158:$BF$234,BH236,$BI$158:$BI$234))/$BI$234</f>
        <v>9.5753424657534243</v>
      </c>
      <c r="BJ236" s="42" t="s">
        <v>25</v>
      </c>
      <c r="BK236" s="43">
        <f>(SUMIF($BK$138:$BK$234,BJ236,$BN$138:$BN$234))/$BN$234</f>
        <v>3.3608247422680413</v>
      </c>
      <c r="BL236" s="44"/>
      <c r="BM236" s="44" t="s">
        <v>26</v>
      </c>
      <c r="BN236" s="43">
        <f>(SUMIF($BK$138:$BK$234,BM236,$BN$138:$BN$234))/$BN$234</f>
        <v>5.3092783505154637</v>
      </c>
      <c r="BO236" s="42" t="s">
        <v>25</v>
      </c>
      <c r="BP236" s="43">
        <f>(SUMIF($BP$111:$BP$234,BO236,$BS$111:$BS$234))/$BS$234</f>
        <v>4.6065573770491799</v>
      </c>
      <c r="BQ236" s="44"/>
      <c r="BR236" s="44" t="s">
        <v>26</v>
      </c>
      <c r="BS236" s="43">
        <f>(SUMIF($BP$111:$BP$234,BR236,$BS$111:$BS$234))/$BS$234</f>
        <v>8.6311475409836067</v>
      </c>
      <c r="BT236" s="45" t="s">
        <v>28</v>
      </c>
      <c r="BU236" s="46">
        <f t="shared" ref="BU236:BU238" si="143">SUM(C237,H237,M237,R237,W237,AB237,AG237,AL237,AQ237,AV237,BA237,BF237,BK237,BP237)</f>
        <v>80.357853324464628</v>
      </c>
      <c r="BV236" s="47" t="s">
        <v>29</v>
      </c>
      <c r="BW236" s="46">
        <f t="shared" ref="BW236:BW238" si="144">SUM(F237,K237,P237,U237,Z237,AE237,AJ237,AO237,AT237,AY237,BD237,BI237,BN237,BS237)</f>
        <v>99.86650173040988</v>
      </c>
    </row>
    <row r="237" spans="2:75" x14ac:dyDescent="0.2">
      <c r="B237" s="45" t="s">
        <v>28</v>
      </c>
      <c r="C237" s="46">
        <f t="shared" ref="C237:C239" si="145">(SUMIF($C$134:$C$234,B237,$F$134:$F$234))/$F$234</f>
        <v>3.0594059405940595</v>
      </c>
      <c r="D237" s="47"/>
      <c r="E237" s="47" t="s">
        <v>29</v>
      </c>
      <c r="F237" s="46">
        <f t="shared" ref="F237:F239" si="146">(SUMIF($C$134:$C$234,E237,$F$134:$F$234))/$F$234</f>
        <v>7.1287128712871288</v>
      </c>
      <c r="G237" s="45" t="s">
        <v>28</v>
      </c>
      <c r="H237" s="46">
        <f t="shared" ref="H237:H239" si="147">(SUMIF($H$120:$H$234,G237,$K$120:$K$234))/$K$234</f>
        <v>5.8521739130434787</v>
      </c>
      <c r="I237" s="47"/>
      <c r="J237" s="47" t="s">
        <v>29</v>
      </c>
      <c r="K237" s="46">
        <f t="shared" ref="K237:K239" si="148">(SUMIF($H$120:$H$234,J237,$K$120:$K$234))/$K$234</f>
        <v>9.7565217391304344</v>
      </c>
      <c r="L237" s="45" t="s">
        <v>28</v>
      </c>
      <c r="M237" s="46">
        <f t="shared" ref="M237:M239" si="149">(SUMIF($M$137:$M$234,L237,$P$137:$P$234))/$P$234</f>
        <v>5.4489795918367347</v>
      </c>
      <c r="N237" s="47"/>
      <c r="O237" s="47" t="s">
        <v>29</v>
      </c>
      <c r="P237" s="46">
        <f t="shared" ref="P237:P239" si="150">(SUMIF($M$137:$M$234,O237,$P$137:$P$234))/$P$234</f>
        <v>9.316326530612244</v>
      </c>
      <c r="Q237" s="45" t="s">
        <v>28</v>
      </c>
      <c r="R237" s="46">
        <f t="shared" ref="R237:R239" si="151">(SUMIF($R$129:$R$234,Q237,$U$129:$U$234))/$U$234</f>
        <v>3.0377358490566038</v>
      </c>
      <c r="S237" s="47"/>
      <c r="T237" s="47" t="s">
        <v>29</v>
      </c>
      <c r="U237" s="46">
        <f t="shared" ref="U237:U239" si="152">(SUMIF($R$129:$R$234,T237,$U$129:$U$234))/$U$234</f>
        <v>9.6132075471698109</v>
      </c>
      <c r="V237" s="45" t="s">
        <v>28</v>
      </c>
      <c r="W237" s="46">
        <f t="shared" ref="W237:W239" si="153">(SUMIF($W$148:$W$234,V237,$Z$148:$Z$234))/$Z$234</f>
        <v>1.6781609195402298</v>
      </c>
      <c r="X237" s="47"/>
      <c r="Y237" s="47" t="s">
        <v>29</v>
      </c>
      <c r="Z237" s="46">
        <f t="shared" ref="Z237:Z239" si="154">(SUMIF($W$148:$W$234,Y237,$Z$148:$Z$234))/$Z$234</f>
        <v>4.6551724137931032</v>
      </c>
      <c r="AA237" s="45" t="s">
        <v>28</v>
      </c>
      <c r="AB237" s="46">
        <f t="shared" ref="AB237:AB239" si="155">(SUMIF($AB$116:$AB$234,AA237,$AE$116:$AE$234))/$AE$234</f>
        <v>10.394957983193278</v>
      </c>
      <c r="AC237" s="47"/>
      <c r="AD237" s="47" t="s">
        <v>29</v>
      </c>
      <c r="AE237" s="46">
        <f t="shared" ref="AE237:AE239" si="156">(SUMIF($AB$116:$AB$234,AD237,$AE$116:$AE$234))/$AE$234</f>
        <v>10.252100840336135</v>
      </c>
      <c r="AF237" s="45" t="s">
        <v>28</v>
      </c>
      <c r="AG237" s="46">
        <f t="shared" ref="AG237:AG239" si="157">(SUMIF($AG$136:$AG$234,AF237,$AJ$136:$AJ$234))/$AJ$234</f>
        <v>2.8585858585858586</v>
      </c>
      <c r="AH237" s="47"/>
      <c r="AI237" s="47" t="s">
        <v>29</v>
      </c>
      <c r="AJ237" s="46">
        <f t="shared" ref="AJ237:AJ239" si="158">(SUMIF($AG$136:$AG$234,AI237,$AJ$136:$AJ$234))/$AJ$234</f>
        <v>5.9393939393939394</v>
      </c>
      <c r="AK237" s="45" t="s">
        <v>28</v>
      </c>
      <c r="AL237" s="46">
        <f t="shared" ref="AL237:AL239" si="159">(SUMIF($AL$125:$AL$234,AK237,$AO$125:$AO$234))/$AO$234</f>
        <v>4.6181818181818182</v>
      </c>
      <c r="AM237" s="47"/>
      <c r="AN237" s="47" t="s">
        <v>29</v>
      </c>
      <c r="AO237" s="46">
        <f t="shared" ref="AO237:AO239" si="160">(SUMIF($AL$125:$AL$234,AN237,$AO$125:$AO$234))/$AO$234</f>
        <v>10.4</v>
      </c>
      <c r="AP237" s="45" t="s">
        <v>28</v>
      </c>
      <c r="AQ237" s="46">
        <f t="shared" ref="AQ237:AQ239" si="161">(SUMIF($AQ$124:$AQ$234,AP237,$AT$124:$AT$234))/$AT$234</f>
        <v>10.72972972972973</v>
      </c>
      <c r="AR237" s="47"/>
      <c r="AS237" s="47" t="s">
        <v>29</v>
      </c>
      <c r="AT237" s="46">
        <f t="shared" ref="AT237:AT239" si="162">(SUMIF($AQ$124:$AQ$234,AS237,$AT$124:$AT$234))/$AT$234</f>
        <v>5.3603603603603602</v>
      </c>
      <c r="AU237" s="45" t="s">
        <v>28</v>
      </c>
      <c r="AV237" s="46">
        <f t="shared" ref="AV237:AV239" si="163">(SUMIF($AV$136:$AV$234,AU237,$AY$136:$AY$234))/$AY$234</f>
        <v>7.3838383838383841</v>
      </c>
      <c r="AW237" s="47"/>
      <c r="AX237" s="47" t="s">
        <v>29</v>
      </c>
      <c r="AY237" s="46">
        <f t="shared" ref="AY237:AY239" si="164">(SUMIF($AV$136:$AV$234,AX237,$AY$136:$AY$234))/$AY$234</f>
        <v>2.6666666666666665</v>
      </c>
      <c r="AZ237" s="45" t="s">
        <v>28</v>
      </c>
      <c r="BA237" s="46">
        <f t="shared" ref="BA237:BA239" si="165">(SUMIF($BA$130:$BA$234,AZ237,$BD$130:$BD$234))/$BD$234</f>
        <v>12.028571428571428</v>
      </c>
      <c r="BB237" s="47"/>
      <c r="BC237" s="47" t="s">
        <v>29</v>
      </c>
      <c r="BD237" s="46">
        <f t="shared" ref="BD237:BD239" si="166">(SUMIF($BA$130:$BA$234,BC237,$BD$130:$BD$234))/$BD$234</f>
        <v>3.8666666666666667</v>
      </c>
      <c r="BE237" s="45" t="s">
        <v>28</v>
      </c>
      <c r="BF237" s="46">
        <f t="shared" ref="BF237:BF239" si="167">(SUMIF($BF$158:$BF$234,BE237,$BI$158:$BI$234))/$BI$234</f>
        <v>6.2465753424657535</v>
      </c>
      <c r="BG237" s="47"/>
      <c r="BH237" s="47" t="s">
        <v>29</v>
      </c>
      <c r="BI237" s="46">
        <f t="shared" ref="BI237:BI239" si="168">(SUMIF($BF$158:$BF$234,BH237,$BI$158:$BI$234))/$BI$234</f>
        <v>6.397260273972603</v>
      </c>
      <c r="BJ237" s="45" t="s">
        <v>28</v>
      </c>
      <c r="BK237" s="46">
        <f t="shared" ref="BK237:BK239" si="169">(SUMIF($BK$138:$BK$234,BJ237,$BN$138:$BN$234))/$BN$234</f>
        <v>3.7422680412371134</v>
      </c>
      <c r="BL237" s="47"/>
      <c r="BM237" s="47" t="s">
        <v>29</v>
      </c>
      <c r="BN237" s="46">
        <f t="shared" ref="BN237:BN239" si="170">(SUMIF($BK$138:$BK$234,BM237,$BN$138:$BN$234))/$BN$234</f>
        <v>5.6288659793814437</v>
      </c>
      <c r="BO237" s="45" t="s">
        <v>28</v>
      </c>
      <c r="BP237" s="46">
        <f t="shared" ref="BP237:BP239" si="171">(SUMIF($BP$111:$BP$234,BO237,$BS$111:$BS$234))/$BS$234</f>
        <v>3.278688524590164</v>
      </c>
      <c r="BQ237" s="47"/>
      <c r="BR237" s="47" t="s">
        <v>29</v>
      </c>
      <c r="BS237" s="46">
        <f t="shared" ref="BS237:BS239" si="172">(SUMIF($BP$111:$BP$234,BR237,$BS$111:$BS$234))/$BS$234</f>
        <v>8.8852459016393439</v>
      </c>
      <c r="BT237" s="45" t="s">
        <v>19</v>
      </c>
      <c r="BU237" s="46">
        <f t="shared" si="143"/>
        <v>85.88585274360166</v>
      </c>
      <c r="BV237" s="47" t="s">
        <v>20</v>
      </c>
      <c r="BW237" s="46">
        <f t="shared" si="144"/>
        <v>101.6066823262601</v>
      </c>
    </row>
    <row r="238" spans="2:75" ht="17" thickBot="1" x14ac:dyDescent="0.25">
      <c r="B238" s="45" t="s">
        <v>19</v>
      </c>
      <c r="C238" s="46">
        <f t="shared" si="145"/>
        <v>11.346534653465346</v>
      </c>
      <c r="D238" s="47"/>
      <c r="E238" s="47" t="s">
        <v>20</v>
      </c>
      <c r="F238" s="46">
        <f t="shared" si="146"/>
        <v>2.9504950495049505</v>
      </c>
      <c r="G238" s="45" t="s">
        <v>19</v>
      </c>
      <c r="H238" s="46">
        <f t="shared" si="147"/>
        <v>8.9217391304347817</v>
      </c>
      <c r="I238" s="47"/>
      <c r="J238" s="47" t="s">
        <v>20</v>
      </c>
      <c r="K238" s="46">
        <f t="shared" si="148"/>
        <v>3.3565217391304349</v>
      </c>
      <c r="L238" s="45" t="s">
        <v>19</v>
      </c>
      <c r="M238" s="46">
        <f t="shared" si="149"/>
        <v>1.010204081632653</v>
      </c>
      <c r="N238" s="47"/>
      <c r="O238" s="47" t="s">
        <v>20</v>
      </c>
      <c r="P238" s="46">
        <f t="shared" si="150"/>
        <v>11.73469387755102</v>
      </c>
      <c r="Q238" s="45" t="s">
        <v>19</v>
      </c>
      <c r="R238" s="46">
        <f t="shared" si="151"/>
        <v>6.367924528301887</v>
      </c>
      <c r="S238" s="47"/>
      <c r="T238" s="47" t="s">
        <v>20</v>
      </c>
      <c r="U238" s="46">
        <f t="shared" si="152"/>
        <v>3.9245283018867925</v>
      </c>
      <c r="V238" s="45" t="s">
        <v>19</v>
      </c>
      <c r="W238" s="46">
        <f t="shared" si="153"/>
        <v>1.6436781609195403</v>
      </c>
      <c r="X238" s="47"/>
      <c r="Y238" s="47" t="s">
        <v>20</v>
      </c>
      <c r="Z238" s="46">
        <f t="shared" si="154"/>
        <v>16.517241379310345</v>
      </c>
      <c r="AA238" s="45" t="s">
        <v>19</v>
      </c>
      <c r="AB238" s="46">
        <f t="shared" si="155"/>
        <v>8.0672268907563023</v>
      </c>
      <c r="AC238" s="47"/>
      <c r="AD238" s="47" t="s">
        <v>20</v>
      </c>
      <c r="AE238" s="46">
        <f t="shared" si="156"/>
        <v>2.7058823529411766</v>
      </c>
      <c r="AF238" s="45" t="s">
        <v>19</v>
      </c>
      <c r="AG238" s="46">
        <f t="shared" si="157"/>
        <v>2.0808080808080809</v>
      </c>
      <c r="AH238" s="47"/>
      <c r="AI238" s="47" t="s">
        <v>20</v>
      </c>
      <c r="AJ238" s="46">
        <f t="shared" si="158"/>
        <v>8.9898989898989896</v>
      </c>
      <c r="AK238" s="45" t="s">
        <v>19</v>
      </c>
      <c r="AL238" s="46">
        <f t="shared" si="159"/>
        <v>9.6363636363636367</v>
      </c>
      <c r="AM238" s="47"/>
      <c r="AN238" s="47" t="s">
        <v>20</v>
      </c>
      <c r="AO238" s="46">
        <f t="shared" si="160"/>
        <v>4.6818181818181817</v>
      </c>
      <c r="AP238" s="45" t="s">
        <v>19</v>
      </c>
      <c r="AQ238" s="46">
        <f t="shared" si="161"/>
        <v>12.342342342342342</v>
      </c>
      <c r="AR238" s="47"/>
      <c r="AS238" s="47" t="s">
        <v>20</v>
      </c>
      <c r="AT238" s="46">
        <f t="shared" si="162"/>
        <v>2.7837837837837838</v>
      </c>
      <c r="AU238" s="45" t="s">
        <v>19</v>
      </c>
      <c r="AV238" s="46">
        <f t="shared" si="163"/>
        <v>11.888888888888889</v>
      </c>
      <c r="AW238" s="47"/>
      <c r="AX238" s="47" t="s">
        <v>20</v>
      </c>
      <c r="AY238" s="46">
        <f t="shared" si="164"/>
        <v>1.4343434343434343</v>
      </c>
      <c r="AZ238" s="45" t="s">
        <v>19</v>
      </c>
      <c r="BA238" s="46">
        <f t="shared" si="165"/>
        <v>6.2666666666666666</v>
      </c>
      <c r="BB238" s="47"/>
      <c r="BC238" s="47" t="s">
        <v>20</v>
      </c>
      <c r="BD238" s="46">
        <f t="shared" si="166"/>
        <v>3.7523809523809524</v>
      </c>
      <c r="BE238" s="45" t="s">
        <v>19</v>
      </c>
      <c r="BF238" s="46">
        <f t="shared" si="167"/>
        <v>3.9589041095890409</v>
      </c>
      <c r="BG238" s="47"/>
      <c r="BH238" s="47" t="s">
        <v>20</v>
      </c>
      <c r="BI238" s="46">
        <f t="shared" si="168"/>
        <v>4.8082191780821919</v>
      </c>
      <c r="BJ238" s="45" t="s">
        <v>19</v>
      </c>
      <c r="BK238" s="46">
        <f t="shared" si="169"/>
        <v>1.0103092783505154</v>
      </c>
      <c r="BL238" s="47"/>
      <c r="BM238" s="47" t="s">
        <v>20</v>
      </c>
      <c r="BN238" s="46">
        <f t="shared" si="170"/>
        <v>17.278350515463917</v>
      </c>
      <c r="BO238" s="45" t="s">
        <v>19</v>
      </c>
      <c r="BP238" s="46">
        <f t="shared" si="171"/>
        <v>1.3442622950819672</v>
      </c>
      <c r="BQ238" s="47"/>
      <c r="BR238" s="47" t="s">
        <v>20</v>
      </c>
      <c r="BS238" s="46">
        <f t="shared" si="172"/>
        <v>16.688524590163933</v>
      </c>
      <c r="BT238" s="49" t="s">
        <v>22</v>
      </c>
      <c r="BU238" s="50">
        <f t="shared" si="143"/>
        <v>76.925052779668363</v>
      </c>
      <c r="BV238" s="51" t="s">
        <v>23</v>
      </c>
      <c r="BW238" s="50">
        <f t="shared" si="144"/>
        <v>105.59333603262351</v>
      </c>
    </row>
    <row r="239" spans="2:75" ht="18" thickTop="1" thickBot="1" x14ac:dyDescent="0.25">
      <c r="B239" s="49" t="s">
        <v>22</v>
      </c>
      <c r="C239" s="50">
        <f t="shared" si="145"/>
        <v>5.0990099009900991</v>
      </c>
      <c r="D239" s="51"/>
      <c r="E239" s="51" t="s">
        <v>23</v>
      </c>
      <c r="F239" s="50">
        <f t="shared" si="146"/>
        <v>6.2079207920792081</v>
      </c>
      <c r="G239" s="49" t="s">
        <v>22</v>
      </c>
      <c r="H239" s="50">
        <f t="shared" si="147"/>
        <v>7.3043478260869561</v>
      </c>
      <c r="I239" s="51"/>
      <c r="J239" s="51" t="s">
        <v>23</v>
      </c>
      <c r="K239" s="50">
        <f t="shared" si="148"/>
        <v>7.4173913043478263</v>
      </c>
      <c r="L239" s="49" t="s">
        <v>22</v>
      </c>
      <c r="M239" s="50">
        <f t="shared" si="149"/>
        <v>3.6734693877551021</v>
      </c>
      <c r="N239" s="51"/>
      <c r="O239" s="51" t="s">
        <v>23</v>
      </c>
      <c r="P239" s="50">
        <f t="shared" si="150"/>
        <v>6.5612244897959187</v>
      </c>
      <c r="Q239" s="49" t="s">
        <v>22</v>
      </c>
      <c r="R239" s="50">
        <f t="shared" si="151"/>
        <v>6.1603773584905657</v>
      </c>
      <c r="S239" s="51"/>
      <c r="T239" s="51" t="s">
        <v>23</v>
      </c>
      <c r="U239" s="50">
        <f t="shared" si="152"/>
        <v>6.7641509433962268</v>
      </c>
      <c r="V239" s="49" t="s">
        <v>22</v>
      </c>
      <c r="W239" s="50">
        <f t="shared" si="153"/>
        <v>3.4367816091954024</v>
      </c>
      <c r="X239" s="51"/>
      <c r="Y239" s="51" t="s">
        <v>23</v>
      </c>
      <c r="Z239" s="50">
        <f t="shared" si="154"/>
        <v>7.264367816091954</v>
      </c>
      <c r="AA239" s="49" t="s">
        <v>22</v>
      </c>
      <c r="AB239" s="50">
        <f t="shared" si="155"/>
        <v>5.8403361344537812</v>
      </c>
      <c r="AC239" s="51"/>
      <c r="AD239" s="51" t="s">
        <v>23</v>
      </c>
      <c r="AE239" s="50">
        <f t="shared" si="156"/>
        <v>13.193277310924369</v>
      </c>
      <c r="AF239" s="49" t="s">
        <v>22</v>
      </c>
      <c r="AG239" s="50">
        <f t="shared" si="157"/>
        <v>5.1515151515151514</v>
      </c>
      <c r="AH239" s="51"/>
      <c r="AI239" s="51" t="s">
        <v>23</v>
      </c>
      <c r="AJ239" s="50">
        <f t="shared" si="158"/>
        <v>11.969696969696969</v>
      </c>
      <c r="AK239" s="49" t="s">
        <v>22</v>
      </c>
      <c r="AL239" s="50">
        <f t="shared" si="159"/>
        <v>5.6454545454545455</v>
      </c>
      <c r="AM239" s="51"/>
      <c r="AN239" s="51" t="s">
        <v>23</v>
      </c>
      <c r="AO239" s="50">
        <f t="shared" si="160"/>
        <v>7.9818181818181815</v>
      </c>
      <c r="AP239" s="49" t="s">
        <v>22</v>
      </c>
      <c r="AQ239" s="50">
        <f t="shared" si="161"/>
        <v>4.0900900900900901</v>
      </c>
      <c r="AR239" s="51"/>
      <c r="AS239" s="51" t="s">
        <v>23</v>
      </c>
      <c r="AT239" s="50">
        <f t="shared" si="162"/>
        <v>7.7747747747747749</v>
      </c>
      <c r="AU239" s="49" t="s">
        <v>22</v>
      </c>
      <c r="AV239" s="50">
        <f t="shared" si="163"/>
        <v>4.3434343434343434</v>
      </c>
      <c r="AW239" s="51"/>
      <c r="AX239" s="51" t="s">
        <v>23</v>
      </c>
      <c r="AY239" s="50">
        <f t="shared" si="164"/>
        <v>8.8686868686868685</v>
      </c>
      <c r="AZ239" s="49" t="s">
        <v>22</v>
      </c>
      <c r="BA239" s="50">
        <f t="shared" si="165"/>
        <v>7.3619047619047615</v>
      </c>
      <c r="BB239" s="51"/>
      <c r="BC239" s="51" t="s">
        <v>23</v>
      </c>
      <c r="BD239" s="50">
        <f t="shared" si="166"/>
        <v>6.0285714285714285</v>
      </c>
      <c r="BE239" s="49" t="s">
        <v>22</v>
      </c>
      <c r="BF239" s="50">
        <f t="shared" si="167"/>
        <v>1.7671232876712328</v>
      </c>
      <c r="BG239" s="51"/>
      <c r="BH239" s="51" t="s">
        <v>23</v>
      </c>
      <c r="BI239" s="50">
        <f t="shared" si="168"/>
        <v>3.6575342465753424</v>
      </c>
      <c r="BJ239" s="49" t="s">
        <v>22</v>
      </c>
      <c r="BK239" s="50">
        <f t="shared" si="169"/>
        <v>6.3298969072164946</v>
      </c>
      <c r="BL239" s="51"/>
      <c r="BM239" s="51" t="s">
        <v>23</v>
      </c>
      <c r="BN239" s="50">
        <f t="shared" si="170"/>
        <v>5.3711340206185563</v>
      </c>
      <c r="BO239" s="49" t="s">
        <v>22</v>
      </c>
      <c r="BP239" s="50">
        <f t="shared" si="171"/>
        <v>10.721311475409836</v>
      </c>
      <c r="BQ239" s="51"/>
      <c r="BR239" s="51" t="s">
        <v>23</v>
      </c>
      <c r="BS239" s="50">
        <f t="shared" si="172"/>
        <v>6.5327868852459012</v>
      </c>
    </row>
    <row r="240" spans="2:75" ht="18" thickTop="1" thickBot="1" x14ac:dyDescent="0.25">
      <c r="B240" s="102" t="s">
        <v>110</v>
      </c>
      <c r="C240" s="103"/>
      <c r="D240" s="103"/>
      <c r="E240" s="103"/>
      <c r="F240" s="104"/>
      <c r="G240" s="102" t="s">
        <v>110</v>
      </c>
      <c r="H240" s="103"/>
      <c r="I240" s="103"/>
      <c r="J240" s="103"/>
      <c r="K240" s="104"/>
      <c r="L240" s="102" t="s">
        <v>110</v>
      </c>
      <c r="M240" s="103"/>
      <c r="N240" s="103"/>
      <c r="O240" s="103"/>
      <c r="P240" s="104"/>
      <c r="Q240" s="102" t="s">
        <v>110</v>
      </c>
      <c r="R240" s="103"/>
      <c r="S240" s="103"/>
      <c r="T240" s="103"/>
      <c r="U240" s="104"/>
      <c r="V240" s="102" t="s">
        <v>110</v>
      </c>
      <c r="W240" s="103"/>
      <c r="X240" s="103"/>
      <c r="Y240" s="103"/>
      <c r="Z240" s="104"/>
      <c r="AA240" s="102" t="s">
        <v>110</v>
      </c>
      <c r="AB240" s="103"/>
      <c r="AC240" s="103"/>
      <c r="AD240" s="103"/>
      <c r="AE240" s="104"/>
      <c r="AF240" s="102" t="s">
        <v>110</v>
      </c>
      <c r="AG240" s="103"/>
      <c r="AH240" s="103"/>
      <c r="AI240" s="103"/>
      <c r="AJ240" s="104"/>
      <c r="AK240" s="102" t="s">
        <v>110</v>
      </c>
      <c r="AL240" s="103"/>
      <c r="AM240" s="103"/>
      <c r="AN240" s="103"/>
      <c r="AO240" s="104"/>
      <c r="AP240" s="102" t="s">
        <v>110</v>
      </c>
      <c r="AQ240" s="103"/>
      <c r="AR240" s="103"/>
      <c r="AS240" s="103"/>
      <c r="AT240" s="104"/>
      <c r="AU240" s="102" t="s">
        <v>110</v>
      </c>
      <c r="AV240" s="103"/>
      <c r="AW240" s="103"/>
      <c r="AX240" s="103"/>
      <c r="AY240" s="104"/>
      <c r="AZ240" s="102" t="s">
        <v>110</v>
      </c>
      <c r="BA240" s="103"/>
      <c r="BB240" s="103"/>
      <c r="BC240" s="103"/>
      <c r="BD240" s="104"/>
      <c r="BE240" s="102" t="s">
        <v>110</v>
      </c>
      <c r="BF240" s="103"/>
      <c r="BG240" s="103"/>
      <c r="BH240" s="103"/>
      <c r="BI240" s="104"/>
      <c r="BJ240" s="102" t="s">
        <v>110</v>
      </c>
      <c r="BK240" s="103"/>
      <c r="BL240" s="103"/>
      <c r="BM240" s="103"/>
      <c r="BN240" s="104"/>
      <c r="BO240" s="102" t="s">
        <v>110</v>
      </c>
      <c r="BP240" s="103"/>
      <c r="BQ240" s="103"/>
      <c r="BR240" s="103"/>
      <c r="BS240" s="104"/>
    </row>
    <row r="241" spans="2:71" ht="17" thickTop="1" x14ac:dyDescent="0.2">
      <c r="B241" s="42" t="s">
        <v>25</v>
      </c>
      <c r="C241" s="53">
        <f>SUMIFS($F$134:$F$234,$C$134:$C$234,B241,$E$134:$E$234,"x")</f>
        <v>845</v>
      </c>
      <c r="D241" s="44"/>
      <c r="E241" s="44" t="s">
        <v>26</v>
      </c>
      <c r="F241" s="53">
        <f>SUMIFS($F$134:$F$234,$C$134:$C$234,E241,$E$134:$E$234,"x")</f>
        <v>176</v>
      </c>
      <c r="G241" s="42" t="s">
        <v>25</v>
      </c>
      <c r="H241" s="53">
        <f>SUMIFS($K$120:$K$234,$H$120:$H$234,G241,$J$120:$J$234,"x")</f>
        <v>314</v>
      </c>
      <c r="I241" s="44"/>
      <c r="J241" s="44" t="s">
        <v>26</v>
      </c>
      <c r="K241" s="53">
        <f>SUMIFS($K$120:$K$234,$H$120:$H$234,J241,$J$120:$J$234,"x")</f>
        <v>0</v>
      </c>
      <c r="L241" s="42" t="s">
        <v>25</v>
      </c>
      <c r="M241" s="53">
        <f>SUMIFS($P$137:$P$234,$M$137:$M$234,L241,$O$137:$O$234,"x")</f>
        <v>322</v>
      </c>
      <c r="N241" s="44"/>
      <c r="O241" s="44" t="s">
        <v>26</v>
      </c>
      <c r="P241" s="53">
        <f>SUMIFS($P$137:$P$234,$M$137:$M$234,O241,$O$137:$O$234,"x")</f>
        <v>0</v>
      </c>
      <c r="Q241" s="42" t="s">
        <v>25</v>
      </c>
      <c r="R241" s="53">
        <f>SUMIFS($U$129:$U$234,$R$129:$R$234,Q241,$T$129:$T$234,"x")</f>
        <v>918</v>
      </c>
      <c r="S241" s="44"/>
      <c r="T241" s="44" t="s">
        <v>26</v>
      </c>
      <c r="U241" s="53">
        <f>SUMIFS($U$129:$U$234,$R$129:$R$234,T241,$T$129:$T$234,"x")</f>
        <v>195</v>
      </c>
      <c r="V241" s="42" t="s">
        <v>25</v>
      </c>
      <c r="W241" s="53">
        <f>SUMIFS($Z$148:$Z$234,$W$148:$W$234,V241,$Y$148:$Y$234,"x")</f>
        <v>0</v>
      </c>
      <c r="X241" s="44"/>
      <c r="Y241" s="44" t="s">
        <v>26</v>
      </c>
      <c r="Z241" s="53">
        <f>SUMIFS($Z$148:$Z$234,$W$148:$W$234,Y241,$Y$148:$Y$234,"x")</f>
        <v>0</v>
      </c>
      <c r="AA241" s="42" t="s">
        <v>25</v>
      </c>
      <c r="AB241" s="53">
        <f>SUMIFS($AE$116:$AE$234,$AB$116:$AB$234,AA241,$AD$116:$AD$234,"x")</f>
        <v>0</v>
      </c>
      <c r="AC241" s="44"/>
      <c r="AD241" s="44" t="s">
        <v>26</v>
      </c>
      <c r="AE241" s="53">
        <f>SUMIFS($AE$116:$AE$234,$AB$116:$AB$234,AD241,$AD$116:$AD$234,"x")</f>
        <v>0</v>
      </c>
      <c r="AF241" s="42" t="s">
        <v>25</v>
      </c>
      <c r="AG241" s="53">
        <f>SUMIFS($AJ$136:$AJ$234,$AG$136:$AG$234,AF241,$AI$136:$AI$234,"x")</f>
        <v>73</v>
      </c>
      <c r="AH241" s="44"/>
      <c r="AI241" s="44" t="s">
        <v>26</v>
      </c>
      <c r="AJ241" s="53">
        <f>SUMIFS($AJ$136:$AJ$234,$AG$136:$AG$234,AI241,$AI$136:$AI$234,"x")</f>
        <v>0</v>
      </c>
      <c r="AK241" s="42" t="s">
        <v>25</v>
      </c>
      <c r="AL241" s="53">
        <f>SUMIFS($AO$125:$AO$234,$AL$125:$AL$234,AK241,$AN$125:$AN$234,"x")</f>
        <v>622</v>
      </c>
      <c r="AM241" s="44"/>
      <c r="AN241" s="44" t="s">
        <v>26</v>
      </c>
      <c r="AO241" s="53">
        <f>SUMIFS($AO$125:$AO$234,$AL$125:$AL$234,AN241,$AN$125:$AN$234,"x")</f>
        <v>91</v>
      </c>
      <c r="AP241" s="42" t="s">
        <v>25</v>
      </c>
      <c r="AQ241" s="53">
        <f>SUMIFS($AT$124:$AT$234,$AQ$124:$AQ$234,AP241,$AS$124:$AS$234,"x")</f>
        <v>680</v>
      </c>
      <c r="AR241" s="44"/>
      <c r="AS241" s="44" t="s">
        <v>26</v>
      </c>
      <c r="AT241" s="53">
        <f>SUMIFS($AT$124:$AT$234,$AQ$124:$AQ$234,AS241,$AS$124:$AS$234,"x")</f>
        <v>90</v>
      </c>
      <c r="AU241" s="42" t="s">
        <v>25</v>
      </c>
      <c r="AV241" s="53">
        <f>SUMIFS($AY$136:$AY$234,$AV$136:$AV$234,AU241,$AX$136:$AX$234,"x")</f>
        <v>98</v>
      </c>
      <c r="AW241" s="44"/>
      <c r="AX241" s="44" t="s">
        <v>26</v>
      </c>
      <c r="AY241" s="53">
        <f>SUMIFS($AY$136:$AY$234,$AV$136:$AV$234,AX241,$AX$136:$AX$234,"x")</f>
        <v>0</v>
      </c>
      <c r="AZ241" s="42" t="s">
        <v>25</v>
      </c>
      <c r="BA241" s="53">
        <f>SUMIFS($BD$130:$BD$234,$BA$130:$BA$234,AZ241,$BC$130:$BC$234,"x")</f>
        <v>180</v>
      </c>
      <c r="BB241" s="44"/>
      <c r="BC241" s="44" t="s">
        <v>26</v>
      </c>
      <c r="BD241" s="53">
        <f>SUMIFS($BD$130:$BD$234,$BA$130:$BA$234,BC241,$BC$130:$BC$234,"x")</f>
        <v>264</v>
      </c>
      <c r="BE241" s="42" t="s">
        <v>25</v>
      </c>
      <c r="BF241" s="53">
        <f>SUMIFS($BI$158:$BI$234,$BF$158:$BF$234,BE241,$BH$158:$BH$234,"x")</f>
        <v>0</v>
      </c>
      <c r="BG241" s="44"/>
      <c r="BH241" s="44" t="s">
        <v>26</v>
      </c>
      <c r="BI241" s="53">
        <f>SUMIFS($BI$158:$BI$234,$BF$158:$BF$234,BH241,$BH$158:$BH$234,"x")</f>
        <v>141</v>
      </c>
      <c r="BJ241" s="42" t="s">
        <v>25</v>
      </c>
      <c r="BK241" s="53">
        <f>SUMIFS($BN$138:$BN$234,$BK$138:$BK$234,BJ241,$BM$138:$BM$234,"x")</f>
        <v>154</v>
      </c>
      <c r="BL241" s="44"/>
      <c r="BM241" s="44" t="s">
        <v>26</v>
      </c>
      <c r="BN241" s="53">
        <f>SUMIFS($BN$138:$BN$234,$BK$138:$BK$234,BM241,$BM$138:$BM$234,"x")</f>
        <v>169</v>
      </c>
      <c r="BO241" s="42" t="s">
        <v>25</v>
      </c>
      <c r="BP241" s="53">
        <f>SUMIFS($BS$111:$BS$234,$BP$111:$BP$234,BO241,$BR$111:$BR$234,"x")</f>
        <v>283</v>
      </c>
      <c r="BQ241" s="44"/>
      <c r="BR241" s="44" t="s">
        <v>26</v>
      </c>
      <c r="BS241" s="53">
        <f>SUMIFS($BS$111:$BS$234,$BP$111:$BP$234,BR241,$BR$111:$BR$234,"x")</f>
        <v>248</v>
      </c>
    </row>
    <row r="242" spans="2:71" x14ac:dyDescent="0.2">
      <c r="B242" s="45" t="s">
        <v>28</v>
      </c>
      <c r="C242" s="46">
        <f t="shared" ref="C242:C244" si="173">SUMIFS($F$134:$F$234,$C$134:$C$234,B242,$E$134:$E$234,"x")</f>
        <v>153</v>
      </c>
      <c r="D242" s="47"/>
      <c r="E242" s="47" t="s">
        <v>29</v>
      </c>
      <c r="F242" s="46">
        <f t="shared" ref="F242:F244" si="174">SUMIFS($F$134:$F$234,$C$134:$C$234,E242,$E$134:$E$234,"x")</f>
        <v>603</v>
      </c>
      <c r="G242" s="45" t="s">
        <v>28</v>
      </c>
      <c r="H242" s="46">
        <f t="shared" ref="H242:H244" si="175">SUMIFS($K$120:$K$234,$H$120:$H$234,G242,$J$120:$J$234,"x")</f>
        <v>0</v>
      </c>
      <c r="I242" s="47"/>
      <c r="J242" s="47" t="s">
        <v>29</v>
      </c>
      <c r="K242" s="46">
        <f t="shared" ref="K242:K244" si="176">SUMIFS($K$120:$K$234,$H$120:$H$234,J242,$J$120:$J$234,"x")</f>
        <v>0</v>
      </c>
      <c r="L242" s="45" t="s">
        <v>28</v>
      </c>
      <c r="M242" s="46">
        <f t="shared" ref="M242:M244" si="177">SUMIFS($P$137:$P$234,$M$137:$M$234,L242,$O$137:$O$234,"x")</f>
        <v>0</v>
      </c>
      <c r="N242" s="47"/>
      <c r="O242" s="47" t="s">
        <v>29</v>
      </c>
      <c r="P242" s="46">
        <f t="shared" ref="P242:P244" si="178">SUMIFS($P$137:$P$234,$M$137:$M$234,O242,$O$137:$O$234,"x")</f>
        <v>337</v>
      </c>
      <c r="Q242" s="45" t="s">
        <v>28</v>
      </c>
      <c r="R242" s="46">
        <f t="shared" ref="R242:R244" si="179">SUMIFS($U$129:$U$234,$R$129:$R$234,Q242,$T$129:$T$234,"x")</f>
        <v>183</v>
      </c>
      <c r="S242" s="47"/>
      <c r="T242" s="47" t="s">
        <v>29</v>
      </c>
      <c r="U242" s="46">
        <f t="shared" ref="U242:U244" si="180">SUMIFS($U$129:$U$234,$R$129:$R$234,T242,$T$129:$T$234,"x")</f>
        <v>500</v>
      </c>
      <c r="V242" s="45" t="s">
        <v>28</v>
      </c>
      <c r="W242" s="46">
        <f t="shared" ref="W242:W244" si="181">SUMIFS($Z$148:$Z$234,$W$148:$W$234,V242,$Y$148:$Y$234,"x")</f>
        <v>0</v>
      </c>
      <c r="X242" s="47"/>
      <c r="Y242" s="47" t="s">
        <v>29</v>
      </c>
      <c r="Z242" s="46">
        <f t="shared" ref="Z242:Z244" si="182">SUMIFS($Z$148:$Z$234,$W$148:$W$234,Y242,$Y$148:$Y$234,"x")</f>
        <v>0</v>
      </c>
      <c r="AA242" s="45" t="s">
        <v>28</v>
      </c>
      <c r="AB242" s="46">
        <f t="shared" ref="AB242:AB244" si="183">SUMIFS($AE$116:$AE$234,$AB$116:$AB$234,AA242,$AD$116:$AD$234,"x")</f>
        <v>207</v>
      </c>
      <c r="AC242" s="47"/>
      <c r="AD242" s="47" t="s">
        <v>29</v>
      </c>
      <c r="AE242" s="46">
        <f t="shared" ref="AE242:AE244" si="184">SUMIFS($AE$116:$AE$234,$AB$116:$AB$234,AD242,$AD$116:$AD$234,"x")</f>
        <v>0</v>
      </c>
      <c r="AF242" s="45" t="s">
        <v>28</v>
      </c>
      <c r="AG242" s="46">
        <f t="shared" ref="AG242:AG244" si="185">SUMIFS($AJ$136:$AJ$234,$AG$136:$AG$234,AF242,$AI$136:$AI$234,"x")</f>
        <v>0</v>
      </c>
      <c r="AH242" s="47"/>
      <c r="AI242" s="47" t="s">
        <v>29</v>
      </c>
      <c r="AJ242" s="46">
        <f t="shared" ref="AJ242:AJ244" si="186">SUMIFS($AJ$136:$AJ$234,$AG$136:$AG$234,AI242,$AI$136:$AI$234,"x")</f>
        <v>78</v>
      </c>
      <c r="AK242" s="45" t="s">
        <v>28</v>
      </c>
      <c r="AL242" s="46">
        <f t="shared" ref="AL242:AL244" si="187">SUMIFS($AO$125:$AO$234,$AL$125:$AL$234,AK242,$AN$125:$AN$234,"x")</f>
        <v>84</v>
      </c>
      <c r="AM242" s="47"/>
      <c r="AN242" s="47" t="s">
        <v>29</v>
      </c>
      <c r="AO242" s="46">
        <f t="shared" ref="AO242:AO244" si="188">SUMIFS($AO$125:$AO$234,$AL$125:$AL$234,AN242,$AN$125:$AN$234,"x")</f>
        <v>569</v>
      </c>
      <c r="AP242" s="45" t="s">
        <v>28</v>
      </c>
      <c r="AQ242" s="46">
        <f t="shared" ref="AQ242:AQ244" si="189">SUMIFS($AT$124:$AT$234,$AQ$124:$AQ$234,AP242,$AS$124:$AS$234,"x")</f>
        <v>620</v>
      </c>
      <c r="AR242" s="47"/>
      <c r="AS242" s="47" t="s">
        <v>29</v>
      </c>
      <c r="AT242" s="46">
        <f t="shared" ref="AT242:AT244" si="190">SUMIFS($AT$124:$AT$234,$AQ$124:$AQ$234,AS242,$AS$124:$AS$234,"x")</f>
        <v>176</v>
      </c>
      <c r="AU242" s="45" t="s">
        <v>28</v>
      </c>
      <c r="AV242" s="46">
        <f t="shared" ref="AV242:AV244" si="191">SUMIFS($AY$136:$AY$234,$AV$136:$AV$234,AU242,$AX$136:$AX$234,"x")</f>
        <v>82</v>
      </c>
      <c r="AW242" s="47"/>
      <c r="AX242" s="47" t="s">
        <v>29</v>
      </c>
      <c r="AY242" s="46">
        <f t="shared" ref="AY242:AY244" si="192">SUMIFS($AY$136:$AY$234,$AV$136:$AV$234,AX242,$AX$136:$AX$234,"x")</f>
        <v>78</v>
      </c>
      <c r="AZ242" s="45" t="s">
        <v>28</v>
      </c>
      <c r="BA242" s="46">
        <f t="shared" ref="BA242:BA244" si="193">SUMIFS($BD$130:$BD$234,$BA$130:$BA$234,AZ242,$BC$130:$BC$234,"x")</f>
        <v>439</v>
      </c>
      <c r="BB242" s="47"/>
      <c r="BC242" s="47" t="s">
        <v>29</v>
      </c>
      <c r="BD242" s="46">
        <f t="shared" ref="BD242:BD244" si="194">SUMIFS($BD$130:$BD$234,$BA$130:$BA$234,BC242,$BC$130:$BC$234,"x")</f>
        <v>193</v>
      </c>
      <c r="BE242" s="45" t="s">
        <v>28</v>
      </c>
      <c r="BF242" s="46">
        <f t="shared" ref="BF242:BF244" si="195">SUMIFS($BI$158:$BI$234,$BF$158:$BF$234,BE242,$BH$158:$BH$234,"x")</f>
        <v>102</v>
      </c>
      <c r="BG242" s="47"/>
      <c r="BH242" s="47" t="s">
        <v>29</v>
      </c>
      <c r="BI242" s="46">
        <f t="shared" ref="BI242:BI244" si="196">SUMIFS($BI$158:$BI$234,$BF$158:$BF$234,BH242,$BH$158:$BH$234,"x")</f>
        <v>72</v>
      </c>
      <c r="BJ242" s="45" t="s">
        <v>28</v>
      </c>
      <c r="BK242" s="46">
        <f t="shared" ref="BK242:BK244" si="197">SUMIFS($BN$138:$BN$234,$BK$138:$BK$234,BJ242,$BM$138:$BM$234,"x")</f>
        <v>108</v>
      </c>
      <c r="BL242" s="47"/>
      <c r="BM242" s="47" t="s">
        <v>29</v>
      </c>
      <c r="BN242" s="46">
        <f t="shared" ref="BN242:BN244" si="198">SUMIFS($BN$138:$BN$234,$BK$138:$BK$234,BM242,$BM$138:$BM$234,"x")</f>
        <v>282</v>
      </c>
      <c r="BO242" s="45" t="s">
        <v>28</v>
      </c>
      <c r="BP242" s="46">
        <f t="shared" ref="BP242:BP244" si="199">SUMIFS($BS$111:$BS$234,$BP$111:$BP$234,BO242,$BR$111:$BR$234,"x")</f>
        <v>0</v>
      </c>
      <c r="BQ242" s="47"/>
      <c r="BR242" s="47" t="s">
        <v>29</v>
      </c>
      <c r="BS242" s="46">
        <f t="shared" ref="BS242:BS244" si="200">SUMIFS($BS$111:$BS$234,$BP$111:$BP$234,BR242,$BR$111:$BR$234,"x")</f>
        <v>554</v>
      </c>
    </row>
    <row r="243" spans="2:71" x14ac:dyDescent="0.2">
      <c r="B243" s="45" t="s">
        <v>19</v>
      </c>
      <c r="C243" s="46">
        <f t="shared" si="173"/>
        <v>681</v>
      </c>
      <c r="D243" s="47"/>
      <c r="E243" s="47" t="s">
        <v>20</v>
      </c>
      <c r="F243" s="46">
        <f t="shared" si="174"/>
        <v>86</v>
      </c>
      <c r="G243" s="45" t="s">
        <v>19</v>
      </c>
      <c r="H243" s="46">
        <f t="shared" si="175"/>
        <v>0</v>
      </c>
      <c r="I243" s="47"/>
      <c r="J243" s="47" t="s">
        <v>20</v>
      </c>
      <c r="K243" s="46">
        <f t="shared" si="176"/>
        <v>0</v>
      </c>
      <c r="L243" s="45" t="s">
        <v>19</v>
      </c>
      <c r="M243" s="46">
        <f t="shared" si="177"/>
        <v>0</v>
      </c>
      <c r="N243" s="47"/>
      <c r="O243" s="47" t="s">
        <v>20</v>
      </c>
      <c r="P243" s="46">
        <f t="shared" si="178"/>
        <v>335</v>
      </c>
      <c r="Q243" s="45" t="s">
        <v>19</v>
      </c>
      <c r="R243" s="46">
        <f t="shared" si="179"/>
        <v>297</v>
      </c>
      <c r="S243" s="47"/>
      <c r="T243" s="47" t="s">
        <v>20</v>
      </c>
      <c r="U243" s="46">
        <f t="shared" si="180"/>
        <v>88</v>
      </c>
      <c r="V243" s="45" t="s">
        <v>19</v>
      </c>
      <c r="W243" s="46">
        <f t="shared" si="181"/>
        <v>0</v>
      </c>
      <c r="X243" s="47"/>
      <c r="Y243" s="47" t="s">
        <v>20</v>
      </c>
      <c r="Z243" s="46">
        <f t="shared" si="182"/>
        <v>294</v>
      </c>
      <c r="AA243" s="45" t="s">
        <v>19</v>
      </c>
      <c r="AB243" s="46">
        <f t="shared" si="183"/>
        <v>0</v>
      </c>
      <c r="AC243" s="47"/>
      <c r="AD243" s="47" t="s">
        <v>20</v>
      </c>
      <c r="AE243" s="46">
        <f t="shared" si="184"/>
        <v>0</v>
      </c>
      <c r="AF243" s="45" t="s">
        <v>19</v>
      </c>
      <c r="AG243" s="46">
        <f t="shared" si="185"/>
        <v>0</v>
      </c>
      <c r="AH243" s="47"/>
      <c r="AI243" s="47" t="s">
        <v>20</v>
      </c>
      <c r="AJ243" s="46">
        <f t="shared" si="186"/>
        <v>329</v>
      </c>
      <c r="AK243" s="45" t="s">
        <v>19</v>
      </c>
      <c r="AL243" s="46">
        <f t="shared" si="187"/>
        <v>576</v>
      </c>
      <c r="AM243" s="47"/>
      <c r="AN243" s="47" t="s">
        <v>20</v>
      </c>
      <c r="AO243" s="46">
        <f t="shared" si="188"/>
        <v>93</v>
      </c>
      <c r="AP243" s="45" t="s">
        <v>19</v>
      </c>
      <c r="AQ243" s="46">
        <f t="shared" si="189"/>
        <v>845</v>
      </c>
      <c r="AR243" s="47"/>
      <c r="AS243" s="47" t="s">
        <v>20</v>
      </c>
      <c r="AT243" s="46">
        <f t="shared" si="190"/>
        <v>95</v>
      </c>
      <c r="AU243" s="45" t="s">
        <v>19</v>
      </c>
      <c r="AV243" s="46">
        <f t="shared" si="191"/>
        <v>668</v>
      </c>
      <c r="AW243" s="47"/>
      <c r="AX243" s="47" t="s">
        <v>20</v>
      </c>
      <c r="AY243" s="46">
        <f t="shared" si="192"/>
        <v>89</v>
      </c>
      <c r="AZ243" s="45" t="s">
        <v>19</v>
      </c>
      <c r="BA243" s="46">
        <f t="shared" si="193"/>
        <v>0</v>
      </c>
      <c r="BB243" s="47"/>
      <c r="BC243" s="47" t="s">
        <v>20</v>
      </c>
      <c r="BD243" s="46">
        <f t="shared" si="194"/>
        <v>0</v>
      </c>
      <c r="BE243" s="45" t="s">
        <v>19</v>
      </c>
      <c r="BF243" s="46">
        <f t="shared" si="195"/>
        <v>133</v>
      </c>
      <c r="BG243" s="47"/>
      <c r="BH243" s="47" t="s">
        <v>20</v>
      </c>
      <c r="BI243" s="46">
        <f t="shared" si="196"/>
        <v>175</v>
      </c>
      <c r="BJ243" s="45" t="s">
        <v>19</v>
      </c>
      <c r="BK243" s="46">
        <f t="shared" si="197"/>
        <v>83</v>
      </c>
      <c r="BL243" s="47"/>
      <c r="BM243" s="47" t="s">
        <v>20</v>
      </c>
      <c r="BN243" s="46">
        <f t="shared" si="198"/>
        <v>1403</v>
      </c>
      <c r="BO243" s="45" t="s">
        <v>19</v>
      </c>
      <c r="BP243" s="46">
        <f t="shared" si="199"/>
        <v>91</v>
      </c>
      <c r="BQ243" s="47"/>
      <c r="BR243" s="47" t="s">
        <v>20</v>
      </c>
      <c r="BS243" s="46">
        <f t="shared" si="200"/>
        <v>1158</v>
      </c>
    </row>
    <row r="244" spans="2:71" ht="17" thickBot="1" x14ac:dyDescent="0.25">
      <c r="B244" s="49" t="s">
        <v>22</v>
      </c>
      <c r="C244" s="50">
        <f t="shared" si="173"/>
        <v>397</v>
      </c>
      <c r="D244" s="51"/>
      <c r="E244" s="51" t="s">
        <v>23</v>
      </c>
      <c r="F244" s="50">
        <f t="shared" si="174"/>
        <v>242</v>
      </c>
      <c r="G244" s="49" t="s">
        <v>22</v>
      </c>
      <c r="H244" s="50">
        <f t="shared" si="175"/>
        <v>0</v>
      </c>
      <c r="I244" s="51"/>
      <c r="J244" s="51" t="s">
        <v>23</v>
      </c>
      <c r="K244" s="50">
        <f t="shared" si="176"/>
        <v>0</v>
      </c>
      <c r="L244" s="49" t="s">
        <v>22</v>
      </c>
      <c r="M244" s="50">
        <f t="shared" si="177"/>
        <v>0</v>
      </c>
      <c r="N244" s="51"/>
      <c r="O244" s="51" t="s">
        <v>23</v>
      </c>
      <c r="P244" s="50">
        <f t="shared" si="178"/>
        <v>285</v>
      </c>
      <c r="Q244" s="49" t="s">
        <v>22</v>
      </c>
      <c r="R244" s="50">
        <f t="shared" si="179"/>
        <v>100</v>
      </c>
      <c r="S244" s="51"/>
      <c r="T244" s="51" t="s">
        <v>23</v>
      </c>
      <c r="U244" s="50">
        <f t="shared" si="180"/>
        <v>301</v>
      </c>
      <c r="V244" s="49" t="s">
        <v>22</v>
      </c>
      <c r="W244" s="50">
        <f t="shared" si="181"/>
        <v>0</v>
      </c>
      <c r="X244" s="51"/>
      <c r="Y244" s="51" t="s">
        <v>23</v>
      </c>
      <c r="Z244" s="50">
        <f t="shared" si="182"/>
        <v>317</v>
      </c>
      <c r="AA244" s="49" t="s">
        <v>22</v>
      </c>
      <c r="AB244" s="50">
        <f t="shared" si="183"/>
        <v>0</v>
      </c>
      <c r="AC244" s="51"/>
      <c r="AD244" s="51" t="s">
        <v>23</v>
      </c>
      <c r="AE244" s="50">
        <f t="shared" si="184"/>
        <v>673</v>
      </c>
      <c r="AF244" s="49" t="s">
        <v>22</v>
      </c>
      <c r="AG244" s="50">
        <f t="shared" si="185"/>
        <v>0</v>
      </c>
      <c r="AH244" s="51"/>
      <c r="AI244" s="51" t="s">
        <v>23</v>
      </c>
      <c r="AJ244" s="50">
        <f t="shared" si="186"/>
        <v>179</v>
      </c>
      <c r="AK244" s="49" t="s">
        <v>22</v>
      </c>
      <c r="AL244" s="50">
        <f t="shared" si="187"/>
        <v>0</v>
      </c>
      <c r="AM244" s="51"/>
      <c r="AN244" s="51" t="s">
        <v>23</v>
      </c>
      <c r="AO244" s="50">
        <f t="shared" si="188"/>
        <v>335</v>
      </c>
      <c r="AP244" s="49" t="s">
        <v>22</v>
      </c>
      <c r="AQ244" s="50">
        <f t="shared" si="189"/>
        <v>0</v>
      </c>
      <c r="AR244" s="51"/>
      <c r="AS244" s="51" t="s">
        <v>23</v>
      </c>
      <c r="AT244" s="50">
        <f t="shared" si="190"/>
        <v>603</v>
      </c>
      <c r="AU244" s="49" t="s">
        <v>22</v>
      </c>
      <c r="AV244" s="50">
        <f t="shared" si="191"/>
        <v>0</v>
      </c>
      <c r="AW244" s="51"/>
      <c r="AX244" s="51" t="s">
        <v>23</v>
      </c>
      <c r="AY244" s="50">
        <f t="shared" si="192"/>
        <v>345</v>
      </c>
      <c r="AZ244" s="49" t="s">
        <v>22</v>
      </c>
      <c r="BA244" s="50">
        <f t="shared" si="193"/>
        <v>192</v>
      </c>
      <c r="BB244" s="51"/>
      <c r="BC244" s="51" t="s">
        <v>23</v>
      </c>
      <c r="BD244" s="50">
        <f t="shared" si="194"/>
        <v>100</v>
      </c>
      <c r="BE244" s="49" t="s">
        <v>22</v>
      </c>
      <c r="BF244" s="50">
        <f t="shared" si="195"/>
        <v>0</v>
      </c>
      <c r="BG244" s="51"/>
      <c r="BH244" s="51" t="s">
        <v>23</v>
      </c>
      <c r="BI244" s="50">
        <f t="shared" si="196"/>
        <v>57</v>
      </c>
      <c r="BJ244" s="49" t="s">
        <v>22</v>
      </c>
      <c r="BK244" s="50">
        <f t="shared" si="197"/>
        <v>250</v>
      </c>
      <c r="BL244" s="51"/>
      <c r="BM244" s="51" t="s">
        <v>23</v>
      </c>
      <c r="BN244" s="50">
        <f t="shared" si="198"/>
        <v>379</v>
      </c>
      <c r="BO244" s="49" t="s">
        <v>22</v>
      </c>
      <c r="BP244" s="50">
        <f t="shared" si="199"/>
        <v>506</v>
      </c>
      <c r="BQ244" s="51"/>
      <c r="BR244" s="51" t="s">
        <v>23</v>
      </c>
      <c r="BS244" s="50">
        <f t="shared" si="200"/>
        <v>173</v>
      </c>
    </row>
    <row r="245" spans="2:71" ht="18" thickTop="1" thickBot="1" x14ac:dyDescent="0.25">
      <c r="B245" s="99" t="s">
        <v>111</v>
      </c>
      <c r="C245" s="100"/>
      <c r="D245" s="100"/>
      <c r="E245" s="100"/>
      <c r="F245" s="101"/>
      <c r="G245" s="99" t="s">
        <v>111</v>
      </c>
      <c r="H245" s="100"/>
      <c r="I245" s="100"/>
      <c r="J245" s="100"/>
      <c r="K245" s="101"/>
      <c r="L245" s="99" t="s">
        <v>111</v>
      </c>
      <c r="M245" s="100"/>
      <c r="N245" s="100"/>
      <c r="O245" s="100"/>
      <c r="P245" s="101"/>
      <c r="Q245" s="99" t="s">
        <v>111</v>
      </c>
      <c r="R245" s="100"/>
      <c r="S245" s="100"/>
      <c r="T245" s="100"/>
      <c r="U245" s="101"/>
      <c r="V245" s="99" t="s">
        <v>111</v>
      </c>
      <c r="W245" s="100"/>
      <c r="X245" s="100"/>
      <c r="Y245" s="100"/>
      <c r="Z245" s="101"/>
      <c r="AA245" s="99" t="s">
        <v>111</v>
      </c>
      <c r="AB245" s="100"/>
      <c r="AC245" s="100"/>
      <c r="AD245" s="100"/>
      <c r="AE245" s="101"/>
      <c r="AF245" s="99" t="s">
        <v>111</v>
      </c>
      <c r="AG245" s="100"/>
      <c r="AH245" s="100"/>
      <c r="AI245" s="100"/>
      <c r="AJ245" s="101"/>
      <c r="AK245" s="99" t="s">
        <v>111</v>
      </c>
      <c r="AL245" s="100"/>
      <c r="AM245" s="100"/>
      <c r="AN245" s="100"/>
      <c r="AO245" s="101"/>
      <c r="AP245" s="99" t="s">
        <v>111</v>
      </c>
      <c r="AQ245" s="100"/>
      <c r="AR245" s="100"/>
      <c r="AS245" s="100"/>
      <c r="AT245" s="101"/>
      <c r="AU245" s="99" t="s">
        <v>111</v>
      </c>
      <c r="AV245" s="100"/>
      <c r="AW245" s="100"/>
      <c r="AX245" s="100"/>
      <c r="AY245" s="101"/>
      <c r="AZ245" s="99" t="s">
        <v>111</v>
      </c>
      <c r="BA245" s="100"/>
      <c r="BB245" s="100"/>
      <c r="BC245" s="100"/>
      <c r="BD245" s="101"/>
      <c r="BE245" s="99" t="s">
        <v>111</v>
      </c>
      <c r="BF245" s="100"/>
      <c r="BG245" s="100"/>
      <c r="BH245" s="100"/>
      <c r="BI245" s="101"/>
      <c r="BJ245" s="99" t="s">
        <v>111</v>
      </c>
      <c r="BK245" s="100"/>
      <c r="BL245" s="100"/>
      <c r="BM245" s="100"/>
      <c r="BN245" s="101"/>
      <c r="BO245" s="99" t="s">
        <v>111</v>
      </c>
      <c r="BP245" s="100"/>
      <c r="BQ245" s="100"/>
      <c r="BR245" s="100"/>
      <c r="BS245" s="101"/>
    </row>
    <row r="246" spans="2:71" ht="17" thickTop="1" x14ac:dyDescent="0.2">
      <c r="B246" s="42" t="s">
        <v>25</v>
      </c>
      <c r="C246" s="53">
        <f>SUMIFS($F$134:$F$234,$C$134:$C$234,B246,$E$134:$E$234,"x") + SUMIFS($F$134:$F$234,$C$134:$C$234,B246,$E$134:$E$234,"o")</f>
        <v>886</v>
      </c>
      <c r="D246" s="44"/>
      <c r="E246" s="44" t="s">
        <v>26</v>
      </c>
      <c r="F246" s="53">
        <f>SUMIFS($F$134:$F$234,$C$134:$C$234,E246,$E$134:$E$234,"x") + SUMIFS($F$134:$F$234,$C$134:$C$234,E246,$E$134:$E$234,"o")</f>
        <v>176</v>
      </c>
      <c r="G246" s="42" t="s">
        <v>25</v>
      </c>
      <c r="H246" s="53">
        <f>SUMIFS($K$120:$K$234,$H$120:$H$234,G246,$J$120:$J$234,"x") + SUMIFS($K$120:$K$234,$H$120:$H$234,G246,$J$120:$J$234,"o")</f>
        <v>314</v>
      </c>
      <c r="I246" s="44"/>
      <c r="J246" s="44" t="s">
        <v>26</v>
      </c>
      <c r="K246" s="53">
        <f>SUMIFS($K$120:$K$234,$H$120:$H$234,J246,$J$120:$J$234,"x") + SUMIFS($K$120:$K$234,$H$120:$H$234,J246,$J$120:$J$234,"o")</f>
        <v>0</v>
      </c>
      <c r="L246" s="42" t="s">
        <v>25</v>
      </c>
      <c r="M246" s="53">
        <f>SUMIFS($P$137:$P$234,$M$137:$M$234,L246,$O$137:$O$234,"x") + SUMIFS($P$137:$P$234,$M$137:$M$234,L246,$O$137:$O$234,"o")</f>
        <v>554</v>
      </c>
      <c r="N246" s="44"/>
      <c r="O246" s="44" t="s">
        <v>26</v>
      </c>
      <c r="P246" s="53">
        <f>SUMIFS($P$137:$P$234,$M$137:$M$234,O246,$O$137:$O$234,"x") + SUMIFS($P$137:$P$234,$M$137:$M$234,O246,$O$137:$O$234,"o")</f>
        <v>0</v>
      </c>
      <c r="Q246" s="42" t="s">
        <v>25</v>
      </c>
      <c r="R246" s="53">
        <f>SUMIFS($U$129:$U$234,$R$129:$R$234,Q246,$T$129:$T$234,"x") + SUMIFS($U$129:$U$234,$R$129:$R$234,Q246,$T$129:$T$234,"o")</f>
        <v>1149</v>
      </c>
      <c r="S246" s="44"/>
      <c r="T246" s="44" t="s">
        <v>26</v>
      </c>
      <c r="U246" s="53">
        <f>SUMIFS($U$129:$U$234,$R$129:$R$234,T246,$T$129:$T$234,"x") + SUMIFS($U$129:$U$234,$R$129:$R$234,T246,$T$129:$T$234,"o")</f>
        <v>195</v>
      </c>
      <c r="V246" s="42" t="s">
        <v>25</v>
      </c>
      <c r="W246" s="53">
        <f>SUMIFS($Z$148:$Z$234,$W$148:$W$234,V246,$Y$148:$Y$234,"x") + SUMIFS($Z$148:$Z$234,$W$148:$W$234,V246,$Y$148:$Y$234,"o")</f>
        <v>80</v>
      </c>
      <c r="X246" s="44"/>
      <c r="Y246" s="44" t="s">
        <v>26</v>
      </c>
      <c r="Z246" s="53">
        <f>SUMIFS($Z$148:$Z$234,$W$148:$W$234,Y246,$Y$148:$Y$234,"x") + SUMIFS($Z$148:$Z$234,$W$148:$W$234,Y246,$Y$148:$Y$234,"o")</f>
        <v>107</v>
      </c>
      <c r="AA246" s="42" t="s">
        <v>25</v>
      </c>
      <c r="AB246" s="53">
        <f>SUMIFS($AE$116:$AE$234,$AB$116:$AB$234,AA246,$AD$116:$AD$234,"x") + SUMIFS($AE$116:$AE$234,$AB$116:$AB$234,AA246,$AD$116:$AD$234,"o")</f>
        <v>0</v>
      </c>
      <c r="AC246" s="44"/>
      <c r="AD246" s="44" t="s">
        <v>26</v>
      </c>
      <c r="AE246" s="53">
        <f>SUMIFS($AE$116:$AE$234,$AB$116:$AB$234,AD246,$AD$116:$AD$234,"x") + SUMIFS($AE$116:$AE$234,$AB$116:$AB$234,AD246,$AD$116:$AD$234,"o")</f>
        <v>0</v>
      </c>
      <c r="AF246" s="42" t="s">
        <v>25</v>
      </c>
      <c r="AG246" s="53">
        <f>SUMIFS($AJ$136:$AJ$234,$AG$136:$AG$234,AF246,$AI$136:$AI$234,"x") + SUMIFS($AJ$136:$AJ$234,$AG$136:$AG$234,AF246,$AI$136:$AI$234,"o")</f>
        <v>73</v>
      </c>
      <c r="AH246" s="44"/>
      <c r="AI246" s="44" t="s">
        <v>26</v>
      </c>
      <c r="AJ246" s="53">
        <f>SUMIFS($AJ$136:$AJ$234,$AG$136:$AG$234,AI246,$AI$136:$AI$234,"x") + SUMIFS($AJ$136:$AJ$234,$AG$136:$AG$234,AI246,$AI$136:$AI$234,"o")</f>
        <v>86</v>
      </c>
      <c r="AK246" s="42" t="s">
        <v>25</v>
      </c>
      <c r="AL246" s="53">
        <f>SUMIFS($AO$125:$AO$234,$AL$125:$AL$234,AK246,$AN$125:$AN$234,"x") + SUMIFS($AO$125:$AO$234,$AL$125:$AL$234,AK246,$AN$125:$AN$234,"o")</f>
        <v>927</v>
      </c>
      <c r="AM246" s="44"/>
      <c r="AN246" s="44" t="s">
        <v>26</v>
      </c>
      <c r="AO246" s="53">
        <f>SUMIFS($AO$125:$AO$234,$AL$125:$AL$234,AN246,$AN$125:$AN$234,"x") + SUMIFS($AO$125:$AO$234,$AL$125:$AL$234,AN246,$AN$125:$AN$234,"o")</f>
        <v>91</v>
      </c>
      <c r="AP246" s="42" t="s">
        <v>25</v>
      </c>
      <c r="AQ246" s="53">
        <f>SUMIFS($AT$124:$AT$234,$AQ$124:$AQ$234,AP246,$AS$124:$AS$234,"x") + SUMIFS($AT$124:$AT$234,$AQ$124:$AQ$234,AP246,$AS$124:$AS$234,"o")</f>
        <v>732</v>
      </c>
      <c r="AR246" s="44"/>
      <c r="AS246" s="44" t="s">
        <v>26</v>
      </c>
      <c r="AT246" s="53">
        <f>SUMIFS($AT$124:$AT$234,$AQ$124:$AQ$234,AS246,$AS$124:$AS$234,"x") + SUMIFS($AT$124:$AT$234,$AQ$124:$AQ$234,AS246,$AS$124:$AS$234,"o")</f>
        <v>90</v>
      </c>
      <c r="AU246" s="42" t="s">
        <v>25</v>
      </c>
      <c r="AV246" s="53">
        <f>SUMIFS($AY$136:$AY$234,$AV$136:$AV$234,AU246,$AX$136:$AX$234,"x") + SUMIFS($AY$136:$AY$234,$AV$136:$AV$234,AU246,$AX$136:$AX$234,"o")</f>
        <v>428</v>
      </c>
      <c r="AW246" s="44"/>
      <c r="AX246" s="44" t="s">
        <v>26</v>
      </c>
      <c r="AY246" s="53">
        <f>SUMIFS($AY$136:$AY$234,$AV$136:$AV$234,AX246,$AX$136:$AX$234,"x") + SUMIFS($AY$136:$AY$234,$AV$136:$AV$234,AX246,$AX$136:$AX$234,"o")</f>
        <v>0</v>
      </c>
      <c r="AZ246" s="42" t="s">
        <v>25</v>
      </c>
      <c r="BA246" s="53">
        <f>SUMIFS($BD$130:$BD$234,$BA$130:$BA$234,AZ246,$BC$130:$BC$234,"x") + SUMIFS($BD$130:$BD$234,$BA$130:$BA$234,AZ246,$BC$130:$BC$234,"o")</f>
        <v>180</v>
      </c>
      <c r="BB246" s="44"/>
      <c r="BC246" s="44" t="s">
        <v>26</v>
      </c>
      <c r="BD246" s="53">
        <f>SUMIFS($BD$130:$BD$234,$BA$130:$BA$234,BC246,$BC$130:$BC$234,"x") + SUMIFS($BD$130:$BD$234,$BA$130:$BA$234,BC246,$BC$130:$BC$234,"o")</f>
        <v>264</v>
      </c>
      <c r="BE246" s="42" t="s">
        <v>25</v>
      </c>
      <c r="BF246" s="53">
        <f>SUMIFS($BI$158:$BI$234,$BF$158:$BF$234,BE246,$BH$158:$BH$234,"x") + SUMIFS($BI$158:$BI$234,$BF$158:$BF$234,BE246,$BH$158:$BH$234,"o")</f>
        <v>0</v>
      </c>
      <c r="BG246" s="44"/>
      <c r="BH246" s="44" t="s">
        <v>26</v>
      </c>
      <c r="BI246" s="53">
        <f>SUMIFS($BI$158:$BI$234,$BF$158:$BF$234,BH246,$BH$158:$BH$234,"x") + SUMIFS($BI$158:$BI$234,$BF$158:$BF$234,BH246,$BH$158:$BH$234,"o")</f>
        <v>262</v>
      </c>
      <c r="BJ246" s="42" t="s">
        <v>25</v>
      </c>
      <c r="BK246" s="53">
        <f>SUMIFS($BN$138:$BN$234,$BK$138:$BK$234,BJ246,$BM$138:$BM$234,"x") + SUMIFS($BN$138:$BN$234,$BK$138:$BK$234,BJ246,$BM$138:$BM$234,"o")</f>
        <v>258</v>
      </c>
      <c r="BL246" s="44"/>
      <c r="BM246" s="44" t="s">
        <v>26</v>
      </c>
      <c r="BN246" s="53">
        <f>SUMIFS($BN$138:$BN$234,$BK$138:$BK$234,BM246,$BM$138:$BM$234,"x") + SUMIFS($BN$138:$BN$234,$BK$138:$BK$234,BM246,$BM$138:$BM$234,"o")</f>
        <v>227</v>
      </c>
      <c r="BO246" s="42" t="s">
        <v>25</v>
      </c>
      <c r="BP246" s="53">
        <f>SUMIFS($BS$111:$BS$234,$BP$111:$BP$234,BO246,$BR$111:$BR$234,"x") + SUMIFS($BS$111:$BS$234,$BP$111:$BP$234,BO246,$BR$111:$BR$234,"o")</f>
        <v>342</v>
      </c>
      <c r="BQ246" s="44"/>
      <c r="BR246" s="44" t="s">
        <v>26</v>
      </c>
      <c r="BS246" s="53">
        <f>SUMIFS($BS$111:$BS$234,$BP$111:$BP$234,BR246,$BR$111:$BR$234,"x") + SUMIFS($BS$111:$BS$234,$BP$111:$BP$234,BR246,$BR$111:$BR$234,"o")</f>
        <v>439</v>
      </c>
    </row>
    <row r="247" spans="2:71" x14ac:dyDescent="0.2">
      <c r="B247" s="45" t="s">
        <v>28</v>
      </c>
      <c r="C247" s="46">
        <f t="shared" ref="C247:C249" si="201">SUMIFS($F$134:$F$234,$C$134:$C$234,B247,$E$134:$E$234,"x") + SUMIFS($F$134:$F$234,$C$134:$C$234,B247,$E$134:$E$234,"o")</f>
        <v>153</v>
      </c>
      <c r="D247" s="47"/>
      <c r="E247" s="47" t="s">
        <v>29</v>
      </c>
      <c r="F247" s="46">
        <f t="shared" ref="F247:F249" si="202">SUMIFS($F$134:$F$234,$C$134:$C$234,E247,$E$134:$E$234,"x") + SUMIFS($F$134:$F$234,$C$134:$C$234,E247,$E$134:$E$234,"o")</f>
        <v>603</v>
      </c>
      <c r="G247" s="45" t="s">
        <v>28</v>
      </c>
      <c r="H247" s="46">
        <f t="shared" ref="H247:H249" si="203">SUMIFS($K$120:$K$234,$H$120:$H$234,G247,$J$120:$J$234,"x") + SUMIFS($K$120:$K$234,$H$120:$H$234,G247,$J$120:$J$234,"o")</f>
        <v>0</v>
      </c>
      <c r="I247" s="47"/>
      <c r="J247" s="47" t="s">
        <v>29</v>
      </c>
      <c r="K247" s="46">
        <f t="shared" ref="K247:K249" si="204">SUMIFS($K$120:$K$234,$H$120:$H$234,J247,$J$120:$J$234,"x") + SUMIFS($K$120:$K$234,$H$120:$H$234,J247,$J$120:$J$234,"o")</f>
        <v>108</v>
      </c>
      <c r="L247" s="45" t="s">
        <v>28</v>
      </c>
      <c r="M247" s="46">
        <f t="shared" ref="M247:M249" si="205">SUMIFS($P$137:$P$234,$M$137:$M$234,L247,$O$137:$O$234,"x") + SUMIFS($P$137:$P$234,$M$137:$M$234,L247,$O$137:$O$234,"o")</f>
        <v>141</v>
      </c>
      <c r="N247" s="47"/>
      <c r="O247" s="47" t="s">
        <v>29</v>
      </c>
      <c r="P247" s="46">
        <f t="shared" ref="P247:P249" si="206">SUMIFS($P$137:$P$234,$M$137:$M$234,O247,$O$137:$O$234,"x") + SUMIFS($P$137:$P$234,$M$137:$M$234,O247,$O$137:$O$234,"o")</f>
        <v>408</v>
      </c>
      <c r="Q247" s="45" t="s">
        <v>28</v>
      </c>
      <c r="R247" s="46">
        <f t="shared" ref="R247:R249" si="207">SUMIFS($U$129:$U$234,$R$129:$R$234,Q247,$T$129:$T$234,"x") + SUMIFS($U$129:$U$234,$R$129:$R$234,Q247,$T$129:$T$234,"o")</f>
        <v>183</v>
      </c>
      <c r="S247" s="47"/>
      <c r="T247" s="47" t="s">
        <v>29</v>
      </c>
      <c r="U247" s="46">
        <f t="shared" ref="U247:U249" si="208">SUMIFS($U$129:$U$234,$R$129:$R$234,T247,$T$129:$T$234,"x") + SUMIFS($U$129:$U$234,$R$129:$R$234,T247,$T$129:$T$234,"o")</f>
        <v>629</v>
      </c>
      <c r="V247" s="45" t="s">
        <v>28</v>
      </c>
      <c r="W247" s="46">
        <f t="shared" ref="W247:W249" si="209">SUMIFS($Z$148:$Z$234,$W$148:$W$234,V247,$Y$148:$Y$234,"x") + SUMIFS($Z$148:$Z$234,$W$148:$W$234,V247,$Y$148:$Y$234,"o")</f>
        <v>0</v>
      </c>
      <c r="X247" s="47"/>
      <c r="Y247" s="47" t="s">
        <v>29</v>
      </c>
      <c r="Z247" s="46">
        <f t="shared" ref="Z247:Z249" si="210">SUMIFS($Z$148:$Z$234,$W$148:$W$234,Y247,$Y$148:$Y$234,"x") + SUMIFS($Z$148:$Z$234,$W$148:$W$234,Y247,$Y$148:$Y$234,"o")</f>
        <v>0</v>
      </c>
      <c r="AA247" s="45" t="s">
        <v>28</v>
      </c>
      <c r="AB247" s="46">
        <f t="shared" ref="AB247:AB249" si="211">SUMIFS($AE$116:$AE$234,$AB$116:$AB$234,AA247,$AD$116:$AD$234,"x") + SUMIFS($AE$116:$AE$234,$AB$116:$AB$234,AA247,$AD$116:$AD$234,"o")</f>
        <v>310</v>
      </c>
      <c r="AC247" s="47"/>
      <c r="AD247" s="47" t="s">
        <v>29</v>
      </c>
      <c r="AE247" s="46">
        <f t="shared" ref="AE247:AE249" si="212">SUMIFS($AE$116:$AE$234,$AB$116:$AB$234,AD247,$AD$116:$AD$234,"x") + SUMIFS($AE$116:$AE$234,$AB$116:$AB$234,AD247,$AD$116:$AD$234,"o")</f>
        <v>0</v>
      </c>
      <c r="AF247" s="45" t="s">
        <v>28</v>
      </c>
      <c r="AG247" s="46">
        <f t="shared" ref="AG247:AG249" si="213">SUMIFS($AJ$136:$AJ$234,$AG$136:$AG$234,AF247,$AI$136:$AI$234,"x") + SUMIFS($AJ$136:$AJ$234,$AG$136:$AG$234,AF247,$AI$136:$AI$234,"o")</f>
        <v>0</v>
      </c>
      <c r="AH247" s="47"/>
      <c r="AI247" s="47" t="s">
        <v>29</v>
      </c>
      <c r="AJ247" s="46">
        <f t="shared" ref="AJ247:AJ249" si="214">SUMIFS($AJ$136:$AJ$234,$AG$136:$AG$234,AI247,$AI$136:$AI$234,"x") + SUMIFS($AJ$136:$AJ$234,$AG$136:$AG$234,AI247,$AI$136:$AI$234,"o")</f>
        <v>223</v>
      </c>
      <c r="AK247" s="45" t="s">
        <v>28</v>
      </c>
      <c r="AL247" s="46">
        <f t="shared" ref="AL247:AL249" si="215">SUMIFS($AO$125:$AO$234,$AL$125:$AL$234,AK247,$AN$125:$AN$234,"x") + SUMIFS($AO$125:$AO$234,$AL$125:$AL$234,AK247,$AN$125:$AN$234,"o")</f>
        <v>84</v>
      </c>
      <c r="AM247" s="47"/>
      <c r="AN247" s="47" t="s">
        <v>29</v>
      </c>
      <c r="AO247" s="46">
        <f t="shared" ref="AO247:AO249" si="216">SUMIFS($AO$125:$AO$234,$AL$125:$AL$234,AN247,$AN$125:$AN$234,"x") + SUMIFS($AO$125:$AO$234,$AL$125:$AL$234,AN247,$AN$125:$AN$234,"o")</f>
        <v>700</v>
      </c>
      <c r="AP247" s="45" t="s">
        <v>28</v>
      </c>
      <c r="AQ247" s="46">
        <f t="shared" ref="AQ247:AQ249" si="217">SUMIFS($AT$124:$AT$234,$AQ$124:$AQ$234,AP247,$AS$124:$AS$234,"x") + SUMIFS($AT$124:$AT$234,$AQ$124:$AQ$234,AP247,$AS$124:$AS$234,"o")</f>
        <v>674</v>
      </c>
      <c r="AR247" s="47"/>
      <c r="AS247" s="47" t="s">
        <v>29</v>
      </c>
      <c r="AT247" s="46">
        <f t="shared" ref="AT247:AT249" si="218">SUMIFS($AT$124:$AT$234,$AQ$124:$AQ$234,AS247,$AS$124:$AS$234,"x") + SUMIFS($AT$124:$AT$234,$AQ$124:$AQ$234,AS247,$AS$124:$AS$234,"o")</f>
        <v>335</v>
      </c>
      <c r="AU247" s="45" t="s">
        <v>28</v>
      </c>
      <c r="AV247" s="46">
        <f t="shared" ref="AV247:AV249" si="219">SUMIFS($AY$136:$AY$234,$AV$136:$AV$234,AU247,$AX$136:$AX$234,"x") + SUMIFS($AY$136:$AY$234,$AV$136:$AV$234,AU247,$AX$136:$AX$234,"o")</f>
        <v>231</v>
      </c>
      <c r="AW247" s="47"/>
      <c r="AX247" s="47" t="s">
        <v>29</v>
      </c>
      <c r="AY247" s="46">
        <f t="shared" ref="AY247:AY249" si="220">SUMIFS($AY$136:$AY$234,$AV$136:$AV$234,AX247,$AX$136:$AX$234,"x") + SUMIFS($AY$136:$AY$234,$AV$136:$AV$234,AX247,$AX$136:$AX$234,"o")</f>
        <v>78</v>
      </c>
      <c r="AZ247" s="45" t="s">
        <v>28</v>
      </c>
      <c r="BA247" s="46">
        <f t="shared" ref="BA247:BA249" si="221">SUMIFS($BD$130:$BD$234,$BA$130:$BA$234,AZ247,$BC$130:$BC$234,"x") + SUMIFS($BD$130:$BD$234,$BA$130:$BA$234,AZ247,$BC$130:$BC$234,"o")</f>
        <v>698</v>
      </c>
      <c r="BB247" s="47"/>
      <c r="BC247" s="47" t="s">
        <v>29</v>
      </c>
      <c r="BD247" s="46">
        <f t="shared" ref="BD247:BD249" si="222">SUMIFS($BD$130:$BD$234,$BA$130:$BA$234,BC247,$BC$130:$BC$234,"x") + SUMIFS($BD$130:$BD$234,$BA$130:$BA$234,BC247,$BC$130:$BC$234,"o")</f>
        <v>193</v>
      </c>
      <c r="BE247" s="45" t="s">
        <v>28</v>
      </c>
      <c r="BF247" s="46">
        <f t="shared" ref="BF247:BF249" si="223">SUMIFS($BI$158:$BI$234,$BF$158:$BF$234,BE247,$BH$158:$BH$234,"x") + SUMIFS($BI$158:$BI$234,$BF$158:$BF$234,BE247,$BH$158:$BH$234,"o")</f>
        <v>102</v>
      </c>
      <c r="BG247" s="47"/>
      <c r="BH247" s="47" t="s">
        <v>29</v>
      </c>
      <c r="BI247" s="46">
        <f t="shared" ref="BI247:BI249" si="224">SUMIFS($BI$158:$BI$234,$BF$158:$BF$234,BH247,$BH$158:$BH$234,"x") + SUMIFS($BI$158:$BI$234,$BF$158:$BF$234,BH247,$BH$158:$BH$234,"o")</f>
        <v>145</v>
      </c>
      <c r="BJ247" s="45" t="s">
        <v>28</v>
      </c>
      <c r="BK247" s="46">
        <f t="shared" ref="BK247:BK249" si="225">SUMIFS($BN$138:$BN$234,$BK$138:$BK$234,BJ247,$BM$138:$BM$234,"x") + SUMIFS($BN$138:$BN$234,$BK$138:$BK$234,BJ247,$BM$138:$BM$234,"o")</f>
        <v>146</v>
      </c>
      <c r="BL247" s="47"/>
      <c r="BM247" s="47" t="s">
        <v>29</v>
      </c>
      <c r="BN247" s="46">
        <f t="shared" ref="BN247:BN249" si="226">SUMIFS($BN$138:$BN$234,$BK$138:$BK$234,BM247,$BM$138:$BM$234,"x") + SUMIFS($BN$138:$BN$234,$BK$138:$BK$234,BM247,$BM$138:$BM$234,"o")</f>
        <v>350</v>
      </c>
      <c r="BO247" s="45" t="s">
        <v>28</v>
      </c>
      <c r="BP247" s="46">
        <f t="shared" ref="BP247:BP249" si="227">SUMIFS($BS$111:$BS$234,$BP$111:$BP$234,BO247,$BR$111:$BR$234,"x") + SUMIFS($BS$111:$BS$234,$BP$111:$BP$234,BO247,$BR$111:$BR$234,"o")</f>
        <v>67</v>
      </c>
      <c r="BQ247" s="47"/>
      <c r="BR247" s="47" t="s">
        <v>29</v>
      </c>
      <c r="BS247" s="46">
        <f t="shared" ref="BS247:BS249" si="228">SUMIFS($BS$111:$BS$234,$BP$111:$BP$234,BR247,$BR$111:$BR$234,"x") + SUMIFS($BS$111:$BS$234,$BP$111:$BP$234,BR247,$BR$111:$BR$234,"o")</f>
        <v>647</v>
      </c>
    </row>
    <row r="248" spans="2:71" x14ac:dyDescent="0.2">
      <c r="B248" s="45" t="s">
        <v>19</v>
      </c>
      <c r="C248" s="46">
        <f t="shared" si="201"/>
        <v>803</v>
      </c>
      <c r="D248" s="47"/>
      <c r="E248" s="47" t="s">
        <v>20</v>
      </c>
      <c r="F248" s="46">
        <f t="shared" si="202"/>
        <v>86</v>
      </c>
      <c r="G248" s="45" t="s">
        <v>19</v>
      </c>
      <c r="H248" s="46">
        <f t="shared" si="203"/>
        <v>321</v>
      </c>
      <c r="I248" s="47"/>
      <c r="J248" s="47" t="s">
        <v>20</v>
      </c>
      <c r="K248" s="46">
        <f t="shared" si="204"/>
        <v>0</v>
      </c>
      <c r="L248" s="45" t="s">
        <v>19</v>
      </c>
      <c r="M248" s="46">
        <f t="shared" si="205"/>
        <v>0</v>
      </c>
      <c r="N248" s="47"/>
      <c r="O248" s="47" t="s">
        <v>20</v>
      </c>
      <c r="P248" s="46">
        <f t="shared" si="206"/>
        <v>717</v>
      </c>
      <c r="Q248" s="45" t="s">
        <v>19</v>
      </c>
      <c r="R248" s="46">
        <f t="shared" si="207"/>
        <v>376</v>
      </c>
      <c r="S248" s="47"/>
      <c r="T248" s="47" t="s">
        <v>20</v>
      </c>
      <c r="U248" s="46">
        <f t="shared" si="208"/>
        <v>88</v>
      </c>
      <c r="V248" s="45" t="s">
        <v>19</v>
      </c>
      <c r="W248" s="46">
        <f t="shared" si="209"/>
        <v>70</v>
      </c>
      <c r="X248" s="47"/>
      <c r="Y248" s="47" t="s">
        <v>20</v>
      </c>
      <c r="Z248" s="46">
        <f t="shared" si="210"/>
        <v>471</v>
      </c>
      <c r="AA248" s="45" t="s">
        <v>19</v>
      </c>
      <c r="AB248" s="46">
        <f t="shared" si="211"/>
        <v>0</v>
      </c>
      <c r="AC248" s="47"/>
      <c r="AD248" s="47" t="s">
        <v>20</v>
      </c>
      <c r="AE248" s="46">
        <f t="shared" si="212"/>
        <v>0</v>
      </c>
      <c r="AF248" s="45" t="s">
        <v>19</v>
      </c>
      <c r="AG248" s="46">
        <f t="shared" si="213"/>
        <v>0</v>
      </c>
      <c r="AH248" s="47"/>
      <c r="AI248" s="47" t="s">
        <v>20</v>
      </c>
      <c r="AJ248" s="46">
        <f t="shared" si="214"/>
        <v>387</v>
      </c>
      <c r="AK248" s="45" t="s">
        <v>19</v>
      </c>
      <c r="AL248" s="46">
        <f t="shared" si="215"/>
        <v>676</v>
      </c>
      <c r="AM248" s="47"/>
      <c r="AN248" s="47" t="s">
        <v>20</v>
      </c>
      <c r="AO248" s="46">
        <f t="shared" si="216"/>
        <v>93</v>
      </c>
      <c r="AP248" s="45" t="s">
        <v>19</v>
      </c>
      <c r="AQ248" s="46">
        <f t="shared" si="217"/>
        <v>994</v>
      </c>
      <c r="AR248" s="47"/>
      <c r="AS248" s="47" t="s">
        <v>20</v>
      </c>
      <c r="AT248" s="46">
        <f t="shared" si="218"/>
        <v>95</v>
      </c>
      <c r="AU248" s="45" t="s">
        <v>19</v>
      </c>
      <c r="AV248" s="46">
        <f t="shared" si="219"/>
        <v>743</v>
      </c>
      <c r="AW248" s="47"/>
      <c r="AX248" s="47" t="s">
        <v>20</v>
      </c>
      <c r="AY248" s="46">
        <f t="shared" si="220"/>
        <v>89</v>
      </c>
      <c r="AZ248" s="45" t="s">
        <v>19</v>
      </c>
      <c r="BA248" s="46">
        <f t="shared" si="221"/>
        <v>0</v>
      </c>
      <c r="BB248" s="47"/>
      <c r="BC248" s="47" t="s">
        <v>20</v>
      </c>
      <c r="BD248" s="46">
        <f t="shared" si="222"/>
        <v>0</v>
      </c>
      <c r="BE248" s="45" t="s">
        <v>19</v>
      </c>
      <c r="BF248" s="46">
        <f t="shared" si="223"/>
        <v>133</v>
      </c>
      <c r="BG248" s="47"/>
      <c r="BH248" s="47" t="s">
        <v>20</v>
      </c>
      <c r="BI248" s="46">
        <f t="shared" si="224"/>
        <v>175</v>
      </c>
      <c r="BJ248" s="45" t="s">
        <v>19</v>
      </c>
      <c r="BK248" s="46">
        <f t="shared" si="225"/>
        <v>83</v>
      </c>
      <c r="BL248" s="47"/>
      <c r="BM248" s="47" t="s">
        <v>20</v>
      </c>
      <c r="BN248" s="46">
        <f t="shared" si="226"/>
        <v>1545</v>
      </c>
      <c r="BO248" s="45" t="s">
        <v>19</v>
      </c>
      <c r="BP248" s="46">
        <f t="shared" si="227"/>
        <v>91</v>
      </c>
      <c r="BQ248" s="47"/>
      <c r="BR248" s="47" t="s">
        <v>20</v>
      </c>
      <c r="BS248" s="46">
        <f t="shared" si="228"/>
        <v>1476</v>
      </c>
    </row>
    <row r="249" spans="2:71" ht="17" thickBot="1" x14ac:dyDescent="0.25">
      <c r="B249" s="49" t="s">
        <v>22</v>
      </c>
      <c r="C249" s="50">
        <f t="shared" si="201"/>
        <v>441</v>
      </c>
      <c r="D249" s="51"/>
      <c r="E249" s="51" t="s">
        <v>23</v>
      </c>
      <c r="F249" s="50">
        <f t="shared" si="202"/>
        <v>358</v>
      </c>
      <c r="G249" s="49" t="s">
        <v>22</v>
      </c>
      <c r="H249" s="50">
        <f t="shared" si="203"/>
        <v>114</v>
      </c>
      <c r="I249" s="51"/>
      <c r="J249" s="51" t="s">
        <v>23</v>
      </c>
      <c r="K249" s="50">
        <f t="shared" si="204"/>
        <v>0</v>
      </c>
      <c r="L249" s="49" t="s">
        <v>22</v>
      </c>
      <c r="M249" s="50">
        <f t="shared" si="205"/>
        <v>0</v>
      </c>
      <c r="N249" s="51"/>
      <c r="O249" s="51" t="s">
        <v>23</v>
      </c>
      <c r="P249" s="50">
        <f t="shared" si="206"/>
        <v>285</v>
      </c>
      <c r="Q249" s="49" t="s">
        <v>22</v>
      </c>
      <c r="R249" s="50">
        <f t="shared" si="207"/>
        <v>271</v>
      </c>
      <c r="S249" s="51"/>
      <c r="T249" s="51" t="s">
        <v>23</v>
      </c>
      <c r="U249" s="50">
        <f t="shared" si="208"/>
        <v>354</v>
      </c>
      <c r="V249" s="49" t="s">
        <v>22</v>
      </c>
      <c r="W249" s="50">
        <f t="shared" si="209"/>
        <v>0</v>
      </c>
      <c r="X249" s="51"/>
      <c r="Y249" s="51" t="s">
        <v>23</v>
      </c>
      <c r="Z249" s="50">
        <f t="shared" si="210"/>
        <v>317</v>
      </c>
      <c r="AA249" s="49" t="s">
        <v>22</v>
      </c>
      <c r="AB249" s="50">
        <f t="shared" si="211"/>
        <v>117</v>
      </c>
      <c r="AC249" s="51"/>
      <c r="AD249" s="51" t="s">
        <v>23</v>
      </c>
      <c r="AE249" s="50">
        <f t="shared" si="212"/>
        <v>878</v>
      </c>
      <c r="AF249" s="49" t="s">
        <v>22</v>
      </c>
      <c r="AG249" s="50">
        <f t="shared" si="213"/>
        <v>0</v>
      </c>
      <c r="AH249" s="51"/>
      <c r="AI249" s="51" t="s">
        <v>23</v>
      </c>
      <c r="AJ249" s="50">
        <f t="shared" si="214"/>
        <v>420</v>
      </c>
      <c r="AK249" s="49" t="s">
        <v>22</v>
      </c>
      <c r="AL249" s="50">
        <f t="shared" si="215"/>
        <v>156</v>
      </c>
      <c r="AM249" s="51"/>
      <c r="AN249" s="51" t="s">
        <v>23</v>
      </c>
      <c r="AO249" s="50">
        <f t="shared" si="216"/>
        <v>407</v>
      </c>
      <c r="AP249" s="49" t="s">
        <v>22</v>
      </c>
      <c r="AQ249" s="50">
        <f t="shared" si="217"/>
        <v>0</v>
      </c>
      <c r="AR249" s="51"/>
      <c r="AS249" s="51" t="s">
        <v>23</v>
      </c>
      <c r="AT249" s="50">
        <f t="shared" si="218"/>
        <v>756</v>
      </c>
      <c r="AU249" s="49" t="s">
        <v>22</v>
      </c>
      <c r="AV249" s="50">
        <f t="shared" si="219"/>
        <v>93</v>
      </c>
      <c r="AW249" s="51"/>
      <c r="AX249" s="51" t="s">
        <v>23</v>
      </c>
      <c r="AY249" s="50">
        <f t="shared" si="220"/>
        <v>345</v>
      </c>
      <c r="AZ249" s="49" t="s">
        <v>22</v>
      </c>
      <c r="BA249" s="50">
        <f t="shared" si="221"/>
        <v>296</v>
      </c>
      <c r="BB249" s="51"/>
      <c r="BC249" s="51" t="s">
        <v>23</v>
      </c>
      <c r="BD249" s="50">
        <f t="shared" si="222"/>
        <v>262</v>
      </c>
      <c r="BE249" s="49" t="s">
        <v>22</v>
      </c>
      <c r="BF249" s="50">
        <f t="shared" si="223"/>
        <v>0</v>
      </c>
      <c r="BG249" s="51"/>
      <c r="BH249" s="51" t="s">
        <v>23</v>
      </c>
      <c r="BI249" s="50">
        <f t="shared" si="224"/>
        <v>126</v>
      </c>
      <c r="BJ249" s="49" t="s">
        <v>22</v>
      </c>
      <c r="BK249" s="50">
        <f t="shared" si="225"/>
        <v>373</v>
      </c>
      <c r="BL249" s="51"/>
      <c r="BM249" s="51" t="s">
        <v>23</v>
      </c>
      <c r="BN249" s="50">
        <f t="shared" si="226"/>
        <v>379</v>
      </c>
      <c r="BO249" s="49" t="s">
        <v>22</v>
      </c>
      <c r="BP249" s="50">
        <f t="shared" si="227"/>
        <v>687</v>
      </c>
      <c r="BQ249" s="51"/>
      <c r="BR249" s="51" t="s">
        <v>23</v>
      </c>
      <c r="BS249" s="50">
        <f t="shared" si="228"/>
        <v>403</v>
      </c>
    </row>
    <row r="250" spans="2:71" ht="17" thickTop="1" x14ac:dyDescent="0.2"/>
  </sheetData>
  <mergeCells count="92">
    <mergeCell ref="A12:A59"/>
    <mergeCell ref="B1:C1"/>
    <mergeCell ref="D1:N1"/>
    <mergeCell ref="Q1:W1"/>
    <mergeCell ref="X1:AA1"/>
    <mergeCell ref="A4:A11"/>
    <mergeCell ref="G115:K115"/>
    <mergeCell ref="AK115:AO115"/>
    <mergeCell ref="AZ115:BD115"/>
    <mergeCell ref="A60:A155"/>
    <mergeCell ref="BO96:BS96"/>
    <mergeCell ref="AA101:AE101"/>
    <mergeCell ref="BO101:BS101"/>
    <mergeCell ref="G105:K105"/>
    <mergeCell ref="AA106:AE106"/>
    <mergeCell ref="BO106:BS106"/>
    <mergeCell ref="AP109:AT109"/>
    <mergeCell ref="G110:K110"/>
    <mergeCell ref="AK110:AO110"/>
    <mergeCell ref="AZ120:BD120"/>
    <mergeCell ref="AF121:AJ121"/>
    <mergeCell ref="AU121:AY121"/>
    <mergeCell ref="AA111:AE111"/>
    <mergeCell ref="Q114:U114"/>
    <mergeCell ref="AP114:AT114"/>
    <mergeCell ref="AF126:AJ126"/>
    <mergeCell ref="AU126:AY126"/>
    <mergeCell ref="B119:F119"/>
    <mergeCell ref="Q119:U119"/>
    <mergeCell ref="AP119:AT119"/>
    <mergeCell ref="AK120:AO120"/>
    <mergeCell ref="L122:P122"/>
    <mergeCell ref="BJ123:BN123"/>
    <mergeCell ref="B124:F124"/>
    <mergeCell ref="Q124:U124"/>
    <mergeCell ref="AZ125:BD125"/>
    <mergeCell ref="BE148:BI148"/>
    <mergeCell ref="L127:P127"/>
    <mergeCell ref="BJ128:BN128"/>
    <mergeCell ref="B129:F129"/>
    <mergeCell ref="AF131:AJ131"/>
    <mergeCell ref="AU131:AY131"/>
    <mergeCell ref="L132:P132"/>
    <mergeCell ref="V133:Z133"/>
    <mergeCell ref="BJ133:BN133"/>
    <mergeCell ref="V138:Z138"/>
    <mergeCell ref="V143:Z143"/>
    <mergeCell ref="BE143:BI143"/>
    <mergeCell ref="BO235:BS235"/>
    <mergeCell ref="BE153:BI153"/>
    <mergeCell ref="A156:A219"/>
    <mergeCell ref="B235:F235"/>
    <mergeCell ref="G235:K235"/>
    <mergeCell ref="L235:P235"/>
    <mergeCell ref="Q235:U235"/>
    <mergeCell ref="V235:Z235"/>
    <mergeCell ref="AA235:AE235"/>
    <mergeCell ref="AF235:AJ235"/>
    <mergeCell ref="AK235:AO235"/>
    <mergeCell ref="AP235:AT235"/>
    <mergeCell ref="AU235:AY235"/>
    <mergeCell ref="AZ235:BD235"/>
    <mergeCell ref="BE235:BI235"/>
    <mergeCell ref="BJ235:BN235"/>
    <mergeCell ref="BE240:BI240"/>
    <mergeCell ref="B240:F240"/>
    <mergeCell ref="G240:K240"/>
    <mergeCell ref="L240:P240"/>
    <mergeCell ref="Q240:U240"/>
    <mergeCell ref="V240:Z240"/>
    <mergeCell ref="AA240:AE240"/>
    <mergeCell ref="BO245:BS245"/>
    <mergeCell ref="BJ240:BN240"/>
    <mergeCell ref="BO240:BS240"/>
    <mergeCell ref="B245:F245"/>
    <mergeCell ref="G245:K245"/>
    <mergeCell ref="L245:P245"/>
    <mergeCell ref="Q245:U245"/>
    <mergeCell ref="V245:Z245"/>
    <mergeCell ref="AA245:AE245"/>
    <mergeCell ref="AF245:AJ245"/>
    <mergeCell ref="AK245:AO245"/>
    <mergeCell ref="AF240:AJ240"/>
    <mergeCell ref="AK240:AO240"/>
    <mergeCell ref="AP240:AT240"/>
    <mergeCell ref="AU240:AY240"/>
    <mergeCell ref="AZ240:BD240"/>
    <mergeCell ref="AP245:AT245"/>
    <mergeCell ref="AU245:AY245"/>
    <mergeCell ref="AZ245:BD245"/>
    <mergeCell ref="BE245:BI245"/>
    <mergeCell ref="BJ245:BN2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djf precip values and sig</vt:lpstr>
      <vt:lpstr>djf precip pvalues</vt:lpstr>
      <vt:lpstr>Sheet3</vt:lpstr>
      <vt:lpstr>Sheet3 (3)</vt:lpstr>
      <vt:lpstr>Sheet3 (4)</vt:lpstr>
      <vt:lpstr>sort by all (2)</vt:lpstr>
      <vt:lpstr>sort by all</vt:lpstr>
      <vt:lpstr>sort by all horiz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2017-11-13T21:58:54Z</dcterms:created>
  <dcterms:modified xsi:type="dcterms:W3CDTF">2018-01-29T00:20:24Z</dcterms:modified>
</cp:coreProperties>
</file>