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HSCIC" sheetId="1" r:id="rId1"/>
    <sheet name="NHS" sheetId="2" r:id="rId2"/>
  </sheets>
  <definedNames>
    <definedName name="_xlnm._FilterDatabase" localSheetId="0" hidden="1">HSCIC!$A$1:$C$151</definedName>
    <definedName name="_xlnm._FilterDatabase" localSheetId="1" hidden="1">NHS!$B$1:$D$212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0" i="2" l="1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179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35" i="2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F56" i="2"/>
  <c r="G56" i="2" s="1"/>
  <c r="F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G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" i="2"/>
</calcChain>
</file>

<file path=xl/sharedStrings.xml><?xml version="1.0" encoding="utf-8"?>
<sst xmlns="http://schemas.openxmlformats.org/spreadsheetml/2006/main" count="820" uniqueCount="595">
  <si>
    <t>E09000002</t>
  </si>
  <si>
    <t>Barking and Dagenham</t>
  </si>
  <si>
    <t>E09000003</t>
  </si>
  <si>
    <t>Barnet</t>
  </si>
  <si>
    <t>E08000016</t>
  </si>
  <si>
    <t>Barnsley</t>
  </si>
  <si>
    <t>E06000022</t>
  </si>
  <si>
    <t>Bath and North East Somerset</t>
  </si>
  <si>
    <t>E06000055</t>
  </si>
  <si>
    <t>Bedford</t>
  </si>
  <si>
    <t>E09000004</t>
  </si>
  <si>
    <t>Bexley</t>
  </si>
  <si>
    <t>E08000025</t>
  </si>
  <si>
    <t>Birmingham</t>
  </si>
  <si>
    <t>E06000008</t>
  </si>
  <si>
    <t>Blackburn with Darwen</t>
  </si>
  <si>
    <t>E06000009</t>
  </si>
  <si>
    <t>Blackpool</t>
  </si>
  <si>
    <t>E08000001</t>
  </si>
  <si>
    <t>Bolton</t>
  </si>
  <si>
    <t>E06000028</t>
  </si>
  <si>
    <t>Bournemouth</t>
  </si>
  <si>
    <t>E06000036</t>
  </si>
  <si>
    <t>Bracknell Forest</t>
  </si>
  <si>
    <t>E08000032</t>
  </si>
  <si>
    <t>Bradford</t>
  </si>
  <si>
    <t>E09000005</t>
  </si>
  <si>
    <t>Brent</t>
  </si>
  <si>
    <t>E06000043</t>
  </si>
  <si>
    <t>Brighton and Hove</t>
  </si>
  <si>
    <t>E06000023</t>
  </si>
  <si>
    <t>Bristol, City of</t>
  </si>
  <si>
    <t>E09000006</t>
  </si>
  <si>
    <t>Bromley</t>
  </si>
  <si>
    <t>E10000002</t>
  </si>
  <si>
    <t>Buckinghamshire</t>
  </si>
  <si>
    <t>E08000002</t>
  </si>
  <si>
    <t>Bury</t>
  </si>
  <si>
    <t>E08000033</t>
  </si>
  <si>
    <t>Calderdale</t>
  </si>
  <si>
    <t>E10000003</t>
  </si>
  <si>
    <t>Cambridgeshire</t>
  </si>
  <si>
    <t>E09000007</t>
  </si>
  <si>
    <t>Camden</t>
  </si>
  <si>
    <t>E06000056</t>
  </si>
  <si>
    <t>Central Bedfordshire</t>
  </si>
  <si>
    <t>E06000049</t>
  </si>
  <si>
    <t>Cheshire East</t>
  </si>
  <si>
    <t>E06000050</t>
  </si>
  <si>
    <t>Cheshire West and Chester</t>
  </si>
  <si>
    <t>E08000026</t>
  </si>
  <si>
    <t>Coventry</t>
  </si>
  <si>
    <t>E09000008</t>
  </si>
  <si>
    <t>Croydon</t>
  </si>
  <si>
    <t>E10000006</t>
  </si>
  <si>
    <t>Cumbria</t>
  </si>
  <si>
    <t>E06000005</t>
  </si>
  <si>
    <t>Darlington</t>
  </si>
  <si>
    <t>E06000015</t>
  </si>
  <si>
    <t>Derby</t>
  </si>
  <si>
    <t>E10000007</t>
  </si>
  <si>
    <t>Derbyshire</t>
  </si>
  <si>
    <t>E10000008</t>
  </si>
  <si>
    <t>Devon</t>
  </si>
  <si>
    <t>E08000017</t>
  </si>
  <si>
    <t>Doncaster</t>
  </si>
  <si>
    <t>E10000009</t>
  </si>
  <si>
    <t>Dorset</t>
  </si>
  <si>
    <t>E08000027</t>
  </si>
  <si>
    <t>Dudley</t>
  </si>
  <si>
    <t>E06000047</t>
  </si>
  <si>
    <t>County Durham</t>
  </si>
  <si>
    <t>E09000009</t>
  </si>
  <si>
    <t>Ealing</t>
  </si>
  <si>
    <t>E06000011</t>
  </si>
  <si>
    <t>East Riding of Yorkshire</t>
  </si>
  <si>
    <t>E10000011</t>
  </si>
  <si>
    <t>East Sussex</t>
  </si>
  <si>
    <t>E09000010</t>
  </si>
  <si>
    <t>Enfield</t>
  </si>
  <si>
    <t>E10000012</t>
  </si>
  <si>
    <t>Essex</t>
  </si>
  <si>
    <t>E08000020</t>
  </si>
  <si>
    <t>Gateshead</t>
  </si>
  <si>
    <t>E10000013</t>
  </si>
  <si>
    <t>Gloucestershire</t>
  </si>
  <si>
    <t>E09000011</t>
  </si>
  <si>
    <t>Greenwich</t>
  </si>
  <si>
    <t>E09000012</t>
  </si>
  <si>
    <t>Hackney</t>
  </si>
  <si>
    <t>E06000006</t>
  </si>
  <si>
    <t>Halton</t>
  </si>
  <si>
    <t>E09000013</t>
  </si>
  <si>
    <t>Hammersmith and Fulham</t>
  </si>
  <si>
    <t>E10000014</t>
  </si>
  <si>
    <t>Hampshire</t>
  </si>
  <si>
    <t>E09000014</t>
  </si>
  <si>
    <t>Haringey</t>
  </si>
  <si>
    <t>E09000015</t>
  </si>
  <si>
    <t>Harrow</t>
  </si>
  <si>
    <t>E06000001</t>
  </si>
  <si>
    <t>Hartlepool</t>
  </si>
  <si>
    <t>E09000016</t>
  </si>
  <si>
    <t>Havering</t>
  </si>
  <si>
    <t>E06000019</t>
  </si>
  <si>
    <t>Herefordshire, County of</t>
  </si>
  <si>
    <t>E10000015</t>
  </si>
  <si>
    <t>Hertfordshire</t>
  </si>
  <si>
    <t>E09000017</t>
  </si>
  <si>
    <t>Hillingdon</t>
  </si>
  <si>
    <t>E09000018</t>
  </si>
  <si>
    <t>Hounslow</t>
  </si>
  <si>
    <t>E06000046</t>
  </si>
  <si>
    <t>Isle of Wight</t>
  </si>
  <si>
    <t>E09000019</t>
  </si>
  <si>
    <t>Islington</t>
  </si>
  <si>
    <t>E09000020</t>
  </si>
  <si>
    <t>Kensington and Chelsea</t>
  </si>
  <si>
    <t>E10000016</t>
  </si>
  <si>
    <t>Kent</t>
  </si>
  <si>
    <t>E06000010</t>
  </si>
  <si>
    <t>Kingston upon Hull, City of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</si>
  <si>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</si>
  <si>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</si>
  <si>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</si>
  <si>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</si>
  <si>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</si>
  <si>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</si>
  <si>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</si>
  <si>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</si>
  <si>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E10000017</t>
  </si>
  <si>
    <t>Lancashire</t>
  </si>
  <si>
    <t>E08000035</t>
  </si>
  <si>
    <t>Leeds</t>
  </si>
  <si>
    <t>E06000016</t>
  </si>
  <si>
    <t>Leicester</t>
  </si>
  <si>
    <t>E10000018</t>
  </si>
  <si>
    <t>Leicestershire</t>
  </si>
  <si>
    <t>E09000023</t>
  </si>
  <si>
    <t>Lewisham</t>
  </si>
  <si>
    <t>E10000019</t>
  </si>
  <si>
    <t>Lincolnshire</t>
  </si>
  <si>
    <t>E08000012</t>
  </si>
  <si>
    <t>Liverpool</t>
  </si>
  <si>
    <t>E06000032</t>
  </si>
  <si>
    <t>Luton</t>
  </si>
  <si>
    <t>E08000003</t>
  </si>
  <si>
    <t>Manchester</t>
  </si>
  <si>
    <t>E06000035</t>
  </si>
  <si>
    <t>Medway</t>
  </si>
  <si>
    <t>E09000024</t>
  </si>
  <si>
    <t>Merton</t>
  </si>
  <si>
    <t>E06000002</t>
  </si>
  <si>
    <t>Middlesbrough</t>
  </si>
  <si>
    <t>E06000042</t>
  </si>
  <si>
    <t>Milton Keynes</t>
  </si>
  <si>
    <t>E08000021</t>
  </si>
  <si>
    <t>Newcastle upon Tyne</t>
  </si>
  <si>
    <t>E09000025</t>
  </si>
  <si>
    <t>Newham</t>
  </si>
  <si>
    <t>E10000020</t>
  </si>
  <si>
    <t>Norfolk</t>
  </si>
  <si>
    <t>E06000012</t>
  </si>
  <si>
    <t>North East Lincolnshire</t>
  </si>
  <si>
    <t>E06000013</t>
  </si>
  <si>
    <t>North Lincolnshire</t>
  </si>
  <si>
    <t>E06000024</t>
  </si>
  <si>
    <t>North Somerset</t>
  </si>
  <si>
    <t>E08000022</t>
  </si>
  <si>
    <t>North Tyneside</t>
  </si>
  <si>
    <t>E10000023</t>
  </si>
  <si>
    <t>North Yorkshire</t>
  </si>
  <si>
    <t>E10000021</t>
  </si>
  <si>
    <t>Northamptonshire</t>
  </si>
  <si>
    <t>E06000048</t>
  </si>
  <si>
    <t>Northumberland</t>
  </si>
  <si>
    <t>E06000018</t>
  </si>
  <si>
    <t>Nottingham</t>
  </si>
  <si>
    <t>E10000024</t>
  </si>
  <si>
    <t>Nottinghamshire</t>
  </si>
  <si>
    <t>E08000004</t>
  </si>
  <si>
    <t>Oldham</t>
  </si>
  <si>
    <t>E10000025</t>
  </si>
  <si>
    <t>Oxfordshire</t>
  </si>
  <si>
    <t>E06000031</t>
  </si>
  <si>
    <t>Peterborough</t>
  </si>
  <si>
    <t>E06000026</t>
  </si>
  <si>
    <t>Plymouth</t>
  </si>
  <si>
    <t>E06000029</t>
  </si>
  <si>
    <t>Poole</t>
  </si>
  <si>
    <t>E06000044</t>
  </si>
  <si>
    <t>Portsmouth</t>
  </si>
  <si>
    <t>E06000038</t>
  </si>
  <si>
    <t>Reading</t>
  </si>
  <si>
    <t>E09000026</t>
  </si>
  <si>
    <t>Redbridge</t>
  </si>
  <si>
    <t>E06000003</t>
  </si>
  <si>
    <t>Redcar and Cleveland</t>
  </si>
  <si>
    <t>E09000027</t>
  </si>
  <si>
    <t>Richmond upon Thames</t>
  </si>
  <si>
    <t>E08000005</t>
  </si>
  <si>
    <t>Rochdale</t>
  </si>
  <si>
    <t>E08000018</t>
  </si>
  <si>
    <t>Rotherham</t>
  </si>
  <si>
    <t>E06000017</t>
  </si>
  <si>
    <t>Rutland</t>
  </si>
  <si>
    <t>E08000006</t>
  </si>
  <si>
    <t>Salford</t>
  </si>
  <si>
    <t>E08000028</t>
  </si>
  <si>
    <t>Sandwell</t>
  </si>
  <si>
    <t>E08000014</t>
  </si>
  <si>
    <t>Sefton</t>
  </si>
  <si>
    <t>E08000019</t>
  </si>
  <si>
    <t>Sheffield</t>
  </si>
  <si>
    <t>E06000051</t>
  </si>
  <si>
    <t>Shropshire</t>
  </si>
  <si>
    <t>E06000039</t>
  </si>
  <si>
    <t>Slough</t>
  </si>
  <si>
    <t>E08000029</t>
  </si>
  <si>
    <t>Solihull</t>
  </si>
  <si>
    <t>E10000027</t>
  </si>
  <si>
    <t>Somerset</t>
  </si>
  <si>
    <t>E06000025</t>
  </si>
  <si>
    <t>South Gloucestershire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</si>
  <si>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</si>
  <si>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</si>
  <si>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</si>
  <si>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</si>
  <si>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</si>
  <si>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</si>
  <si>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</si>
  <si>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</si>
  <si>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E08000013</t>
  </si>
  <si>
    <t>St. Helens</t>
  </si>
  <si>
    <t>E10000028</t>
  </si>
  <si>
    <t>Staffordshire</t>
  </si>
  <si>
    <t>E08000007</t>
  </si>
  <si>
    <t>Stockport</t>
  </si>
  <si>
    <t>E06000004</t>
  </si>
  <si>
    <t>Stockton-on-Tees</t>
  </si>
  <si>
    <t>E06000021</t>
  </si>
  <si>
    <t>Stoke-on-Trent</t>
  </si>
  <si>
    <t>E10000029</t>
  </si>
  <si>
    <t>Suffolk</t>
  </si>
  <si>
    <t>E08000024</t>
  </si>
  <si>
    <t>Sunderland</t>
  </si>
  <si>
    <t>E10000030</t>
  </si>
  <si>
    <t>Surrey</t>
  </si>
  <si>
    <t>E09000029</t>
  </si>
  <si>
    <t>Sutton</t>
  </si>
  <si>
    <t>E06000030</t>
  </si>
  <si>
    <t>Swindon</t>
  </si>
  <si>
    <t>E08000008</t>
  </si>
  <si>
    <t>Tameside</t>
  </si>
  <si>
    <t>E06000020</t>
  </si>
  <si>
    <t>Telford and Wrekin</t>
  </si>
  <si>
    <t>E06000034</t>
  </si>
  <si>
    <t>Thurrock</t>
  </si>
  <si>
    <t>E06000027</t>
  </si>
  <si>
    <t>Torbay</t>
  </si>
  <si>
    <t>E09000030</t>
  </si>
  <si>
    <t>Tower Hamlets</t>
  </si>
  <si>
    <t>E08000009</t>
  </si>
  <si>
    <t>Trafford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</si>
  <si>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</si>
  <si>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</si>
  <si>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</si>
  <si>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</si>
  <si>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</si>
  <si>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</si>
  <si>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</si>
  <si>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</si>
  <si>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</si>
  <si>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</si>
  <si>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E10000031</t>
  </si>
  <si>
    <t>Warwickshire</t>
  </si>
  <si>
    <t>E06000037</t>
  </si>
  <si>
    <t>West Berkshire</t>
  </si>
  <si>
    <t>E10000032</t>
  </si>
  <si>
    <t>West Sussex</t>
  </si>
  <si>
    <t>E08000010</t>
  </si>
  <si>
    <t>Wigan</t>
  </si>
  <si>
    <t>E06000054</t>
  </si>
  <si>
    <t>Wiltshire</t>
  </si>
  <si>
    <t>E06000040</t>
  </si>
  <si>
    <t>Windsor and Maidenhead</t>
  </si>
  <si>
    <t>E08000015</t>
  </si>
  <si>
    <t>Wirral</t>
  </si>
  <si>
    <t>E06000041</t>
  </si>
  <si>
    <t>Wokingham</t>
  </si>
  <si>
    <t>E08000031</t>
  </si>
  <si>
    <t>Wolverhampton</t>
  </si>
  <si>
    <t>E10000034</t>
  </si>
  <si>
    <t>Worcestershire</t>
  </si>
  <si>
    <t>E06000014</t>
  </si>
  <si>
    <t>York</t>
  </si>
  <si>
    <t>E09000033/E09000001</t>
  </si>
  <si>
    <t>Westminster,City of London</t>
  </si>
  <si>
    <t>E06000052/E06000053</t>
  </si>
  <si>
    <t>Cornwall,Isles of Scilly</t>
  </si>
  <si>
    <t>NHS Name</t>
  </si>
  <si>
    <t>Occupancy</t>
  </si>
  <si>
    <t xml:space="preserve">NHS Hartlepool and Stockton-On-Tees </t>
  </si>
  <si>
    <t xml:space="preserve">NHS South Tees </t>
  </si>
  <si>
    <t xml:space="preserve">NHS Darlington </t>
  </si>
  <si>
    <t xml:space="preserve">NHS Halton </t>
  </si>
  <si>
    <t xml:space="preserve">NHS Warrington </t>
  </si>
  <si>
    <t xml:space="preserve">NHS Blackburn With Darwen </t>
  </si>
  <si>
    <t xml:space="preserve">NHS Blackpool </t>
  </si>
  <si>
    <t xml:space="preserve">NHS Hull </t>
  </si>
  <si>
    <t xml:space="preserve">NHS East Riding of Yorkshire </t>
  </si>
  <si>
    <t xml:space="preserve">NHS Vale of York </t>
  </si>
  <si>
    <t xml:space="preserve">NHS North East Lincolnshire </t>
  </si>
  <si>
    <t xml:space="preserve">NHS North Lincolnshire </t>
  </si>
  <si>
    <t xml:space="preserve">NHS Southern Derbyshire </t>
  </si>
  <si>
    <t xml:space="preserve">NHS Leicester City </t>
  </si>
  <si>
    <t xml:space="preserve">NHS East Leicestershire and Rutland </t>
  </si>
  <si>
    <t xml:space="preserve">NHS Nottingham City </t>
  </si>
  <si>
    <t xml:space="preserve">NHS Herefordshire </t>
  </si>
  <si>
    <t xml:space="preserve">NHS Telford and Wrekin </t>
  </si>
  <si>
    <t xml:space="preserve">NHS Stoke On Trent </t>
  </si>
  <si>
    <t xml:space="preserve">NHS Bath and North East Somerset </t>
  </si>
  <si>
    <t xml:space="preserve">NHS Bristol </t>
  </si>
  <si>
    <t xml:space="preserve">NHS North Somerset </t>
  </si>
  <si>
    <t xml:space="preserve">NHS South Gloucestershire </t>
  </si>
  <si>
    <t xml:space="preserve">NHS Northern, Eastern and Western Devon </t>
  </si>
  <si>
    <t xml:space="preserve">NHS South Devon and Torbay </t>
  </si>
  <si>
    <t xml:space="preserve">NHS Dorset </t>
  </si>
  <si>
    <t xml:space="preserve">NHS Swindon </t>
  </si>
  <si>
    <t xml:space="preserve">NHS Cambridgeshire and Peterborough </t>
  </si>
  <si>
    <t xml:space="preserve">NHS Luton </t>
  </si>
  <si>
    <t xml:space="preserve">NHS Southend </t>
  </si>
  <si>
    <t xml:space="preserve">NHS Thurrock </t>
  </si>
  <si>
    <t xml:space="preserve">NHS Medway </t>
  </si>
  <si>
    <t xml:space="preserve">NHS Bracknell and Ascot </t>
  </si>
  <si>
    <t xml:space="preserve">NHS Newbury and District </t>
  </si>
  <si>
    <t xml:space="preserve">NHS North &amp; West Reading </t>
  </si>
  <si>
    <t xml:space="preserve">NHS South Reading </t>
  </si>
  <si>
    <t xml:space="preserve">NHS Slough </t>
  </si>
  <si>
    <t xml:space="preserve">NHS Windsor, Ascot and Maidenhead </t>
  </si>
  <si>
    <t xml:space="preserve">NHS Wokingham </t>
  </si>
  <si>
    <t xml:space="preserve">NHS Milton Keynes </t>
  </si>
  <si>
    <t xml:space="preserve">NHS Brighton and Hove </t>
  </si>
  <si>
    <t xml:space="preserve">NHS Portsmouth </t>
  </si>
  <si>
    <t xml:space="preserve">NHS Southampton </t>
  </si>
  <si>
    <t xml:space="preserve">NHS Isle of Wight </t>
  </si>
  <si>
    <t xml:space="preserve">NHS Durham Dales, Easington and Sedgefield </t>
  </si>
  <si>
    <t xml:space="preserve">NHS North Durham </t>
  </si>
  <si>
    <t xml:space="preserve">NHS Eastern Cheshire </t>
  </si>
  <si>
    <t xml:space="preserve">NHS South Cheshire </t>
  </si>
  <si>
    <t xml:space="preserve">NHS Vale Royal </t>
  </si>
  <si>
    <t xml:space="preserve">NHS West Cheshire </t>
  </si>
  <si>
    <t xml:space="preserve">NHS Shropshire </t>
  </si>
  <si>
    <t xml:space="preserve">NHS Kernow </t>
  </si>
  <si>
    <t xml:space="preserve">NHS Wiltshire </t>
  </si>
  <si>
    <t xml:space="preserve">NHS Bedfordshire </t>
  </si>
  <si>
    <t xml:space="preserve">NHS Northumberland </t>
  </si>
  <si>
    <t xml:space="preserve">NHS Aylesbury Vale </t>
  </si>
  <si>
    <t xml:space="preserve">NHS Chiltern </t>
  </si>
  <si>
    <t xml:space="preserve">NHS Cumbria </t>
  </si>
  <si>
    <t xml:space="preserve">NHS Hardwick </t>
  </si>
  <si>
    <t xml:space="preserve">NHS North Derbyshire </t>
  </si>
  <si>
    <t xml:space="preserve">NHS Erewash </t>
  </si>
  <si>
    <t xml:space="preserve">NHS Eastbourne, Hailsham and Seaford </t>
  </si>
  <si>
    <t xml:space="preserve">NHS Hastings and Rother </t>
  </si>
  <si>
    <t xml:space="preserve">NHS High Weald Lewes Havens </t>
  </si>
  <si>
    <t xml:space="preserve">NHS Basildon and Brentwood </t>
  </si>
  <si>
    <t xml:space="preserve">NHS Mid Essex </t>
  </si>
  <si>
    <t xml:space="preserve">NHS Castle Point and Rochford </t>
  </si>
  <si>
    <t xml:space="preserve">NHS North East Essex </t>
  </si>
  <si>
    <t xml:space="preserve">NHS West Essex </t>
  </si>
  <si>
    <t xml:space="preserve">NHS Gloucestershire </t>
  </si>
  <si>
    <t xml:space="preserve">NHS North Hampshire </t>
  </si>
  <si>
    <t xml:space="preserve">NHS West Hampshire </t>
  </si>
  <si>
    <t xml:space="preserve">NHS South Eastern Hampshire </t>
  </si>
  <si>
    <t xml:space="preserve">NHS Fareham and Gosport </t>
  </si>
  <si>
    <t xml:space="preserve">NHS North East Hampshire and Farnham </t>
  </si>
  <si>
    <t xml:space="preserve">NHS East and North Hertfordshire </t>
  </si>
  <si>
    <t xml:space="preserve">NHS Herts Valleys </t>
  </si>
  <si>
    <t xml:space="preserve">NHS Ashford </t>
  </si>
  <si>
    <t xml:space="preserve">NHS Canterbury and Coastal </t>
  </si>
  <si>
    <t xml:space="preserve">NHS Dartford, Gravesham and Swanley </t>
  </si>
  <si>
    <t xml:space="preserve">NHS South Kent Coast </t>
  </si>
  <si>
    <t xml:space="preserve">NHS West Kent </t>
  </si>
  <si>
    <t xml:space="preserve">NHS Swale </t>
  </si>
  <si>
    <t xml:space="preserve">NHS Thanet </t>
  </si>
  <si>
    <t xml:space="preserve">NHS East Lancashire </t>
  </si>
  <si>
    <t xml:space="preserve">NHS Chorley and South Ribble </t>
  </si>
  <si>
    <t xml:space="preserve">NHS Fylde &amp; Wyre </t>
  </si>
  <si>
    <t xml:space="preserve">NHS Lancashire North </t>
  </si>
  <si>
    <t xml:space="preserve">NHS Greater Preston </t>
  </si>
  <si>
    <t xml:space="preserve">NHS West Lancashire </t>
  </si>
  <si>
    <t xml:space="preserve">NHS West Leicestershire </t>
  </si>
  <si>
    <t xml:space="preserve">NHS Lincolnshire East </t>
  </si>
  <si>
    <t xml:space="preserve">NHS Lincolnshire West </t>
  </si>
  <si>
    <t xml:space="preserve">NHS South West Lincolnshire </t>
  </si>
  <si>
    <t xml:space="preserve">NHS South Lincolnshire </t>
  </si>
  <si>
    <t xml:space="preserve">NHS South Norfolk </t>
  </si>
  <si>
    <t xml:space="preserve">NHS West Norfolk </t>
  </si>
  <si>
    <t xml:space="preserve">NHS North Norfolk </t>
  </si>
  <si>
    <t xml:space="preserve">NHS Norwich </t>
  </si>
  <si>
    <t xml:space="preserve">NHS Great Yarmouth and Waveney </t>
  </si>
  <si>
    <t xml:space="preserve">NHS Corby </t>
  </si>
  <si>
    <t xml:space="preserve">NHS Nene </t>
  </si>
  <si>
    <t xml:space="preserve">NHS Hambleton, Richmondshire and Whitby </t>
  </si>
  <si>
    <t xml:space="preserve">NHS Harrogate and Rural District </t>
  </si>
  <si>
    <t xml:space="preserve">NHS Scarborough and Ryedale </t>
  </si>
  <si>
    <t xml:space="preserve">NHS Mansfield and Ashfield </t>
  </si>
  <si>
    <t xml:space="preserve">NHS Nottingham North and East </t>
  </si>
  <si>
    <t xml:space="preserve">NHS Bassetlaw </t>
  </si>
  <si>
    <t xml:space="preserve">NHS Nottingham West </t>
  </si>
  <si>
    <t xml:space="preserve">NHS Newark &amp; Sherwood </t>
  </si>
  <si>
    <t xml:space="preserve">NHS Rushcliffe </t>
  </si>
  <si>
    <t xml:space="preserve">NHS Oxfordshire </t>
  </si>
  <si>
    <t xml:space="preserve">NHS Somerset </t>
  </si>
  <si>
    <t xml:space="preserve">NHS Cannock Chase </t>
  </si>
  <si>
    <t xml:space="preserve">NHS East Staffordshire </t>
  </si>
  <si>
    <t xml:space="preserve">NHS South East Staffordshire and Seisdon Peninsula </t>
  </si>
  <si>
    <t xml:space="preserve">NHS North Staffordshire </t>
  </si>
  <si>
    <t xml:space="preserve">NHS Stafford and Surrounds </t>
  </si>
  <si>
    <t xml:space="preserve">NHS Ipswich and East Suffolk </t>
  </si>
  <si>
    <t xml:space="preserve">NHS West Suffolk </t>
  </si>
  <si>
    <t xml:space="preserve">NHS North West Surrey </t>
  </si>
  <si>
    <t xml:space="preserve">NHS Surrey Downs </t>
  </si>
  <si>
    <t xml:space="preserve">NHS Guildford and Waverley </t>
  </si>
  <si>
    <t xml:space="preserve">NHS Surrey Heath </t>
  </si>
  <si>
    <t xml:space="preserve">NHS East Surrey </t>
  </si>
  <si>
    <t xml:space="preserve">NHS Warwickshire North </t>
  </si>
  <si>
    <t xml:space="preserve">NHS South Warwickshire </t>
  </si>
  <si>
    <t xml:space="preserve">NHS Coastal West Sussex </t>
  </si>
  <si>
    <t xml:space="preserve">NHS Crawley </t>
  </si>
  <si>
    <t xml:space="preserve">NHS Horsham and Mid Sussex </t>
  </si>
  <si>
    <t xml:space="preserve">NHS Redditch and Bromsgrove </t>
  </si>
  <si>
    <t xml:space="preserve">NHS South Worcestershire </t>
  </si>
  <si>
    <t xml:space="preserve">NHS Wyre Forest </t>
  </si>
  <si>
    <t xml:space="preserve">NHS Bolton </t>
  </si>
  <si>
    <t xml:space="preserve">NHS Bury </t>
  </si>
  <si>
    <t xml:space="preserve">NHS Central Manchester </t>
  </si>
  <si>
    <t xml:space="preserve">NHS North Manchester </t>
  </si>
  <si>
    <t xml:space="preserve">NHS South Manchester </t>
  </si>
  <si>
    <t xml:space="preserve">NHS Oldham </t>
  </si>
  <si>
    <t xml:space="preserve">NHS Heywood, Middleton and Rochdale </t>
  </si>
  <si>
    <t xml:space="preserve">NHS Salford </t>
  </si>
  <si>
    <t xml:space="preserve">NHS Stockport </t>
  </si>
  <si>
    <t xml:space="preserve">NHS Tameside and Glossop </t>
  </si>
  <si>
    <t xml:space="preserve">NHS Trafford </t>
  </si>
  <si>
    <t xml:space="preserve">NHS Wigan Borough </t>
  </si>
  <si>
    <t xml:space="preserve">NHS Knowsley </t>
  </si>
  <si>
    <t xml:space="preserve">NHS Liverpool </t>
  </si>
  <si>
    <t xml:space="preserve">NHS St Helens </t>
  </si>
  <si>
    <t xml:space="preserve">NHS South Sefton </t>
  </si>
  <si>
    <t xml:space="preserve">NHS Southport and Formby </t>
  </si>
  <si>
    <t xml:space="preserve">NHS Wirral </t>
  </si>
  <si>
    <t xml:space="preserve">NHS Barnsley </t>
  </si>
  <si>
    <t xml:space="preserve">NHS Doncaster </t>
  </si>
  <si>
    <t xml:space="preserve">NHS Rotherham </t>
  </si>
  <si>
    <t xml:space="preserve">NHS Sheffield </t>
  </si>
  <si>
    <t xml:space="preserve">NHS North Tyneside </t>
  </si>
  <si>
    <t xml:space="preserve">NHS South Tyneside </t>
  </si>
  <si>
    <t xml:space="preserve">NHS Sunderland </t>
  </si>
  <si>
    <t xml:space="preserve">NHS Birmingham Crosscity </t>
  </si>
  <si>
    <t xml:space="preserve">NHS Birmingham South and Central </t>
  </si>
  <si>
    <t xml:space="preserve">NHS Sandwell and West Birmingham </t>
  </si>
  <si>
    <t xml:space="preserve">NHS Coventry and Rugby </t>
  </si>
  <si>
    <t xml:space="preserve">NHS Dudley </t>
  </si>
  <si>
    <t xml:space="preserve">NHS Solihull </t>
  </si>
  <si>
    <t xml:space="preserve">NHS Walsall </t>
  </si>
  <si>
    <t xml:space="preserve">NHS Wolverhampton </t>
  </si>
  <si>
    <t xml:space="preserve">NHS Airedale, Wharfedale and Craven </t>
  </si>
  <si>
    <t xml:space="preserve">NHS Bradford City </t>
  </si>
  <si>
    <t xml:space="preserve">NHS Bradford Districts </t>
  </si>
  <si>
    <t xml:space="preserve">NHS Calderdale </t>
  </si>
  <si>
    <t xml:space="preserve">NHS Greater Huddersfield </t>
  </si>
  <si>
    <t xml:space="preserve">NHS North Kirklees </t>
  </si>
  <si>
    <t xml:space="preserve">NHS Leeds North </t>
  </si>
  <si>
    <t xml:space="preserve">NHS Leeds South and East </t>
  </si>
  <si>
    <t xml:space="preserve">NHS Leeds West </t>
  </si>
  <si>
    <t xml:space="preserve">NHS Wakefield </t>
  </si>
  <si>
    <t xml:space="preserve">NHS City and Hackney </t>
  </si>
  <si>
    <t xml:space="preserve">NHS Barking and Dagenham </t>
  </si>
  <si>
    <t xml:space="preserve">NHS Barnet </t>
  </si>
  <si>
    <t xml:space="preserve">NHS Bexley </t>
  </si>
  <si>
    <t xml:space="preserve">NHS Brent </t>
  </si>
  <si>
    <t xml:space="preserve">NHS Bromley </t>
  </si>
  <si>
    <t xml:space="preserve">NHS Camden </t>
  </si>
  <si>
    <t xml:space="preserve">NHS Croydon </t>
  </si>
  <si>
    <t xml:space="preserve">NHS Ealing </t>
  </si>
  <si>
    <t xml:space="preserve">NHS Enfield </t>
  </si>
  <si>
    <t xml:space="preserve">NHS Greenwich </t>
  </si>
  <si>
    <t xml:space="preserve">NHS Hammersmith and Fulham </t>
  </si>
  <si>
    <t xml:space="preserve">NHS Haringey </t>
  </si>
  <si>
    <t xml:space="preserve">NHS Harrow </t>
  </si>
  <si>
    <t xml:space="preserve">NHS Havering </t>
  </si>
  <si>
    <t xml:space="preserve">NHS Hillingdon </t>
  </si>
  <si>
    <t xml:space="preserve">NHS Hounslow </t>
  </si>
  <si>
    <t xml:space="preserve">NHS Islington </t>
  </si>
  <si>
    <t xml:space="preserve">NHS West London </t>
  </si>
  <si>
    <t xml:space="preserve">NHS Kingston </t>
  </si>
  <si>
    <t xml:space="preserve">NHS Lambeth </t>
  </si>
  <si>
    <t xml:space="preserve">NHS Lewisham </t>
  </si>
  <si>
    <t xml:space="preserve">NHS Merton </t>
  </si>
  <si>
    <t xml:space="preserve">NHS Newham </t>
  </si>
  <si>
    <t xml:space="preserve">NHS Redbridge </t>
  </si>
  <si>
    <t xml:space="preserve">NHS Richmond </t>
  </si>
  <si>
    <t xml:space="preserve">NHS Southwark </t>
  </si>
  <si>
    <t xml:space="preserve">NHS Sutton </t>
  </si>
  <si>
    <t xml:space="preserve">NHS Tower Hamlets </t>
  </si>
  <si>
    <t xml:space="preserve">NHS Waltham Forest </t>
  </si>
  <si>
    <t xml:space="preserve">NHS Wandsworth </t>
  </si>
  <si>
    <t xml:space="preserve">NHS Central London (Westminster) </t>
  </si>
  <si>
    <t xml:space="preserve">NHS Gateshead </t>
  </si>
  <si>
    <t xml:space="preserve">NHS Newcastle North and East </t>
  </si>
  <si>
    <t xml:space="preserve">NHS Newcastle West </t>
  </si>
  <si>
    <t>LA Code</t>
  </si>
  <si>
    <t>E06000052</t>
  </si>
  <si>
    <t>E06000057</t>
  </si>
  <si>
    <t>E07000004</t>
  </si>
  <si>
    <t>E07000005</t>
  </si>
  <si>
    <t>E07000026</t>
  </si>
  <si>
    <t>E07000033</t>
  </si>
  <si>
    <t>E07000036</t>
  </si>
  <si>
    <t>E07000061</t>
  </si>
  <si>
    <t>E07000062</t>
  </si>
  <si>
    <t>E07000063</t>
  </si>
  <si>
    <t>E07000066</t>
  </si>
  <si>
    <t>E07000067</t>
  </si>
  <si>
    <t>E07000069</t>
  </si>
  <si>
    <t>E07000071</t>
  </si>
  <si>
    <t>E07000072</t>
  </si>
  <si>
    <t>E07000078</t>
  </si>
  <si>
    <t>E07000084</t>
  </si>
  <si>
    <t>E07000085</t>
  </si>
  <si>
    <t>E07000087</t>
  </si>
  <si>
    <t>E07000089</t>
  </si>
  <si>
    <t>E07000095</t>
  </si>
  <si>
    <t>E07000096</t>
  </si>
  <si>
    <t>E07000105</t>
  </si>
  <si>
    <t>E07000106</t>
  </si>
  <si>
    <t>E07000107</t>
  </si>
  <si>
    <t>E07000108</t>
  </si>
  <si>
    <t>E07000110</t>
  </si>
  <si>
    <t>E07000113</t>
  </si>
  <si>
    <t>E07000114</t>
  </si>
  <si>
    <t>E07000117</t>
  </si>
  <si>
    <t>E07000118</t>
  </si>
  <si>
    <t>E07000119</t>
  </si>
  <si>
    <t>E07000121</t>
  </si>
  <si>
    <t>E07000123</t>
  </si>
  <si>
    <t>E07000127</t>
  </si>
  <si>
    <t>E07000129</t>
  </si>
  <si>
    <t>E07000136</t>
  </si>
  <si>
    <t>E07000138</t>
  </si>
  <si>
    <t>E07000139</t>
  </si>
  <si>
    <t>E07000140</t>
  </si>
  <si>
    <t>E07000143</t>
  </si>
  <si>
    <t>E07000144</t>
  </si>
  <si>
    <t>E07000145</t>
  </si>
  <si>
    <t>E07000150</t>
  </si>
  <si>
    <t>E07000151</t>
  </si>
  <si>
    <t>E07000164</t>
  </si>
  <si>
    <t>E07000165</t>
  </si>
  <si>
    <t>E07000167</t>
  </si>
  <si>
    <t>E07000170</t>
  </si>
  <si>
    <t>E07000171</t>
  </si>
  <si>
    <t>E07000172</t>
  </si>
  <si>
    <t>E07000173</t>
  </si>
  <si>
    <t>E07000176</t>
  </si>
  <si>
    <t>E07000177</t>
  </si>
  <si>
    <t>E07000187</t>
  </si>
  <si>
    <t>E07000192</t>
  </si>
  <si>
    <t>E07000193</t>
  </si>
  <si>
    <t>E07000194</t>
  </si>
  <si>
    <t>E07000195</t>
  </si>
  <si>
    <t>E07000196</t>
  </si>
  <si>
    <t>E07000200</t>
  </si>
  <si>
    <t>E07000207</t>
  </si>
  <si>
    <t>E07000209</t>
  </si>
  <si>
    <t>E07000211</t>
  </si>
  <si>
    <t>E07000218</t>
  </si>
  <si>
    <t>E07000221</t>
  </si>
  <si>
    <t>E07000223</t>
  </si>
  <si>
    <t>E07000226</t>
  </si>
  <si>
    <t>E07000227</t>
  </si>
  <si>
    <t>E07000234</t>
  </si>
  <si>
    <t>E07000235</t>
  </si>
  <si>
    <t>E07000239</t>
  </si>
  <si>
    <t>E09000001</t>
  </si>
  <si>
    <t>E09000033</t>
  </si>
  <si>
    <t>LA Name</t>
  </si>
  <si>
    <t>Count of matching NHS rows</t>
  </si>
  <si>
    <t>Sum of number of NHS-funded occupants</t>
  </si>
  <si>
    <t>Count of matching HSCIC rows</t>
  </si>
  <si>
    <t>Override LA Name</t>
  </si>
  <si>
    <t>Override LA Code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</si>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</sst>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HSCIC" displayName="HSCIC" ref="A1:D151" totalsRowShown="0">
  <autoFilter ref="A1:D151"/>
  <tableColumns count="4">
    <tableColumn id="1" name="LA Code"/>
    <tableColumn id="2" name="LA Name"/>
    <tableColumn id="3" name="Count of matching NHS rows" dataDxfId="2">
      <calculatedColumnFormula>COUNTIF(NHS[Override LA Code],HSCIC[[#This Row],[LA Code]])</calculatedColumnFormula>
    </tableColumn>
    <tableColumn id="4" name="Sum of number of NHS-funded occupants" dataDxfId="0">
      <calculatedColumnFormula>SUMIF(NHS[Override LA Code],HSCIC[[#This Row],[LA Code]],NHS[Occupancy])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NHS" displayName="NHS" ref="A1:G212" totalsRowShown="0">
  <autoFilter ref="A1:G212"/>
  <tableColumns count="7">
    <tableColumn id="1" name="LA Code"/>
    <tableColumn id="2" name="NHS Name"/>
    <tableColumn id="3" name="Occupancy" dataDxfId="4"/>
    <tableColumn id="4" name="Count of matching HSCIC rows">
      <calculatedColumnFormula>COUNTIF(HSCIC!$A$2:$A$251,NHS!A2)</calculatedColumnFormula>
    </tableColumn>
    <tableColumn id="5" name="Override LA Name"/>
    <tableColumn id="6" name="Override LA Code" dataDxfId="3">
      <calculatedColumnFormula>INDEX(HSCIC[LA Code],MATCH(NHS[[#This Row],[Override LA Name]],HSCIC[LA Name],0))</calculatedColumnFormula>
    </tableColumn>
    <tableColumn id="7" name="Column1" dataDxfId="1">
      <calculatedColumnFormula>COUNTIF(HSCIC[LA Code],NHS[[#This Row],[Override LA Code]])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20" workbookViewId="0">
      <selection activeCell="D2" sqref="D2:D151"/>
    </sheetView>
  </sheetViews>
  <sheetFormatPr defaultRowHeight="15" x14ac:dyDescent="0.25"/>
  <cols>
    <col min="1" max="1" width="20.140625" bestFit="1" customWidth="1"/>
    <col min="2" max="2" width="27.7109375" bestFit="1" customWidth="1"/>
    <col min="3" max="3" width="28.85546875" hidden="1" customWidth="1"/>
    <col min="4" max="4" width="39.5703125" customWidth="1"/>
  </cols>
  <sheetData>
    <row r="1" spans="1:4" x14ac:dyDescent="0.25">
      <c r="A1" t="s">
        <v>513</v>
      </c>
      <c r="B1" t="s">
        <v>588</v>
      </c>
      <c r="C1" t="s">
        <v>589</v>
      </c>
      <c r="D1" t="s">
        <v>590</v>
      </c>
    </row>
    <row r="2" spans="1:4" x14ac:dyDescent="0.25">
      <c r="A2" t="s">
        <v>0</v>
      </c>
      <c r="B2" t="s">
        <v>1</v>
      </c>
      <c r="C2">
        <f>COUNTIF(NHS[Override LA Code],HSCIC[[#This Row],[LA Code]])</f>
        <v>1</v>
      </c>
      <c r="D2" s="2">
        <f>SUMIF(NHS[Override LA Code],HSCIC[[#This Row],[LA Code]],NHS[Occupancy])</f>
        <v>51.18681318681319</v>
      </c>
    </row>
    <row r="3" spans="1:4" x14ac:dyDescent="0.25">
      <c r="A3" t="s">
        <v>2</v>
      </c>
      <c r="B3" t="s">
        <v>3</v>
      </c>
      <c r="C3">
        <f>COUNTIF(NHS[Override LA Code],HSCIC[[#This Row],[LA Code]])</f>
        <v>1</v>
      </c>
      <c r="D3" s="2">
        <f>SUMIF(NHS[Override LA Code],HSCIC[[#This Row],[LA Code]],NHS[Occupancy])</f>
        <v>59.780219780219781</v>
      </c>
    </row>
    <row r="4" spans="1:4" x14ac:dyDescent="0.25">
      <c r="A4" t="s">
        <v>4</v>
      </c>
      <c r="B4" t="s">
        <v>5</v>
      </c>
      <c r="C4">
        <f>COUNTIF(NHS[Override LA Code],HSCIC[[#This Row],[LA Code]])</f>
        <v>1</v>
      </c>
      <c r="D4" s="2">
        <f>SUMIF(NHS[Override LA Code],HSCIC[[#This Row],[LA Code]],NHS[Occupancy])</f>
        <v>37.736263736263737</v>
      </c>
    </row>
    <row r="5" spans="1:4" x14ac:dyDescent="0.25">
      <c r="A5" t="s">
        <v>6</v>
      </c>
      <c r="B5" t="s">
        <v>7</v>
      </c>
      <c r="C5">
        <f>COUNTIF(NHS[Override LA Code],HSCIC[[#This Row],[LA Code]])</f>
        <v>1</v>
      </c>
      <c r="D5" s="2">
        <f>SUMIF(NHS[Override LA Code],HSCIC[[#This Row],[LA Code]],NHS[Occupancy])</f>
        <v>38</v>
      </c>
    </row>
    <row r="6" spans="1:4" x14ac:dyDescent="0.25">
      <c r="A6" t="s">
        <v>8</v>
      </c>
      <c r="B6" t="s">
        <v>9</v>
      </c>
      <c r="C6">
        <f>COUNTIF(NHS[Override LA Code],HSCIC[[#This Row],[LA Code]])</f>
        <v>0</v>
      </c>
      <c r="D6" s="2">
        <f>SUMIF(NHS[Override LA Code],HSCIC[[#This Row],[LA Code]],NHS[Occupancy])</f>
        <v>0</v>
      </c>
    </row>
    <row r="7" spans="1:4" x14ac:dyDescent="0.25">
      <c r="A7" t="s">
        <v>10</v>
      </c>
      <c r="B7" t="s">
        <v>11</v>
      </c>
      <c r="C7">
        <f>COUNTIF(NHS[Override LA Code],HSCIC[[#This Row],[LA Code]])</f>
        <v>1</v>
      </c>
      <c r="D7" s="2">
        <f>SUMIF(NHS[Override LA Code],HSCIC[[#This Row],[LA Code]],NHS[Occupancy])</f>
        <v>32.505494505494504</v>
      </c>
    </row>
    <row r="8" spans="1:4" x14ac:dyDescent="0.25">
      <c r="A8" t="s">
        <v>12</v>
      </c>
      <c r="B8" t="s">
        <v>13</v>
      </c>
      <c r="C8">
        <f>COUNTIF(NHS[Override LA Code],HSCIC[[#This Row],[LA Code]])</f>
        <v>3</v>
      </c>
      <c r="D8" s="2">
        <f>SUMIF(NHS[Override LA Code],HSCIC[[#This Row],[LA Code]],NHS[Occupancy])</f>
        <v>274.24175824175825</v>
      </c>
    </row>
    <row r="9" spans="1:4" x14ac:dyDescent="0.25">
      <c r="A9" t="s">
        <v>14</v>
      </c>
      <c r="B9" t="s">
        <v>15</v>
      </c>
      <c r="C9">
        <f>COUNTIF(NHS[Override LA Code],HSCIC[[#This Row],[LA Code]])</f>
        <v>1</v>
      </c>
      <c r="D9" s="2">
        <f>SUMIF(NHS[Override LA Code],HSCIC[[#This Row],[LA Code]],NHS[Occupancy])</f>
        <v>26.901098901098901</v>
      </c>
    </row>
    <row r="10" spans="1:4" x14ac:dyDescent="0.25">
      <c r="A10" t="s">
        <v>16</v>
      </c>
      <c r="B10" t="s">
        <v>17</v>
      </c>
      <c r="C10">
        <f>COUNTIF(NHS[Override LA Code],HSCIC[[#This Row],[LA Code]])</f>
        <v>1</v>
      </c>
      <c r="D10" s="2">
        <f>SUMIF(NHS[Override LA Code],HSCIC[[#This Row],[LA Code]],NHS[Occupancy])</f>
        <v>46.516483516483518</v>
      </c>
    </row>
    <row r="11" spans="1:4" x14ac:dyDescent="0.25">
      <c r="A11" t="s">
        <v>18</v>
      </c>
      <c r="B11" t="s">
        <v>19</v>
      </c>
      <c r="C11">
        <f>COUNTIF(NHS[Override LA Code],HSCIC[[#This Row],[LA Code]])</f>
        <v>1</v>
      </c>
      <c r="D11" s="2">
        <f>SUMIF(NHS[Override LA Code],HSCIC[[#This Row],[LA Code]],NHS[Occupancy])</f>
        <v>92.846153846153854</v>
      </c>
    </row>
    <row r="12" spans="1:4" x14ac:dyDescent="0.25">
      <c r="A12" t="s">
        <v>20</v>
      </c>
      <c r="B12" t="s">
        <v>21</v>
      </c>
      <c r="C12">
        <f>COUNTIF(NHS[Override LA Code],HSCIC[[#This Row],[LA Code]])</f>
        <v>0</v>
      </c>
      <c r="D12" s="2">
        <f>SUMIF(NHS[Override LA Code],HSCIC[[#This Row],[LA Code]],NHS[Occupancy])</f>
        <v>0</v>
      </c>
    </row>
    <row r="13" spans="1:4" x14ac:dyDescent="0.25">
      <c r="A13" t="s">
        <v>22</v>
      </c>
      <c r="B13" t="s">
        <v>23</v>
      </c>
      <c r="C13">
        <f>COUNTIF(NHS[Override LA Code],HSCIC[[#This Row],[LA Code]])</f>
        <v>1</v>
      </c>
      <c r="D13" s="2">
        <f>SUMIF(NHS[Override LA Code],HSCIC[[#This Row],[LA Code]],NHS[Occupancy])</f>
        <v>14.384615384615385</v>
      </c>
    </row>
    <row r="14" spans="1:4" x14ac:dyDescent="0.25">
      <c r="A14" t="s">
        <v>24</v>
      </c>
      <c r="B14" t="s">
        <v>25</v>
      </c>
      <c r="C14">
        <f>COUNTIF(NHS[Override LA Code],HSCIC[[#This Row],[LA Code]])</f>
        <v>3</v>
      </c>
      <c r="D14" s="2">
        <f>SUMIF(NHS[Override LA Code],HSCIC[[#This Row],[LA Code]],NHS[Occupancy])</f>
        <v>89.857142857142861</v>
      </c>
    </row>
    <row r="15" spans="1:4" x14ac:dyDescent="0.25">
      <c r="A15" t="s">
        <v>26</v>
      </c>
      <c r="B15" t="s">
        <v>27</v>
      </c>
      <c r="C15">
        <f>COUNTIF(NHS[Override LA Code],HSCIC[[#This Row],[LA Code]])</f>
        <v>1</v>
      </c>
      <c r="D15" s="2">
        <f>SUMIF(NHS[Override LA Code],HSCIC[[#This Row],[LA Code]],NHS[Occupancy])</f>
        <v>20.362637362637361</v>
      </c>
    </row>
    <row r="16" spans="1:4" x14ac:dyDescent="0.25">
      <c r="A16" t="s">
        <v>28</v>
      </c>
      <c r="B16" t="s">
        <v>29</v>
      </c>
      <c r="C16">
        <f>COUNTIF(NHS[Override LA Code],HSCIC[[#This Row],[LA Code]])</f>
        <v>1</v>
      </c>
      <c r="D16" s="2">
        <f>SUMIF(NHS[Override LA Code],HSCIC[[#This Row],[LA Code]],NHS[Occupancy])</f>
        <v>72.670329670329664</v>
      </c>
    </row>
    <row r="17" spans="1:4" x14ac:dyDescent="0.25">
      <c r="A17" t="s">
        <v>30</v>
      </c>
      <c r="B17" t="s">
        <v>31</v>
      </c>
      <c r="C17">
        <f>COUNTIF(NHS[Override LA Code],HSCIC[[#This Row],[LA Code]])</f>
        <v>1</v>
      </c>
      <c r="D17" s="2">
        <f>SUMIF(NHS[Override LA Code],HSCIC[[#This Row],[LA Code]],NHS[Occupancy])</f>
        <v>57.53846153846154</v>
      </c>
    </row>
    <row r="18" spans="1:4" x14ac:dyDescent="0.25">
      <c r="A18" t="s">
        <v>32</v>
      </c>
      <c r="B18" t="s">
        <v>33</v>
      </c>
      <c r="C18">
        <f>COUNTIF(NHS[Override LA Code],HSCIC[[#This Row],[LA Code]])</f>
        <v>1</v>
      </c>
      <c r="D18" s="2">
        <f>SUMIF(NHS[Override LA Code],HSCIC[[#This Row],[LA Code]],NHS[Occupancy])</f>
        <v>47.637362637362635</v>
      </c>
    </row>
    <row r="19" spans="1:4" x14ac:dyDescent="0.25">
      <c r="A19" t="s">
        <v>34</v>
      </c>
      <c r="B19" t="s">
        <v>35</v>
      </c>
      <c r="C19">
        <f>COUNTIF(NHS[Override LA Code],HSCIC[[#This Row],[LA Code]])</f>
        <v>2</v>
      </c>
      <c r="D19" s="2">
        <f>SUMIF(NHS[Override LA Code],HSCIC[[#This Row],[LA Code]],NHS[Occupancy])</f>
        <v>70.615384615384613</v>
      </c>
    </row>
    <row r="20" spans="1:4" x14ac:dyDescent="0.25">
      <c r="A20" t="s">
        <v>36</v>
      </c>
      <c r="B20" t="s">
        <v>37</v>
      </c>
      <c r="C20">
        <f>COUNTIF(NHS[Override LA Code],HSCIC[[#This Row],[LA Code]])</f>
        <v>1</v>
      </c>
      <c r="D20" s="2">
        <f>SUMIF(NHS[Override LA Code],HSCIC[[#This Row],[LA Code]],NHS[Occupancy])</f>
        <v>36</v>
      </c>
    </row>
    <row r="21" spans="1:4" x14ac:dyDescent="0.25">
      <c r="A21" t="s">
        <v>38</v>
      </c>
      <c r="B21" t="s">
        <v>39</v>
      </c>
      <c r="C21">
        <f>COUNTIF(NHS[Override LA Code],HSCIC[[#This Row],[LA Code]])</f>
        <v>1</v>
      </c>
      <c r="D21" s="2">
        <f>SUMIF(NHS[Override LA Code],HSCIC[[#This Row],[LA Code]],NHS[Occupancy])</f>
        <v>57.912087912087912</v>
      </c>
    </row>
    <row r="22" spans="1:4" x14ac:dyDescent="0.25">
      <c r="A22" t="s">
        <v>40</v>
      </c>
      <c r="B22" t="s">
        <v>41</v>
      </c>
      <c r="C22">
        <f>COUNTIF(NHS[Override LA Code],HSCIC[[#This Row],[LA Code]])</f>
        <v>1</v>
      </c>
      <c r="D22" s="2">
        <f>SUMIF(NHS[Override LA Code],HSCIC[[#This Row],[LA Code]],NHS[Occupancy])</f>
        <v>28.76923076923077</v>
      </c>
    </row>
    <row r="23" spans="1:4" x14ac:dyDescent="0.25">
      <c r="A23" t="s">
        <v>42</v>
      </c>
      <c r="B23" t="s">
        <v>43</v>
      </c>
      <c r="C23">
        <f>COUNTIF(NHS[Override LA Code],HSCIC[[#This Row],[LA Code]])</f>
        <v>1</v>
      </c>
      <c r="D23" s="2">
        <f>SUMIF(NHS[Override LA Code],HSCIC[[#This Row],[LA Code]],NHS[Occupancy])</f>
        <v>38</v>
      </c>
    </row>
    <row r="24" spans="1:4" x14ac:dyDescent="0.25">
      <c r="A24" t="s">
        <v>44</v>
      </c>
      <c r="B24" t="s">
        <v>45</v>
      </c>
      <c r="C24">
        <f>COUNTIF(NHS[Override LA Code],HSCIC[[#This Row],[LA Code]])</f>
        <v>1</v>
      </c>
      <c r="D24" s="2">
        <f>SUMIF(NHS[Override LA Code],HSCIC[[#This Row],[LA Code]],NHS[Occupancy])</f>
        <v>93.032967032967036</v>
      </c>
    </row>
    <row r="25" spans="1:4" x14ac:dyDescent="0.25">
      <c r="A25" t="s">
        <v>46</v>
      </c>
      <c r="B25" t="s">
        <v>47</v>
      </c>
      <c r="C25">
        <f>COUNTIF(NHS[Override LA Code],HSCIC[[#This Row],[LA Code]])</f>
        <v>2</v>
      </c>
      <c r="D25" s="2">
        <f>SUMIF(NHS[Override LA Code],HSCIC[[#This Row],[LA Code]],NHS[Occupancy])</f>
        <v>81.637362637362642</v>
      </c>
    </row>
    <row r="26" spans="1:4" x14ac:dyDescent="0.25">
      <c r="A26" t="s">
        <v>48</v>
      </c>
      <c r="B26" t="s">
        <v>49</v>
      </c>
      <c r="C26">
        <f>COUNTIF(NHS[Override LA Code],HSCIC[[#This Row],[LA Code]])</f>
        <v>2</v>
      </c>
      <c r="D26" s="2">
        <f>SUMIF(NHS[Override LA Code],HSCIC[[#This Row],[LA Code]],NHS[Occupancy])</f>
        <v>63.516483516483518</v>
      </c>
    </row>
    <row r="27" spans="1:4" x14ac:dyDescent="0.25">
      <c r="A27" t="s">
        <v>50</v>
      </c>
      <c r="B27" t="s">
        <v>51</v>
      </c>
      <c r="C27">
        <f>COUNTIF(NHS[Override LA Code],HSCIC[[#This Row],[LA Code]])</f>
        <v>1</v>
      </c>
      <c r="D27" s="2">
        <f>SUMIF(NHS[Override LA Code],HSCIC[[#This Row],[LA Code]],NHS[Occupancy])</f>
        <v>95.835164835164832</v>
      </c>
    </row>
    <row r="28" spans="1:4" x14ac:dyDescent="0.25">
      <c r="A28" t="s">
        <v>52</v>
      </c>
      <c r="B28" t="s">
        <v>53</v>
      </c>
      <c r="C28">
        <f>COUNTIF(NHS[Override LA Code],HSCIC[[#This Row],[LA Code]])</f>
        <v>1</v>
      </c>
      <c r="D28" s="2">
        <f>SUMIF(NHS[Override LA Code],HSCIC[[#This Row],[LA Code]],NHS[Occupancy])</f>
        <v>104.05494505494505</v>
      </c>
    </row>
    <row r="29" spans="1:4" x14ac:dyDescent="0.25">
      <c r="A29" t="s">
        <v>54</v>
      </c>
      <c r="B29" t="s">
        <v>55</v>
      </c>
      <c r="C29">
        <f>COUNTIF(NHS[Override LA Code],HSCIC[[#This Row],[LA Code]])</f>
        <v>1</v>
      </c>
      <c r="D29" s="2">
        <f>SUMIF(NHS[Override LA Code],HSCIC[[#This Row],[LA Code]],NHS[Occupancy])</f>
        <v>105.92307692307692</v>
      </c>
    </row>
    <row r="30" spans="1:4" x14ac:dyDescent="0.25">
      <c r="A30" t="s">
        <v>56</v>
      </c>
      <c r="B30" t="s">
        <v>57</v>
      </c>
      <c r="C30">
        <f>COUNTIF(NHS[Override LA Code],HSCIC[[#This Row],[LA Code]])</f>
        <v>1</v>
      </c>
      <c r="D30" s="2">
        <f>SUMIF(NHS[Override LA Code],HSCIC[[#This Row],[LA Code]],NHS[Occupancy])</f>
        <v>24.098901098901099</v>
      </c>
    </row>
    <row r="31" spans="1:4" x14ac:dyDescent="0.25">
      <c r="A31" t="s">
        <v>58</v>
      </c>
      <c r="B31" t="s">
        <v>59</v>
      </c>
      <c r="C31">
        <f>COUNTIF(NHS[Override LA Code],HSCIC[[#This Row],[LA Code]])</f>
        <v>1</v>
      </c>
      <c r="D31" s="2">
        <f>SUMIF(NHS[Override LA Code],HSCIC[[#This Row],[LA Code]],NHS[Occupancy])</f>
        <v>73.791208791208788</v>
      </c>
    </row>
    <row r="32" spans="1:4" x14ac:dyDescent="0.25">
      <c r="A32" t="s">
        <v>60</v>
      </c>
      <c r="B32" t="s">
        <v>61</v>
      </c>
      <c r="C32">
        <f>COUNTIF(NHS[Override LA Code],HSCIC[[#This Row],[LA Code]])</f>
        <v>2</v>
      </c>
      <c r="D32" s="2">
        <f>SUMIF(NHS[Override LA Code],HSCIC[[#This Row],[LA Code]],NHS[Occupancy])</f>
        <v>102</v>
      </c>
    </row>
    <row r="33" spans="1:4" x14ac:dyDescent="0.25">
      <c r="A33" t="s">
        <v>62</v>
      </c>
      <c r="B33" t="s">
        <v>63</v>
      </c>
      <c r="C33">
        <f>COUNTIF(NHS[Override LA Code],HSCIC[[#This Row],[LA Code]])</f>
        <v>1</v>
      </c>
      <c r="D33" s="2">
        <f>SUMIF(NHS[Override LA Code],HSCIC[[#This Row],[LA Code]],NHS[Occupancy])</f>
        <v>311.41758241758242</v>
      </c>
    </row>
    <row r="34" spans="1:4" x14ac:dyDescent="0.25">
      <c r="A34" t="s">
        <v>64</v>
      </c>
      <c r="B34" t="s">
        <v>65</v>
      </c>
      <c r="C34">
        <f>COUNTIF(NHS[Override LA Code],HSCIC[[#This Row],[LA Code]])</f>
        <v>1</v>
      </c>
      <c r="D34" s="2">
        <f>SUMIF(NHS[Override LA Code],HSCIC[[#This Row],[LA Code]],NHS[Occupancy])</f>
        <v>86.868131868131869</v>
      </c>
    </row>
    <row r="35" spans="1:4" x14ac:dyDescent="0.25">
      <c r="A35" t="s">
        <v>66</v>
      </c>
      <c r="B35" t="s">
        <v>67</v>
      </c>
      <c r="C35">
        <f>COUNTIF(NHS[Override LA Code],HSCIC[[#This Row],[LA Code]])</f>
        <v>1</v>
      </c>
      <c r="D35" s="2">
        <f>SUMIF(NHS[Override LA Code],HSCIC[[#This Row],[LA Code]],NHS[Occupancy])</f>
        <v>182.8901098901099</v>
      </c>
    </row>
    <row r="36" spans="1:4" x14ac:dyDescent="0.25">
      <c r="A36" t="s">
        <v>68</v>
      </c>
      <c r="B36" t="s">
        <v>69</v>
      </c>
      <c r="C36">
        <f>COUNTIF(NHS[Override LA Code],HSCIC[[#This Row],[LA Code]])</f>
        <v>1</v>
      </c>
      <c r="D36" s="2">
        <f>SUMIF(NHS[Override LA Code],HSCIC[[#This Row],[LA Code]],NHS[Occupancy])</f>
        <v>37.549450549450547</v>
      </c>
    </row>
    <row r="37" spans="1:4" x14ac:dyDescent="0.25">
      <c r="A37" t="s">
        <v>70</v>
      </c>
      <c r="B37" t="s">
        <v>71</v>
      </c>
      <c r="C37">
        <f>COUNTIF(NHS[Override LA Code],HSCIC[[#This Row],[LA Code]])</f>
        <v>2</v>
      </c>
      <c r="D37" s="2">
        <f>SUMIF(NHS[Override LA Code],HSCIC[[#This Row],[LA Code]],NHS[Occupancy])</f>
        <v>121.05494505494505</v>
      </c>
    </row>
    <row r="38" spans="1:4" x14ac:dyDescent="0.25">
      <c r="A38" t="s">
        <v>72</v>
      </c>
      <c r="B38" t="s">
        <v>73</v>
      </c>
      <c r="C38">
        <f>COUNTIF(NHS[Override LA Code],HSCIC[[#This Row],[LA Code]])</f>
        <v>1</v>
      </c>
      <c r="D38" s="2">
        <f>SUMIF(NHS[Override LA Code],HSCIC[[#This Row],[LA Code]],NHS[Occupancy])</f>
        <v>65.384615384615387</v>
      </c>
    </row>
    <row r="39" spans="1:4" x14ac:dyDescent="0.25">
      <c r="A39" t="s">
        <v>74</v>
      </c>
      <c r="B39" t="s">
        <v>75</v>
      </c>
      <c r="C39">
        <f>COUNTIF(NHS[Override LA Code],HSCIC[[#This Row],[LA Code]])</f>
        <v>1</v>
      </c>
      <c r="D39" s="2">
        <f>SUMIF(NHS[Override LA Code],HSCIC[[#This Row],[LA Code]],NHS[Occupancy])</f>
        <v>68.934065934065941</v>
      </c>
    </row>
    <row r="40" spans="1:4" x14ac:dyDescent="0.25">
      <c r="A40" t="s">
        <v>76</v>
      </c>
      <c r="B40" t="s">
        <v>77</v>
      </c>
      <c r="C40">
        <f>COUNTIF(NHS[Override LA Code],HSCIC[[#This Row],[LA Code]])</f>
        <v>3</v>
      </c>
      <c r="D40" s="2">
        <f>SUMIF(NHS[Override LA Code],HSCIC[[#This Row],[LA Code]],NHS[Occupancy])</f>
        <v>74.35164835164835</v>
      </c>
    </row>
    <row r="41" spans="1:4" x14ac:dyDescent="0.25">
      <c r="A41" t="s">
        <v>78</v>
      </c>
      <c r="B41" t="s">
        <v>79</v>
      </c>
      <c r="C41">
        <f>COUNTIF(NHS[Override LA Code],HSCIC[[#This Row],[LA Code]])</f>
        <v>1</v>
      </c>
      <c r="D41" s="2">
        <f>SUMIF(NHS[Override LA Code],HSCIC[[#This Row],[LA Code]],NHS[Occupancy])</f>
        <v>46.329670329670328</v>
      </c>
    </row>
    <row r="42" spans="1:4" x14ac:dyDescent="0.25">
      <c r="A42" t="s">
        <v>80</v>
      </c>
      <c r="B42" t="s">
        <v>81</v>
      </c>
      <c r="C42">
        <f>COUNTIF(NHS[Override LA Code],HSCIC[[#This Row],[LA Code]])</f>
        <v>4</v>
      </c>
      <c r="D42" s="2">
        <f>SUMIF(NHS[Override LA Code],HSCIC[[#This Row],[LA Code]],NHS[Occupancy])</f>
        <v>221.28571428571428</v>
      </c>
    </row>
    <row r="43" spans="1:4" x14ac:dyDescent="0.25">
      <c r="A43" t="s">
        <v>82</v>
      </c>
      <c r="B43" t="s">
        <v>83</v>
      </c>
      <c r="C43">
        <f>COUNTIF(NHS[Override LA Code],HSCIC[[#This Row],[LA Code]])</f>
        <v>1</v>
      </c>
      <c r="D43" s="2">
        <f>SUMIF(NHS[Override LA Code],HSCIC[[#This Row],[LA Code]],NHS[Occupancy])</f>
        <v>119.93406593406594</v>
      </c>
    </row>
    <row r="44" spans="1:4" x14ac:dyDescent="0.25">
      <c r="A44" t="s">
        <v>84</v>
      </c>
      <c r="B44" t="s">
        <v>85</v>
      </c>
      <c r="C44">
        <f>COUNTIF(NHS[Override LA Code],HSCIC[[#This Row],[LA Code]])</f>
        <v>1</v>
      </c>
      <c r="D44" s="2">
        <f>SUMIF(NHS[Override LA Code],HSCIC[[#This Row],[LA Code]],NHS[Occupancy])</f>
        <v>139.73626373626374</v>
      </c>
    </row>
    <row r="45" spans="1:4" x14ac:dyDescent="0.25">
      <c r="A45" t="s">
        <v>86</v>
      </c>
      <c r="B45" t="s">
        <v>87</v>
      </c>
      <c r="C45">
        <f>COUNTIF(NHS[Override LA Code],HSCIC[[#This Row],[LA Code]])</f>
        <v>1</v>
      </c>
      <c r="D45" s="2">
        <f>SUMIF(NHS[Override LA Code],HSCIC[[#This Row],[LA Code]],NHS[Occupancy])</f>
        <v>28.021978021978022</v>
      </c>
    </row>
    <row r="46" spans="1:4" x14ac:dyDescent="0.25">
      <c r="A46" t="s">
        <v>88</v>
      </c>
      <c r="B46" t="s">
        <v>89</v>
      </c>
      <c r="C46">
        <f>COUNTIF(NHS[Override LA Code],HSCIC[[#This Row],[LA Code]])</f>
        <v>0</v>
      </c>
      <c r="D46" s="2">
        <f>SUMIF(NHS[Override LA Code],HSCIC[[#This Row],[LA Code]],NHS[Occupancy])</f>
        <v>0</v>
      </c>
    </row>
    <row r="47" spans="1:4" x14ac:dyDescent="0.25">
      <c r="A47" t="s">
        <v>90</v>
      </c>
      <c r="B47" t="s">
        <v>91</v>
      </c>
      <c r="C47">
        <f>COUNTIF(NHS[Override LA Code],HSCIC[[#This Row],[LA Code]])</f>
        <v>1</v>
      </c>
      <c r="D47" s="2">
        <f>SUMIF(NHS[Override LA Code],HSCIC[[#This Row],[LA Code]],NHS[Occupancy])</f>
        <v>33.065934065934066</v>
      </c>
    </row>
    <row r="48" spans="1:4" x14ac:dyDescent="0.25">
      <c r="A48" t="s">
        <v>92</v>
      </c>
      <c r="B48" t="s">
        <v>93</v>
      </c>
      <c r="C48">
        <f>COUNTIF(NHS[Override LA Code],HSCIC[[#This Row],[LA Code]])</f>
        <v>1</v>
      </c>
      <c r="D48" s="2">
        <f>SUMIF(NHS[Override LA Code],HSCIC[[#This Row],[LA Code]],NHS[Occupancy])</f>
        <v>41.846153846153847</v>
      </c>
    </row>
    <row r="49" spans="1:4" x14ac:dyDescent="0.25">
      <c r="A49" t="s">
        <v>94</v>
      </c>
      <c r="B49" t="s">
        <v>95</v>
      </c>
      <c r="C49">
        <f>COUNTIF(NHS[Override LA Code],HSCIC[[#This Row],[LA Code]])</f>
        <v>5</v>
      </c>
      <c r="D49" s="2">
        <f>SUMIF(NHS[Override LA Code],HSCIC[[#This Row],[LA Code]],NHS[Occupancy])</f>
        <v>217.45054945054946</v>
      </c>
    </row>
    <row r="50" spans="1:4" x14ac:dyDescent="0.25">
      <c r="A50" t="s">
        <v>96</v>
      </c>
      <c r="B50" t="s">
        <v>97</v>
      </c>
      <c r="C50">
        <f>COUNTIF(NHS[Override LA Code],HSCIC[[#This Row],[LA Code]])</f>
        <v>1</v>
      </c>
      <c r="D50" s="2">
        <f>SUMIF(NHS[Override LA Code],HSCIC[[#This Row],[LA Code]],NHS[Occupancy])</f>
        <v>39.043956043956044</v>
      </c>
    </row>
    <row r="51" spans="1:4" x14ac:dyDescent="0.25">
      <c r="A51" t="s">
        <v>98</v>
      </c>
      <c r="B51" t="s">
        <v>99</v>
      </c>
      <c r="C51">
        <f>COUNTIF(NHS[Override LA Code],HSCIC[[#This Row],[LA Code]])</f>
        <v>1</v>
      </c>
      <c r="D51" s="2">
        <f>SUMIF(NHS[Override LA Code],HSCIC[[#This Row],[LA Code]],NHS[Occupancy])</f>
        <v>31.384615384615387</v>
      </c>
    </row>
    <row r="52" spans="1:4" x14ac:dyDescent="0.25">
      <c r="A52" t="s">
        <v>100</v>
      </c>
      <c r="B52" t="s">
        <v>101</v>
      </c>
      <c r="C52">
        <f>COUNTIF(NHS[Override LA Code],HSCIC[[#This Row],[LA Code]])</f>
        <v>1</v>
      </c>
      <c r="D52" s="2">
        <f>SUMIF(NHS[Override LA Code],HSCIC[[#This Row],[LA Code]],NHS[Occupancy])</f>
        <v>46.516483516483518</v>
      </c>
    </row>
    <row r="53" spans="1:4" x14ac:dyDescent="0.25">
      <c r="A53" t="s">
        <v>102</v>
      </c>
      <c r="B53" t="s">
        <v>103</v>
      </c>
      <c r="C53">
        <f>COUNTIF(NHS[Override LA Code],HSCIC[[#This Row],[LA Code]])</f>
        <v>1</v>
      </c>
      <c r="D53" s="2">
        <f>SUMIF(NHS[Override LA Code],HSCIC[[#This Row],[LA Code]],NHS[Occupancy])</f>
        <v>84.065934065934073</v>
      </c>
    </row>
    <row r="54" spans="1:4" x14ac:dyDescent="0.25">
      <c r="A54" t="s">
        <v>104</v>
      </c>
      <c r="B54" t="s">
        <v>105</v>
      </c>
      <c r="C54">
        <f>COUNTIF(NHS[Override LA Code],HSCIC[[#This Row],[LA Code]])</f>
        <v>1</v>
      </c>
      <c r="D54" s="2">
        <f>SUMIF(NHS[Override LA Code],HSCIC[[#This Row],[LA Code]],NHS[Occupancy])</f>
        <v>29.329670329670328</v>
      </c>
    </row>
    <row r="55" spans="1:4" x14ac:dyDescent="0.25">
      <c r="A55" t="s">
        <v>106</v>
      </c>
      <c r="B55" t="s">
        <v>107</v>
      </c>
      <c r="C55">
        <f>COUNTIF(NHS[Override LA Code],HSCIC[[#This Row],[LA Code]])</f>
        <v>2</v>
      </c>
      <c r="D55" s="2">
        <f>SUMIF(NHS[Override LA Code],HSCIC[[#This Row],[LA Code]],NHS[Occupancy])</f>
        <v>184.75824175824175</v>
      </c>
    </row>
    <row r="56" spans="1:4" x14ac:dyDescent="0.25">
      <c r="A56" t="s">
        <v>108</v>
      </c>
      <c r="B56" t="s">
        <v>109</v>
      </c>
      <c r="C56">
        <f>COUNTIF(NHS[Override LA Code],HSCIC[[#This Row],[LA Code]])</f>
        <v>1</v>
      </c>
      <c r="D56" s="2">
        <f>SUMIF(NHS[Override LA Code],HSCIC[[#This Row],[LA Code]],NHS[Occupancy])</f>
        <v>31.945054945054945</v>
      </c>
    </row>
    <row r="57" spans="1:4" x14ac:dyDescent="0.25">
      <c r="A57" t="s">
        <v>110</v>
      </c>
      <c r="B57" t="s">
        <v>111</v>
      </c>
      <c r="C57">
        <f>COUNTIF(NHS[Override LA Code],HSCIC[[#This Row],[LA Code]])</f>
        <v>1</v>
      </c>
      <c r="D57" s="2">
        <f>SUMIF(NHS[Override LA Code],HSCIC[[#This Row],[LA Code]],NHS[Occupancy])</f>
        <v>45.021978021978022</v>
      </c>
    </row>
    <row r="58" spans="1:4" x14ac:dyDescent="0.25">
      <c r="A58" t="s">
        <v>112</v>
      </c>
      <c r="B58" t="s">
        <v>113</v>
      </c>
      <c r="C58">
        <f>COUNTIF(NHS[Override LA Code],HSCIC[[#This Row],[LA Code]])</f>
        <v>1</v>
      </c>
      <c r="D58" s="2">
        <f>SUMIF(NHS[Override LA Code],HSCIC[[#This Row],[LA Code]],NHS[Occupancy])</f>
        <v>32.692307692307693</v>
      </c>
    </row>
    <row r="59" spans="1:4" x14ac:dyDescent="0.25">
      <c r="A59" t="s">
        <v>114</v>
      </c>
      <c r="B59" t="s">
        <v>115</v>
      </c>
      <c r="C59">
        <f>COUNTIF(NHS[Override LA Code],HSCIC[[#This Row],[LA Code]])</f>
        <v>1</v>
      </c>
      <c r="D59" s="2">
        <f>SUMIF(NHS[Override LA Code],HSCIC[[#This Row],[LA Code]],NHS[Occupancy])</f>
        <v>31.010989010989011</v>
      </c>
    </row>
    <row r="60" spans="1:4" x14ac:dyDescent="0.25">
      <c r="A60" t="s">
        <v>116</v>
      </c>
      <c r="B60" t="s">
        <v>117</v>
      </c>
      <c r="C60">
        <f>COUNTIF(NHS[Override LA Code],HSCIC[[#This Row],[LA Code]])</f>
        <v>1</v>
      </c>
      <c r="D60" s="2">
        <f>SUMIF(NHS[Override LA Code],HSCIC[[#This Row],[LA Code]],NHS[Occupancy])</f>
        <v>57.912087912087912</v>
      </c>
    </row>
    <row r="61" spans="1:4" x14ac:dyDescent="0.25">
      <c r="A61" t="s">
        <v>118</v>
      </c>
      <c r="B61" t="s">
        <v>119</v>
      </c>
      <c r="C61">
        <f>COUNTIF(NHS[Override LA Code],HSCIC[[#This Row],[LA Code]])</f>
        <v>7</v>
      </c>
      <c r="D61" s="2">
        <f>SUMIF(NHS[Override LA Code],HSCIC[[#This Row],[LA Code]],NHS[Occupancy])</f>
        <v>363.53846153846155</v>
      </c>
    </row>
    <row r="62" spans="1:4" x14ac:dyDescent="0.25">
      <c r="A62" t="s">
        <v>120</v>
      </c>
      <c r="B62" t="s">
        <v>121</v>
      </c>
      <c r="C62">
        <f>COUNTIF(NHS[Override LA Code],HSCIC[[#This Row],[LA Code]])</f>
        <v>1</v>
      </c>
      <c r="D62" s="2">
        <f>SUMIF(NHS[Override LA Code],HSCIC[[#This Row],[LA Code]],NHS[Occupancy])</f>
        <v>112.46153846153847</v>
      </c>
    </row>
    <row r="63" spans="1:4" x14ac:dyDescent="0.25">
      <c r="A63" t="s">
        <v>122</v>
      </c>
      <c r="B63" t="s">
        <v>123</v>
      </c>
      <c r="C63">
        <f>COUNTIF(NHS[Override LA Code],HSCIC[[#This Row],[LA Code]])</f>
        <v>1</v>
      </c>
      <c r="D63" s="2">
        <f>SUMIF(NHS[Override LA Code],HSCIC[[#This Row],[LA Code]],NHS[Occupancy])</f>
        <v>46.142857142857146</v>
      </c>
    </row>
    <row r="64" spans="1:4" x14ac:dyDescent="0.25">
      <c r="A64" t="s">
        <v>124</v>
      </c>
      <c r="B64" t="s">
        <v>125</v>
      </c>
      <c r="C64">
        <f>COUNTIF(NHS[Override LA Code],HSCIC[[#This Row],[LA Code]])</f>
        <v>2</v>
      </c>
      <c r="D64" s="2">
        <f>SUMIF(NHS[Override LA Code],HSCIC[[#This Row],[LA Code]],NHS[Occupancy])</f>
        <v>111.71428571428572</v>
      </c>
    </row>
    <row r="65" spans="1:4" x14ac:dyDescent="0.25">
      <c r="A65" t="s">
        <v>126</v>
      </c>
      <c r="B65" t="s">
        <v>127</v>
      </c>
      <c r="C65">
        <f>COUNTIF(NHS[Override LA Code],HSCIC[[#This Row],[LA Code]])</f>
        <v>1</v>
      </c>
      <c r="D65" s="2">
        <f>SUMIF(NHS[Override LA Code],HSCIC[[#This Row],[LA Code]],NHS[Occupancy])</f>
        <v>34.747252747252745</v>
      </c>
    </row>
    <row r="66" spans="1:4" x14ac:dyDescent="0.25">
      <c r="A66" t="s">
        <v>128</v>
      </c>
      <c r="B66" t="s">
        <v>129</v>
      </c>
      <c r="C66">
        <f>COUNTIF(NHS[Override LA Code],HSCIC[[#This Row],[LA Code]])</f>
        <v>1</v>
      </c>
      <c r="D66" s="2">
        <f>SUMIF(NHS[Override LA Code],HSCIC[[#This Row],[LA Code]],NHS[Occupancy])</f>
        <v>47.450549450549453</v>
      </c>
    </row>
    <row r="67" spans="1:4" x14ac:dyDescent="0.25">
      <c r="A67" t="s">
        <v>130</v>
      </c>
      <c r="B67" t="s">
        <v>131</v>
      </c>
      <c r="C67">
        <f>COUNTIF(NHS[Override LA Code],HSCIC[[#This Row],[LA Code]])</f>
        <v>6</v>
      </c>
      <c r="D67" s="2">
        <f>SUMIF(NHS[Override LA Code],HSCIC[[#This Row],[LA Code]],NHS[Occupancy])</f>
        <v>268.82417582417582</v>
      </c>
    </row>
    <row r="68" spans="1:4" x14ac:dyDescent="0.25">
      <c r="A68" t="s">
        <v>132</v>
      </c>
      <c r="B68" t="s">
        <v>133</v>
      </c>
      <c r="C68">
        <f>COUNTIF(NHS[Override LA Code],HSCIC[[#This Row],[LA Code]])</f>
        <v>3</v>
      </c>
      <c r="D68" s="2">
        <f>SUMIF(NHS[Override LA Code],HSCIC[[#This Row],[LA Code]],NHS[Occupancy])</f>
        <v>179.34065934065933</v>
      </c>
    </row>
    <row r="69" spans="1:4" x14ac:dyDescent="0.25">
      <c r="A69" t="s">
        <v>134</v>
      </c>
      <c r="B69" t="s">
        <v>135</v>
      </c>
      <c r="C69">
        <f>COUNTIF(NHS[Override LA Code],HSCIC[[#This Row],[LA Code]])</f>
        <v>1</v>
      </c>
      <c r="D69" s="2">
        <f>SUMIF(NHS[Override LA Code],HSCIC[[#This Row],[LA Code]],NHS[Occupancy])</f>
        <v>87.615384615384613</v>
      </c>
    </row>
    <row r="70" spans="1:4" x14ac:dyDescent="0.25">
      <c r="A70" t="s">
        <v>136</v>
      </c>
      <c r="B70" t="s">
        <v>137</v>
      </c>
      <c r="C70">
        <f>COUNTIF(NHS[Override LA Code],HSCIC[[#This Row],[LA Code]])</f>
        <v>1</v>
      </c>
      <c r="D70" s="2">
        <f>SUMIF(NHS[Override LA Code],HSCIC[[#This Row],[LA Code]],NHS[Occupancy])</f>
        <v>90.230769230769226</v>
      </c>
    </row>
    <row r="71" spans="1:4" x14ac:dyDescent="0.25">
      <c r="A71" t="s">
        <v>138</v>
      </c>
      <c r="B71" t="s">
        <v>139</v>
      </c>
      <c r="C71">
        <f>COUNTIF(NHS[Override LA Code],HSCIC[[#This Row],[LA Code]])</f>
        <v>1</v>
      </c>
      <c r="D71" s="2">
        <f>SUMIF(NHS[Override LA Code],HSCIC[[#This Row],[LA Code]],NHS[Occupancy])</f>
        <v>32.879120879120876</v>
      </c>
    </row>
    <row r="72" spans="1:4" x14ac:dyDescent="0.25">
      <c r="A72" t="s">
        <v>140</v>
      </c>
      <c r="B72" t="s">
        <v>141</v>
      </c>
      <c r="C72">
        <f>COUNTIF(NHS[Override LA Code],HSCIC[[#This Row],[LA Code]])</f>
        <v>4</v>
      </c>
      <c r="D72" s="2">
        <f>SUMIF(NHS[Override LA Code],HSCIC[[#This Row],[LA Code]],NHS[Occupancy])</f>
        <v>229.5934065934066</v>
      </c>
    </row>
    <row r="73" spans="1:4" x14ac:dyDescent="0.25">
      <c r="A73" t="s">
        <v>142</v>
      </c>
      <c r="B73" t="s">
        <v>143</v>
      </c>
      <c r="C73">
        <f>COUNTIF(NHS[Override LA Code],HSCIC[[#This Row],[LA Code]])</f>
        <v>1</v>
      </c>
      <c r="D73" s="2">
        <f>SUMIF(NHS[Override LA Code],HSCIC[[#This Row],[LA Code]],NHS[Occupancy])</f>
        <v>104.05494505494505</v>
      </c>
    </row>
    <row r="74" spans="1:4" x14ac:dyDescent="0.25">
      <c r="A74" t="s">
        <v>144</v>
      </c>
      <c r="B74" t="s">
        <v>145</v>
      </c>
      <c r="C74">
        <f>COUNTIF(NHS[Override LA Code],HSCIC[[#This Row],[LA Code]])</f>
        <v>1</v>
      </c>
      <c r="D74" s="2">
        <f>SUMIF(NHS[Override LA Code],HSCIC[[#This Row],[LA Code]],NHS[Occupancy])</f>
        <v>22.043956043956044</v>
      </c>
    </row>
    <row r="75" spans="1:4" x14ac:dyDescent="0.25">
      <c r="A75" t="s">
        <v>146</v>
      </c>
      <c r="B75" t="s">
        <v>147</v>
      </c>
      <c r="C75">
        <f>COUNTIF(NHS[Override LA Code],HSCIC[[#This Row],[LA Code]])</f>
        <v>3</v>
      </c>
      <c r="D75" s="2">
        <f>SUMIF(NHS[Override LA Code],HSCIC[[#This Row],[LA Code]],NHS[Occupancy])</f>
        <v>101.62637362637363</v>
      </c>
    </row>
    <row r="76" spans="1:4" x14ac:dyDescent="0.25">
      <c r="A76" t="s">
        <v>148</v>
      </c>
      <c r="B76" t="s">
        <v>149</v>
      </c>
      <c r="C76">
        <f>COUNTIF(NHS[Override LA Code],HSCIC[[#This Row],[LA Code]])</f>
        <v>1</v>
      </c>
      <c r="D76" s="2">
        <f>SUMIF(NHS[Override LA Code],HSCIC[[#This Row],[LA Code]],NHS[Occupancy])</f>
        <v>70.989010989010993</v>
      </c>
    </row>
    <row r="77" spans="1:4" x14ac:dyDescent="0.25">
      <c r="A77" t="s">
        <v>150</v>
      </c>
      <c r="B77" t="s">
        <v>151</v>
      </c>
      <c r="C77">
        <f>COUNTIF(NHS[Override LA Code],HSCIC[[#This Row],[LA Code]])</f>
        <v>1</v>
      </c>
      <c r="D77" s="2">
        <f>SUMIF(NHS[Override LA Code],HSCIC[[#This Row],[LA Code]],NHS[Occupancy])</f>
        <v>64.637362637362642</v>
      </c>
    </row>
    <row r="78" spans="1:4" x14ac:dyDescent="0.25">
      <c r="A78" t="s">
        <v>152</v>
      </c>
      <c r="B78" t="s">
        <v>153</v>
      </c>
      <c r="C78">
        <f>COUNTIF(NHS[Override LA Code],HSCIC[[#This Row],[LA Code]])</f>
        <v>1</v>
      </c>
      <c r="D78" s="2">
        <f>SUMIF(NHS[Override LA Code],HSCIC[[#This Row],[LA Code]],NHS[Occupancy])</f>
        <v>46.890109890109891</v>
      </c>
    </row>
    <row r="79" spans="1:4" x14ac:dyDescent="0.25">
      <c r="A79" t="s">
        <v>154</v>
      </c>
      <c r="B79" t="s">
        <v>155</v>
      </c>
      <c r="C79">
        <f>COUNTIF(NHS[Override LA Code],HSCIC[[#This Row],[LA Code]])</f>
        <v>1</v>
      </c>
      <c r="D79" s="2">
        <f>SUMIF(NHS[Override LA Code],HSCIC[[#This Row],[LA Code]],NHS[Occupancy])</f>
        <v>30.076923076923077</v>
      </c>
    </row>
    <row r="80" spans="1:4" x14ac:dyDescent="0.25">
      <c r="A80" t="s">
        <v>156</v>
      </c>
      <c r="B80" t="s">
        <v>157</v>
      </c>
      <c r="C80">
        <f>COUNTIF(NHS[Override LA Code],HSCIC[[#This Row],[LA Code]])</f>
        <v>2</v>
      </c>
      <c r="D80" s="2">
        <f>SUMIF(NHS[Override LA Code],HSCIC[[#This Row],[LA Code]],NHS[Occupancy])</f>
        <v>87.054945054945051</v>
      </c>
    </row>
    <row r="81" spans="1:4" x14ac:dyDescent="0.25">
      <c r="A81" t="s">
        <v>158</v>
      </c>
      <c r="B81" t="s">
        <v>159</v>
      </c>
      <c r="C81">
        <f>COUNTIF(NHS[Override LA Code],HSCIC[[#This Row],[LA Code]])</f>
        <v>1</v>
      </c>
      <c r="D81" s="2">
        <f>SUMIF(NHS[Override LA Code],HSCIC[[#This Row],[LA Code]],NHS[Occupancy])</f>
        <v>40.35164835164835</v>
      </c>
    </row>
    <row r="82" spans="1:4" x14ac:dyDescent="0.25">
      <c r="A82" t="s">
        <v>160</v>
      </c>
      <c r="B82" t="s">
        <v>161</v>
      </c>
      <c r="C82">
        <f>COUNTIF(NHS[Override LA Code],HSCIC[[#This Row],[LA Code]])</f>
        <v>5</v>
      </c>
      <c r="D82" s="2">
        <f>SUMIF(NHS[Override LA Code],HSCIC[[#This Row],[LA Code]],NHS[Occupancy])</f>
        <v>278.16483516483515</v>
      </c>
    </row>
    <row r="83" spans="1:4" x14ac:dyDescent="0.25">
      <c r="A83" t="s">
        <v>162</v>
      </c>
      <c r="B83" t="s">
        <v>163</v>
      </c>
      <c r="C83">
        <f>COUNTIF(NHS[Override LA Code],HSCIC[[#This Row],[LA Code]])</f>
        <v>1</v>
      </c>
      <c r="D83" s="2">
        <f>SUMIF(NHS[Override LA Code],HSCIC[[#This Row],[LA Code]],NHS[Occupancy])</f>
        <v>40.53846153846154</v>
      </c>
    </row>
    <row r="84" spans="1:4" x14ac:dyDescent="0.25">
      <c r="A84" t="s">
        <v>164</v>
      </c>
      <c r="B84" t="s">
        <v>165</v>
      </c>
      <c r="C84">
        <f>COUNTIF(NHS[Override LA Code],HSCIC[[#This Row],[LA Code]])</f>
        <v>1</v>
      </c>
      <c r="D84" s="2">
        <f>SUMIF(NHS[Override LA Code],HSCIC[[#This Row],[LA Code]],NHS[Occupancy])</f>
        <v>30.637362637362639</v>
      </c>
    </row>
    <row r="85" spans="1:4" x14ac:dyDescent="0.25">
      <c r="A85" t="s">
        <v>166</v>
      </c>
      <c r="B85" t="s">
        <v>167</v>
      </c>
      <c r="C85">
        <f>COUNTIF(NHS[Override LA Code],HSCIC[[#This Row],[LA Code]])</f>
        <v>1</v>
      </c>
      <c r="D85" s="2">
        <f>SUMIF(NHS[Override LA Code],HSCIC[[#This Row],[LA Code]],NHS[Occupancy])</f>
        <v>39.791208791208788</v>
      </c>
    </row>
    <row r="86" spans="1:4" x14ac:dyDescent="0.25">
      <c r="A86" t="s">
        <v>168</v>
      </c>
      <c r="B86" t="s">
        <v>169</v>
      </c>
      <c r="C86">
        <f>COUNTIF(NHS[Override LA Code],HSCIC[[#This Row],[LA Code]])</f>
        <v>1</v>
      </c>
      <c r="D86" s="2">
        <f>SUMIF(NHS[Override LA Code],HSCIC[[#This Row],[LA Code]],NHS[Occupancy])</f>
        <v>53.802197802197803</v>
      </c>
    </row>
    <row r="87" spans="1:4" x14ac:dyDescent="0.25">
      <c r="A87" t="s">
        <v>170</v>
      </c>
      <c r="B87" t="s">
        <v>171</v>
      </c>
      <c r="C87">
        <f>COUNTIF(NHS[Override LA Code],HSCIC[[#This Row],[LA Code]])</f>
        <v>3</v>
      </c>
      <c r="D87" s="2">
        <f>SUMIF(NHS[Override LA Code],HSCIC[[#This Row],[LA Code]],NHS[Occupancy])</f>
        <v>64.637362637362642</v>
      </c>
    </row>
    <row r="88" spans="1:4" x14ac:dyDescent="0.25">
      <c r="A88" t="s">
        <v>172</v>
      </c>
      <c r="B88" t="s">
        <v>173</v>
      </c>
      <c r="C88">
        <f>COUNTIF(NHS[Override LA Code],HSCIC[[#This Row],[LA Code]])</f>
        <v>2</v>
      </c>
      <c r="D88" s="2">
        <f>SUMIF(NHS[Override LA Code],HSCIC[[#This Row],[LA Code]],NHS[Occupancy])</f>
        <v>98.824175824175825</v>
      </c>
    </row>
    <row r="89" spans="1:4" x14ac:dyDescent="0.25">
      <c r="A89" t="s">
        <v>174</v>
      </c>
      <c r="B89" t="s">
        <v>175</v>
      </c>
      <c r="C89">
        <f>COUNTIF(NHS[Override LA Code],HSCIC[[#This Row],[LA Code]])</f>
        <v>1</v>
      </c>
      <c r="D89" s="2">
        <f>SUMIF(NHS[Override LA Code],HSCIC[[#This Row],[LA Code]],NHS[Occupancy])</f>
        <v>134.69230769230771</v>
      </c>
    </row>
    <row r="90" spans="1:4" x14ac:dyDescent="0.25">
      <c r="A90" t="s">
        <v>176</v>
      </c>
      <c r="B90" t="s">
        <v>177</v>
      </c>
      <c r="C90">
        <f>COUNTIF(NHS[Override LA Code],HSCIC[[#This Row],[LA Code]])</f>
        <v>1</v>
      </c>
      <c r="D90" s="2">
        <f>SUMIF(NHS[Override LA Code],HSCIC[[#This Row],[LA Code]],NHS[Occupancy])</f>
        <v>50.813186813186817</v>
      </c>
    </row>
    <row r="91" spans="1:4" x14ac:dyDescent="0.25">
      <c r="A91" t="s">
        <v>178</v>
      </c>
      <c r="B91" t="s">
        <v>179</v>
      </c>
      <c r="C91">
        <f>COUNTIF(NHS[Override LA Code],HSCIC[[#This Row],[LA Code]])</f>
        <v>6</v>
      </c>
      <c r="D91" s="2">
        <f>SUMIF(NHS[Override LA Code],HSCIC[[#This Row],[LA Code]],NHS[Occupancy])</f>
        <v>125.16483516483517</v>
      </c>
    </row>
    <row r="92" spans="1:4" x14ac:dyDescent="0.25">
      <c r="A92" t="s">
        <v>180</v>
      </c>
      <c r="B92" t="s">
        <v>181</v>
      </c>
      <c r="C92">
        <f>COUNTIF(NHS[Override LA Code],HSCIC[[#This Row],[LA Code]])</f>
        <v>1</v>
      </c>
      <c r="D92" s="2">
        <f>SUMIF(NHS[Override LA Code],HSCIC[[#This Row],[LA Code]],NHS[Occupancy])</f>
        <v>20.736263736263737</v>
      </c>
    </row>
    <row r="93" spans="1:4" x14ac:dyDescent="0.25">
      <c r="A93" t="s">
        <v>182</v>
      </c>
      <c r="B93" t="s">
        <v>183</v>
      </c>
      <c r="C93">
        <f>COUNTIF(NHS[Override LA Code],HSCIC[[#This Row],[LA Code]])</f>
        <v>1</v>
      </c>
      <c r="D93" s="2">
        <f>SUMIF(NHS[Override LA Code],HSCIC[[#This Row],[LA Code]],NHS[Occupancy])</f>
        <v>45.208791208791212</v>
      </c>
    </row>
    <row r="94" spans="1:4" x14ac:dyDescent="0.25">
      <c r="A94" t="s">
        <v>184</v>
      </c>
      <c r="B94" t="s">
        <v>185</v>
      </c>
      <c r="C94">
        <f>COUNTIF(NHS[Override LA Code],HSCIC[[#This Row],[LA Code]])</f>
        <v>1</v>
      </c>
      <c r="D94" s="2">
        <f>SUMIF(NHS[Override LA Code],HSCIC[[#This Row],[LA Code]],NHS[Occupancy])</f>
        <v>146.46153846153845</v>
      </c>
    </row>
    <row r="95" spans="1:4" x14ac:dyDescent="0.25">
      <c r="A95" t="s">
        <v>186</v>
      </c>
      <c r="B95" t="s">
        <v>187</v>
      </c>
      <c r="C95">
        <f>COUNTIF(NHS[Override LA Code],HSCIC[[#This Row],[LA Code]])</f>
        <v>0</v>
      </c>
      <c r="D95" s="2">
        <f>SUMIF(NHS[Override LA Code],HSCIC[[#This Row],[LA Code]],NHS[Occupancy])</f>
        <v>0</v>
      </c>
    </row>
    <row r="96" spans="1:4" x14ac:dyDescent="0.25">
      <c r="A96" t="s">
        <v>188</v>
      </c>
      <c r="B96" t="s">
        <v>189</v>
      </c>
      <c r="C96">
        <f>COUNTIF(NHS[Override LA Code],HSCIC[[#This Row],[LA Code]])</f>
        <v>0</v>
      </c>
      <c r="D96" s="2">
        <f>SUMIF(NHS[Override LA Code],HSCIC[[#This Row],[LA Code]],NHS[Occupancy])</f>
        <v>0</v>
      </c>
    </row>
    <row r="97" spans="1:4" x14ac:dyDescent="0.25">
      <c r="A97" t="s">
        <v>190</v>
      </c>
      <c r="B97" t="s">
        <v>191</v>
      </c>
      <c r="C97">
        <f>COUNTIF(NHS[Override LA Code],HSCIC[[#This Row],[LA Code]])</f>
        <v>1</v>
      </c>
      <c r="D97" s="2">
        <f>SUMIF(NHS[Override LA Code],HSCIC[[#This Row],[LA Code]],NHS[Occupancy])</f>
        <v>43.714285714285715</v>
      </c>
    </row>
    <row r="98" spans="1:4" x14ac:dyDescent="0.25">
      <c r="A98" t="s">
        <v>192</v>
      </c>
      <c r="B98" t="s">
        <v>193</v>
      </c>
      <c r="C98">
        <f>COUNTIF(NHS[Override LA Code],HSCIC[[#This Row],[LA Code]])</f>
        <v>1</v>
      </c>
      <c r="D98" s="2">
        <f>SUMIF(NHS[Override LA Code],HSCIC[[#This Row],[LA Code]],NHS[Occupancy])</f>
        <v>5.0439560439560438</v>
      </c>
    </row>
    <row r="99" spans="1:4" x14ac:dyDescent="0.25">
      <c r="A99" t="s">
        <v>194</v>
      </c>
      <c r="B99" t="s">
        <v>195</v>
      </c>
      <c r="C99">
        <f>COUNTIF(NHS[Override LA Code],HSCIC[[#This Row],[LA Code]])</f>
        <v>1</v>
      </c>
      <c r="D99" s="2">
        <f>SUMIF(NHS[Override LA Code],HSCIC[[#This Row],[LA Code]],NHS[Occupancy])</f>
        <v>67.439560439560438</v>
      </c>
    </row>
    <row r="100" spans="1:4" x14ac:dyDescent="0.25">
      <c r="A100" t="s">
        <v>196</v>
      </c>
      <c r="B100" t="s">
        <v>197</v>
      </c>
      <c r="C100">
        <f>COUNTIF(NHS[Override LA Code],HSCIC[[#This Row],[LA Code]])</f>
        <v>0</v>
      </c>
      <c r="D100" s="2">
        <f>SUMIF(NHS[Override LA Code],HSCIC[[#This Row],[LA Code]],NHS[Occupancy])</f>
        <v>0</v>
      </c>
    </row>
    <row r="101" spans="1:4" x14ac:dyDescent="0.25">
      <c r="A101" t="s">
        <v>198</v>
      </c>
      <c r="B101" t="s">
        <v>199</v>
      </c>
      <c r="C101">
        <f>COUNTIF(NHS[Override LA Code],HSCIC[[#This Row],[LA Code]])</f>
        <v>1</v>
      </c>
      <c r="D101" s="2">
        <f>SUMIF(NHS[Override LA Code],HSCIC[[#This Row],[LA Code]],NHS[Occupancy])</f>
        <v>87.054945054945051</v>
      </c>
    </row>
    <row r="102" spans="1:4" x14ac:dyDescent="0.25">
      <c r="A102" t="s">
        <v>200</v>
      </c>
      <c r="B102" t="s">
        <v>201</v>
      </c>
      <c r="C102">
        <f>COUNTIF(NHS[Override LA Code],HSCIC[[#This Row],[LA Code]])</f>
        <v>1</v>
      </c>
      <c r="D102" s="2">
        <f>SUMIF(NHS[Override LA Code],HSCIC[[#This Row],[LA Code]],NHS[Occupancy])</f>
        <v>30.076923076923077</v>
      </c>
    </row>
    <row r="103" spans="1:4" x14ac:dyDescent="0.25">
      <c r="A103" t="s">
        <v>202</v>
      </c>
      <c r="B103" t="s">
        <v>203</v>
      </c>
      <c r="C103">
        <f>COUNTIF(NHS[Override LA Code],HSCIC[[#This Row],[LA Code]])</f>
        <v>1</v>
      </c>
      <c r="D103" s="2">
        <f>SUMIF(NHS[Override LA Code],HSCIC[[#This Row],[LA Code]],NHS[Occupancy])</f>
        <v>53.802197802197803</v>
      </c>
    </row>
    <row r="104" spans="1:4" x14ac:dyDescent="0.25">
      <c r="A104" t="s">
        <v>204</v>
      </c>
      <c r="B104" t="s">
        <v>205</v>
      </c>
      <c r="C104">
        <f>COUNTIF(NHS[Override LA Code],HSCIC[[#This Row],[LA Code]])</f>
        <v>1</v>
      </c>
      <c r="D104" s="2">
        <f>SUMIF(NHS[Override LA Code],HSCIC[[#This Row],[LA Code]],NHS[Occupancy])</f>
        <v>85.186813186813183</v>
      </c>
    </row>
    <row r="105" spans="1:4" x14ac:dyDescent="0.25">
      <c r="A105" t="s">
        <v>206</v>
      </c>
      <c r="B105" t="s">
        <v>207</v>
      </c>
      <c r="C105">
        <f>COUNTIF(NHS[Override LA Code],HSCIC[[#This Row],[LA Code]])</f>
        <v>1</v>
      </c>
      <c r="D105" s="2">
        <f>SUMIF(NHS[Override LA Code],HSCIC[[#This Row],[LA Code]],NHS[Occupancy])</f>
        <v>164.20879120879121</v>
      </c>
    </row>
    <row r="106" spans="1:4" x14ac:dyDescent="0.25">
      <c r="A106" t="s">
        <v>208</v>
      </c>
      <c r="B106" t="s">
        <v>209</v>
      </c>
      <c r="C106">
        <f>COUNTIF(NHS[Override LA Code],HSCIC[[#This Row],[LA Code]])</f>
        <v>0</v>
      </c>
      <c r="D106" s="2">
        <f>SUMIF(NHS[Override LA Code],HSCIC[[#This Row],[LA Code]],NHS[Occupancy])</f>
        <v>0</v>
      </c>
    </row>
    <row r="107" spans="1:4" x14ac:dyDescent="0.25">
      <c r="A107" t="s">
        <v>210</v>
      </c>
      <c r="B107" t="s">
        <v>211</v>
      </c>
      <c r="C107">
        <f>COUNTIF(NHS[Override LA Code],HSCIC[[#This Row],[LA Code]])</f>
        <v>2</v>
      </c>
      <c r="D107" s="2">
        <f>SUMIF(NHS[Override LA Code],HSCIC[[#This Row],[LA Code]],NHS[Occupancy])</f>
        <v>69.120879120879124</v>
      </c>
    </row>
    <row r="108" spans="1:4" x14ac:dyDescent="0.25">
      <c r="A108" t="s">
        <v>212</v>
      </c>
      <c r="B108" t="s">
        <v>213</v>
      </c>
      <c r="C108">
        <f>COUNTIF(NHS[Override LA Code],HSCIC[[#This Row],[LA Code]])</f>
        <v>1</v>
      </c>
      <c r="D108" s="2">
        <f>SUMIF(NHS[Override LA Code],HSCIC[[#This Row],[LA Code]],NHS[Occupancy])</f>
        <v>118.62637362637363</v>
      </c>
    </row>
    <row r="109" spans="1:4" x14ac:dyDescent="0.25">
      <c r="A109" t="s">
        <v>214</v>
      </c>
      <c r="B109" t="s">
        <v>215</v>
      </c>
      <c r="C109">
        <f>COUNTIF(NHS[Override LA Code],HSCIC[[#This Row],[LA Code]])</f>
        <v>1</v>
      </c>
      <c r="D109" s="2">
        <f>SUMIF(NHS[Override LA Code],HSCIC[[#This Row],[LA Code]],NHS[Occupancy])</f>
        <v>63.890109890109891</v>
      </c>
    </row>
    <row r="110" spans="1:4" x14ac:dyDescent="0.25">
      <c r="A110" t="s">
        <v>216</v>
      </c>
      <c r="B110" t="s">
        <v>217</v>
      </c>
      <c r="C110">
        <f>COUNTIF(NHS[Override LA Code],HSCIC[[#This Row],[LA Code]])</f>
        <v>1</v>
      </c>
      <c r="D110" s="2">
        <f>SUMIF(NHS[Override LA Code],HSCIC[[#This Row],[LA Code]],NHS[Occupancy])</f>
        <v>11.76923076923077</v>
      </c>
    </row>
    <row r="111" spans="1:4" x14ac:dyDescent="0.25">
      <c r="A111" t="s">
        <v>218</v>
      </c>
      <c r="B111" t="s">
        <v>219</v>
      </c>
      <c r="C111">
        <f>COUNTIF(NHS[Override LA Code],HSCIC[[#This Row],[LA Code]])</f>
        <v>1</v>
      </c>
      <c r="D111" s="2">
        <f>SUMIF(NHS[Override LA Code],HSCIC[[#This Row],[LA Code]],NHS[Occupancy])</f>
        <v>69.307692307692307</v>
      </c>
    </row>
    <row r="112" spans="1:4" x14ac:dyDescent="0.25">
      <c r="A112" t="s">
        <v>220</v>
      </c>
      <c r="B112" t="s">
        <v>221</v>
      </c>
      <c r="C112">
        <f>COUNTIF(NHS[Override LA Code],HSCIC[[#This Row],[LA Code]])</f>
        <v>1</v>
      </c>
      <c r="D112" s="2">
        <f>SUMIF(NHS[Override LA Code],HSCIC[[#This Row],[LA Code]],NHS[Occupancy])</f>
        <v>176.35164835164835</v>
      </c>
    </row>
    <row r="113" spans="1:4" x14ac:dyDescent="0.25">
      <c r="A113" t="s">
        <v>222</v>
      </c>
      <c r="B113" t="s">
        <v>223</v>
      </c>
      <c r="C113">
        <f>COUNTIF(NHS[Override LA Code],HSCIC[[#This Row],[LA Code]])</f>
        <v>1</v>
      </c>
      <c r="D113" s="2">
        <f>SUMIF(NHS[Override LA Code],HSCIC[[#This Row],[LA Code]],NHS[Occupancy])</f>
        <v>36.428571428571431</v>
      </c>
    </row>
    <row r="114" spans="1:4" x14ac:dyDescent="0.25">
      <c r="A114" t="s">
        <v>224</v>
      </c>
      <c r="B114" t="s">
        <v>225</v>
      </c>
      <c r="C114">
        <f>COUNTIF(NHS[Override LA Code],HSCIC[[#This Row],[LA Code]])</f>
        <v>1</v>
      </c>
      <c r="D114" s="2">
        <f>SUMIF(NHS[Override LA Code],HSCIC[[#This Row],[LA Code]],NHS[Occupancy])</f>
        <v>129.46153846153845</v>
      </c>
    </row>
    <row r="115" spans="1:4" x14ac:dyDescent="0.25">
      <c r="A115" t="s">
        <v>226</v>
      </c>
      <c r="B115" t="s">
        <v>227</v>
      </c>
      <c r="C115">
        <f>COUNTIF(NHS[Override LA Code],HSCIC[[#This Row],[LA Code]])</f>
        <v>1</v>
      </c>
      <c r="D115" s="2">
        <f>SUMIF(NHS[Override LA Code],HSCIC[[#This Row],[LA Code]],NHS[Occupancy])</f>
        <v>28.208791208791208</v>
      </c>
    </row>
    <row r="116" spans="1:4" x14ac:dyDescent="0.25">
      <c r="A116" t="s">
        <v>228</v>
      </c>
      <c r="B116" t="s">
        <v>229</v>
      </c>
      <c r="C116">
        <f>COUNTIF(NHS[Override LA Code],HSCIC[[#This Row],[LA Code]])</f>
        <v>2</v>
      </c>
      <c r="D116" s="2">
        <f>SUMIF(NHS[Override LA Code],HSCIC[[#This Row],[LA Code]],NHS[Occupancy])</f>
        <v>158.79120879120882</v>
      </c>
    </row>
    <row r="117" spans="1:4" x14ac:dyDescent="0.25">
      <c r="A117" t="s">
        <v>230</v>
      </c>
      <c r="B117" t="s">
        <v>231</v>
      </c>
      <c r="C117">
        <f>COUNTIF(NHS[Override LA Code],HSCIC[[#This Row],[LA Code]])</f>
        <v>1</v>
      </c>
      <c r="D117" s="2">
        <f>SUMIF(NHS[Override LA Code],HSCIC[[#This Row],[LA Code]],NHS[Occupancy])</f>
        <v>28.208791208791208</v>
      </c>
    </row>
    <row r="118" spans="1:4" x14ac:dyDescent="0.25">
      <c r="A118" t="s">
        <v>232</v>
      </c>
      <c r="B118" t="s">
        <v>233</v>
      </c>
      <c r="C118">
        <f>COUNTIF(NHS[Override LA Code],HSCIC[[#This Row],[LA Code]])</f>
        <v>1</v>
      </c>
      <c r="D118" s="2">
        <f>SUMIF(NHS[Override LA Code],HSCIC[[#This Row],[LA Code]],NHS[Occupancy])</f>
        <v>102</v>
      </c>
    </row>
    <row r="119" spans="1:4" x14ac:dyDescent="0.25">
      <c r="A119" t="s">
        <v>234</v>
      </c>
      <c r="B119" t="s">
        <v>235</v>
      </c>
      <c r="C119">
        <f>COUNTIF(NHS[Override LA Code],HSCIC[[#This Row],[LA Code]])</f>
        <v>5</v>
      </c>
      <c r="D119" s="2">
        <f>SUMIF(NHS[Override LA Code],HSCIC[[#This Row],[LA Code]],NHS[Occupancy])</f>
        <v>194.09890109890111</v>
      </c>
    </row>
    <row r="120" spans="1:4" x14ac:dyDescent="0.25">
      <c r="A120" t="s">
        <v>236</v>
      </c>
      <c r="B120" t="s">
        <v>237</v>
      </c>
      <c r="C120">
        <f>COUNTIF(NHS[Override LA Code],HSCIC[[#This Row],[LA Code]])</f>
        <v>1</v>
      </c>
      <c r="D120" s="2">
        <f>SUMIF(NHS[Override LA Code],HSCIC[[#This Row],[LA Code]],NHS[Occupancy])</f>
        <v>31.197802197802197</v>
      </c>
    </row>
    <row r="121" spans="1:4" x14ac:dyDescent="0.25">
      <c r="A121" t="s">
        <v>238</v>
      </c>
      <c r="B121" t="s">
        <v>239</v>
      </c>
      <c r="C121">
        <f>COUNTIF(NHS[Override LA Code],HSCIC[[#This Row],[LA Code]])</f>
        <v>0</v>
      </c>
      <c r="D121" s="2">
        <f>SUMIF(NHS[Override LA Code],HSCIC[[#This Row],[LA Code]],NHS[Occupancy])</f>
        <v>0</v>
      </c>
    </row>
    <row r="122" spans="1:4" x14ac:dyDescent="0.25">
      <c r="A122" t="s">
        <v>240</v>
      </c>
      <c r="B122" t="s">
        <v>241</v>
      </c>
      <c r="C122">
        <f>COUNTIF(NHS[Override LA Code],HSCIC[[#This Row],[LA Code]])</f>
        <v>1</v>
      </c>
      <c r="D122" s="2">
        <f>SUMIF(NHS[Override LA Code],HSCIC[[#This Row],[LA Code]],NHS[Occupancy])</f>
        <v>57.912087912087912</v>
      </c>
    </row>
    <row r="123" spans="1:4" x14ac:dyDescent="0.25">
      <c r="A123" t="s">
        <v>242</v>
      </c>
      <c r="B123" t="s">
        <v>243</v>
      </c>
      <c r="C123">
        <f>COUNTIF(NHS[Override LA Code],HSCIC[[#This Row],[LA Code]])</f>
        <v>2</v>
      </c>
      <c r="D123" s="2">
        <f>SUMIF(NHS[Override LA Code],HSCIC[[#This Row],[LA Code]],NHS[Occupancy])</f>
        <v>129.64835164835165</v>
      </c>
    </row>
    <row r="124" spans="1:4" x14ac:dyDescent="0.25">
      <c r="A124" t="s">
        <v>244</v>
      </c>
      <c r="B124" t="s">
        <v>245</v>
      </c>
      <c r="C124">
        <f>COUNTIF(NHS[Override LA Code],HSCIC[[#This Row],[LA Code]])</f>
        <v>1</v>
      </c>
      <c r="D124" s="2">
        <f>SUMIF(NHS[Override LA Code],HSCIC[[#This Row],[LA Code]],NHS[Occupancy])</f>
        <v>214.27472527472528</v>
      </c>
    </row>
    <row r="125" spans="1:4" x14ac:dyDescent="0.25">
      <c r="A125" t="s">
        <v>246</v>
      </c>
      <c r="B125" t="s">
        <v>247</v>
      </c>
      <c r="C125">
        <f>COUNTIF(NHS[Override LA Code],HSCIC[[#This Row],[LA Code]])</f>
        <v>5</v>
      </c>
      <c r="D125" s="2">
        <f>SUMIF(NHS[Override LA Code],HSCIC[[#This Row],[LA Code]],NHS[Occupancy])</f>
        <v>220.06593406593407</v>
      </c>
    </row>
    <row r="126" spans="1:4" x14ac:dyDescent="0.25">
      <c r="A126" t="s">
        <v>248</v>
      </c>
      <c r="B126" t="s">
        <v>249</v>
      </c>
      <c r="C126">
        <f>COUNTIF(NHS[Override LA Code],HSCIC[[#This Row],[LA Code]])</f>
        <v>1</v>
      </c>
      <c r="D126" s="2">
        <f>SUMIF(NHS[Override LA Code],HSCIC[[#This Row],[LA Code]],NHS[Occupancy])</f>
        <v>59.406593406593409</v>
      </c>
    </row>
    <row r="127" spans="1:4" x14ac:dyDescent="0.25">
      <c r="A127" t="s">
        <v>250</v>
      </c>
      <c r="B127" t="s">
        <v>251</v>
      </c>
      <c r="C127">
        <f>COUNTIF(NHS[Override LA Code],HSCIC[[#This Row],[LA Code]])</f>
        <v>1</v>
      </c>
      <c r="D127" s="2">
        <f>SUMIF(NHS[Override LA Code],HSCIC[[#This Row],[LA Code]],NHS[Occupancy])</f>
        <v>30.450549450549453</v>
      </c>
    </row>
    <row r="128" spans="1:4" x14ac:dyDescent="0.25">
      <c r="A128" t="s">
        <v>252</v>
      </c>
      <c r="B128" t="s">
        <v>253</v>
      </c>
      <c r="C128">
        <f>COUNTIF(NHS[Override LA Code],HSCIC[[#This Row],[LA Code]])</f>
        <v>1</v>
      </c>
      <c r="D128" s="2">
        <f>SUMIF(NHS[Override LA Code],HSCIC[[#This Row],[LA Code]],NHS[Occupancy])</f>
        <v>72.296703296703299</v>
      </c>
    </row>
    <row r="129" spans="1:4" x14ac:dyDescent="0.25">
      <c r="A129" t="s">
        <v>254</v>
      </c>
      <c r="B129" t="s">
        <v>255</v>
      </c>
      <c r="C129">
        <f>COUNTIF(NHS[Override LA Code],HSCIC[[#This Row],[LA Code]])</f>
        <v>1</v>
      </c>
      <c r="D129" s="2">
        <f>SUMIF(NHS[Override LA Code],HSCIC[[#This Row],[LA Code]],NHS[Occupancy])</f>
        <v>14.010989010989011</v>
      </c>
    </row>
    <row r="130" spans="1:4" x14ac:dyDescent="0.25">
      <c r="A130" t="s">
        <v>256</v>
      </c>
      <c r="B130" t="s">
        <v>257</v>
      </c>
      <c r="C130">
        <f>COUNTIF(NHS[Override LA Code],HSCIC[[#This Row],[LA Code]])</f>
        <v>1</v>
      </c>
      <c r="D130" s="2">
        <f>SUMIF(NHS[Override LA Code],HSCIC[[#This Row],[LA Code]],NHS[Occupancy])</f>
        <v>34.18681318681319</v>
      </c>
    </row>
    <row r="131" spans="1:4" x14ac:dyDescent="0.25">
      <c r="A131" t="s">
        <v>258</v>
      </c>
      <c r="B131" t="s">
        <v>259</v>
      </c>
      <c r="C131">
        <f>COUNTIF(NHS[Override LA Code],HSCIC[[#This Row],[LA Code]])</f>
        <v>1</v>
      </c>
      <c r="D131" s="2">
        <f>SUMIF(NHS[Override LA Code],HSCIC[[#This Row],[LA Code]],NHS[Occupancy])</f>
        <v>89.670329670329664</v>
      </c>
    </row>
    <row r="132" spans="1:4" x14ac:dyDescent="0.25">
      <c r="A132" t="s">
        <v>260</v>
      </c>
      <c r="B132" t="s">
        <v>261</v>
      </c>
      <c r="C132">
        <f>COUNTIF(NHS[Override LA Code],HSCIC[[#This Row],[LA Code]])</f>
        <v>1</v>
      </c>
      <c r="D132" s="2">
        <f>SUMIF(NHS[Override LA Code],HSCIC[[#This Row],[LA Code]],NHS[Occupancy])</f>
        <v>21.296703296703296</v>
      </c>
    </row>
    <row r="133" spans="1:4" x14ac:dyDescent="0.25">
      <c r="A133" t="s">
        <v>262</v>
      </c>
      <c r="B133" t="s">
        <v>263</v>
      </c>
      <c r="C133">
        <f>COUNTIF(NHS[Override LA Code],HSCIC[[#This Row],[LA Code]])</f>
        <v>1</v>
      </c>
      <c r="D133" s="2">
        <f>SUMIF(NHS[Override LA Code],HSCIC[[#This Row],[LA Code]],NHS[Occupancy])</f>
        <v>25.593406593406595</v>
      </c>
    </row>
    <row r="134" spans="1:4" x14ac:dyDescent="0.25">
      <c r="A134" t="s">
        <v>264</v>
      </c>
      <c r="B134" t="s">
        <v>265</v>
      </c>
      <c r="C134">
        <f>COUNTIF(NHS[Override LA Code],HSCIC[[#This Row],[LA Code]])</f>
        <v>1</v>
      </c>
      <c r="D134" s="2">
        <f>SUMIF(NHS[Override LA Code],HSCIC[[#This Row],[LA Code]],NHS[Occupancy])</f>
        <v>56.604395604395606</v>
      </c>
    </row>
    <row r="135" spans="1:4" x14ac:dyDescent="0.25">
      <c r="A135" t="s">
        <v>266</v>
      </c>
      <c r="B135" t="s">
        <v>267</v>
      </c>
      <c r="C135">
        <f>COUNTIF(NHS[Override LA Code],HSCIC[[#This Row],[LA Code]])</f>
        <v>1</v>
      </c>
      <c r="D135" s="2">
        <f>SUMIF(NHS[Override LA Code],HSCIC[[#This Row],[LA Code]],NHS[Occupancy])</f>
        <v>71.549450549450555</v>
      </c>
    </row>
    <row r="136" spans="1:4" x14ac:dyDescent="0.25">
      <c r="A136" t="s">
        <v>268</v>
      </c>
      <c r="B136" t="s">
        <v>269</v>
      </c>
      <c r="C136">
        <f>COUNTIF(NHS[Override LA Code],HSCIC[[#This Row],[LA Code]])</f>
        <v>1</v>
      </c>
      <c r="D136" s="2">
        <f>SUMIF(NHS[Override LA Code],HSCIC[[#This Row],[LA Code]],NHS[Occupancy])</f>
        <v>53.615384615384613</v>
      </c>
    </row>
    <row r="137" spans="1:4" x14ac:dyDescent="0.25">
      <c r="A137" t="s">
        <v>270</v>
      </c>
      <c r="B137" t="s">
        <v>271</v>
      </c>
      <c r="C137">
        <f>COUNTIF(NHS[Override LA Code],HSCIC[[#This Row],[LA Code]])</f>
        <v>1</v>
      </c>
      <c r="D137" s="2">
        <f>SUMIF(NHS[Override LA Code],HSCIC[[#This Row],[LA Code]],NHS[Occupancy])</f>
        <v>100.13186813186813</v>
      </c>
    </row>
    <row r="138" spans="1:4" x14ac:dyDescent="0.25">
      <c r="A138" t="s">
        <v>272</v>
      </c>
      <c r="B138" t="s">
        <v>273</v>
      </c>
      <c r="C138">
        <f>COUNTIF(NHS[Override LA Code],HSCIC[[#This Row],[LA Code]])</f>
        <v>1</v>
      </c>
      <c r="D138" s="2">
        <f>SUMIF(NHS[Override LA Code],HSCIC[[#This Row],[LA Code]],NHS[Occupancy])</f>
        <v>54.362637362637365</v>
      </c>
    </row>
    <row r="139" spans="1:4" x14ac:dyDescent="0.25">
      <c r="A139" t="s">
        <v>274</v>
      </c>
      <c r="B139" t="s">
        <v>275</v>
      </c>
      <c r="C139">
        <f>COUNTIF(NHS[Override LA Code],HSCIC[[#This Row],[LA Code]])</f>
        <v>2</v>
      </c>
      <c r="D139" s="2">
        <f>SUMIF(NHS[Override LA Code],HSCIC[[#This Row],[LA Code]],NHS[Occupancy])</f>
        <v>122.36263736263737</v>
      </c>
    </row>
    <row r="140" spans="1:4" x14ac:dyDescent="0.25">
      <c r="A140" t="s">
        <v>276</v>
      </c>
      <c r="B140" t="s">
        <v>277</v>
      </c>
      <c r="C140">
        <f>COUNTIF(NHS[Override LA Code],HSCIC[[#This Row],[LA Code]])</f>
        <v>2</v>
      </c>
      <c r="D140" s="2">
        <f>SUMIF(NHS[Override LA Code],HSCIC[[#This Row],[LA Code]],NHS[Occupancy])</f>
        <v>13.637362637362639</v>
      </c>
    </row>
    <row r="141" spans="1:4" x14ac:dyDescent="0.25">
      <c r="A141" t="s">
        <v>278</v>
      </c>
      <c r="B141" t="s">
        <v>279</v>
      </c>
      <c r="C141">
        <f>COUNTIF(NHS[Override LA Code],HSCIC[[#This Row],[LA Code]])</f>
        <v>3</v>
      </c>
      <c r="D141" s="2">
        <f>SUMIF(NHS[Override LA Code],HSCIC[[#This Row],[LA Code]],NHS[Occupancy])</f>
        <v>135.43956043956044</v>
      </c>
    </row>
    <row r="142" spans="1:4" x14ac:dyDescent="0.25">
      <c r="A142" t="s">
        <v>280</v>
      </c>
      <c r="B142" t="s">
        <v>281</v>
      </c>
      <c r="C142">
        <f>COUNTIF(NHS[Override LA Code],HSCIC[[#This Row],[LA Code]])</f>
        <v>1</v>
      </c>
      <c r="D142" s="2">
        <f>SUMIF(NHS[Override LA Code],HSCIC[[#This Row],[LA Code]],NHS[Occupancy])</f>
        <v>111.15384615384616</v>
      </c>
    </row>
    <row r="143" spans="1:4" x14ac:dyDescent="0.25">
      <c r="A143" t="s">
        <v>282</v>
      </c>
      <c r="B143" t="s">
        <v>283</v>
      </c>
      <c r="C143">
        <f>COUNTIF(NHS[Override LA Code],HSCIC[[#This Row],[LA Code]])</f>
        <v>1</v>
      </c>
      <c r="D143" s="2">
        <f>SUMIF(NHS[Override LA Code],HSCIC[[#This Row],[LA Code]],NHS[Occupancy])</f>
        <v>42.406593406593409</v>
      </c>
    </row>
    <row r="144" spans="1:4" x14ac:dyDescent="0.25">
      <c r="A144" t="s">
        <v>284</v>
      </c>
      <c r="B144" t="s">
        <v>285</v>
      </c>
      <c r="C144">
        <f>COUNTIF(NHS[Override LA Code],HSCIC[[#This Row],[LA Code]])</f>
        <v>1</v>
      </c>
      <c r="D144" s="2">
        <f>SUMIF(NHS[Override LA Code],HSCIC[[#This Row],[LA Code]],NHS[Occupancy])</f>
        <v>18.12087912087912</v>
      </c>
    </row>
    <row r="145" spans="1:4" x14ac:dyDescent="0.25">
      <c r="A145" t="s">
        <v>286</v>
      </c>
      <c r="B145" t="s">
        <v>287</v>
      </c>
      <c r="C145">
        <f>COUNTIF(NHS[Override LA Code],HSCIC[[#This Row],[LA Code]])</f>
        <v>1</v>
      </c>
      <c r="D145" s="2">
        <f>SUMIF(NHS[Override LA Code],HSCIC[[#This Row],[LA Code]],NHS[Occupancy])</f>
        <v>38.109890109890109</v>
      </c>
    </row>
    <row r="146" spans="1:4" x14ac:dyDescent="0.25">
      <c r="A146" t="s">
        <v>288</v>
      </c>
      <c r="B146" t="s">
        <v>289</v>
      </c>
      <c r="C146">
        <f>COUNTIF(NHS[Override LA Code],HSCIC[[#This Row],[LA Code]])</f>
        <v>1</v>
      </c>
      <c r="D146" s="2">
        <f>SUMIF(NHS[Override LA Code],HSCIC[[#This Row],[LA Code]],NHS[Occupancy])</f>
        <v>7.6593406593406597</v>
      </c>
    </row>
    <row r="147" spans="1:4" x14ac:dyDescent="0.25">
      <c r="A147" t="s">
        <v>290</v>
      </c>
      <c r="B147" t="s">
        <v>291</v>
      </c>
      <c r="C147">
        <f>COUNTIF(NHS[Override LA Code],HSCIC[[#This Row],[LA Code]])</f>
        <v>1</v>
      </c>
      <c r="D147" s="2">
        <f>SUMIF(NHS[Override LA Code],HSCIC[[#This Row],[LA Code]],NHS[Occupancy])</f>
        <v>83.879120879120876</v>
      </c>
    </row>
    <row r="148" spans="1:4" x14ac:dyDescent="0.25">
      <c r="A148" t="s">
        <v>292</v>
      </c>
      <c r="B148" t="s">
        <v>293</v>
      </c>
      <c r="C148">
        <f>COUNTIF(NHS[Override LA Code],HSCIC[[#This Row],[LA Code]])</f>
        <v>3</v>
      </c>
      <c r="D148" s="2">
        <f>SUMIF(NHS[Override LA Code],HSCIC[[#This Row],[LA Code]],NHS[Occupancy])</f>
        <v>100.50549450549451</v>
      </c>
    </row>
    <row r="149" spans="1:4" x14ac:dyDescent="0.25">
      <c r="A149" t="s">
        <v>294</v>
      </c>
      <c r="B149" t="s">
        <v>295</v>
      </c>
      <c r="C149">
        <f>COUNTIF(NHS[Override LA Code],HSCIC[[#This Row],[LA Code]])</f>
        <v>1</v>
      </c>
      <c r="D149" s="2">
        <f>SUMIF(NHS[Override LA Code],HSCIC[[#This Row],[LA Code]],NHS[Occupancy])</f>
        <v>53.802197802197803</v>
      </c>
    </row>
    <row r="150" spans="1:4" x14ac:dyDescent="0.25">
      <c r="A150" t="s">
        <v>296</v>
      </c>
      <c r="B150" t="s">
        <v>297</v>
      </c>
      <c r="C150">
        <f>COUNTIF(NHS[Override LA Code],HSCIC[[#This Row],[LA Code]])</f>
        <v>2</v>
      </c>
      <c r="D150" s="2">
        <f>SUMIF(NHS[Override LA Code],HSCIC[[#This Row],[LA Code]],NHS[Occupancy])</f>
        <v>69.681318681318686</v>
      </c>
    </row>
    <row r="151" spans="1:4" x14ac:dyDescent="0.25">
      <c r="A151" t="s">
        <v>298</v>
      </c>
      <c r="B151" t="s">
        <v>299</v>
      </c>
      <c r="C151">
        <f>COUNTIF(NHS[Override LA Code],HSCIC[[#This Row],[LA Code]])</f>
        <v>1</v>
      </c>
      <c r="D151" s="2">
        <f>SUMIF(NHS[Override LA Code],HSCIC[[#This Row],[LA Code]],NHS[Occupancy])</f>
        <v>178.03296703296704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2"/>
  <sheetViews>
    <sheetView topLeftCell="A181" workbookViewId="0">
      <selection activeCell="C2" sqref="C2:C212"/>
    </sheetView>
  </sheetViews>
  <sheetFormatPr defaultRowHeight="15" x14ac:dyDescent="0.25"/>
  <cols>
    <col min="1" max="1" width="10.28515625" customWidth="1"/>
    <col min="2" max="2" width="48.28515625" bestFit="1" customWidth="1"/>
    <col min="3" max="3" width="12.7109375" bestFit="1" customWidth="1"/>
    <col min="4" max="4" width="30.28515625" bestFit="1" customWidth="1"/>
    <col min="5" max="5" width="21" bestFit="1" customWidth="1"/>
    <col min="6" max="6" width="18.85546875" bestFit="1" customWidth="1"/>
  </cols>
  <sheetData>
    <row r="1" spans="1:7" x14ac:dyDescent="0.25">
      <c r="A1" t="s">
        <v>513</v>
      </c>
      <c r="B1" t="s">
        <v>300</v>
      </c>
      <c r="C1" s="1" t="s">
        <v>301</v>
      </c>
      <c r="D1" t="s">
        <v>591</v>
      </c>
      <c r="E1" t="s">
        <v>592</v>
      </c>
      <c r="F1" t="s">
        <v>593</v>
      </c>
      <c r="G1" t="s">
        <v>594</v>
      </c>
    </row>
    <row r="2" spans="1:7" x14ac:dyDescent="0.25">
      <c r="A2" t="s">
        <v>100</v>
      </c>
      <c r="B2" t="s">
        <v>302</v>
      </c>
      <c r="C2" s="1">
        <v>46.516483516483518</v>
      </c>
      <c r="D2">
        <f>COUNTIF(HSCIC!$A$2:$A$251,NHS!A2)</f>
        <v>1</v>
      </c>
      <c r="E2" t="str">
        <f>VLOOKUP(NHS[[#This Row],[LA Code]],HSCIC[[LA Code]:[LA Name]],2,FALSE)</f>
        <v>Hartlepool</v>
      </c>
      <c r="F2" t="str">
        <f>INDEX(HSCIC[LA Code],MATCH(NHS[[#This Row],[Override LA Name]],HSCIC[LA Name],0))</f>
        <v>E06000001</v>
      </c>
      <c r="G2">
        <f>COUNTIF(HSCIC[LA Code],NHS[[#This Row],[Override LA Code]])</f>
        <v>1</v>
      </c>
    </row>
    <row r="3" spans="1:7" x14ac:dyDescent="0.25">
      <c r="A3" t="s">
        <v>152</v>
      </c>
      <c r="B3" t="s">
        <v>303</v>
      </c>
      <c r="C3" s="1">
        <v>46.890109890109891</v>
      </c>
      <c r="D3">
        <f>COUNTIF(HSCIC!$A$2:$A$251,NHS!A3)</f>
        <v>1</v>
      </c>
      <c r="E3" t="str">
        <f>VLOOKUP(NHS[[#This Row],[LA Code]],HSCIC[[LA Code]:[LA Name]],2,FALSE)</f>
        <v>Middlesbrough</v>
      </c>
      <c r="F3" t="str">
        <f>INDEX(HSCIC[LA Code],MATCH(NHS[[#This Row],[Override LA Name]],HSCIC[LA Name],0))</f>
        <v>E06000002</v>
      </c>
      <c r="G3">
        <f>COUNTIF(HSCIC[LA Code],NHS[[#This Row],[Override LA Code]])</f>
        <v>1</v>
      </c>
    </row>
    <row r="4" spans="1:7" x14ac:dyDescent="0.25">
      <c r="A4" t="s">
        <v>56</v>
      </c>
      <c r="B4" t="s">
        <v>304</v>
      </c>
      <c r="C4" s="1">
        <v>24.098901098901099</v>
      </c>
      <c r="D4">
        <f>COUNTIF(HSCIC!$A$2:$A$251,NHS!A4)</f>
        <v>1</v>
      </c>
      <c r="E4" t="str">
        <f>VLOOKUP(NHS[[#This Row],[LA Code]],HSCIC[[LA Code]:[LA Name]],2,FALSE)</f>
        <v>Darlington</v>
      </c>
      <c r="F4" t="str">
        <f>INDEX(HSCIC[LA Code],MATCH(NHS[[#This Row],[Override LA Name]],HSCIC[LA Name],0))</f>
        <v>E06000005</v>
      </c>
      <c r="G4">
        <f>COUNTIF(HSCIC[LA Code],NHS[[#This Row],[Override LA Code]])</f>
        <v>1</v>
      </c>
    </row>
    <row r="5" spans="1:7" x14ac:dyDescent="0.25">
      <c r="A5" t="s">
        <v>90</v>
      </c>
      <c r="B5" t="s">
        <v>305</v>
      </c>
      <c r="C5" s="1">
        <v>33.065934065934066</v>
      </c>
      <c r="D5">
        <f>COUNTIF(HSCIC!$A$2:$A$251,NHS!A5)</f>
        <v>1</v>
      </c>
      <c r="E5" t="str">
        <f>VLOOKUP(NHS[[#This Row],[LA Code]],HSCIC[[LA Code]:[LA Name]],2,FALSE)</f>
        <v>Halton</v>
      </c>
      <c r="F5" t="str">
        <f>INDEX(HSCIC[LA Code],MATCH(NHS[[#This Row],[Override LA Name]],HSCIC[LA Name],0))</f>
        <v>E06000006</v>
      </c>
      <c r="G5">
        <f>COUNTIF(HSCIC[LA Code],NHS[[#This Row],[Override LA Code]])</f>
        <v>1</v>
      </c>
    </row>
    <row r="6" spans="1:7" x14ac:dyDescent="0.25">
      <c r="A6" t="s">
        <v>272</v>
      </c>
      <c r="B6" t="s">
        <v>306</v>
      </c>
      <c r="C6" s="1">
        <v>54.362637362637365</v>
      </c>
      <c r="D6">
        <f>COUNTIF(HSCIC!$A$2:$A$251,NHS!A6)</f>
        <v>1</v>
      </c>
      <c r="E6" t="str">
        <f>VLOOKUP(NHS[[#This Row],[LA Code]],HSCIC[[LA Code]:[LA Name]],2,FALSE)</f>
        <v>Warrington</v>
      </c>
      <c r="F6" t="str">
        <f>INDEX(HSCIC[LA Code],MATCH(NHS[[#This Row],[Override LA Name]],HSCIC[LA Name],0))</f>
        <v>E06000007</v>
      </c>
      <c r="G6">
        <f>COUNTIF(HSCIC[LA Code],NHS[[#This Row],[Override LA Code]])</f>
        <v>1</v>
      </c>
    </row>
    <row r="7" spans="1:7" x14ac:dyDescent="0.25">
      <c r="A7" t="s">
        <v>14</v>
      </c>
      <c r="B7" t="s">
        <v>307</v>
      </c>
      <c r="C7" s="1">
        <v>26.901098901098901</v>
      </c>
      <c r="D7">
        <f>COUNTIF(HSCIC!$A$2:$A$251,NHS!A7)</f>
        <v>1</v>
      </c>
      <c r="E7" t="str">
        <f>VLOOKUP(NHS[[#This Row],[LA Code]],HSCIC[[LA Code]:[LA Name]],2,FALSE)</f>
        <v>Blackburn with Darwen</v>
      </c>
      <c r="F7" t="str">
        <f>INDEX(HSCIC[LA Code],MATCH(NHS[[#This Row],[Override LA Name]],HSCIC[LA Name],0))</f>
        <v>E06000008</v>
      </c>
      <c r="G7">
        <f>COUNTIF(HSCIC[LA Code],NHS[[#This Row],[Override LA Code]])</f>
        <v>1</v>
      </c>
    </row>
    <row r="8" spans="1:7" x14ac:dyDescent="0.25">
      <c r="A8" t="s">
        <v>16</v>
      </c>
      <c r="B8" t="s">
        <v>308</v>
      </c>
      <c r="C8" s="1">
        <v>46.516483516483518</v>
      </c>
      <c r="D8">
        <f>COUNTIF(HSCIC!$A$2:$A$251,NHS!A8)</f>
        <v>1</v>
      </c>
      <c r="E8" t="str">
        <f>VLOOKUP(NHS[[#This Row],[LA Code]],HSCIC[[LA Code]:[LA Name]],2,FALSE)</f>
        <v>Blackpool</v>
      </c>
      <c r="F8" t="str">
        <f>INDEX(HSCIC[LA Code],MATCH(NHS[[#This Row],[Override LA Name]],HSCIC[LA Name],0))</f>
        <v>E06000009</v>
      </c>
      <c r="G8">
        <f>COUNTIF(HSCIC[LA Code],NHS[[#This Row],[Override LA Code]])</f>
        <v>1</v>
      </c>
    </row>
    <row r="9" spans="1:7" x14ac:dyDescent="0.25">
      <c r="A9" t="s">
        <v>120</v>
      </c>
      <c r="B9" t="s">
        <v>309</v>
      </c>
      <c r="C9" s="1">
        <v>112.46153846153847</v>
      </c>
      <c r="D9">
        <f>COUNTIF(HSCIC!$A$2:$A$251,NHS!A9)</f>
        <v>1</v>
      </c>
      <c r="E9" t="str">
        <f>VLOOKUP(NHS[[#This Row],[LA Code]],HSCIC[[LA Code]:[LA Name]],2,FALSE)</f>
        <v>Kingston upon Hull, City of</v>
      </c>
      <c r="F9" t="str">
        <f>INDEX(HSCIC[LA Code],MATCH(NHS[[#This Row],[Override LA Name]],HSCIC[LA Name],0))</f>
        <v>E06000010</v>
      </c>
      <c r="G9">
        <f>COUNTIF(HSCIC[LA Code],NHS[[#This Row],[Override LA Code]])</f>
        <v>1</v>
      </c>
    </row>
    <row r="10" spans="1:7" x14ac:dyDescent="0.25">
      <c r="A10" t="s">
        <v>74</v>
      </c>
      <c r="B10" t="s">
        <v>310</v>
      </c>
      <c r="C10" s="1">
        <v>68.934065934065941</v>
      </c>
      <c r="D10">
        <f>COUNTIF(HSCIC!$A$2:$A$251,NHS!A10)</f>
        <v>1</v>
      </c>
      <c r="E10" t="str">
        <f>VLOOKUP(NHS[[#This Row],[LA Code]],HSCIC[[LA Code]:[LA Name]],2,FALSE)</f>
        <v>East Riding of Yorkshire</v>
      </c>
      <c r="F10" t="str">
        <f>INDEX(HSCIC[LA Code],MATCH(NHS[[#This Row],[Override LA Name]],HSCIC[LA Name],0))</f>
        <v>E06000011</v>
      </c>
      <c r="G10">
        <f>COUNTIF(HSCIC[LA Code],NHS[[#This Row],[Override LA Code]])</f>
        <v>1</v>
      </c>
    </row>
    <row r="11" spans="1:7" x14ac:dyDescent="0.25">
      <c r="A11" t="s">
        <v>74</v>
      </c>
      <c r="B11" t="s">
        <v>311</v>
      </c>
      <c r="C11" s="1">
        <v>53.802197802197803</v>
      </c>
      <c r="D11">
        <f>COUNTIF(HSCIC!$A$2:$A$251,NHS!A11)</f>
        <v>1</v>
      </c>
      <c r="E11" t="s">
        <v>295</v>
      </c>
      <c r="F11" t="str">
        <f>INDEX(HSCIC[LA Code],MATCH(NHS[[#This Row],[Override LA Name]],HSCIC[LA Name],0))</f>
        <v>E06000014</v>
      </c>
      <c r="G11">
        <f>COUNTIF(HSCIC[LA Code],NHS[[#This Row],[Override LA Code]])</f>
        <v>1</v>
      </c>
    </row>
    <row r="12" spans="1:7" x14ac:dyDescent="0.25">
      <c r="A12" t="s">
        <v>162</v>
      </c>
      <c r="B12" t="s">
        <v>312</v>
      </c>
      <c r="C12" s="1">
        <v>40.53846153846154</v>
      </c>
      <c r="D12">
        <f>COUNTIF(HSCIC!$A$2:$A$251,NHS!A12)</f>
        <v>1</v>
      </c>
      <c r="E12" t="str">
        <f>VLOOKUP(NHS[[#This Row],[LA Code]],HSCIC[[LA Code]:[LA Name]],2,FALSE)</f>
        <v>North East Lincolnshire</v>
      </c>
      <c r="F12" t="str">
        <f>INDEX(HSCIC[LA Code],MATCH(NHS[[#This Row],[Override LA Name]],HSCIC[LA Name],0))</f>
        <v>E06000012</v>
      </c>
      <c r="G12">
        <f>COUNTIF(HSCIC[LA Code],NHS[[#This Row],[Override LA Code]])</f>
        <v>1</v>
      </c>
    </row>
    <row r="13" spans="1:7" x14ac:dyDescent="0.25">
      <c r="A13" t="s">
        <v>164</v>
      </c>
      <c r="B13" t="s">
        <v>313</v>
      </c>
      <c r="C13" s="1">
        <v>30.637362637362639</v>
      </c>
      <c r="D13">
        <f>COUNTIF(HSCIC!$A$2:$A$251,NHS!A13)</f>
        <v>1</v>
      </c>
      <c r="E13" t="str">
        <f>VLOOKUP(NHS[[#This Row],[LA Code]],HSCIC[[LA Code]:[LA Name]],2,FALSE)</f>
        <v>North Lincolnshire</v>
      </c>
      <c r="F13" t="str">
        <f>INDEX(HSCIC[LA Code],MATCH(NHS[[#This Row],[Override LA Name]],HSCIC[LA Name],0))</f>
        <v>E06000013</v>
      </c>
      <c r="G13">
        <f>COUNTIF(HSCIC[LA Code],NHS[[#This Row],[Override LA Code]])</f>
        <v>1</v>
      </c>
    </row>
    <row r="14" spans="1:7" x14ac:dyDescent="0.25">
      <c r="A14" t="s">
        <v>58</v>
      </c>
      <c r="B14" t="s">
        <v>314</v>
      </c>
      <c r="C14" s="1">
        <v>73.791208791208788</v>
      </c>
      <c r="D14">
        <f>COUNTIF(HSCIC!$A$2:$A$251,NHS!A14)</f>
        <v>1</v>
      </c>
      <c r="E14" t="str">
        <f>VLOOKUP(NHS[[#This Row],[LA Code]],HSCIC[[LA Code]:[LA Name]],2,FALSE)</f>
        <v>Derby</v>
      </c>
      <c r="F14" t="str">
        <f>INDEX(HSCIC[LA Code],MATCH(NHS[[#This Row],[Override LA Name]],HSCIC[LA Name],0))</f>
        <v>E06000015</v>
      </c>
      <c r="G14">
        <f>COUNTIF(HSCIC[LA Code],NHS[[#This Row],[Override LA Code]])</f>
        <v>1</v>
      </c>
    </row>
    <row r="15" spans="1:7" x14ac:dyDescent="0.25">
      <c r="A15" t="s">
        <v>134</v>
      </c>
      <c r="B15" t="s">
        <v>315</v>
      </c>
      <c r="C15" s="1">
        <v>87.615384615384613</v>
      </c>
      <c r="D15">
        <f>COUNTIF(HSCIC!$A$2:$A$251,NHS!A15)</f>
        <v>1</v>
      </c>
      <c r="E15" t="str">
        <f>VLOOKUP(NHS[[#This Row],[LA Code]],HSCIC[[LA Code]:[LA Name]],2,FALSE)</f>
        <v>Leicester</v>
      </c>
      <c r="F15" t="str">
        <f>INDEX(HSCIC[LA Code],MATCH(NHS[[#This Row],[Override LA Name]],HSCIC[LA Name],0))</f>
        <v>E06000016</v>
      </c>
      <c r="G15">
        <f>COUNTIF(HSCIC[LA Code],NHS[[#This Row],[Override LA Code]])</f>
        <v>1</v>
      </c>
    </row>
    <row r="16" spans="1:7" x14ac:dyDescent="0.25">
      <c r="A16" t="s">
        <v>204</v>
      </c>
      <c r="B16" t="s">
        <v>316</v>
      </c>
      <c r="C16" s="1">
        <v>85.186813186813183</v>
      </c>
      <c r="D16">
        <f>COUNTIF(HSCIC!$A$2:$A$251,NHS!A16)</f>
        <v>1</v>
      </c>
      <c r="E16" t="str">
        <f>VLOOKUP(NHS[[#This Row],[LA Code]],HSCIC[[LA Code]:[LA Name]],2,FALSE)</f>
        <v>Rutland</v>
      </c>
      <c r="F16" t="str">
        <f>INDEX(HSCIC[LA Code],MATCH(NHS[[#This Row],[Override LA Name]],HSCIC[LA Name],0))</f>
        <v>E06000017</v>
      </c>
      <c r="G16">
        <f>COUNTIF(HSCIC[LA Code],NHS[[#This Row],[Override LA Code]])</f>
        <v>1</v>
      </c>
    </row>
    <row r="17" spans="1:7" x14ac:dyDescent="0.25">
      <c r="A17" t="s">
        <v>176</v>
      </c>
      <c r="B17" t="s">
        <v>317</v>
      </c>
      <c r="C17" s="1">
        <v>50.813186813186817</v>
      </c>
      <c r="D17">
        <f>COUNTIF(HSCIC!$A$2:$A$251,NHS!A17)</f>
        <v>1</v>
      </c>
      <c r="E17" t="str">
        <f>VLOOKUP(NHS[[#This Row],[LA Code]],HSCIC[[LA Code]:[LA Name]],2,FALSE)</f>
        <v>Nottingham</v>
      </c>
      <c r="F17" t="str">
        <f>INDEX(HSCIC[LA Code],MATCH(NHS[[#This Row],[Override LA Name]],HSCIC[LA Name],0))</f>
        <v>E06000018</v>
      </c>
      <c r="G17">
        <f>COUNTIF(HSCIC[LA Code],NHS[[#This Row],[Override LA Code]])</f>
        <v>1</v>
      </c>
    </row>
    <row r="18" spans="1:7" x14ac:dyDescent="0.25">
      <c r="A18" t="s">
        <v>104</v>
      </c>
      <c r="B18" t="s">
        <v>318</v>
      </c>
      <c r="C18" s="1">
        <v>29.329670329670328</v>
      </c>
      <c r="D18">
        <f>COUNTIF(HSCIC!$A$2:$A$251,NHS!A18)</f>
        <v>1</v>
      </c>
      <c r="E18" t="str">
        <f>VLOOKUP(NHS[[#This Row],[LA Code]],HSCIC[[LA Code]:[LA Name]],2,FALSE)</f>
        <v>Herefordshire, County of</v>
      </c>
      <c r="F18" t="str">
        <f>INDEX(HSCIC[LA Code],MATCH(NHS[[#This Row],[Override LA Name]],HSCIC[LA Name],0))</f>
        <v>E06000019</v>
      </c>
      <c r="G18">
        <f>COUNTIF(HSCIC[LA Code],NHS[[#This Row],[Override LA Code]])</f>
        <v>1</v>
      </c>
    </row>
    <row r="19" spans="1:7" x14ac:dyDescent="0.25">
      <c r="A19" t="s">
        <v>254</v>
      </c>
      <c r="B19" t="s">
        <v>319</v>
      </c>
      <c r="C19" s="1">
        <v>14.010989010989011</v>
      </c>
      <c r="D19">
        <f>COUNTIF(HSCIC!$A$2:$A$251,NHS!A19)</f>
        <v>1</v>
      </c>
      <c r="E19" t="str">
        <f>VLOOKUP(NHS[[#This Row],[LA Code]],HSCIC[[LA Code]:[LA Name]],2,FALSE)</f>
        <v>Telford and Wrekin</v>
      </c>
      <c r="F19" t="str">
        <f>INDEX(HSCIC[LA Code],MATCH(NHS[[#This Row],[Override LA Name]],HSCIC[LA Name],0))</f>
        <v>E06000020</v>
      </c>
      <c r="G19">
        <f>COUNTIF(HSCIC[LA Code],NHS[[#This Row],[Override LA Code]])</f>
        <v>1</v>
      </c>
    </row>
    <row r="20" spans="1:7" x14ac:dyDescent="0.25">
      <c r="A20" t="s">
        <v>240</v>
      </c>
      <c r="B20" t="s">
        <v>320</v>
      </c>
      <c r="C20" s="1">
        <v>57.912087912087912</v>
      </c>
      <c r="D20">
        <f>COUNTIF(HSCIC!$A$2:$A$251,NHS!A20)</f>
        <v>1</v>
      </c>
      <c r="E20" t="str">
        <f>VLOOKUP(NHS[[#This Row],[LA Code]],HSCIC[[LA Code]:[LA Name]],2,FALSE)</f>
        <v>Stoke-on-Trent</v>
      </c>
      <c r="F20" t="str">
        <f>INDEX(HSCIC[LA Code],MATCH(NHS[[#This Row],[Override LA Name]],HSCIC[LA Name],0))</f>
        <v>E06000021</v>
      </c>
      <c r="G20">
        <f>COUNTIF(HSCIC[LA Code],NHS[[#This Row],[Override LA Code]])</f>
        <v>1</v>
      </c>
    </row>
    <row r="21" spans="1:7" x14ac:dyDescent="0.25">
      <c r="A21" t="s">
        <v>6</v>
      </c>
      <c r="B21" t="s">
        <v>321</v>
      </c>
      <c r="C21" s="1">
        <v>38</v>
      </c>
      <c r="D21">
        <f>COUNTIF(HSCIC!$A$2:$A$251,NHS!A21)</f>
        <v>1</v>
      </c>
      <c r="E21" t="str">
        <f>VLOOKUP(NHS[[#This Row],[LA Code]],HSCIC[[LA Code]:[LA Name]],2,FALSE)</f>
        <v>Bath and North East Somerset</v>
      </c>
      <c r="F21" t="str">
        <f>INDEX(HSCIC[LA Code],MATCH(NHS[[#This Row],[Override LA Name]],HSCIC[LA Name],0))</f>
        <v>E06000022</v>
      </c>
      <c r="G21">
        <f>COUNTIF(HSCIC[LA Code],NHS[[#This Row],[Override LA Code]])</f>
        <v>1</v>
      </c>
    </row>
    <row r="22" spans="1:7" x14ac:dyDescent="0.25">
      <c r="A22" t="s">
        <v>30</v>
      </c>
      <c r="B22" t="s">
        <v>322</v>
      </c>
      <c r="C22" s="1">
        <v>57.53846153846154</v>
      </c>
      <c r="D22">
        <f>COUNTIF(HSCIC!$A$2:$A$251,NHS!A22)</f>
        <v>1</v>
      </c>
      <c r="E22" t="str">
        <f>VLOOKUP(NHS[[#This Row],[LA Code]],HSCIC[[LA Code]:[LA Name]],2,FALSE)</f>
        <v>Bristol, City of</v>
      </c>
      <c r="F22" t="str">
        <f>INDEX(HSCIC[LA Code],MATCH(NHS[[#This Row],[Override LA Name]],HSCIC[LA Name],0))</f>
        <v>E06000023</v>
      </c>
      <c r="G22">
        <f>COUNTIF(HSCIC[LA Code],NHS[[#This Row],[Override LA Code]])</f>
        <v>1</v>
      </c>
    </row>
    <row r="23" spans="1:7" x14ac:dyDescent="0.25">
      <c r="A23" t="s">
        <v>166</v>
      </c>
      <c r="B23" t="s">
        <v>323</v>
      </c>
      <c r="C23" s="1">
        <v>39.791208791208788</v>
      </c>
      <c r="D23">
        <f>COUNTIF(HSCIC!$A$2:$A$251,NHS!A23)</f>
        <v>1</v>
      </c>
      <c r="E23" t="str">
        <f>VLOOKUP(NHS[[#This Row],[LA Code]],HSCIC[[LA Code]:[LA Name]],2,FALSE)</f>
        <v>North Somerset</v>
      </c>
      <c r="F23" t="str">
        <f>INDEX(HSCIC[LA Code],MATCH(NHS[[#This Row],[Override LA Name]],HSCIC[LA Name],0))</f>
        <v>E06000024</v>
      </c>
      <c r="G23">
        <f>COUNTIF(HSCIC[LA Code],NHS[[#This Row],[Override LA Code]])</f>
        <v>1</v>
      </c>
    </row>
    <row r="24" spans="1:7" x14ac:dyDescent="0.25">
      <c r="A24" t="s">
        <v>222</v>
      </c>
      <c r="B24" t="s">
        <v>324</v>
      </c>
      <c r="C24" s="1">
        <v>36.428571428571431</v>
      </c>
      <c r="D24">
        <f>COUNTIF(HSCIC!$A$2:$A$251,NHS!A24)</f>
        <v>1</v>
      </c>
      <c r="E24" t="str">
        <f>VLOOKUP(NHS[[#This Row],[LA Code]],HSCIC[[LA Code]:[LA Name]],2,FALSE)</f>
        <v>South Gloucestershire</v>
      </c>
      <c r="F24" t="str">
        <f>INDEX(HSCIC[LA Code],MATCH(NHS[[#This Row],[Override LA Name]],HSCIC[LA Name],0))</f>
        <v>E06000025</v>
      </c>
      <c r="G24">
        <f>COUNTIF(HSCIC[LA Code],NHS[[#This Row],[Override LA Code]])</f>
        <v>1</v>
      </c>
    </row>
    <row r="25" spans="1:7" x14ac:dyDescent="0.25">
      <c r="A25" t="s">
        <v>186</v>
      </c>
      <c r="B25" t="s">
        <v>325</v>
      </c>
      <c r="C25" s="1">
        <v>311.41758241758242</v>
      </c>
      <c r="D25">
        <f>COUNTIF(HSCIC!$A$2:$A$251,NHS!A25)</f>
        <v>1</v>
      </c>
      <c r="E25" t="s">
        <v>63</v>
      </c>
      <c r="F25" t="str">
        <f>INDEX(HSCIC[LA Code],MATCH(NHS[[#This Row],[Override LA Name]],HSCIC[LA Name],0))</f>
        <v>E10000008</v>
      </c>
      <c r="G25">
        <f>COUNTIF(HSCIC[LA Code],NHS[[#This Row],[Override LA Code]])</f>
        <v>1</v>
      </c>
    </row>
    <row r="26" spans="1:7" x14ac:dyDescent="0.25">
      <c r="A26" t="s">
        <v>258</v>
      </c>
      <c r="B26" t="s">
        <v>326</v>
      </c>
      <c r="C26" s="1">
        <v>89.670329670329664</v>
      </c>
      <c r="D26">
        <f>COUNTIF(HSCIC!$A$2:$A$251,NHS!A26)</f>
        <v>1</v>
      </c>
      <c r="E26" t="str">
        <f>VLOOKUP(NHS[[#This Row],[LA Code]],HSCIC[[LA Code]:[LA Name]],2,FALSE)</f>
        <v>Torbay</v>
      </c>
      <c r="F26" t="str">
        <f>INDEX(HSCIC[LA Code],MATCH(NHS[[#This Row],[Override LA Name]],HSCIC[LA Name],0))</f>
        <v>E06000027</v>
      </c>
      <c r="G26">
        <f>COUNTIF(HSCIC[LA Code],NHS[[#This Row],[Override LA Code]])</f>
        <v>1</v>
      </c>
    </row>
    <row r="27" spans="1:7" x14ac:dyDescent="0.25">
      <c r="A27" t="s">
        <v>20</v>
      </c>
      <c r="B27" t="s">
        <v>327</v>
      </c>
      <c r="C27" s="1">
        <v>182.8901098901099</v>
      </c>
      <c r="D27">
        <f>COUNTIF(HSCIC!$A$2:$A$251,NHS!A27)</f>
        <v>1</v>
      </c>
      <c r="E27" t="s">
        <v>67</v>
      </c>
      <c r="F27" t="str">
        <f>INDEX(HSCIC[LA Code],MATCH(NHS[[#This Row],[Override LA Name]],HSCIC[LA Name],0))</f>
        <v>E10000009</v>
      </c>
      <c r="G27">
        <f>COUNTIF(HSCIC[LA Code],NHS[[#This Row],[Override LA Code]])</f>
        <v>1</v>
      </c>
    </row>
    <row r="28" spans="1:7" x14ac:dyDescent="0.25">
      <c r="A28" t="s">
        <v>250</v>
      </c>
      <c r="B28" t="s">
        <v>328</v>
      </c>
      <c r="C28" s="1">
        <v>30.450549450549453</v>
      </c>
      <c r="D28">
        <f>COUNTIF(HSCIC!$A$2:$A$251,NHS!A28)</f>
        <v>1</v>
      </c>
      <c r="E28" t="str">
        <f>VLOOKUP(NHS[[#This Row],[LA Code]],HSCIC[[LA Code]:[LA Name]],2,FALSE)</f>
        <v>Swindon</v>
      </c>
      <c r="F28" t="str">
        <f>INDEX(HSCIC[LA Code],MATCH(NHS[[#This Row],[Override LA Name]],HSCIC[LA Name],0))</f>
        <v>E06000030</v>
      </c>
      <c r="G28">
        <f>COUNTIF(HSCIC[LA Code],NHS[[#This Row],[Override LA Code]])</f>
        <v>1</v>
      </c>
    </row>
    <row r="29" spans="1:7" x14ac:dyDescent="0.25">
      <c r="A29" t="s">
        <v>184</v>
      </c>
      <c r="B29" t="s">
        <v>329</v>
      </c>
      <c r="C29" s="1">
        <v>146.46153846153845</v>
      </c>
      <c r="D29">
        <f>COUNTIF(HSCIC!$A$2:$A$251,NHS!A29)</f>
        <v>1</v>
      </c>
      <c r="E29" t="str">
        <f>VLOOKUP(NHS[[#This Row],[LA Code]],HSCIC[[LA Code]:[LA Name]],2,FALSE)</f>
        <v>Peterborough</v>
      </c>
      <c r="F29" t="str">
        <f>INDEX(HSCIC[LA Code],MATCH(NHS[[#This Row],[Override LA Name]],HSCIC[LA Name],0))</f>
        <v>E06000031</v>
      </c>
      <c r="G29">
        <f>COUNTIF(HSCIC[LA Code],NHS[[#This Row],[Override LA Code]])</f>
        <v>1</v>
      </c>
    </row>
    <row r="30" spans="1:7" x14ac:dyDescent="0.25">
      <c r="A30" t="s">
        <v>144</v>
      </c>
      <c r="B30" t="s">
        <v>330</v>
      </c>
      <c r="C30" s="1">
        <v>22.043956043956044</v>
      </c>
      <c r="D30">
        <f>COUNTIF(HSCIC!$A$2:$A$251,NHS!A30)</f>
        <v>1</v>
      </c>
      <c r="E30" t="str">
        <f>VLOOKUP(NHS[[#This Row],[LA Code]],HSCIC[[LA Code]:[LA Name]],2,FALSE)</f>
        <v>Luton</v>
      </c>
      <c r="F30" t="str">
        <f>INDEX(HSCIC[LA Code],MATCH(NHS[[#This Row],[Override LA Name]],HSCIC[LA Name],0))</f>
        <v>E06000032</v>
      </c>
      <c r="G30">
        <f>COUNTIF(HSCIC[LA Code],NHS[[#This Row],[Override LA Code]])</f>
        <v>1</v>
      </c>
    </row>
    <row r="31" spans="1:7" x14ac:dyDescent="0.25">
      <c r="A31" t="s">
        <v>228</v>
      </c>
      <c r="B31" t="s">
        <v>331</v>
      </c>
      <c r="C31" s="1">
        <v>99.758241758241766</v>
      </c>
      <c r="D31">
        <f>COUNTIF(HSCIC!$A$2:$A$251,NHS!A31)</f>
        <v>1</v>
      </c>
      <c r="E31" t="str">
        <f>VLOOKUP(NHS[[#This Row],[LA Code]],HSCIC[[LA Code]:[LA Name]],2,FALSE)</f>
        <v>Southend-on-Sea</v>
      </c>
      <c r="F31" t="str">
        <f>INDEX(HSCIC[LA Code],MATCH(NHS[[#This Row],[Override LA Name]],HSCIC[LA Name],0))</f>
        <v>E06000033</v>
      </c>
      <c r="G31">
        <f>COUNTIF(HSCIC[LA Code],NHS[[#This Row],[Override LA Code]])</f>
        <v>1</v>
      </c>
    </row>
    <row r="32" spans="1:7" x14ac:dyDescent="0.25">
      <c r="A32" t="s">
        <v>256</v>
      </c>
      <c r="B32" t="s">
        <v>332</v>
      </c>
      <c r="C32" s="1">
        <v>34.18681318681319</v>
      </c>
      <c r="D32">
        <f>COUNTIF(HSCIC!$A$2:$A$251,NHS!A32)</f>
        <v>1</v>
      </c>
      <c r="E32" t="str">
        <f>VLOOKUP(NHS[[#This Row],[LA Code]],HSCIC[[LA Code]:[LA Name]],2,FALSE)</f>
        <v>Thurrock</v>
      </c>
      <c r="F32" t="str">
        <f>INDEX(HSCIC[LA Code],MATCH(NHS[[#This Row],[Override LA Name]],HSCIC[LA Name],0))</f>
        <v>E06000034</v>
      </c>
      <c r="G32">
        <f>COUNTIF(HSCIC[LA Code],NHS[[#This Row],[Override LA Code]])</f>
        <v>1</v>
      </c>
    </row>
    <row r="33" spans="1:7" x14ac:dyDescent="0.25">
      <c r="A33" t="s">
        <v>148</v>
      </c>
      <c r="B33" t="s">
        <v>333</v>
      </c>
      <c r="C33" s="1">
        <v>70.989010989010993</v>
      </c>
      <c r="D33">
        <f>COUNTIF(HSCIC!$A$2:$A$251,NHS!A33)</f>
        <v>1</v>
      </c>
      <c r="E33" t="str">
        <f>VLOOKUP(NHS[[#This Row],[LA Code]],HSCIC[[LA Code]:[LA Name]],2,FALSE)</f>
        <v>Medway</v>
      </c>
      <c r="F33" t="str">
        <f>INDEX(HSCIC[LA Code],MATCH(NHS[[#This Row],[Override LA Name]],HSCIC[LA Name],0))</f>
        <v>E06000035</v>
      </c>
      <c r="G33">
        <f>COUNTIF(HSCIC[LA Code],NHS[[#This Row],[Override LA Code]])</f>
        <v>1</v>
      </c>
    </row>
    <row r="34" spans="1:7" x14ac:dyDescent="0.25">
      <c r="A34" t="s">
        <v>22</v>
      </c>
      <c r="B34" t="s">
        <v>334</v>
      </c>
      <c r="C34" s="1">
        <v>14.384615384615385</v>
      </c>
      <c r="D34">
        <f>COUNTIF(HSCIC!$A$2:$A$251,NHS!A34)</f>
        <v>1</v>
      </c>
      <c r="E34" t="str">
        <f>VLOOKUP(NHS[[#This Row],[LA Code]],HSCIC[[LA Code]:[LA Name]],2,FALSE)</f>
        <v>Bracknell Forest</v>
      </c>
      <c r="F34" t="str">
        <f>INDEX(HSCIC[LA Code],MATCH(NHS[[#This Row],[Override LA Name]],HSCIC[LA Name],0))</f>
        <v>E06000036</v>
      </c>
      <c r="G34">
        <f>COUNTIF(HSCIC[LA Code],NHS[[#This Row],[Override LA Code]])</f>
        <v>1</v>
      </c>
    </row>
    <row r="35" spans="1:7" x14ac:dyDescent="0.25">
      <c r="A35" t="s">
        <v>276</v>
      </c>
      <c r="B35" t="s">
        <v>335</v>
      </c>
      <c r="C35" s="1">
        <v>6.9120879120879124</v>
      </c>
      <c r="D35">
        <f>COUNTIF(HSCIC!$A$2:$A$251,NHS!A35)</f>
        <v>1</v>
      </c>
      <c r="E35" t="str">
        <f>VLOOKUP(NHS[[#This Row],[LA Code]],HSCIC[[LA Code]:[LA Name]],2,FALSE)</f>
        <v>West Berkshire</v>
      </c>
      <c r="F35" t="str">
        <f>INDEX(HSCIC[LA Code],MATCH(NHS[[#This Row],[Override LA Name]],HSCIC[LA Name],0))</f>
        <v>E06000037</v>
      </c>
      <c r="G35">
        <f>COUNTIF(HSCIC[LA Code],NHS[[#This Row],[Override LA Code]])</f>
        <v>1</v>
      </c>
    </row>
    <row r="36" spans="1:7" x14ac:dyDescent="0.25">
      <c r="A36" t="s">
        <v>276</v>
      </c>
      <c r="B36" t="s">
        <v>336</v>
      </c>
      <c r="C36" s="1">
        <v>6.7252747252747254</v>
      </c>
      <c r="D36">
        <f>COUNTIF(HSCIC!$A$2:$A$251,NHS!A36)</f>
        <v>1</v>
      </c>
      <c r="E36" t="str">
        <f>VLOOKUP(NHS[[#This Row],[LA Code]],HSCIC[[LA Code]:[LA Name]],2,FALSE)</f>
        <v>West Berkshire</v>
      </c>
      <c r="F36" t="str">
        <f>INDEX(HSCIC[LA Code],MATCH(NHS[[#This Row],[Override LA Name]],HSCIC[LA Name],0))</f>
        <v>E06000037</v>
      </c>
      <c r="G36">
        <f>COUNTIF(HSCIC[LA Code],NHS[[#This Row],[Override LA Code]])</f>
        <v>1</v>
      </c>
    </row>
    <row r="37" spans="1:7" x14ac:dyDescent="0.25">
      <c r="A37" t="s">
        <v>192</v>
      </c>
      <c r="B37" t="s">
        <v>337</v>
      </c>
      <c r="C37" s="1">
        <v>5.0439560439560438</v>
      </c>
      <c r="D37">
        <f>COUNTIF(HSCIC!$A$2:$A$251,NHS!A37)</f>
        <v>1</v>
      </c>
      <c r="E37" t="str">
        <f>VLOOKUP(NHS[[#This Row],[LA Code]],HSCIC[[LA Code]:[LA Name]],2,FALSE)</f>
        <v>Reading</v>
      </c>
      <c r="F37" t="str">
        <f>INDEX(HSCIC[LA Code],MATCH(NHS[[#This Row],[Override LA Name]],HSCIC[LA Name],0))</f>
        <v>E06000038</v>
      </c>
      <c r="G37">
        <f>COUNTIF(HSCIC[LA Code],NHS[[#This Row],[Override LA Code]])</f>
        <v>1</v>
      </c>
    </row>
    <row r="38" spans="1:7" x14ac:dyDescent="0.25">
      <c r="A38" t="s">
        <v>216</v>
      </c>
      <c r="B38" t="s">
        <v>338</v>
      </c>
      <c r="C38" s="1">
        <v>11.76923076923077</v>
      </c>
      <c r="D38">
        <f>COUNTIF(HSCIC!$A$2:$A$251,NHS!A38)</f>
        <v>1</v>
      </c>
      <c r="E38" t="str">
        <f>VLOOKUP(NHS[[#This Row],[LA Code]],HSCIC[[LA Code]:[LA Name]],2,FALSE)</f>
        <v>Slough</v>
      </c>
      <c r="F38" t="str">
        <f>INDEX(HSCIC[LA Code],MATCH(NHS[[#This Row],[Override LA Name]],HSCIC[LA Name],0))</f>
        <v>E06000039</v>
      </c>
      <c r="G38">
        <f>COUNTIF(HSCIC[LA Code],NHS[[#This Row],[Override LA Code]])</f>
        <v>1</v>
      </c>
    </row>
    <row r="39" spans="1:7" x14ac:dyDescent="0.25">
      <c r="A39" t="s">
        <v>284</v>
      </c>
      <c r="B39" t="s">
        <v>339</v>
      </c>
      <c r="C39" s="1">
        <v>18.12087912087912</v>
      </c>
      <c r="D39">
        <f>COUNTIF(HSCIC!$A$2:$A$251,NHS!A39)</f>
        <v>1</v>
      </c>
      <c r="E39" t="str">
        <f>VLOOKUP(NHS[[#This Row],[LA Code]],HSCIC[[LA Code]:[LA Name]],2,FALSE)</f>
        <v>Windsor and Maidenhead</v>
      </c>
      <c r="F39" t="str">
        <f>INDEX(HSCIC[LA Code],MATCH(NHS[[#This Row],[Override LA Name]],HSCIC[LA Name],0))</f>
        <v>E06000040</v>
      </c>
      <c r="G39">
        <f>COUNTIF(HSCIC[LA Code],NHS[[#This Row],[Override LA Code]])</f>
        <v>1</v>
      </c>
    </row>
    <row r="40" spans="1:7" x14ac:dyDescent="0.25">
      <c r="A40" t="s">
        <v>288</v>
      </c>
      <c r="B40" t="s">
        <v>340</v>
      </c>
      <c r="C40" s="1">
        <v>7.6593406593406597</v>
      </c>
      <c r="D40">
        <f>COUNTIF(HSCIC!$A$2:$A$251,NHS!A40)</f>
        <v>1</v>
      </c>
      <c r="E40" t="str">
        <f>VLOOKUP(NHS[[#This Row],[LA Code]],HSCIC[[LA Code]:[LA Name]],2,FALSE)</f>
        <v>Wokingham</v>
      </c>
      <c r="F40" t="str">
        <f>INDEX(HSCIC[LA Code],MATCH(NHS[[#This Row],[Override LA Name]],HSCIC[LA Name],0))</f>
        <v>E06000041</v>
      </c>
      <c r="G40">
        <f>COUNTIF(HSCIC[LA Code],NHS[[#This Row],[Override LA Code]])</f>
        <v>1</v>
      </c>
    </row>
    <row r="41" spans="1:7" x14ac:dyDescent="0.25">
      <c r="A41" t="s">
        <v>154</v>
      </c>
      <c r="B41" t="s">
        <v>341</v>
      </c>
      <c r="C41" s="1">
        <v>30.076923076923077</v>
      </c>
      <c r="D41">
        <f>COUNTIF(HSCIC!$A$2:$A$251,NHS!A41)</f>
        <v>1</v>
      </c>
      <c r="E41" t="str">
        <f>VLOOKUP(NHS[[#This Row],[LA Code]],HSCIC[[LA Code]:[LA Name]],2,FALSE)</f>
        <v>Milton Keynes</v>
      </c>
      <c r="F41" t="str">
        <f>INDEX(HSCIC[LA Code],MATCH(NHS[[#This Row],[Override LA Name]],HSCIC[LA Name],0))</f>
        <v>E06000042</v>
      </c>
      <c r="G41">
        <f>COUNTIF(HSCIC[LA Code],NHS[[#This Row],[Override LA Code]])</f>
        <v>1</v>
      </c>
    </row>
    <row r="42" spans="1:7" x14ac:dyDescent="0.25">
      <c r="A42" t="s">
        <v>28</v>
      </c>
      <c r="B42" t="s">
        <v>342</v>
      </c>
      <c r="C42" s="1">
        <v>72.670329670329664</v>
      </c>
      <c r="D42">
        <f>COUNTIF(HSCIC!$A$2:$A$251,NHS!A42)</f>
        <v>1</v>
      </c>
      <c r="E42" t="str">
        <f>VLOOKUP(NHS[[#This Row],[LA Code]],HSCIC[[LA Code]:[LA Name]],2,FALSE)</f>
        <v>Brighton and Hove</v>
      </c>
      <c r="F42" t="str">
        <f>INDEX(HSCIC[LA Code],MATCH(NHS[[#This Row],[Override LA Name]],HSCIC[LA Name],0))</f>
        <v>E06000043</v>
      </c>
      <c r="G42">
        <f>COUNTIF(HSCIC[LA Code],NHS[[#This Row],[Override LA Code]])</f>
        <v>1</v>
      </c>
    </row>
    <row r="43" spans="1:7" x14ac:dyDescent="0.25">
      <c r="A43" t="s">
        <v>190</v>
      </c>
      <c r="B43" t="s">
        <v>343</v>
      </c>
      <c r="C43" s="1">
        <v>43.714285714285715</v>
      </c>
      <c r="D43">
        <f>COUNTIF(HSCIC!$A$2:$A$251,NHS!A43)</f>
        <v>1</v>
      </c>
      <c r="E43" t="str">
        <f>VLOOKUP(NHS[[#This Row],[LA Code]],HSCIC[[LA Code]:[LA Name]],2,FALSE)</f>
        <v>Portsmouth</v>
      </c>
      <c r="F43" t="str">
        <f>INDEX(HSCIC[LA Code],MATCH(NHS[[#This Row],[Override LA Name]],HSCIC[LA Name],0))</f>
        <v>E06000044</v>
      </c>
      <c r="G43">
        <f>COUNTIF(HSCIC[LA Code],NHS[[#This Row],[Override LA Code]])</f>
        <v>1</v>
      </c>
    </row>
    <row r="44" spans="1:7" x14ac:dyDescent="0.25">
      <c r="A44" t="s">
        <v>226</v>
      </c>
      <c r="B44" t="s">
        <v>344</v>
      </c>
      <c r="C44" s="1">
        <v>28.208791208791208</v>
      </c>
      <c r="D44">
        <f>COUNTIF(HSCIC!$A$2:$A$251,NHS!A44)</f>
        <v>1</v>
      </c>
      <c r="E44" t="str">
        <f>VLOOKUP(NHS[[#This Row],[LA Code]],HSCIC[[LA Code]:[LA Name]],2,FALSE)</f>
        <v>Southampton</v>
      </c>
      <c r="F44" t="str">
        <f>INDEX(HSCIC[LA Code],MATCH(NHS[[#This Row],[Override LA Name]],HSCIC[LA Name],0))</f>
        <v>E06000045</v>
      </c>
      <c r="G44">
        <f>COUNTIF(HSCIC[LA Code],NHS[[#This Row],[Override LA Code]])</f>
        <v>1</v>
      </c>
    </row>
    <row r="45" spans="1:7" x14ac:dyDescent="0.25">
      <c r="A45" t="s">
        <v>112</v>
      </c>
      <c r="B45" t="s">
        <v>345</v>
      </c>
      <c r="C45" s="1">
        <v>32.692307692307693</v>
      </c>
      <c r="D45">
        <f>COUNTIF(HSCIC!$A$2:$A$251,NHS!A45)</f>
        <v>1</v>
      </c>
      <c r="E45" t="str">
        <f>VLOOKUP(NHS[[#This Row],[LA Code]],HSCIC[[LA Code]:[LA Name]],2,FALSE)</f>
        <v>Isle of Wight</v>
      </c>
      <c r="F45" t="str">
        <f>INDEX(HSCIC[LA Code],MATCH(NHS[[#This Row],[Override LA Name]],HSCIC[LA Name],0))</f>
        <v>E06000046</v>
      </c>
      <c r="G45">
        <f>COUNTIF(HSCIC[LA Code],NHS[[#This Row],[Override LA Code]])</f>
        <v>1</v>
      </c>
    </row>
    <row r="46" spans="1:7" x14ac:dyDescent="0.25">
      <c r="A46" t="s">
        <v>70</v>
      </c>
      <c r="B46" t="s">
        <v>346</v>
      </c>
      <c r="C46" s="1">
        <v>74.72527472527473</v>
      </c>
      <c r="D46">
        <f>COUNTIF(HSCIC!$A$2:$A$251,NHS!A46)</f>
        <v>1</v>
      </c>
      <c r="E46" t="str">
        <f>VLOOKUP(NHS[[#This Row],[LA Code]],HSCIC[[LA Code]:[LA Name]],2,FALSE)</f>
        <v>County Durham</v>
      </c>
      <c r="F46" t="str">
        <f>INDEX(HSCIC[LA Code],MATCH(NHS[[#This Row],[Override LA Name]],HSCIC[LA Name],0))</f>
        <v>E06000047</v>
      </c>
      <c r="G46">
        <f>COUNTIF(HSCIC[LA Code],NHS[[#This Row],[Override LA Code]])</f>
        <v>1</v>
      </c>
    </row>
    <row r="47" spans="1:7" x14ac:dyDescent="0.25">
      <c r="A47" t="s">
        <v>70</v>
      </c>
      <c r="B47" t="s">
        <v>347</v>
      </c>
      <c r="C47" s="1">
        <v>46.329670329670328</v>
      </c>
      <c r="D47">
        <f>COUNTIF(HSCIC!$A$2:$A$251,NHS!A47)</f>
        <v>1</v>
      </c>
      <c r="E47" t="str">
        <f>VLOOKUP(NHS[[#This Row],[LA Code]],HSCIC[[LA Code]:[LA Name]],2,FALSE)</f>
        <v>County Durham</v>
      </c>
      <c r="F47" t="str">
        <f>INDEX(HSCIC[LA Code],MATCH(NHS[[#This Row],[Override LA Name]],HSCIC[LA Name],0))</f>
        <v>E06000047</v>
      </c>
      <c r="G47">
        <f>COUNTIF(HSCIC[LA Code],NHS[[#This Row],[Override LA Code]])</f>
        <v>1</v>
      </c>
    </row>
    <row r="48" spans="1:7" x14ac:dyDescent="0.25">
      <c r="A48" t="s">
        <v>46</v>
      </c>
      <c r="B48" t="s">
        <v>348</v>
      </c>
      <c r="C48" s="1">
        <v>49.318681318681321</v>
      </c>
      <c r="D48">
        <f>COUNTIF(HSCIC!$A$2:$A$251,NHS!A48)</f>
        <v>1</v>
      </c>
      <c r="E48" t="str">
        <f>VLOOKUP(NHS[[#This Row],[LA Code]],HSCIC[[LA Code]:[LA Name]],2,FALSE)</f>
        <v>Cheshire East</v>
      </c>
      <c r="F48" t="str">
        <f>INDEX(HSCIC[LA Code],MATCH(NHS[[#This Row],[Override LA Name]],HSCIC[LA Name],0))</f>
        <v>E06000049</v>
      </c>
      <c r="G48">
        <f>COUNTIF(HSCIC[LA Code],NHS[[#This Row],[Override LA Code]])</f>
        <v>1</v>
      </c>
    </row>
    <row r="49" spans="1:7" x14ac:dyDescent="0.25">
      <c r="A49" t="s">
        <v>46</v>
      </c>
      <c r="B49" t="s">
        <v>349</v>
      </c>
      <c r="C49" s="1">
        <v>32.318681318681321</v>
      </c>
      <c r="D49">
        <f>COUNTIF(HSCIC!$A$2:$A$251,NHS!A49)</f>
        <v>1</v>
      </c>
      <c r="E49" t="str">
        <f>VLOOKUP(NHS[[#This Row],[LA Code]],HSCIC[[LA Code]:[LA Name]],2,FALSE)</f>
        <v>Cheshire East</v>
      </c>
      <c r="F49" t="str">
        <f>INDEX(HSCIC[LA Code],MATCH(NHS[[#This Row],[Override LA Name]],HSCIC[LA Name],0))</f>
        <v>E06000049</v>
      </c>
      <c r="G49">
        <f>COUNTIF(HSCIC[LA Code],NHS[[#This Row],[Override LA Code]])</f>
        <v>1</v>
      </c>
    </row>
    <row r="50" spans="1:7" x14ac:dyDescent="0.25">
      <c r="A50" t="s">
        <v>48</v>
      </c>
      <c r="B50" t="s">
        <v>350</v>
      </c>
      <c r="C50" s="1">
        <v>13.637362637362637</v>
      </c>
      <c r="D50">
        <f>COUNTIF(HSCIC!$A$2:$A$251,NHS!A50)</f>
        <v>1</v>
      </c>
      <c r="E50" t="str">
        <f>VLOOKUP(NHS[[#This Row],[LA Code]],HSCIC[[LA Code]:[LA Name]],2,FALSE)</f>
        <v>Cheshire West and Chester</v>
      </c>
      <c r="F50" t="str">
        <f>INDEX(HSCIC[LA Code],MATCH(NHS[[#This Row],[Override LA Name]],HSCIC[LA Name],0))</f>
        <v>E06000050</v>
      </c>
      <c r="G50">
        <f>COUNTIF(HSCIC[LA Code],NHS[[#This Row],[Override LA Code]])</f>
        <v>1</v>
      </c>
    </row>
    <row r="51" spans="1:7" x14ac:dyDescent="0.25">
      <c r="A51" t="s">
        <v>48</v>
      </c>
      <c r="B51" t="s">
        <v>351</v>
      </c>
      <c r="C51" s="1">
        <v>49.879120879120883</v>
      </c>
      <c r="D51">
        <f>COUNTIF(HSCIC!$A$2:$A$251,NHS!A51)</f>
        <v>1</v>
      </c>
      <c r="E51" t="str">
        <f>VLOOKUP(NHS[[#This Row],[LA Code]],HSCIC[[LA Code]:[LA Name]],2,FALSE)</f>
        <v>Cheshire West and Chester</v>
      </c>
      <c r="F51" t="str">
        <f>INDEX(HSCIC[LA Code],MATCH(NHS[[#This Row],[Override LA Name]],HSCIC[LA Name],0))</f>
        <v>E06000050</v>
      </c>
      <c r="G51">
        <f>COUNTIF(HSCIC[LA Code],NHS[[#This Row],[Override LA Code]])</f>
        <v>1</v>
      </c>
    </row>
    <row r="52" spans="1:7" x14ac:dyDescent="0.25">
      <c r="A52" t="s">
        <v>214</v>
      </c>
      <c r="B52" t="s">
        <v>352</v>
      </c>
      <c r="C52" s="1">
        <v>63.890109890109891</v>
      </c>
      <c r="D52">
        <f>COUNTIF(HSCIC!$A$2:$A$251,NHS!A52)</f>
        <v>1</v>
      </c>
      <c r="E52" t="str">
        <f>VLOOKUP(NHS[[#This Row],[LA Code]],HSCIC[[LA Code]:[LA Name]],2,FALSE)</f>
        <v>Shropshire</v>
      </c>
      <c r="F52" t="str">
        <f>INDEX(HSCIC[LA Code],MATCH(NHS[[#This Row],[Override LA Name]],HSCIC[LA Name],0))</f>
        <v>E06000051</v>
      </c>
      <c r="G52">
        <f>COUNTIF(HSCIC[LA Code],NHS[[#This Row],[Override LA Code]])</f>
        <v>1</v>
      </c>
    </row>
    <row r="53" spans="1:7" x14ac:dyDescent="0.25">
      <c r="A53" t="s">
        <v>514</v>
      </c>
      <c r="B53" t="s">
        <v>353</v>
      </c>
      <c r="C53" s="1">
        <v>178.03296703296704</v>
      </c>
      <c r="D53">
        <f>COUNTIF(HSCIC!$A$2:$A$251,NHS!A53)</f>
        <v>0</v>
      </c>
      <c r="E53" t="s">
        <v>299</v>
      </c>
      <c r="F53" t="str">
        <f>INDEX(HSCIC[LA Code],MATCH(NHS[[#This Row],[Override LA Name]],HSCIC[LA Name],0))</f>
        <v>E06000052/E06000053</v>
      </c>
      <c r="G53">
        <f>COUNTIF(HSCIC[LA Code],NHS[[#This Row],[Override LA Code]])</f>
        <v>1</v>
      </c>
    </row>
    <row r="54" spans="1:7" x14ac:dyDescent="0.25">
      <c r="A54" t="s">
        <v>282</v>
      </c>
      <c r="B54" t="s">
        <v>354</v>
      </c>
      <c r="C54" s="1">
        <v>42.406593406593409</v>
      </c>
      <c r="D54">
        <f>COUNTIF(HSCIC!$A$2:$A$251,NHS!A54)</f>
        <v>1</v>
      </c>
      <c r="E54" t="s">
        <v>283</v>
      </c>
      <c r="F54" t="str">
        <f>INDEX(HSCIC[LA Code],MATCH(NHS[[#This Row],[Override LA Name]],HSCIC[LA Name],0))</f>
        <v>E06000054</v>
      </c>
      <c r="G54">
        <f>COUNTIF(HSCIC[LA Code],NHS[[#This Row],[Override LA Code]])</f>
        <v>1</v>
      </c>
    </row>
    <row r="55" spans="1:7" x14ac:dyDescent="0.25">
      <c r="A55" t="s">
        <v>44</v>
      </c>
      <c r="B55" t="s">
        <v>355</v>
      </c>
      <c r="C55" s="1">
        <v>93.032967032967036</v>
      </c>
      <c r="D55">
        <f>COUNTIF(HSCIC!$A$2:$A$251,NHS!A55)</f>
        <v>1</v>
      </c>
      <c r="E55" t="s">
        <v>45</v>
      </c>
      <c r="F55" t="str">
        <f>INDEX(HSCIC[LA Code],MATCH(NHS[[#This Row],[Override LA Name]],HSCIC[LA Name],0))</f>
        <v>E06000056</v>
      </c>
      <c r="G55">
        <f>COUNTIF(HSCIC[LA Code],NHS[[#This Row],[Override LA Code]])</f>
        <v>1</v>
      </c>
    </row>
    <row r="56" spans="1:7" x14ac:dyDescent="0.25">
      <c r="A56" t="s">
        <v>515</v>
      </c>
      <c r="B56" t="s">
        <v>356</v>
      </c>
      <c r="C56" s="1">
        <v>134.69230769230771</v>
      </c>
      <c r="D56">
        <f>COUNTIF(HSCIC!$A$2:$A$251,NHS!A56)</f>
        <v>0</v>
      </c>
      <c r="E56" t="s">
        <v>175</v>
      </c>
      <c r="F56" t="str">
        <f>INDEX(HSCIC[LA Code],MATCH(NHS[[#This Row],[Override LA Name]],HSCIC[LA Name],0))</f>
        <v>E06000048</v>
      </c>
      <c r="G56">
        <f>COUNTIF(HSCIC[LA Code],NHS[[#This Row],[Override LA Code]])</f>
        <v>1</v>
      </c>
    </row>
    <row r="57" spans="1:7" x14ac:dyDescent="0.25">
      <c r="A57" t="s">
        <v>516</v>
      </c>
      <c r="B57" t="s">
        <v>357</v>
      </c>
      <c r="C57" s="1">
        <v>29.703296703296704</v>
      </c>
      <c r="D57">
        <f>COUNTIF(HSCIC!$A$2:$A$251,NHS!A57)</f>
        <v>0</v>
      </c>
      <c r="E57" t="s">
        <v>35</v>
      </c>
      <c r="F57" t="str">
        <f>INDEX(HSCIC[LA Code],MATCH(NHS[[#This Row],[Override LA Name]],HSCIC[LA Name],0))</f>
        <v>E10000002</v>
      </c>
      <c r="G57">
        <f>COUNTIF(HSCIC[LA Code],NHS[[#This Row],[Override LA Code]])</f>
        <v>1</v>
      </c>
    </row>
    <row r="58" spans="1:7" x14ac:dyDescent="0.25">
      <c r="A58" t="s">
        <v>517</v>
      </c>
      <c r="B58" t="s">
        <v>358</v>
      </c>
      <c r="C58" s="1">
        <v>40.912087912087912</v>
      </c>
      <c r="D58">
        <f>COUNTIF(HSCIC!$A$2:$A$251,NHS!A58)</f>
        <v>0</v>
      </c>
      <c r="E58" t="s">
        <v>35</v>
      </c>
      <c r="F58" t="str">
        <f>INDEX(HSCIC[LA Code],MATCH(NHS[[#This Row],[Override LA Name]],HSCIC[LA Name],0))</f>
        <v>E10000002</v>
      </c>
      <c r="G58">
        <f>COUNTIF(HSCIC[LA Code],NHS[[#This Row],[Override LA Code]])</f>
        <v>1</v>
      </c>
    </row>
    <row r="59" spans="1:7" x14ac:dyDescent="0.25">
      <c r="A59" t="s">
        <v>518</v>
      </c>
      <c r="B59" t="s">
        <v>359</v>
      </c>
      <c r="C59" s="1">
        <v>105.92307692307692</v>
      </c>
      <c r="D59">
        <f>COUNTIF(HSCIC!$A$2:$A$251,NHS!A59)</f>
        <v>0</v>
      </c>
      <c r="E59" t="s">
        <v>55</v>
      </c>
      <c r="F59" t="str">
        <f>INDEX(HSCIC[LA Code],MATCH(NHS[[#This Row],[Override LA Name]],HSCIC[LA Name],0))</f>
        <v>E10000006</v>
      </c>
      <c r="G59">
        <f>COUNTIF(HSCIC[LA Code],NHS[[#This Row],[Override LA Code]])</f>
        <v>1</v>
      </c>
    </row>
    <row r="60" spans="1:7" x14ac:dyDescent="0.25">
      <c r="A60" t="s">
        <v>519</v>
      </c>
      <c r="B60" t="s">
        <v>360</v>
      </c>
      <c r="C60" s="1">
        <v>28.76923076923077</v>
      </c>
      <c r="D60">
        <f>COUNTIF(HSCIC!$A$2:$A$251,NHS!A60)</f>
        <v>0</v>
      </c>
      <c r="E60" t="s">
        <v>41</v>
      </c>
      <c r="F60" t="str">
        <f>INDEX(HSCIC[LA Code],MATCH(NHS[[#This Row],[Override LA Name]],HSCIC[LA Name],0))</f>
        <v>E10000003</v>
      </c>
      <c r="G60">
        <f>COUNTIF(HSCIC[LA Code],NHS[[#This Row],[Override LA Code]])</f>
        <v>1</v>
      </c>
    </row>
    <row r="61" spans="1:7" x14ac:dyDescent="0.25">
      <c r="A61" t="s">
        <v>519</v>
      </c>
      <c r="B61" t="s">
        <v>361</v>
      </c>
      <c r="C61" s="1">
        <v>73.604395604395606</v>
      </c>
      <c r="D61">
        <f>COUNTIF(HSCIC!$A$2:$A$251,NHS!A61)</f>
        <v>0</v>
      </c>
      <c r="E61" t="s">
        <v>61</v>
      </c>
      <c r="F61" t="str">
        <f>INDEX(HSCIC[LA Code],MATCH(NHS[[#This Row],[Override LA Name]],HSCIC[LA Name],0))</f>
        <v>E10000007</v>
      </c>
      <c r="G61">
        <f>COUNTIF(HSCIC[LA Code],NHS[[#This Row],[Override LA Code]])</f>
        <v>1</v>
      </c>
    </row>
    <row r="62" spans="1:7" x14ac:dyDescent="0.25">
      <c r="A62" t="s">
        <v>520</v>
      </c>
      <c r="B62" t="s">
        <v>362</v>
      </c>
      <c r="C62" s="1">
        <v>28.395604395604394</v>
      </c>
      <c r="D62">
        <f>COUNTIF(HSCIC!$A$2:$A$251,NHS!A62)</f>
        <v>0</v>
      </c>
      <c r="E62" t="s">
        <v>61</v>
      </c>
      <c r="F62" t="str">
        <f>INDEX(HSCIC[LA Code],MATCH(NHS[[#This Row],[Override LA Name]],HSCIC[LA Name],0))</f>
        <v>E10000007</v>
      </c>
      <c r="G62">
        <f>COUNTIF(HSCIC[LA Code],NHS[[#This Row],[Override LA Code]])</f>
        <v>1</v>
      </c>
    </row>
    <row r="63" spans="1:7" x14ac:dyDescent="0.25">
      <c r="A63" t="s">
        <v>521</v>
      </c>
      <c r="B63" t="s">
        <v>363</v>
      </c>
      <c r="C63" s="1">
        <v>28.956043956043956</v>
      </c>
      <c r="D63">
        <f>COUNTIF(HSCIC!$A$2:$A$251,NHS!A63)</f>
        <v>0</v>
      </c>
      <c r="E63" t="s">
        <v>77</v>
      </c>
      <c r="F63" t="str">
        <f>INDEX(HSCIC[LA Code],MATCH(NHS[[#This Row],[Override LA Name]],HSCIC[LA Name],0))</f>
        <v>E10000011</v>
      </c>
      <c r="G63">
        <f>COUNTIF(HSCIC[LA Code],NHS[[#This Row],[Override LA Code]])</f>
        <v>1</v>
      </c>
    </row>
    <row r="64" spans="1:7" x14ac:dyDescent="0.25">
      <c r="A64" t="s">
        <v>522</v>
      </c>
      <c r="B64" t="s">
        <v>364</v>
      </c>
      <c r="C64" s="1">
        <v>23.164835164835164</v>
      </c>
      <c r="D64">
        <f>COUNTIF(HSCIC!$A$2:$A$251,NHS!A64)</f>
        <v>0</v>
      </c>
      <c r="E64" t="s">
        <v>77</v>
      </c>
      <c r="F64" t="str">
        <f>INDEX(HSCIC[LA Code],MATCH(NHS[[#This Row],[Override LA Name]],HSCIC[LA Name],0))</f>
        <v>E10000011</v>
      </c>
      <c r="G64">
        <f>COUNTIF(HSCIC[LA Code],NHS[[#This Row],[Override LA Code]])</f>
        <v>1</v>
      </c>
    </row>
    <row r="65" spans="1:7" x14ac:dyDescent="0.25">
      <c r="A65" t="s">
        <v>523</v>
      </c>
      <c r="B65" t="s">
        <v>365</v>
      </c>
      <c r="C65" s="1">
        <v>22.23076923076923</v>
      </c>
      <c r="D65">
        <f>COUNTIF(HSCIC!$A$2:$A$251,NHS!A65)</f>
        <v>0</v>
      </c>
      <c r="E65" t="s">
        <v>77</v>
      </c>
      <c r="F65" t="str">
        <f>INDEX(HSCIC[LA Code],MATCH(NHS[[#This Row],[Override LA Name]],HSCIC[LA Name],0))</f>
        <v>E10000011</v>
      </c>
      <c r="G65">
        <f>COUNTIF(HSCIC[LA Code],NHS[[#This Row],[Override LA Code]])</f>
        <v>1</v>
      </c>
    </row>
    <row r="66" spans="1:7" x14ac:dyDescent="0.25">
      <c r="A66" t="s">
        <v>524</v>
      </c>
      <c r="B66" t="s">
        <v>366</v>
      </c>
      <c r="C66" s="1">
        <v>59.032967032967036</v>
      </c>
      <c r="D66">
        <f>COUNTIF(HSCIC!$A$2:$A$251,NHS!A66)</f>
        <v>0</v>
      </c>
      <c r="E66" t="s">
        <v>229</v>
      </c>
      <c r="F66" t="str">
        <f>INDEX(HSCIC[LA Code],MATCH(NHS[[#This Row],[Override LA Name]],HSCIC[LA Name],0))</f>
        <v>E06000033</v>
      </c>
      <c r="G66">
        <f>COUNTIF(HSCIC[LA Code],NHS[[#This Row],[Override LA Code]])</f>
        <v>1</v>
      </c>
    </row>
    <row r="67" spans="1:7" x14ac:dyDescent="0.25">
      <c r="A67" t="s">
        <v>525</v>
      </c>
      <c r="B67" t="s">
        <v>367</v>
      </c>
      <c r="C67" s="1">
        <v>67.065934065934073</v>
      </c>
      <c r="D67">
        <f>COUNTIF(HSCIC!$A$2:$A$251,NHS!A67)</f>
        <v>0</v>
      </c>
      <c r="E67" t="s">
        <v>81</v>
      </c>
      <c r="F67" t="str">
        <f>INDEX(HSCIC[LA Code],MATCH(NHS[[#This Row],[Override LA Name]],HSCIC[LA Name],0))</f>
        <v>E10000012</v>
      </c>
      <c r="G67">
        <f>COUNTIF(HSCIC[LA Code],NHS[[#This Row],[Override LA Code]])</f>
        <v>1</v>
      </c>
    </row>
    <row r="68" spans="1:7" x14ac:dyDescent="0.25">
      <c r="A68" t="s">
        <v>526</v>
      </c>
      <c r="B68" t="s">
        <v>368</v>
      </c>
      <c r="C68" s="1">
        <v>63</v>
      </c>
      <c r="D68">
        <f>COUNTIF(HSCIC!$A$2:$A$251,NHS!A68)</f>
        <v>0</v>
      </c>
      <c r="E68" t="s">
        <v>81</v>
      </c>
      <c r="F68" t="str">
        <f>INDEX(HSCIC[LA Code],MATCH(NHS[[#This Row],[Override LA Name]],HSCIC[LA Name],0))</f>
        <v>E10000012</v>
      </c>
      <c r="G68">
        <f>COUNTIF(HSCIC[LA Code],NHS[[#This Row],[Override LA Code]])</f>
        <v>1</v>
      </c>
    </row>
    <row r="69" spans="1:7" x14ac:dyDescent="0.25">
      <c r="A69" t="s">
        <v>527</v>
      </c>
      <c r="B69" t="s">
        <v>369</v>
      </c>
      <c r="C69" s="1">
        <v>32</v>
      </c>
      <c r="D69">
        <f>COUNTIF(HSCIC!$A$2:$A$251,NHS!A69)</f>
        <v>0</v>
      </c>
      <c r="E69" t="s">
        <v>81</v>
      </c>
      <c r="F69" t="str">
        <f>INDEX(HSCIC[LA Code],MATCH(NHS[[#This Row],[Override LA Name]],HSCIC[LA Name],0))</f>
        <v>E10000012</v>
      </c>
      <c r="G69">
        <f>COUNTIF(HSCIC[LA Code],NHS[[#This Row],[Override LA Code]])</f>
        <v>1</v>
      </c>
    </row>
    <row r="70" spans="1:7" x14ac:dyDescent="0.25">
      <c r="A70" t="s">
        <v>528</v>
      </c>
      <c r="B70" t="s">
        <v>370</v>
      </c>
      <c r="C70" s="1">
        <v>59.219780219780219</v>
      </c>
      <c r="D70">
        <f>COUNTIF(HSCIC!$A$2:$A$251,NHS!A70)</f>
        <v>0</v>
      </c>
      <c r="E70" t="s">
        <v>81</v>
      </c>
      <c r="F70" t="str">
        <f>INDEX(HSCIC[LA Code],MATCH(NHS[[#This Row],[Override LA Name]],HSCIC[LA Name],0))</f>
        <v>E10000012</v>
      </c>
      <c r="G70">
        <f>COUNTIF(HSCIC[LA Code],NHS[[#This Row],[Override LA Code]])</f>
        <v>1</v>
      </c>
    </row>
    <row r="71" spans="1:7" x14ac:dyDescent="0.25">
      <c r="A71" t="s">
        <v>529</v>
      </c>
      <c r="B71" t="s">
        <v>371</v>
      </c>
      <c r="C71" s="1">
        <v>139.73626373626374</v>
      </c>
      <c r="D71">
        <f>COUNTIF(HSCIC!$A$2:$A$251,NHS!A71)</f>
        <v>0</v>
      </c>
      <c r="E71" t="s">
        <v>85</v>
      </c>
      <c r="F71" t="str">
        <f>INDEX(HSCIC[LA Code],MATCH(NHS[[#This Row],[Override LA Name]],HSCIC[LA Name],0))</f>
        <v>E10000013</v>
      </c>
      <c r="G71">
        <f>COUNTIF(HSCIC[LA Code],NHS[[#This Row],[Override LA Code]])</f>
        <v>1</v>
      </c>
    </row>
    <row r="72" spans="1:7" x14ac:dyDescent="0.25">
      <c r="A72" t="s">
        <v>530</v>
      </c>
      <c r="B72" t="s">
        <v>372</v>
      </c>
      <c r="C72" s="1">
        <v>28.021978021978022</v>
      </c>
      <c r="D72">
        <f>COUNTIF(HSCIC!$A$2:$A$251,NHS!A72)</f>
        <v>0</v>
      </c>
      <c r="E72" t="s">
        <v>95</v>
      </c>
      <c r="F72" t="str">
        <f>INDEX(HSCIC[LA Code],MATCH(NHS[[#This Row],[Override LA Name]],HSCIC[LA Name],0))</f>
        <v>E10000014</v>
      </c>
      <c r="G72">
        <f>COUNTIF(HSCIC[LA Code],NHS[[#This Row],[Override LA Code]])</f>
        <v>1</v>
      </c>
    </row>
    <row r="73" spans="1:7" x14ac:dyDescent="0.25">
      <c r="A73" t="s">
        <v>530</v>
      </c>
      <c r="B73" t="s">
        <v>373</v>
      </c>
      <c r="C73" s="1">
        <v>98.824175824175825</v>
      </c>
      <c r="D73">
        <f>COUNTIF(HSCIC!$A$2:$A$251,NHS!A73)</f>
        <v>0</v>
      </c>
      <c r="E73" t="s">
        <v>95</v>
      </c>
      <c r="F73" t="str">
        <f>INDEX(HSCIC[LA Code],MATCH(NHS[[#This Row],[Override LA Name]],HSCIC[LA Name],0))</f>
        <v>E10000014</v>
      </c>
      <c r="G73">
        <f>COUNTIF(HSCIC[LA Code],NHS[[#This Row],[Override LA Code]])</f>
        <v>1</v>
      </c>
    </row>
    <row r="74" spans="1:7" x14ac:dyDescent="0.25">
      <c r="A74" t="s">
        <v>531</v>
      </c>
      <c r="B74" t="s">
        <v>374</v>
      </c>
      <c r="C74" s="1">
        <v>32.692307692307693</v>
      </c>
      <c r="D74">
        <f>COUNTIF(HSCIC!$A$2:$A$251,NHS!A74)</f>
        <v>0</v>
      </c>
      <c r="E74" t="s">
        <v>95</v>
      </c>
      <c r="F74" t="str">
        <f>INDEX(HSCIC[LA Code],MATCH(NHS[[#This Row],[Override LA Name]],HSCIC[LA Name],0))</f>
        <v>E10000014</v>
      </c>
      <c r="G74">
        <f>COUNTIF(HSCIC[LA Code],NHS[[#This Row],[Override LA Code]])</f>
        <v>1</v>
      </c>
    </row>
    <row r="75" spans="1:7" x14ac:dyDescent="0.25">
      <c r="A75" t="s">
        <v>532</v>
      </c>
      <c r="B75" t="s">
        <v>375</v>
      </c>
      <c r="C75" s="1">
        <v>32.505494505494504</v>
      </c>
      <c r="D75">
        <f>COUNTIF(HSCIC!$A$2:$A$251,NHS!A75)</f>
        <v>0</v>
      </c>
      <c r="E75" t="s">
        <v>95</v>
      </c>
      <c r="F75" t="str">
        <f>INDEX(HSCIC[LA Code],MATCH(NHS[[#This Row],[Override LA Name]],HSCIC[LA Name],0))</f>
        <v>E10000014</v>
      </c>
      <c r="G75">
        <f>COUNTIF(HSCIC[LA Code],NHS[[#This Row],[Override LA Code]])</f>
        <v>1</v>
      </c>
    </row>
    <row r="76" spans="1:7" x14ac:dyDescent="0.25">
      <c r="A76" t="s">
        <v>533</v>
      </c>
      <c r="B76" t="s">
        <v>376</v>
      </c>
      <c r="C76" s="1">
        <v>25.406593406593409</v>
      </c>
      <c r="D76">
        <f>COUNTIF(HSCIC!$A$2:$A$251,NHS!A76)</f>
        <v>0</v>
      </c>
      <c r="E76" t="s">
        <v>95</v>
      </c>
      <c r="F76" t="str">
        <f>INDEX(HSCIC[LA Code],MATCH(NHS[[#This Row],[Override LA Name]],HSCIC[LA Name],0))</f>
        <v>E10000014</v>
      </c>
      <c r="G76">
        <f>COUNTIF(HSCIC[LA Code],NHS[[#This Row],[Override LA Code]])</f>
        <v>1</v>
      </c>
    </row>
    <row r="77" spans="1:7" x14ac:dyDescent="0.25">
      <c r="A77" t="s">
        <v>534</v>
      </c>
      <c r="B77" t="s">
        <v>377</v>
      </c>
      <c r="C77" s="1">
        <v>106.85714285714286</v>
      </c>
      <c r="D77">
        <f>COUNTIF(HSCIC!$A$2:$A$251,NHS!A77)</f>
        <v>0</v>
      </c>
      <c r="E77" t="s">
        <v>107</v>
      </c>
      <c r="F77" t="str">
        <f>INDEX(HSCIC[LA Code],MATCH(NHS[[#This Row],[Override LA Name]],HSCIC[LA Name],0))</f>
        <v>E10000015</v>
      </c>
      <c r="G77">
        <f>COUNTIF(HSCIC[LA Code],NHS[[#This Row],[Override LA Code]])</f>
        <v>1</v>
      </c>
    </row>
    <row r="78" spans="1:7" x14ac:dyDescent="0.25">
      <c r="A78" t="s">
        <v>535</v>
      </c>
      <c r="B78" t="s">
        <v>378</v>
      </c>
      <c r="C78" s="1">
        <v>77.901098901098905</v>
      </c>
      <c r="D78">
        <f>COUNTIF(HSCIC!$A$2:$A$251,NHS!A78)</f>
        <v>0</v>
      </c>
      <c r="E78" t="s">
        <v>107</v>
      </c>
      <c r="F78" t="str">
        <f>INDEX(HSCIC[LA Code],MATCH(NHS[[#This Row],[Override LA Name]],HSCIC[LA Name],0))</f>
        <v>E10000015</v>
      </c>
      <c r="G78">
        <f>COUNTIF(HSCIC[LA Code],NHS[[#This Row],[Override LA Code]])</f>
        <v>1</v>
      </c>
    </row>
    <row r="79" spans="1:7" x14ac:dyDescent="0.25">
      <c r="A79" t="s">
        <v>536</v>
      </c>
      <c r="B79" t="s">
        <v>379</v>
      </c>
      <c r="C79" s="1">
        <v>29.142857142857142</v>
      </c>
      <c r="D79">
        <f>COUNTIF(HSCIC!$A$2:$A$251,NHS!A79)</f>
        <v>0</v>
      </c>
      <c r="E79" t="s">
        <v>119</v>
      </c>
      <c r="F79" t="str">
        <f>INDEX(HSCIC[LA Code],MATCH(NHS[[#This Row],[Override LA Name]],HSCIC[LA Name],0))</f>
        <v>E10000016</v>
      </c>
      <c r="G79">
        <f>COUNTIF(HSCIC[LA Code],NHS[[#This Row],[Override LA Code]])</f>
        <v>1</v>
      </c>
    </row>
    <row r="80" spans="1:7" x14ac:dyDescent="0.25">
      <c r="A80" t="s">
        <v>537</v>
      </c>
      <c r="B80" t="s">
        <v>380</v>
      </c>
      <c r="C80" s="1">
        <v>44.274725274725277</v>
      </c>
      <c r="D80">
        <f>COUNTIF(HSCIC!$A$2:$A$251,NHS!A80)</f>
        <v>0</v>
      </c>
      <c r="E80" t="s">
        <v>119</v>
      </c>
      <c r="F80" t="str">
        <f>INDEX(HSCIC[LA Code],MATCH(NHS[[#This Row],[Override LA Name]],HSCIC[LA Name],0))</f>
        <v>E10000016</v>
      </c>
      <c r="G80">
        <f>COUNTIF(HSCIC[LA Code],NHS[[#This Row],[Override LA Code]])</f>
        <v>1</v>
      </c>
    </row>
    <row r="81" spans="1:7" x14ac:dyDescent="0.25">
      <c r="A81" t="s">
        <v>538</v>
      </c>
      <c r="B81" t="s">
        <v>381</v>
      </c>
      <c r="C81" s="1">
        <v>47.07692307692308</v>
      </c>
      <c r="D81">
        <f>COUNTIF(HSCIC!$A$2:$A$251,NHS!A81)</f>
        <v>0</v>
      </c>
      <c r="E81" t="s">
        <v>119</v>
      </c>
      <c r="F81" t="str">
        <f>INDEX(HSCIC[LA Code],MATCH(NHS[[#This Row],[Override LA Name]],HSCIC[LA Name],0))</f>
        <v>E10000016</v>
      </c>
      <c r="G81">
        <f>COUNTIF(HSCIC[LA Code],NHS[[#This Row],[Override LA Code]])</f>
        <v>1</v>
      </c>
    </row>
    <row r="82" spans="1:7" x14ac:dyDescent="0.25">
      <c r="A82" t="s">
        <v>539</v>
      </c>
      <c r="B82" t="s">
        <v>382</v>
      </c>
      <c r="C82" s="1">
        <v>61.087912087912088</v>
      </c>
      <c r="D82">
        <f>COUNTIF(HSCIC!$A$2:$A$251,NHS!A82)</f>
        <v>0</v>
      </c>
      <c r="E82" t="s">
        <v>119</v>
      </c>
      <c r="F82" t="str">
        <f>INDEX(HSCIC[LA Code],MATCH(NHS[[#This Row],[Override LA Name]],HSCIC[LA Name],0))</f>
        <v>E10000016</v>
      </c>
      <c r="G82">
        <f>COUNTIF(HSCIC[LA Code],NHS[[#This Row],[Override LA Code]])</f>
        <v>1</v>
      </c>
    </row>
    <row r="83" spans="1:7" x14ac:dyDescent="0.25">
      <c r="A83" t="s">
        <v>540</v>
      </c>
      <c r="B83" t="s">
        <v>383</v>
      </c>
      <c r="C83" s="1">
        <v>105.54945054945055</v>
      </c>
      <c r="D83">
        <f>COUNTIF(HSCIC!$A$2:$A$251,NHS!A83)</f>
        <v>0</v>
      </c>
      <c r="E83" t="s">
        <v>119</v>
      </c>
      <c r="F83" t="str">
        <f>INDEX(HSCIC[LA Code],MATCH(NHS[[#This Row],[Override LA Name]],HSCIC[LA Name],0))</f>
        <v>E10000016</v>
      </c>
      <c r="G83">
        <f>COUNTIF(HSCIC[LA Code],NHS[[#This Row],[Override LA Code]])</f>
        <v>1</v>
      </c>
    </row>
    <row r="84" spans="1:7" x14ac:dyDescent="0.25">
      <c r="A84" t="s">
        <v>541</v>
      </c>
      <c r="B84" t="s">
        <v>384</v>
      </c>
      <c r="C84" s="1">
        <v>29.703296703296704</v>
      </c>
      <c r="D84">
        <f>COUNTIF(HSCIC!$A$2:$A$251,NHS!A84)</f>
        <v>0</v>
      </c>
      <c r="E84" t="s">
        <v>119</v>
      </c>
      <c r="F84" t="str">
        <f>INDEX(HSCIC[LA Code],MATCH(NHS[[#This Row],[Override LA Name]],HSCIC[LA Name],0))</f>
        <v>E10000016</v>
      </c>
      <c r="G84">
        <f>COUNTIF(HSCIC[LA Code],NHS[[#This Row],[Override LA Code]])</f>
        <v>1</v>
      </c>
    </row>
    <row r="85" spans="1:7" x14ac:dyDescent="0.25">
      <c r="A85" t="s">
        <v>542</v>
      </c>
      <c r="B85" t="s">
        <v>385</v>
      </c>
      <c r="C85" s="1">
        <v>46.703296703296701</v>
      </c>
      <c r="D85">
        <f>COUNTIF(HSCIC!$A$2:$A$251,NHS!A85)</f>
        <v>0</v>
      </c>
      <c r="E85" t="s">
        <v>119</v>
      </c>
      <c r="F85" t="str">
        <f>INDEX(HSCIC[LA Code],MATCH(NHS[[#This Row],[Override LA Name]],HSCIC[LA Name],0))</f>
        <v>E10000016</v>
      </c>
      <c r="G85">
        <f>COUNTIF(HSCIC[LA Code],NHS[[#This Row],[Override LA Code]])</f>
        <v>1</v>
      </c>
    </row>
    <row r="86" spans="1:7" x14ac:dyDescent="0.25">
      <c r="A86" t="s">
        <v>543</v>
      </c>
      <c r="B86" t="s">
        <v>386</v>
      </c>
      <c r="C86" s="1">
        <v>69.307692307692307</v>
      </c>
      <c r="D86">
        <f>COUNTIF(HSCIC!$A$2:$A$251,NHS!A86)</f>
        <v>0</v>
      </c>
      <c r="E86" t="s">
        <v>131</v>
      </c>
      <c r="F86" t="str">
        <f>INDEX(HSCIC[LA Code],MATCH(NHS[[#This Row],[Override LA Name]],HSCIC[LA Name],0))</f>
        <v>E10000017</v>
      </c>
      <c r="G86">
        <f>COUNTIF(HSCIC[LA Code],NHS[[#This Row],[Override LA Code]])</f>
        <v>1</v>
      </c>
    </row>
    <row r="87" spans="1:7" x14ac:dyDescent="0.25">
      <c r="A87" t="s">
        <v>544</v>
      </c>
      <c r="B87" t="s">
        <v>387</v>
      </c>
      <c r="C87" s="1">
        <v>41.098901098901102</v>
      </c>
      <c r="D87">
        <f>COUNTIF(HSCIC!$A$2:$A$251,NHS!A87)</f>
        <v>0</v>
      </c>
      <c r="E87" t="s">
        <v>131</v>
      </c>
      <c r="F87" t="str">
        <f>INDEX(HSCIC[LA Code],MATCH(NHS[[#This Row],[Override LA Name]],HSCIC[LA Name],0))</f>
        <v>E10000017</v>
      </c>
      <c r="G87">
        <f>COUNTIF(HSCIC[LA Code],NHS[[#This Row],[Override LA Code]])</f>
        <v>1</v>
      </c>
    </row>
    <row r="88" spans="1:7" x14ac:dyDescent="0.25">
      <c r="A88" t="s">
        <v>545</v>
      </c>
      <c r="B88" t="s">
        <v>388</v>
      </c>
      <c r="C88" s="1">
        <v>37.736263736263737</v>
      </c>
      <c r="D88">
        <f>COUNTIF(HSCIC!$A$2:$A$251,NHS!A88)</f>
        <v>0</v>
      </c>
      <c r="E88" t="s">
        <v>131</v>
      </c>
      <c r="F88" t="str">
        <f>INDEX(HSCIC[LA Code],MATCH(NHS[[#This Row],[Override LA Name]],HSCIC[LA Name],0))</f>
        <v>E10000017</v>
      </c>
      <c r="G88">
        <f>COUNTIF(HSCIC[LA Code],NHS[[#This Row],[Override LA Code]])</f>
        <v>1</v>
      </c>
    </row>
    <row r="89" spans="1:7" x14ac:dyDescent="0.25">
      <c r="A89" t="s">
        <v>546</v>
      </c>
      <c r="B89" t="s">
        <v>389</v>
      </c>
      <c r="C89" s="1">
        <v>58.098901098901102</v>
      </c>
      <c r="D89">
        <f>COUNTIF(HSCIC!$A$2:$A$251,NHS!A89)</f>
        <v>0</v>
      </c>
      <c r="E89" t="s">
        <v>131</v>
      </c>
      <c r="F89" t="str">
        <f>INDEX(HSCIC[LA Code],MATCH(NHS[[#This Row],[Override LA Name]],HSCIC[LA Name],0))</f>
        <v>E10000017</v>
      </c>
      <c r="G89">
        <f>COUNTIF(HSCIC[LA Code],NHS[[#This Row],[Override LA Code]])</f>
        <v>1</v>
      </c>
    </row>
    <row r="90" spans="1:7" x14ac:dyDescent="0.25">
      <c r="A90" t="s">
        <v>547</v>
      </c>
      <c r="B90" t="s">
        <v>390</v>
      </c>
      <c r="C90" s="1">
        <v>33.252747252747255</v>
      </c>
      <c r="D90">
        <f>COUNTIF(HSCIC!$A$2:$A$251,NHS!A90)</f>
        <v>0</v>
      </c>
      <c r="E90" t="s">
        <v>131</v>
      </c>
      <c r="F90" t="str">
        <f>INDEX(HSCIC[LA Code],MATCH(NHS[[#This Row],[Override LA Name]],HSCIC[LA Name],0))</f>
        <v>E10000017</v>
      </c>
      <c r="G90">
        <f>COUNTIF(HSCIC[LA Code],NHS[[#This Row],[Override LA Code]])</f>
        <v>1</v>
      </c>
    </row>
    <row r="91" spans="1:7" x14ac:dyDescent="0.25">
      <c r="A91" t="s">
        <v>548</v>
      </c>
      <c r="B91" t="s">
        <v>391</v>
      </c>
      <c r="C91" s="1">
        <v>29.329670329670328</v>
      </c>
      <c r="D91">
        <f>COUNTIF(HSCIC!$A$2:$A$251,NHS!A91)</f>
        <v>0</v>
      </c>
      <c r="E91" t="s">
        <v>131</v>
      </c>
      <c r="F91" t="str">
        <f>INDEX(HSCIC[LA Code],MATCH(NHS[[#This Row],[Override LA Name]],HSCIC[LA Name],0))</f>
        <v>E10000017</v>
      </c>
      <c r="G91">
        <f>COUNTIF(HSCIC[LA Code],NHS[[#This Row],[Override LA Code]])</f>
        <v>1</v>
      </c>
    </row>
    <row r="92" spans="1:7" x14ac:dyDescent="0.25">
      <c r="A92" t="s">
        <v>549</v>
      </c>
      <c r="B92" t="s">
        <v>392</v>
      </c>
      <c r="C92" s="1">
        <v>90.230769230769226</v>
      </c>
      <c r="D92">
        <f>COUNTIF(HSCIC!$A$2:$A$251,NHS!A92)</f>
        <v>0</v>
      </c>
      <c r="E92" t="s">
        <v>137</v>
      </c>
      <c r="F92" t="str">
        <f>INDEX(HSCIC[LA Code],MATCH(NHS[[#This Row],[Override LA Name]],HSCIC[LA Name],0))</f>
        <v>E10000018</v>
      </c>
      <c r="G92">
        <f>COUNTIF(HSCIC[LA Code],NHS[[#This Row],[Override LA Code]])</f>
        <v>1</v>
      </c>
    </row>
    <row r="93" spans="1:7" x14ac:dyDescent="0.25">
      <c r="A93" t="s">
        <v>550</v>
      </c>
      <c r="B93" t="s">
        <v>393</v>
      </c>
      <c r="C93" s="1">
        <v>80.142857142857139</v>
      </c>
      <c r="D93">
        <f>COUNTIF(HSCIC!$A$2:$A$251,NHS!A93)</f>
        <v>0</v>
      </c>
      <c r="E93" t="s">
        <v>141</v>
      </c>
      <c r="F93" t="str">
        <f>INDEX(HSCIC[LA Code],MATCH(NHS[[#This Row],[Override LA Name]],HSCIC[LA Name],0))</f>
        <v>E10000019</v>
      </c>
      <c r="G93">
        <f>COUNTIF(HSCIC[LA Code],NHS[[#This Row],[Override LA Code]])</f>
        <v>1</v>
      </c>
    </row>
    <row r="94" spans="1:7" x14ac:dyDescent="0.25">
      <c r="A94" t="s">
        <v>551</v>
      </c>
      <c r="B94" t="s">
        <v>394</v>
      </c>
      <c r="C94" s="1">
        <v>62.395604395604394</v>
      </c>
      <c r="D94">
        <f>COUNTIF(HSCIC!$A$2:$A$251,NHS!A94)</f>
        <v>0</v>
      </c>
      <c r="E94" t="s">
        <v>141</v>
      </c>
      <c r="F94" t="str">
        <f>INDEX(HSCIC[LA Code],MATCH(NHS[[#This Row],[Override LA Name]],HSCIC[LA Name],0))</f>
        <v>E10000019</v>
      </c>
      <c r="G94">
        <f>COUNTIF(HSCIC[LA Code],NHS[[#This Row],[Override LA Code]])</f>
        <v>1</v>
      </c>
    </row>
    <row r="95" spans="1:7" x14ac:dyDescent="0.25">
      <c r="A95" t="s">
        <v>552</v>
      </c>
      <c r="B95" t="s">
        <v>395</v>
      </c>
      <c r="C95" s="1">
        <v>38.483516483516482</v>
      </c>
      <c r="D95">
        <f>COUNTIF(HSCIC!$A$2:$A$251,NHS!A95)</f>
        <v>0</v>
      </c>
      <c r="E95" t="s">
        <v>141</v>
      </c>
      <c r="F95" t="str">
        <f>INDEX(HSCIC[LA Code],MATCH(NHS[[#This Row],[Override LA Name]],HSCIC[LA Name],0))</f>
        <v>E10000019</v>
      </c>
      <c r="G95">
        <f>COUNTIF(HSCIC[LA Code],NHS[[#This Row],[Override LA Code]])</f>
        <v>1</v>
      </c>
    </row>
    <row r="96" spans="1:7" x14ac:dyDescent="0.25">
      <c r="A96" t="s">
        <v>553</v>
      </c>
      <c r="B96" t="s">
        <v>396</v>
      </c>
      <c r="C96" s="1">
        <v>48.571428571428569</v>
      </c>
      <c r="D96">
        <f>COUNTIF(HSCIC!$A$2:$A$251,NHS!A96)</f>
        <v>0</v>
      </c>
      <c r="E96" t="s">
        <v>141</v>
      </c>
      <c r="F96" t="str">
        <f>INDEX(HSCIC[LA Code],MATCH(NHS[[#This Row],[Override LA Name]],HSCIC[LA Name],0))</f>
        <v>E10000019</v>
      </c>
      <c r="G96">
        <f>COUNTIF(HSCIC[LA Code],NHS[[#This Row],[Override LA Code]])</f>
        <v>1</v>
      </c>
    </row>
    <row r="97" spans="1:7" x14ac:dyDescent="0.25">
      <c r="A97" t="s">
        <v>554</v>
      </c>
      <c r="B97" t="s">
        <v>397</v>
      </c>
      <c r="C97" s="1">
        <v>53.428571428571431</v>
      </c>
      <c r="D97">
        <f>COUNTIF(HSCIC!$A$2:$A$251,NHS!A97)</f>
        <v>0</v>
      </c>
      <c r="E97" t="s">
        <v>161</v>
      </c>
      <c r="F97" t="str">
        <f>INDEX(HSCIC[LA Code],MATCH(NHS[[#This Row],[Override LA Name]],HSCIC[LA Name],0))</f>
        <v>E10000020</v>
      </c>
      <c r="G97">
        <f>COUNTIF(HSCIC[LA Code],NHS[[#This Row],[Override LA Code]])</f>
        <v>1</v>
      </c>
    </row>
    <row r="98" spans="1:7" x14ac:dyDescent="0.25">
      <c r="A98" t="s">
        <v>554</v>
      </c>
      <c r="B98" t="s">
        <v>398</v>
      </c>
      <c r="C98" s="1">
        <v>42.032967032967036</v>
      </c>
      <c r="D98">
        <f>COUNTIF(HSCIC!$A$2:$A$251,NHS!A98)</f>
        <v>0</v>
      </c>
      <c r="E98" t="s">
        <v>161</v>
      </c>
      <c r="F98" t="str">
        <f>INDEX(HSCIC[LA Code],MATCH(NHS[[#This Row],[Override LA Name]],HSCIC[LA Name],0))</f>
        <v>E10000020</v>
      </c>
      <c r="G98">
        <f>COUNTIF(HSCIC[LA Code],NHS[[#This Row],[Override LA Code]])</f>
        <v>1</v>
      </c>
    </row>
    <row r="99" spans="1:7" x14ac:dyDescent="0.25">
      <c r="A99" t="s">
        <v>555</v>
      </c>
      <c r="B99" t="s">
        <v>399</v>
      </c>
      <c r="C99" s="1">
        <v>53.054945054945058</v>
      </c>
      <c r="D99">
        <f>COUNTIF(HSCIC!$A$2:$A$251,NHS!A99)</f>
        <v>0</v>
      </c>
      <c r="E99" t="s">
        <v>161</v>
      </c>
      <c r="F99" t="str">
        <f>INDEX(HSCIC[LA Code],MATCH(NHS[[#This Row],[Override LA Name]],HSCIC[LA Name],0))</f>
        <v>E10000020</v>
      </c>
      <c r="G99">
        <f>COUNTIF(HSCIC[LA Code],NHS[[#This Row],[Override LA Code]])</f>
        <v>1</v>
      </c>
    </row>
    <row r="100" spans="1:7" x14ac:dyDescent="0.25">
      <c r="A100" t="s">
        <v>555</v>
      </c>
      <c r="B100" t="s">
        <v>400</v>
      </c>
      <c r="C100" s="1">
        <v>42.406593406593409</v>
      </c>
      <c r="D100">
        <f>COUNTIF(HSCIC!$A$2:$A$251,NHS!A100)</f>
        <v>0</v>
      </c>
      <c r="E100" t="s">
        <v>161</v>
      </c>
      <c r="F100" t="str">
        <f>INDEX(HSCIC[LA Code],MATCH(NHS[[#This Row],[Override LA Name]],HSCIC[LA Name],0))</f>
        <v>E10000020</v>
      </c>
      <c r="G100">
        <f>COUNTIF(HSCIC[LA Code],NHS[[#This Row],[Override LA Code]])</f>
        <v>1</v>
      </c>
    </row>
    <row r="101" spans="1:7" x14ac:dyDescent="0.25">
      <c r="A101" t="s">
        <v>556</v>
      </c>
      <c r="B101" t="s">
        <v>401</v>
      </c>
      <c r="C101" s="1">
        <v>87.241758241758248</v>
      </c>
      <c r="D101">
        <f>COUNTIF(HSCIC!$A$2:$A$251,NHS!A101)</f>
        <v>0</v>
      </c>
      <c r="E101" t="s">
        <v>161</v>
      </c>
      <c r="F101" t="str">
        <f>INDEX(HSCIC[LA Code],MATCH(NHS[[#This Row],[Override LA Name]],HSCIC[LA Name],0))</f>
        <v>E10000020</v>
      </c>
      <c r="G101">
        <f>COUNTIF(HSCIC[LA Code],NHS[[#This Row],[Override LA Code]])</f>
        <v>1</v>
      </c>
    </row>
    <row r="102" spans="1:7" x14ac:dyDescent="0.25">
      <c r="A102" t="s">
        <v>557</v>
      </c>
      <c r="B102" t="s">
        <v>402</v>
      </c>
      <c r="C102" s="1">
        <v>8.780219780219781</v>
      </c>
      <c r="D102">
        <f>COUNTIF(HSCIC!$A$2:$A$251,NHS!A102)</f>
        <v>0</v>
      </c>
      <c r="E102" t="s">
        <v>173</v>
      </c>
      <c r="F102" t="str">
        <f>INDEX(HSCIC[LA Code],MATCH(NHS[[#This Row],[Override LA Name]],HSCIC[LA Name],0))</f>
        <v>E10000021</v>
      </c>
      <c r="G102">
        <f>COUNTIF(HSCIC[LA Code],NHS[[#This Row],[Override LA Code]])</f>
        <v>1</v>
      </c>
    </row>
    <row r="103" spans="1:7" x14ac:dyDescent="0.25">
      <c r="A103" t="s">
        <v>558</v>
      </c>
      <c r="B103" t="s">
        <v>403</v>
      </c>
      <c r="C103" s="1">
        <v>90.043956043956044</v>
      </c>
      <c r="D103">
        <f>COUNTIF(HSCIC!$A$2:$A$251,NHS!A103)</f>
        <v>0</v>
      </c>
      <c r="E103" t="s">
        <v>173</v>
      </c>
      <c r="F103" t="str">
        <f>INDEX(HSCIC[LA Code],MATCH(NHS[[#This Row],[Override LA Name]],HSCIC[LA Name],0))</f>
        <v>E10000021</v>
      </c>
      <c r="G103">
        <f>COUNTIF(HSCIC[LA Code],NHS[[#This Row],[Override LA Code]])</f>
        <v>1</v>
      </c>
    </row>
    <row r="104" spans="1:7" x14ac:dyDescent="0.25">
      <c r="A104" t="s">
        <v>559</v>
      </c>
      <c r="B104" t="s">
        <v>404</v>
      </c>
      <c r="C104" s="1">
        <v>24.472527472527474</v>
      </c>
      <c r="D104">
        <f>COUNTIF(HSCIC!$A$2:$A$251,NHS!A104)</f>
        <v>0</v>
      </c>
      <c r="E104" t="s">
        <v>171</v>
      </c>
      <c r="F104" t="str">
        <f>INDEX(HSCIC[LA Code],MATCH(NHS[[#This Row],[Override LA Name]],HSCIC[LA Name],0))</f>
        <v>E10000023</v>
      </c>
      <c r="G104">
        <f>COUNTIF(HSCIC[LA Code],NHS[[#This Row],[Override LA Code]])</f>
        <v>1</v>
      </c>
    </row>
    <row r="105" spans="1:7" x14ac:dyDescent="0.25">
      <c r="A105" t="s">
        <v>560</v>
      </c>
      <c r="B105" t="s">
        <v>405</v>
      </c>
      <c r="C105" s="1">
        <v>19.428571428571431</v>
      </c>
      <c r="D105">
        <f>COUNTIF(HSCIC!$A$2:$A$251,NHS!A105)</f>
        <v>0</v>
      </c>
      <c r="E105" t="s">
        <v>171</v>
      </c>
      <c r="F105" t="str">
        <f>INDEX(HSCIC[LA Code],MATCH(NHS[[#This Row],[Override LA Name]],HSCIC[LA Name],0))</f>
        <v>E10000023</v>
      </c>
      <c r="G105">
        <f>COUNTIF(HSCIC[LA Code],NHS[[#This Row],[Override LA Code]])</f>
        <v>1</v>
      </c>
    </row>
    <row r="106" spans="1:7" x14ac:dyDescent="0.25">
      <c r="A106" t="s">
        <v>561</v>
      </c>
      <c r="B106" t="s">
        <v>406</v>
      </c>
      <c r="C106" s="1">
        <v>20.736263736263737</v>
      </c>
      <c r="D106">
        <f>COUNTIF(HSCIC!$A$2:$A$251,NHS!A106)</f>
        <v>0</v>
      </c>
      <c r="E106" t="s">
        <v>171</v>
      </c>
      <c r="F106" t="str">
        <f>INDEX(HSCIC[LA Code],MATCH(NHS[[#This Row],[Override LA Name]],HSCIC[LA Name],0))</f>
        <v>E10000023</v>
      </c>
      <c r="G106">
        <f>COUNTIF(HSCIC[LA Code],NHS[[#This Row],[Override LA Code]])</f>
        <v>1</v>
      </c>
    </row>
    <row r="107" spans="1:7" x14ac:dyDescent="0.25">
      <c r="A107" t="s">
        <v>562</v>
      </c>
      <c r="B107" t="s">
        <v>407</v>
      </c>
      <c r="C107" s="1">
        <v>29.703296703296704</v>
      </c>
      <c r="D107">
        <f>COUNTIF(HSCIC!$A$2:$A$251,NHS!A107)</f>
        <v>0</v>
      </c>
      <c r="E107" t="s">
        <v>179</v>
      </c>
      <c r="F107" t="str">
        <f>INDEX(HSCIC[LA Code],MATCH(NHS[[#This Row],[Override LA Name]],HSCIC[LA Name],0))</f>
        <v>E10000024</v>
      </c>
      <c r="G107">
        <f>COUNTIF(HSCIC[LA Code],NHS[[#This Row],[Override LA Code]])</f>
        <v>1</v>
      </c>
    </row>
    <row r="108" spans="1:7" x14ac:dyDescent="0.25">
      <c r="A108" t="s">
        <v>562</v>
      </c>
      <c r="B108" t="s">
        <v>408</v>
      </c>
      <c r="C108" s="1">
        <v>23.725274725274726</v>
      </c>
      <c r="D108">
        <f>COUNTIF(HSCIC!$A$2:$A$251,NHS!A108)</f>
        <v>0</v>
      </c>
      <c r="E108" t="s">
        <v>179</v>
      </c>
      <c r="F108" t="str">
        <f>INDEX(HSCIC[LA Code],MATCH(NHS[[#This Row],[Override LA Name]],HSCIC[LA Name],0))</f>
        <v>E10000024</v>
      </c>
      <c r="G108">
        <f>COUNTIF(HSCIC[LA Code],NHS[[#This Row],[Override LA Code]])</f>
        <v>1</v>
      </c>
    </row>
    <row r="109" spans="1:7" x14ac:dyDescent="0.25">
      <c r="A109" t="s">
        <v>563</v>
      </c>
      <c r="B109" t="s">
        <v>409</v>
      </c>
      <c r="C109" s="1">
        <v>22.791208791208792</v>
      </c>
      <c r="D109">
        <f>COUNTIF(HSCIC!$A$2:$A$251,NHS!A109)</f>
        <v>0</v>
      </c>
      <c r="E109" t="s">
        <v>179</v>
      </c>
      <c r="F109" t="str">
        <f>INDEX(HSCIC[LA Code],MATCH(NHS[[#This Row],[Override LA Name]],HSCIC[LA Name],0))</f>
        <v>E10000024</v>
      </c>
      <c r="G109">
        <f>COUNTIF(HSCIC[LA Code],NHS[[#This Row],[Override LA Code]])</f>
        <v>1</v>
      </c>
    </row>
    <row r="110" spans="1:7" x14ac:dyDescent="0.25">
      <c r="A110" t="s">
        <v>564</v>
      </c>
      <c r="B110" t="s">
        <v>410</v>
      </c>
      <c r="C110" s="1">
        <v>14.010989010989011</v>
      </c>
      <c r="D110">
        <f>COUNTIF(HSCIC!$A$2:$A$251,NHS!A110)</f>
        <v>0</v>
      </c>
      <c r="E110" t="s">
        <v>179</v>
      </c>
      <c r="F110" t="str">
        <f>INDEX(HSCIC[LA Code],MATCH(NHS[[#This Row],[Override LA Name]],HSCIC[LA Name],0))</f>
        <v>E10000024</v>
      </c>
      <c r="G110">
        <f>COUNTIF(HSCIC[LA Code],NHS[[#This Row],[Override LA Code]])</f>
        <v>1</v>
      </c>
    </row>
    <row r="111" spans="1:7" x14ac:dyDescent="0.25">
      <c r="A111" t="s">
        <v>565</v>
      </c>
      <c r="B111" t="s">
        <v>411</v>
      </c>
      <c r="C111" s="1">
        <v>19.241758241758241</v>
      </c>
      <c r="D111">
        <f>COUNTIF(HSCIC!$A$2:$A$251,NHS!A111)</f>
        <v>0</v>
      </c>
      <c r="E111" t="s">
        <v>179</v>
      </c>
      <c r="F111" t="str">
        <f>INDEX(HSCIC[LA Code],MATCH(NHS[[#This Row],[Override LA Name]],HSCIC[LA Name],0))</f>
        <v>E10000024</v>
      </c>
      <c r="G111">
        <f>COUNTIF(HSCIC[LA Code],NHS[[#This Row],[Override LA Code]])</f>
        <v>1</v>
      </c>
    </row>
    <row r="112" spans="1:7" x14ac:dyDescent="0.25">
      <c r="A112" t="s">
        <v>566</v>
      </c>
      <c r="B112" t="s">
        <v>412</v>
      </c>
      <c r="C112" s="1">
        <v>15.692307692307693</v>
      </c>
      <c r="D112">
        <f>COUNTIF(HSCIC!$A$2:$A$251,NHS!A112)</f>
        <v>0</v>
      </c>
      <c r="E112" t="s">
        <v>179</v>
      </c>
      <c r="F112" t="str">
        <f>INDEX(HSCIC[LA Code],MATCH(NHS[[#This Row],[Override LA Name]],HSCIC[LA Name],0))</f>
        <v>E10000024</v>
      </c>
      <c r="G112">
        <f>COUNTIF(HSCIC[LA Code],NHS[[#This Row],[Override LA Code]])</f>
        <v>1</v>
      </c>
    </row>
    <row r="113" spans="1:7" x14ac:dyDescent="0.25">
      <c r="A113" t="s">
        <v>567</v>
      </c>
      <c r="B113" t="s">
        <v>413</v>
      </c>
      <c r="C113" s="1">
        <v>45.208791208791212</v>
      </c>
      <c r="D113">
        <f>COUNTIF(HSCIC!$A$2:$A$251,NHS!A113)</f>
        <v>0</v>
      </c>
      <c r="E113" t="s">
        <v>183</v>
      </c>
      <c r="F113" t="str">
        <f>INDEX(HSCIC[LA Code],MATCH(NHS[[#This Row],[Override LA Name]],HSCIC[LA Name],0))</f>
        <v>E10000025</v>
      </c>
      <c r="G113">
        <f>COUNTIF(HSCIC[LA Code],NHS[[#This Row],[Override LA Code]])</f>
        <v>1</v>
      </c>
    </row>
    <row r="114" spans="1:7" x14ac:dyDescent="0.25">
      <c r="A114" t="s">
        <v>568</v>
      </c>
      <c r="B114" t="s">
        <v>414</v>
      </c>
      <c r="C114" s="1">
        <v>176.35164835164835</v>
      </c>
      <c r="D114">
        <f>COUNTIF(HSCIC!$A$2:$A$251,NHS!A114)</f>
        <v>0</v>
      </c>
      <c r="E114" t="s">
        <v>221</v>
      </c>
      <c r="F114" t="str">
        <f>INDEX(HSCIC[LA Code],MATCH(NHS[[#This Row],[Override LA Name]],HSCIC[LA Name],0))</f>
        <v>E10000027</v>
      </c>
      <c r="G114">
        <f>COUNTIF(HSCIC[LA Code],NHS[[#This Row],[Override LA Code]])</f>
        <v>1</v>
      </c>
    </row>
    <row r="115" spans="1:7" x14ac:dyDescent="0.25">
      <c r="A115" t="s">
        <v>569</v>
      </c>
      <c r="B115" t="s">
        <v>415</v>
      </c>
      <c r="C115" s="1">
        <v>45.582417582417584</v>
      </c>
      <c r="D115">
        <f>COUNTIF(HSCIC!$A$2:$A$251,NHS!A115)</f>
        <v>0</v>
      </c>
      <c r="E115" t="s">
        <v>235</v>
      </c>
      <c r="F115" t="str">
        <f>INDEX(HSCIC[LA Code],MATCH(NHS[[#This Row],[Override LA Name]],HSCIC[LA Name],0))</f>
        <v>E10000028</v>
      </c>
      <c r="G115">
        <f>COUNTIF(HSCIC[LA Code],NHS[[#This Row],[Override LA Code]])</f>
        <v>1</v>
      </c>
    </row>
    <row r="116" spans="1:7" x14ac:dyDescent="0.25">
      <c r="A116" t="s">
        <v>570</v>
      </c>
      <c r="B116" t="s">
        <v>416</v>
      </c>
      <c r="C116" s="1">
        <v>24.846153846153847</v>
      </c>
      <c r="D116">
        <f>COUNTIF(HSCIC!$A$2:$A$251,NHS!A116)</f>
        <v>0</v>
      </c>
      <c r="E116" t="s">
        <v>235</v>
      </c>
      <c r="F116" t="str">
        <f>INDEX(HSCIC[LA Code],MATCH(NHS[[#This Row],[Override LA Name]],HSCIC[LA Name],0))</f>
        <v>E10000028</v>
      </c>
      <c r="G116">
        <f>COUNTIF(HSCIC[LA Code],NHS[[#This Row],[Override LA Code]])</f>
        <v>1</v>
      </c>
    </row>
    <row r="117" spans="1:7" x14ac:dyDescent="0.25">
      <c r="A117" t="s">
        <v>571</v>
      </c>
      <c r="B117" t="s">
        <v>417</v>
      </c>
      <c r="C117" s="1">
        <v>35.868131868131869</v>
      </c>
      <c r="D117">
        <f>COUNTIF(HSCIC!$A$2:$A$251,NHS!A117)</f>
        <v>0</v>
      </c>
      <c r="E117" t="s">
        <v>235</v>
      </c>
      <c r="F117" t="str">
        <f>INDEX(HSCIC[LA Code],MATCH(NHS[[#This Row],[Override LA Name]],HSCIC[LA Name],0))</f>
        <v>E10000028</v>
      </c>
      <c r="G117">
        <f>COUNTIF(HSCIC[LA Code],NHS[[#This Row],[Override LA Code]])</f>
        <v>1</v>
      </c>
    </row>
    <row r="118" spans="1:7" x14ac:dyDescent="0.25">
      <c r="A118" t="s">
        <v>572</v>
      </c>
      <c r="B118" t="s">
        <v>418</v>
      </c>
      <c r="C118" s="1">
        <v>50.439560439560438</v>
      </c>
      <c r="D118">
        <f>COUNTIF(HSCIC!$A$2:$A$251,NHS!A118)</f>
        <v>0</v>
      </c>
      <c r="E118" t="s">
        <v>235</v>
      </c>
      <c r="F118" t="str">
        <f>INDEX(HSCIC[LA Code],MATCH(NHS[[#This Row],[Override LA Name]],HSCIC[LA Name],0))</f>
        <v>E10000028</v>
      </c>
      <c r="G118">
        <f>COUNTIF(HSCIC[LA Code],NHS[[#This Row],[Override LA Code]])</f>
        <v>1</v>
      </c>
    </row>
    <row r="119" spans="1:7" x14ac:dyDescent="0.25">
      <c r="A119" t="s">
        <v>573</v>
      </c>
      <c r="B119" t="s">
        <v>419</v>
      </c>
      <c r="C119" s="1">
        <v>37.362637362637365</v>
      </c>
      <c r="D119">
        <f>COUNTIF(HSCIC!$A$2:$A$251,NHS!A119)</f>
        <v>0</v>
      </c>
      <c r="E119" t="s">
        <v>235</v>
      </c>
      <c r="F119" t="str">
        <f>INDEX(HSCIC[LA Code],MATCH(NHS[[#This Row],[Override LA Name]],HSCIC[LA Name],0))</f>
        <v>E10000028</v>
      </c>
      <c r="G119">
        <f>COUNTIF(HSCIC[LA Code],NHS[[#This Row],[Override LA Code]])</f>
        <v>1</v>
      </c>
    </row>
    <row r="120" spans="1:7" x14ac:dyDescent="0.25">
      <c r="A120" t="s">
        <v>574</v>
      </c>
      <c r="B120" t="s">
        <v>420</v>
      </c>
      <c r="C120" s="1">
        <v>80.142857142857139</v>
      </c>
      <c r="D120">
        <f>COUNTIF(HSCIC!$A$2:$A$251,NHS!A120)</f>
        <v>0</v>
      </c>
      <c r="E120" t="s">
        <v>243</v>
      </c>
      <c r="F120" t="str">
        <f>INDEX(HSCIC[LA Code],MATCH(NHS[[#This Row],[Override LA Name]],HSCIC[LA Name],0))</f>
        <v>E10000029</v>
      </c>
      <c r="G120">
        <f>COUNTIF(HSCIC[LA Code],NHS[[#This Row],[Override LA Code]])</f>
        <v>1</v>
      </c>
    </row>
    <row r="121" spans="1:7" x14ac:dyDescent="0.25">
      <c r="A121" t="s">
        <v>574</v>
      </c>
      <c r="B121" t="s">
        <v>421</v>
      </c>
      <c r="C121" s="1">
        <v>49.505494505494504</v>
      </c>
      <c r="D121">
        <f>COUNTIF(HSCIC!$A$2:$A$251,NHS!A121)</f>
        <v>0</v>
      </c>
      <c r="E121" t="s">
        <v>243</v>
      </c>
      <c r="F121" t="str">
        <f>INDEX(HSCIC[LA Code],MATCH(NHS[[#This Row],[Override LA Name]],HSCIC[LA Name],0))</f>
        <v>E10000029</v>
      </c>
      <c r="G121">
        <f>COUNTIF(HSCIC[LA Code],NHS[[#This Row],[Override LA Code]])</f>
        <v>1</v>
      </c>
    </row>
    <row r="122" spans="1:7" x14ac:dyDescent="0.25">
      <c r="A122" t="s">
        <v>575</v>
      </c>
      <c r="B122" t="s">
        <v>422</v>
      </c>
      <c r="C122" s="1">
        <v>73.978021978021985</v>
      </c>
      <c r="D122">
        <f>COUNTIF(HSCIC!$A$2:$A$251,NHS!A122)</f>
        <v>0</v>
      </c>
      <c r="E122" t="s">
        <v>247</v>
      </c>
      <c r="F122" t="str">
        <f>INDEX(HSCIC[LA Code],MATCH(NHS[[#This Row],[Override LA Name]],HSCIC[LA Name],0))</f>
        <v>E10000030</v>
      </c>
      <c r="G122">
        <f>COUNTIF(HSCIC[LA Code],NHS[[#This Row],[Override LA Code]])</f>
        <v>1</v>
      </c>
    </row>
    <row r="123" spans="1:7" x14ac:dyDescent="0.25">
      <c r="A123" t="s">
        <v>575</v>
      </c>
      <c r="B123" t="s">
        <v>423</v>
      </c>
      <c r="C123" s="1">
        <v>56.978021978021978</v>
      </c>
      <c r="D123">
        <f>COUNTIF(HSCIC!$A$2:$A$251,NHS!A123)</f>
        <v>0</v>
      </c>
      <c r="E123" t="s">
        <v>247</v>
      </c>
      <c r="F123" t="str">
        <f>INDEX(HSCIC[LA Code],MATCH(NHS[[#This Row],[Override LA Name]],HSCIC[LA Name],0))</f>
        <v>E10000030</v>
      </c>
      <c r="G123">
        <f>COUNTIF(HSCIC[LA Code],NHS[[#This Row],[Override LA Code]])</f>
        <v>1</v>
      </c>
    </row>
    <row r="124" spans="1:7" x14ac:dyDescent="0.25">
      <c r="A124" t="s">
        <v>576</v>
      </c>
      <c r="B124" t="s">
        <v>424</v>
      </c>
      <c r="C124" s="1">
        <v>39.791208791208788</v>
      </c>
      <c r="D124">
        <f>COUNTIF(HSCIC!$A$2:$A$251,NHS!A124)</f>
        <v>0</v>
      </c>
      <c r="E124" t="s">
        <v>247</v>
      </c>
      <c r="F124" t="str">
        <f>INDEX(HSCIC[LA Code],MATCH(NHS[[#This Row],[Override LA Name]],HSCIC[LA Name],0))</f>
        <v>E10000030</v>
      </c>
      <c r="G124">
        <f>COUNTIF(HSCIC[LA Code],NHS[[#This Row],[Override LA Code]])</f>
        <v>1</v>
      </c>
    </row>
    <row r="125" spans="1:7" x14ac:dyDescent="0.25">
      <c r="A125" t="s">
        <v>576</v>
      </c>
      <c r="B125" t="s">
        <v>425</v>
      </c>
      <c r="C125" s="1">
        <v>19.241758241758241</v>
      </c>
      <c r="D125">
        <f>COUNTIF(HSCIC!$A$2:$A$251,NHS!A125)</f>
        <v>0</v>
      </c>
      <c r="E125" t="s">
        <v>247</v>
      </c>
      <c r="F125" t="str">
        <f>INDEX(HSCIC[LA Code],MATCH(NHS[[#This Row],[Override LA Name]],HSCIC[LA Name],0))</f>
        <v>E10000030</v>
      </c>
      <c r="G125">
        <f>COUNTIF(HSCIC[LA Code],NHS[[#This Row],[Override LA Code]])</f>
        <v>1</v>
      </c>
    </row>
    <row r="126" spans="1:7" x14ac:dyDescent="0.25">
      <c r="A126" t="s">
        <v>577</v>
      </c>
      <c r="B126" t="s">
        <v>426</v>
      </c>
      <c r="C126" s="1">
        <v>30.076923076923077</v>
      </c>
      <c r="D126">
        <f>COUNTIF(HSCIC!$A$2:$A$251,NHS!A126)</f>
        <v>0</v>
      </c>
      <c r="E126" t="s">
        <v>247</v>
      </c>
      <c r="F126" t="str">
        <f>INDEX(HSCIC[LA Code],MATCH(NHS[[#This Row],[Override LA Name]],HSCIC[LA Name],0))</f>
        <v>E10000030</v>
      </c>
      <c r="G126">
        <f>COUNTIF(HSCIC[LA Code],NHS[[#This Row],[Override LA Code]])</f>
        <v>1</v>
      </c>
    </row>
    <row r="127" spans="1:7" x14ac:dyDescent="0.25">
      <c r="A127" t="s">
        <v>578</v>
      </c>
      <c r="B127" t="s">
        <v>427</v>
      </c>
      <c r="C127" s="1">
        <v>41.285714285714285</v>
      </c>
      <c r="D127">
        <f>COUNTIF(HSCIC!$A$2:$A$251,NHS!A127)</f>
        <v>0</v>
      </c>
      <c r="E127" t="s">
        <v>275</v>
      </c>
      <c r="F127" t="str">
        <f>INDEX(HSCIC[LA Code],MATCH(NHS[[#This Row],[Override LA Name]],HSCIC[LA Name],0))</f>
        <v>E10000031</v>
      </c>
      <c r="G127">
        <f>COUNTIF(HSCIC[LA Code],NHS[[#This Row],[Override LA Code]])</f>
        <v>1</v>
      </c>
    </row>
    <row r="128" spans="1:7" x14ac:dyDescent="0.25">
      <c r="A128" t="s">
        <v>579</v>
      </c>
      <c r="B128" t="s">
        <v>428</v>
      </c>
      <c r="C128" s="1">
        <v>81.07692307692308</v>
      </c>
      <c r="D128">
        <f>COUNTIF(HSCIC!$A$2:$A$251,NHS!A128)</f>
        <v>0</v>
      </c>
      <c r="E128" t="s">
        <v>275</v>
      </c>
      <c r="F128" t="str">
        <f>INDEX(HSCIC[LA Code],MATCH(NHS[[#This Row],[Override LA Name]],HSCIC[LA Name],0))</f>
        <v>E10000031</v>
      </c>
      <c r="G128">
        <f>COUNTIF(HSCIC[LA Code],NHS[[#This Row],[Override LA Code]])</f>
        <v>1</v>
      </c>
    </row>
    <row r="129" spans="1:7" x14ac:dyDescent="0.25">
      <c r="A129" t="s">
        <v>580</v>
      </c>
      <c r="B129" t="s">
        <v>429</v>
      </c>
      <c r="C129" s="1">
        <v>85.560439560439562</v>
      </c>
      <c r="D129">
        <f>COUNTIF(HSCIC!$A$2:$A$251,NHS!A129)</f>
        <v>0</v>
      </c>
      <c r="E129" t="s">
        <v>279</v>
      </c>
      <c r="F129" t="str">
        <f>INDEX(HSCIC[LA Code],MATCH(NHS[[#This Row],[Override LA Name]],HSCIC[LA Name],0))</f>
        <v>E10000032</v>
      </c>
      <c r="G129">
        <f>COUNTIF(HSCIC[LA Code],NHS[[#This Row],[Override LA Code]])</f>
        <v>1</v>
      </c>
    </row>
    <row r="130" spans="1:7" x14ac:dyDescent="0.25">
      <c r="A130" t="s">
        <v>581</v>
      </c>
      <c r="B130" t="s">
        <v>430</v>
      </c>
      <c r="C130" s="1">
        <v>16.252747252747252</v>
      </c>
      <c r="D130">
        <f>COUNTIF(HSCIC!$A$2:$A$251,NHS!A130)</f>
        <v>0</v>
      </c>
      <c r="E130" t="s">
        <v>279</v>
      </c>
      <c r="F130" t="str">
        <f>INDEX(HSCIC[LA Code],MATCH(NHS[[#This Row],[Override LA Name]],HSCIC[LA Name],0))</f>
        <v>E10000032</v>
      </c>
      <c r="G130">
        <f>COUNTIF(HSCIC[LA Code],NHS[[#This Row],[Override LA Code]])</f>
        <v>1</v>
      </c>
    </row>
    <row r="131" spans="1:7" x14ac:dyDescent="0.25">
      <c r="A131" t="s">
        <v>582</v>
      </c>
      <c r="B131" t="s">
        <v>431</v>
      </c>
      <c r="C131" s="1">
        <v>33.626373626373628</v>
      </c>
      <c r="D131">
        <f>COUNTIF(HSCIC!$A$2:$A$251,NHS!A131)</f>
        <v>0</v>
      </c>
      <c r="E131" t="s">
        <v>279</v>
      </c>
      <c r="F131" t="str">
        <f>INDEX(HSCIC[LA Code],MATCH(NHS[[#This Row],[Override LA Name]],HSCIC[LA Name],0))</f>
        <v>E10000032</v>
      </c>
      <c r="G131">
        <f>COUNTIF(HSCIC[LA Code],NHS[[#This Row],[Override LA Code]])</f>
        <v>1</v>
      </c>
    </row>
    <row r="132" spans="1:7" x14ac:dyDescent="0.25">
      <c r="A132" t="s">
        <v>583</v>
      </c>
      <c r="B132" t="s">
        <v>432</v>
      </c>
      <c r="C132" s="1">
        <v>25.406593406593409</v>
      </c>
      <c r="D132">
        <f>COUNTIF(HSCIC!$A$2:$A$251,NHS!A132)</f>
        <v>0</v>
      </c>
      <c r="E132" t="s">
        <v>293</v>
      </c>
      <c r="F132" t="str">
        <f>INDEX(HSCIC[LA Code],MATCH(NHS[[#This Row],[Override LA Name]],HSCIC[LA Name],0))</f>
        <v>E10000034</v>
      </c>
      <c r="G132">
        <f>COUNTIF(HSCIC[LA Code],NHS[[#This Row],[Override LA Code]])</f>
        <v>1</v>
      </c>
    </row>
    <row r="133" spans="1:7" x14ac:dyDescent="0.25">
      <c r="A133" t="s">
        <v>584</v>
      </c>
      <c r="B133" t="s">
        <v>433</v>
      </c>
      <c r="C133" s="1">
        <v>54.549450549450547</v>
      </c>
      <c r="D133">
        <f>COUNTIF(HSCIC!$A$2:$A$251,NHS!A133)</f>
        <v>0</v>
      </c>
      <c r="E133" t="s">
        <v>293</v>
      </c>
      <c r="F133" t="str">
        <f>INDEX(HSCIC[LA Code],MATCH(NHS[[#This Row],[Override LA Name]],HSCIC[LA Name],0))</f>
        <v>E10000034</v>
      </c>
      <c r="G133">
        <f>COUNTIF(HSCIC[LA Code],NHS[[#This Row],[Override LA Code]])</f>
        <v>1</v>
      </c>
    </row>
    <row r="134" spans="1:7" x14ac:dyDescent="0.25">
      <c r="A134" t="s">
        <v>585</v>
      </c>
      <c r="B134" t="s">
        <v>434</v>
      </c>
      <c r="C134" s="1">
        <v>20.549450549450551</v>
      </c>
      <c r="D134">
        <f>COUNTIF(HSCIC!$A$2:$A$251,NHS!A134)</f>
        <v>0</v>
      </c>
      <c r="E134" t="s">
        <v>293</v>
      </c>
      <c r="F134" t="str">
        <f>INDEX(HSCIC[LA Code],MATCH(NHS[[#This Row],[Override LA Name]],HSCIC[LA Name],0))</f>
        <v>E10000034</v>
      </c>
      <c r="G134">
        <f>COUNTIF(HSCIC[LA Code],NHS[[#This Row],[Override LA Code]])</f>
        <v>1</v>
      </c>
    </row>
    <row r="135" spans="1:7" x14ac:dyDescent="0.25">
      <c r="A135" t="s">
        <v>18</v>
      </c>
      <c r="B135" t="s">
        <v>435</v>
      </c>
      <c r="C135" s="1">
        <v>92.846153846153854</v>
      </c>
      <c r="D135">
        <f>COUNTIF(HSCIC!$A$2:$A$251,NHS!A135)</f>
        <v>1</v>
      </c>
      <c r="E135" t="str">
        <f>VLOOKUP(NHS[[#This Row],[LA Code]],HSCIC[[LA Code]:[LA Name]],2,FALSE)</f>
        <v>Bolton</v>
      </c>
      <c r="F135" t="str">
        <f>INDEX(HSCIC[LA Code],MATCH(NHS[[#This Row],[Override LA Name]],HSCIC[LA Name],0))</f>
        <v>E08000001</v>
      </c>
      <c r="G135">
        <f>COUNTIF(HSCIC[LA Code],NHS[[#This Row],[Override LA Code]])</f>
        <v>1</v>
      </c>
    </row>
    <row r="136" spans="1:7" x14ac:dyDescent="0.25">
      <c r="A136" t="s">
        <v>36</v>
      </c>
      <c r="B136" t="s">
        <v>436</v>
      </c>
      <c r="C136" s="1">
        <v>36</v>
      </c>
      <c r="D136">
        <f>COUNTIF(HSCIC!$A$2:$A$251,NHS!A136)</f>
        <v>1</v>
      </c>
      <c r="E136" t="str">
        <f>VLOOKUP(NHS[[#This Row],[LA Code]],HSCIC[[LA Code]:[LA Name]],2,FALSE)</f>
        <v>Bury</v>
      </c>
      <c r="F136" t="str">
        <f>INDEX(HSCIC[LA Code],MATCH(NHS[[#This Row],[Override LA Name]],HSCIC[LA Name],0))</f>
        <v>E08000002</v>
      </c>
      <c r="G136">
        <f>COUNTIF(HSCIC[LA Code],NHS[[#This Row],[Override LA Code]])</f>
        <v>1</v>
      </c>
    </row>
    <row r="137" spans="1:7" x14ac:dyDescent="0.25">
      <c r="A137" t="s">
        <v>146</v>
      </c>
      <c r="B137" t="s">
        <v>437</v>
      </c>
      <c r="C137" s="1">
        <v>28.582417582417584</v>
      </c>
      <c r="D137">
        <f>COUNTIF(HSCIC!$A$2:$A$251,NHS!A137)</f>
        <v>1</v>
      </c>
      <c r="E137" t="str">
        <f>VLOOKUP(NHS[[#This Row],[LA Code]],HSCIC[[LA Code]:[LA Name]],2,FALSE)</f>
        <v>Manchester</v>
      </c>
      <c r="F137" t="str">
        <f>INDEX(HSCIC[LA Code],MATCH(NHS[[#This Row],[Override LA Name]],HSCIC[LA Name],0))</f>
        <v>E08000003</v>
      </c>
      <c r="G137">
        <f>COUNTIF(HSCIC[LA Code],NHS[[#This Row],[Override LA Code]])</f>
        <v>1</v>
      </c>
    </row>
    <row r="138" spans="1:7" x14ac:dyDescent="0.25">
      <c r="A138" t="s">
        <v>146</v>
      </c>
      <c r="B138" t="s">
        <v>438</v>
      </c>
      <c r="C138" s="1">
        <v>25.219780219780219</v>
      </c>
      <c r="D138">
        <f>COUNTIF(HSCIC!$A$2:$A$251,NHS!A138)</f>
        <v>1</v>
      </c>
      <c r="E138" t="str">
        <f>VLOOKUP(NHS[[#This Row],[LA Code]],HSCIC[[LA Code]:[LA Name]],2,FALSE)</f>
        <v>Manchester</v>
      </c>
      <c r="F138" t="str">
        <f>INDEX(HSCIC[LA Code],MATCH(NHS[[#This Row],[Override LA Name]],HSCIC[LA Name],0))</f>
        <v>E08000003</v>
      </c>
      <c r="G138">
        <f>COUNTIF(HSCIC[LA Code],NHS[[#This Row],[Override LA Code]])</f>
        <v>1</v>
      </c>
    </row>
    <row r="139" spans="1:7" x14ac:dyDescent="0.25">
      <c r="A139" t="s">
        <v>146</v>
      </c>
      <c r="B139" t="s">
        <v>439</v>
      </c>
      <c r="C139" s="1">
        <v>47.824175824175825</v>
      </c>
      <c r="D139">
        <f>COUNTIF(HSCIC!$A$2:$A$251,NHS!A139)</f>
        <v>1</v>
      </c>
      <c r="E139" t="str">
        <f>VLOOKUP(NHS[[#This Row],[LA Code]],HSCIC[[LA Code]:[LA Name]],2,FALSE)</f>
        <v>Manchester</v>
      </c>
      <c r="F139" t="str">
        <f>INDEX(HSCIC[LA Code],MATCH(NHS[[#This Row],[Override LA Name]],HSCIC[LA Name],0))</f>
        <v>E08000003</v>
      </c>
      <c r="G139">
        <f>COUNTIF(HSCIC[LA Code],NHS[[#This Row],[Override LA Code]])</f>
        <v>1</v>
      </c>
    </row>
    <row r="140" spans="1:7" x14ac:dyDescent="0.25">
      <c r="A140" t="s">
        <v>180</v>
      </c>
      <c r="B140" t="s">
        <v>440</v>
      </c>
      <c r="C140" s="1">
        <v>20.736263736263737</v>
      </c>
      <c r="D140">
        <f>COUNTIF(HSCIC!$A$2:$A$251,NHS!A140)</f>
        <v>1</v>
      </c>
      <c r="E140" t="str">
        <f>VLOOKUP(NHS[[#This Row],[LA Code]],HSCIC[[LA Code]:[LA Name]],2,FALSE)</f>
        <v>Oldham</v>
      </c>
      <c r="F140" t="str">
        <f>INDEX(HSCIC[LA Code],MATCH(NHS[[#This Row],[Override LA Name]],HSCIC[LA Name],0))</f>
        <v>E08000004</v>
      </c>
      <c r="G140">
        <f>COUNTIF(HSCIC[LA Code],NHS[[#This Row],[Override LA Code]])</f>
        <v>1</v>
      </c>
    </row>
    <row r="141" spans="1:7" x14ac:dyDescent="0.25">
      <c r="A141" t="s">
        <v>200</v>
      </c>
      <c r="B141" t="s">
        <v>441</v>
      </c>
      <c r="C141" s="1">
        <v>30.076923076923077</v>
      </c>
      <c r="D141">
        <f>COUNTIF(HSCIC!$A$2:$A$251,NHS!A141)</f>
        <v>1</v>
      </c>
      <c r="E141" t="str">
        <f>VLOOKUP(NHS[[#This Row],[LA Code]],HSCIC[[LA Code]:[LA Name]],2,FALSE)</f>
        <v>Rochdale</v>
      </c>
      <c r="F141" t="str">
        <f>INDEX(HSCIC[LA Code],MATCH(NHS[[#This Row],[Override LA Name]],HSCIC[LA Name],0))</f>
        <v>E08000005</v>
      </c>
      <c r="G141">
        <f>COUNTIF(HSCIC[LA Code],NHS[[#This Row],[Override LA Code]])</f>
        <v>1</v>
      </c>
    </row>
    <row r="142" spans="1:7" x14ac:dyDescent="0.25">
      <c r="A142" t="s">
        <v>206</v>
      </c>
      <c r="B142" t="s">
        <v>442</v>
      </c>
      <c r="C142" s="1">
        <v>164.20879120879121</v>
      </c>
      <c r="D142">
        <f>COUNTIF(HSCIC!$A$2:$A$251,NHS!A142)</f>
        <v>1</v>
      </c>
      <c r="E142" t="str">
        <f>VLOOKUP(NHS[[#This Row],[LA Code]],HSCIC[[LA Code]:[LA Name]],2,FALSE)</f>
        <v>Salford</v>
      </c>
      <c r="F142" t="str">
        <f>INDEX(HSCIC[LA Code],MATCH(NHS[[#This Row],[Override LA Name]],HSCIC[LA Name],0))</f>
        <v>E08000006</v>
      </c>
      <c r="G142">
        <f>COUNTIF(HSCIC[LA Code],NHS[[#This Row],[Override LA Code]])</f>
        <v>1</v>
      </c>
    </row>
    <row r="143" spans="1:7" x14ac:dyDescent="0.25">
      <c r="A143" t="s">
        <v>236</v>
      </c>
      <c r="B143" t="s">
        <v>443</v>
      </c>
      <c r="C143" s="1">
        <v>31.197802197802197</v>
      </c>
      <c r="D143">
        <f>COUNTIF(HSCIC!$A$2:$A$251,NHS!A143)</f>
        <v>1</v>
      </c>
      <c r="E143" t="str">
        <f>VLOOKUP(NHS[[#This Row],[LA Code]],HSCIC[[LA Code]:[LA Name]],2,FALSE)</f>
        <v>Stockport</v>
      </c>
      <c r="F143" t="str">
        <f>INDEX(HSCIC[LA Code],MATCH(NHS[[#This Row],[Override LA Name]],HSCIC[LA Name],0))</f>
        <v>E08000007</v>
      </c>
      <c r="G143">
        <f>COUNTIF(HSCIC[LA Code],NHS[[#This Row],[Override LA Code]])</f>
        <v>1</v>
      </c>
    </row>
    <row r="144" spans="1:7" x14ac:dyDescent="0.25">
      <c r="A144" t="s">
        <v>252</v>
      </c>
      <c r="B144" t="s">
        <v>444</v>
      </c>
      <c r="C144" s="1">
        <v>72.296703296703299</v>
      </c>
      <c r="D144">
        <f>COUNTIF(HSCIC!$A$2:$A$251,NHS!A144)</f>
        <v>1</v>
      </c>
      <c r="E144" t="str">
        <f>VLOOKUP(NHS[[#This Row],[LA Code]],HSCIC[[LA Code]:[LA Name]],2,FALSE)</f>
        <v>Tameside</v>
      </c>
      <c r="F144" t="str">
        <f>INDEX(HSCIC[LA Code],MATCH(NHS[[#This Row],[Override LA Name]],HSCIC[LA Name],0))</f>
        <v>E08000008</v>
      </c>
      <c r="G144">
        <f>COUNTIF(HSCIC[LA Code],NHS[[#This Row],[Override LA Code]])</f>
        <v>1</v>
      </c>
    </row>
    <row r="145" spans="1:7" x14ac:dyDescent="0.25">
      <c r="A145" t="s">
        <v>262</v>
      </c>
      <c r="B145" t="s">
        <v>445</v>
      </c>
      <c r="C145" s="1">
        <v>25.593406593406595</v>
      </c>
      <c r="D145">
        <f>COUNTIF(HSCIC!$A$2:$A$251,NHS!A145)</f>
        <v>1</v>
      </c>
      <c r="E145" t="str">
        <f>VLOOKUP(NHS[[#This Row],[LA Code]],HSCIC[[LA Code]:[LA Name]],2,FALSE)</f>
        <v>Trafford</v>
      </c>
      <c r="F145" t="str">
        <f>INDEX(HSCIC[LA Code],MATCH(NHS[[#This Row],[Override LA Name]],HSCIC[LA Name],0))</f>
        <v>E08000009</v>
      </c>
      <c r="G145">
        <f>COUNTIF(HSCIC[LA Code],NHS[[#This Row],[Override LA Code]])</f>
        <v>1</v>
      </c>
    </row>
    <row r="146" spans="1:7" x14ac:dyDescent="0.25">
      <c r="A146" t="s">
        <v>280</v>
      </c>
      <c r="B146" t="s">
        <v>446</v>
      </c>
      <c r="C146" s="1">
        <v>111.15384615384616</v>
      </c>
      <c r="D146">
        <f>COUNTIF(HSCIC!$A$2:$A$251,NHS!A146)</f>
        <v>1</v>
      </c>
      <c r="E146" t="str">
        <f>VLOOKUP(NHS[[#This Row],[LA Code]],HSCIC[[LA Code]:[LA Name]],2,FALSE)</f>
        <v>Wigan</v>
      </c>
      <c r="F146" t="str">
        <f>INDEX(HSCIC[LA Code],MATCH(NHS[[#This Row],[Override LA Name]],HSCIC[LA Name],0))</f>
        <v>E08000010</v>
      </c>
      <c r="G146">
        <f>COUNTIF(HSCIC[LA Code],NHS[[#This Row],[Override LA Code]])</f>
        <v>1</v>
      </c>
    </row>
    <row r="147" spans="1:7" x14ac:dyDescent="0.25">
      <c r="A147" t="s">
        <v>126</v>
      </c>
      <c r="B147" t="s">
        <v>447</v>
      </c>
      <c r="C147" s="1">
        <v>34.747252747252745</v>
      </c>
      <c r="D147">
        <f>COUNTIF(HSCIC!$A$2:$A$251,NHS!A147)</f>
        <v>1</v>
      </c>
      <c r="E147" t="str">
        <f>VLOOKUP(NHS[[#This Row],[LA Code]],HSCIC[[LA Code]:[LA Name]],2,FALSE)</f>
        <v>Knowsley</v>
      </c>
      <c r="F147" t="str">
        <f>INDEX(HSCIC[LA Code],MATCH(NHS[[#This Row],[Override LA Name]],HSCIC[LA Name],0))</f>
        <v>E08000011</v>
      </c>
      <c r="G147">
        <f>COUNTIF(HSCIC[LA Code],NHS[[#This Row],[Override LA Code]])</f>
        <v>1</v>
      </c>
    </row>
    <row r="148" spans="1:7" x14ac:dyDescent="0.25">
      <c r="A148" t="s">
        <v>142</v>
      </c>
      <c r="B148" t="s">
        <v>448</v>
      </c>
      <c r="C148" s="1">
        <v>104.05494505494505</v>
      </c>
      <c r="D148">
        <f>COUNTIF(HSCIC!$A$2:$A$251,NHS!A148)</f>
        <v>1</v>
      </c>
      <c r="E148" t="str">
        <f>VLOOKUP(NHS[[#This Row],[LA Code]],HSCIC[[LA Code]:[LA Name]],2,FALSE)</f>
        <v>Liverpool</v>
      </c>
      <c r="F148" t="str">
        <f>INDEX(HSCIC[LA Code],MATCH(NHS[[#This Row],[Override LA Name]],HSCIC[LA Name],0))</f>
        <v>E08000012</v>
      </c>
      <c r="G148">
        <f>COUNTIF(HSCIC[LA Code],NHS[[#This Row],[Override LA Code]])</f>
        <v>1</v>
      </c>
    </row>
    <row r="149" spans="1:7" x14ac:dyDescent="0.25">
      <c r="A149" t="s">
        <v>232</v>
      </c>
      <c r="B149" t="s">
        <v>449</v>
      </c>
      <c r="C149" s="1">
        <v>102</v>
      </c>
      <c r="D149">
        <f>COUNTIF(HSCIC!$A$2:$A$251,NHS!A149)</f>
        <v>1</v>
      </c>
      <c r="E149" t="str">
        <f>VLOOKUP(NHS[[#This Row],[LA Code]],HSCIC[[LA Code]:[LA Name]],2,FALSE)</f>
        <v>St. Helens</v>
      </c>
      <c r="F149" t="str">
        <f>INDEX(HSCIC[LA Code],MATCH(NHS[[#This Row],[Override LA Name]],HSCIC[LA Name],0))</f>
        <v>E08000013</v>
      </c>
      <c r="G149">
        <f>COUNTIF(HSCIC[LA Code],NHS[[#This Row],[Override LA Code]])</f>
        <v>1</v>
      </c>
    </row>
    <row r="150" spans="1:7" x14ac:dyDescent="0.25">
      <c r="A150" t="s">
        <v>210</v>
      </c>
      <c r="B150" t="s">
        <v>450</v>
      </c>
      <c r="C150" s="1">
        <v>29.329670329670328</v>
      </c>
      <c r="D150">
        <f>COUNTIF(HSCIC!$A$2:$A$251,NHS!A150)</f>
        <v>1</v>
      </c>
      <c r="E150" t="str">
        <f>VLOOKUP(NHS[[#This Row],[LA Code]],HSCIC[[LA Code]:[LA Name]],2,FALSE)</f>
        <v>Sefton</v>
      </c>
      <c r="F150" t="str">
        <f>INDEX(HSCIC[LA Code],MATCH(NHS[[#This Row],[Override LA Name]],HSCIC[LA Name],0))</f>
        <v>E08000014</v>
      </c>
      <c r="G150">
        <f>COUNTIF(HSCIC[LA Code],NHS[[#This Row],[Override LA Code]])</f>
        <v>1</v>
      </c>
    </row>
    <row r="151" spans="1:7" x14ac:dyDescent="0.25">
      <c r="A151" t="s">
        <v>210</v>
      </c>
      <c r="B151" t="s">
        <v>451</v>
      </c>
      <c r="C151" s="1">
        <v>39.791208791208788</v>
      </c>
      <c r="D151">
        <f>COUNTIF(HSCIC!$A$2:$A$251,NHS!A151)</f>
        <v>1</v>
      </c>
      <c r="E151" t="str">
        <f>VLOOKUP(NHS[[#This Row],[LA Code]],HSCIC[[LA Code]:[LA Name]],2,FALSE)</f>
        <v>Sefton</v>
      </c>
      <c r="F151" t="str">
        <f>INDEX(HSCIC[LA Code],MATCH(NHS[[#This Row],[Override LA Name]],HSCIC[LA Name],0))</f>
        <v>E08000014</v>
      </c>
      <c r="G151">
        <f>COUNTIF(HSCIC[LA Code],NHS[[#This Row],[Override LA Code]])</f>
        <v>1</v>
      </c>
    </row>
    <row r="152" spans="1:7" x14ac:dyDescent="0.25">
      <c r="A152" t="s">
        <v>286</v>
      </c>
      <c r="B152" t="s">
        <v>452</v>
      </c>
      <c r="C152" s="1">
        <v>38.109890109890109</v>
      </c>
      <c r="D152">
        <f>COUNTIF(HSCIC!$A$2:$A$251,NHS!A152)</f>
        <v>1</v>
      </c>
      <c r="E152" t="str">
        <f>VLOOKUP(NHS[[#This Row],[LA Code]],HSCIC[[LA Code]:[LA Name]],2,FALSE)</f>
        <v>Wirral</v>
      </c>
      <c r="F152" t="str">
        <f>INDEX(HSCIC[LA Code],MATCH(NHS[[#This Row],[Override LA Name]],HSCIC[LA Name],0))</f>
        <v>E08000015</v>
      </c>
      <c r="G152">
        <f>COUNTIF(HSCIC[LA Code],NHS[[#This Row],[Override LA Code]])</f>
        <v>1</v>
      </c>
    </row>
    <row r="153" spans="1:7" x14ac:dyDescent="0.25">
      <c r="A153" t="s">
        <v>4</v>
      </c>
      <c r="B153" t="s">
        <v>453</v>
      </c>
      <c r="C153" s="1">
        <v>37.736263736263737</v>
      </c>
      <c r="D153">
        <f>COUNTIF(HSCIC!$A$2:$A$251,NHS!A153)</f>
        <v>1</v>
      </c>
      <c r="E153" t="str">
        <f>VLOOKUP(NHS[[#This Row],[LA Code]],HSCIC[[LA Code]:[LA Name]],2,FALSE)</f>
        <v>Barnsley</v>
      </c>
      <c r="F153" t="str">
        <f>INDEX(HSCIC[LA Code],MATCH(NHS[[#This Row],[Override LA Name]],HSCIC[LA Name],0))</f>
        <v>E08000016</v>
      </c>
      <c r="G153">
        <f>COUNTIF(HSCIC[LA Code],NHS[[#This Row],[Override LA Code]])</f>
        <v>1</v>
      </c>
    </row>
    <row r="154" spans="1:7" x14ac:dyDescent="0.25">
      <c r="A154" t="s">
        <v>64</v>
      </c>
      <c r="B154" t="s">
        <v>454</v>
      </c>
      <c r="C154" s="1">
        <v>86.868131868131869</v>
      </c>
      <c r="D154">
        <f>COUNTIF(HSCIC!$A$2:$A$251,NHS!A154)</f>
        <v>1</v>
      </c>
      <c r="E154" t="str">
        <f>VLOOKUP(NHS[[#This Row],[LA Code]],HSCIC[[LA Code]:[LA Name]],2,FALSE)</f>
        <v>Doncaster</v>
      </c>
      <c r="F154" t="str">
        <f>INDEX(HSCIC[LA Code],MATCH(NHS[[#This Row],[Override LA Name]],HSCIC[LA Name],0))</f>
        <v>E08000017</v>
      </c>
      <c r="G154">
        <f>COUNTIF(HSCIC[LA Code],NHS[[#This Row],[Override LA Code]])</f>
        <v>1</v>
      </c>
    </row>
    <row r="155" spans="1:7" x14ac:dyDescent="0.25">
      <c r="A155" t="s">
        <v>202</v>
      </c>
      <c r="B155" t="s">
        <v>455</v>
      </c>
      <c r="C155" s="1">
        <v>53.802197802197803</v>
      </c>
      <c r="D155">
        <f>COUNTIF(HSCIC!$A$2:$A$251,NHS!A155)</f>
        <v>1</v>
      </c>
      <c r="E155" t="str">
        <f>VLOOKUP(NHS[[#This Row],[LA Code]],HSCIC[[LA Code]:[LA Name]],2,FALSE)</f>
        <v>Rotherham</v>
      </c>
      <c r="F155" t="str">
        <f>INDEX(HSCIC[LA Code],MATCH(NHS[[#This Row],[Override LA Name]],HSCIC[LA Name],0))</f>
        <v>E08000018</v>
      </c>
      <c r="G155">
        <f>COUNTIF(HSCIC[LA Code],NHS[[#This Row],[Override LA Code]])</f>
        <v>1</v>
      </c>
    </row>
    <row r="156" spans="1:7" x14ac:dyDescent="0.25">
      <c r="A156" t="s">
        <v>212</v>
      </c>
      <c r="B156" t="s">
        <v>456</v>
      </c>
      <c r="C156" s="1">
        <v>118.62637362637363</v>
      </c>
      <c r="D156">
        <f>COUNTIF(HSCIC!$A$2:$A$251,NHS!A156)</f>
        <v>1</v>
      </c>
      <c r="E156" t="str">
        <f>VLOOKUP(NHS[[#This Row],[LA Code]],HSCIC[[LA Code]:[LA Name]],2,FALSE)</f>
        <v>Sheffield</v>
      </c>
      <c r="F156" t="str">
        <f>INDEX(HSCIC[LA Code],MATCH(NHS[[#This Row],[Override LA Name]],HSCIC[LA Name],0))</f>
        <v>E08000019</v>
      </c>
      <c r="G156">
        <f>COUNTIF(HSCIC[LA Code],NHS[[#This Row],[Override LA Code]])</f>
        <v>1</v>
      </c>
    </row>
    <row r="157" spans="1:7" x14ac:dyDescent="0.25">
      <c r="A157" t="s">
        <v>168</v>
      </c>
      <c r="B157" t="s">
        <v>457</v>
      </c>
      <c r="C157" s="1">
        <v>53.802197802197803</v>
      </c>
      <c r="D157">
        <f>COUNTIF(HSCIC!$A$2:$A$251,NHS!A157)</f>
        <v>1</v>
      </c>
      <c r="E157" t="str">
        <f>VLOOKUP(NHS[[#This Row],[LA Code]],HSCIC[[LA Code]:[LA Name]],2,FALSE)</f>
        <v>North Tyneside</v>
      </c>
      <c r="F157" t="str">
        <f>INDEX(HSCIC[LA Code],MATCH(NHS[[#This Row],[Override LA Name]],HSCIC[LA Name],0))</f>
        <v>E08000022</v>
      </c>
      <c r="G157">
        <f>COUNTIF(HSCIC[LA Code],NHS[[#This Row],[Override LA Code]])</f>
        <v>1</v>
      </c>
    </row>
    <row r="158" spans="1:7" x14ac:dyDescent="0.25">
      <c r="A158" t="s">
        <v>224</v>
      </c>
      <c r="B158" t="s">
        <v>458</v>
      </c>
      <c r="C158" s="1">
        <v>129.46153846153845</v>
      </c>
      <c r="D158">
        <f>COUNTIF(HSCIC!$A$2:$A$251,NHS!A158)</f>
        <v>1</v>
      </c>
      <c r="E158" t="str">
        <f>VLOOKUP(NHS[[#This Row],[LA Code]],HSCIC[[LA Code]:[LA Name]],2,FALSE)</f>
        <v>South Tyneside</v>
      </c>
      <c r="F158" t="str">
        <f>INDEX(HSCIC[LA Code],MATCH(NHS[[#This Row],[Override LA Name]],HSCIC[LA Name],0))</f>
        <v>E08000023</v>
      </c>
      <c r="G158">
        <f>COUNTIF(HSCIC[LA Code],NHS[[#This Row],[Override LA Code]])</f>
        <v>1</v>
      </c>
    </row>
    <row r="159" spans="1:7" x14ac:dyDescent="0.25">
      <c r="A159" t="s">
        <v>244</v>
      </c>
      <c r="B159" t="s">
        <v>459</v>
      </c>
      <c r="C159" s="1">
        <v>214.27472527472528</v>
      </c>
      <c r="D159">
        <f>COUNTIF(HSCIC!$A$2:$A$251,NHS!A159)</f>
        <v>1</v>
      </c>
      <c r="E159" t="str">
        <f>VLOOKUP(NHS[[#This Row],[LA Code]],HSCIC[[LA Code]:[LA Name]],2,FALSE)</f>
        <v>Sunderland</v>
      </c>
      <c r="F159" t="str">
        <f>INDEX(HSCIC[LA Code],MATCH(NHS[[#This Row],[Override LA Name]],HSCIC[LA Name],0))</f>
        <v>E08000024</v>
      </c>
      <c r="G159">
        <f>COUNTIF(HSCIC[LA Code],NHS[[#This Row],[Override LA Code]])</f>
        <v>1</v>
      </c>
    </row>
    <row r="160" spans="1:7" x14ac:dyDescent="0.25">
      <c r="A160" t="s">
        <v>12</v>
      </c>
      <c r="B160" t="s">
        <v>460</v>
      </c>
      <c r="C160" s="1">
        <v>128.71428571428572</v>
      </c>
      <c r="D160">
        <f>COUNTIF(HSCIC!$A$2:$A$251,NHS!A160)</f>
        <v>1</v>
      </c>
      <c r="E160" t="str">
        <f>VLOOKUP(NHS[[#This Row],[LA Code]],HSCIC[[LA Code]:[LA Name]],2,FALSE)</f>
        <v>Birmingham</v>
      </c>
      <c r="F160" t="str">
        <f>INDEX(HSCIC[LA Code],MATCH(NHS[[#This Row],[Override LA Name]],HSCIC[LA Name],0))</f>
        <v>E08000025</v>
      </c>
      <c r="G160">
        <f>COUNTIF(HSCIC[LA Code],NHS[[#This Row],[Override LA Code]])</f>
        <v>1</v>
      </c>
    </row>
    <row r="161" spans="1:7" x14ac:dyDescent="0.25">
      <c r="A161" t="s">
        <v>12</v>
      </c>
      <c r="B161" t="s">
        <v>461</v>
      </c>
      <c r="C161" s="1">
        <v>26.901098901098901</v>
      </c>
      <c r="D161">
        <f>COUNTIF(HSCIC!$A$2:$A$251,NHS!A161)</f>
        <v>1</v>
      </c>
      <c r="E161" t="str">
        <f>VLOOKUP(NHS[[#This Row],[LA Code]],HSCIC[[LA Code]:[LA Name]],2,FALSE)</f>
        <v>Birmingham</v>
      </c>
      <c r="F161" t="str">
        <f>INDEX(HSCIC[LA Code],MATCH(NHS[[#This Row],[Override LA Name]],HSCIC[LA Name],0))</f>
        <v>E08000025</v>
      </c>
      <c r="G161">
        <f>COUNTIF(HSCIC[LA Code],NHS[[#This Row],[Override LA Code]])</f>
        <v>1</v>
      </c>
    </row>
    <row r="162" spans="1:7" x14ac:dyDescent="0.25">
      <c r="A162" t="s">
        <v>12</v>
      </c>
      <c r="B162" t="s">
        <v>462</v>
      </c>
      <c r="C162" s="1">
        <v>118.62637362637363</v>
      </c>
      <c r="D162">
        <f>COUNTIF(HSCIC!$A$2:$A$251,NHS!A162)</f>
        <v>1</v>
      </c>
      <c r="E162" t="str">
        <f>VLOOKUP(NHS[[#This Row],[LA Code]],HSCIC[[LA Code]:[LA Name]],2,FALSE)</f>
        <v>Birmingham</v>
      </c>
      <c r="F162" t="str">
        <f>INDEX(HSCIC[LA Code],MATCH(NHS[[#This Row],[Override LA Name]],HSCIC[LA Name],0))</f>
        <v>E08000025</v>
      </c>
      <c r="G162">
        <f>COUNTIF(HSCIC[LA Code],NHS[[#This Row],[Override LA Code]])</f>
        <v>1</v>
      </c>
    </row>
    <row r="163" spans="1:7" x14ac:dyDescent="0.25">
      <c r="A163" t="s">
        <v>50</v>
      </c>
      <c r="B163" t="s">
        <v>463</v>
      </c>
      <c r="C163" s="1">
        <v>95.835164835164832</v>
      </c>
      <c r="D163">
        <f>COUNTIF(HSCIC!$A$2:$A$251,NHS!A163)</f>
        <v>1</v>
      </c>
      <c r="E163" t="str">
        <f>VLOOKUP(NHS[[#This Row],[LA Code]],HSCIC[[LA Code]:[LA Name]],2,FALSE)</f>
        <v>Coventry</v>
      </c>
      <c r="F163" t="str">
        <f>INDEX(HSCIC[LA Code],MATCH(NHS[[#This Row],[Override LA Name]],HSCIC[LA Name],0))</f>
        <v>E08000026</v>
      </c>
      <c r="G163">
        <f>COUNTIF(HSCIC[LA Code],NHS[[#This Row],[Override LA Code]])</f>
        <v>1</v>
      </c>
    </row>
    <row r="164" spans="1:7" x14ac:dyDescent="0.25">
      <c r="A164" t="s">
        <v>68</v>
      </c>
      <c r="B164" t="s">
        <v>464</v>
      </c>
      <c r="C164" s="1">
        <v>37.549450549450547</v>
      </c>
      <c r="D164">
        <f>COUNTIF(HSCIC!$A$2:$A$251,NHS!A164)</f>
        <v>1</v>
      </c>
      <c r="E164" t="str">
        <f>VLOOKUP(NHS[[#This Row],[LA Code]],HSCIC[[LA Code]:[LA Name]],2,FALSE)</f>
        <v>Dudley</v>
      </c>
      <c r="F164" t="str">
        <f>INDEX(HSCIC[LA Code],MATCH(NHS[[#This Row],[Override LA Name]],HSCIC[LA Name],0))</f>
        <v>E08000027</v>
      </c>
      <c r="G164">
        <f>COUNTIF(HSCIC[LA Code],NHS[[#This Row],[Override LA Code]])</f>
        <v>1</v>
      </c>
    </row>
    <row r="165" spans="1:7" x14ac:dyDescent="0.25">
      <c r="A165" t="s">
        <v>218</v>
      </c>
      <c r="B165" t="s">
        <v>465</v>
      </c>
      <c r="C165" s="1">
        <v>69.307692307692307</v>
      </c>
      <c r="D165">
        <f>COUNTIF(HSCIC!$A$2:$A$251,NHS!A165)</f>
        <v>1</v>
      </c>
      <c r="E165" t="str">
        <f>VLOOKUP(NHS[[#This Row],[LA Code]],HSCIC[[LA Code]:[LA Name]],2,FALSE)</f>
        <v>Solihull</v>
      </c>
      <c r="F165" t="str">
        <f>INDEX(HSCIC[LA Code],MATCH(NHS[[#This Row],[Override LA Name]],HSCIC[LA Name],0))</f>
        <v>E08000029</v>
      </c>
      <c r="G165">
        <f>COUNTIF(HSCIC[LA Code],NHS[[#This Row],[Override LA Code]])</f>
        <v>1</v>
      </c>
    </row>
    <row r="166" spans="1:7" x14ac:dyDescent="0.25">
      <c r="A166" t="s">
        <v>266</v>
      </c>
      <c r="B166" t="s">
        <v>466</v>
      </c>
      <c r="C166" s="1">
        <v>71.549450549450555</v>
      </c>
      <c r="D166">
        <f>COUNTIF(HSCIC!$A$2:$A$251,NHS!A166)</f>
        <v>1</v>
      </c>
      <c r="E166" t="str">
        <f>VLOOKUP(NHS[[#This Row],[LA Code]],HSCIC[[LA Code]:[LA Name]],2,FALSE)</f>
        <v>Walsall</v>
      </c>
      <c r="F166" t="str">
        <f>INDEX(HSCIC[LA Code],MATCH(NHS[[#This Row],[Override LA Name]],HSCIC[LA Name],0))</f>
        <v>E08000030</v>
      </c>
      <c r="G166">
        <f>COUNTIF(HSCIC[LA Code],NHS[[#This Row],[Override LA Code]])</f>
        <v>1</v>
      </c>
    </row>
    <row r="167" spans="1:7" x14ac:dyDescent="0.25">
      <c r="A167" t="s">
        <v>290</v>
      </c>
      <c r="B167" t="s">
        <v>467</v>
      </c>
      <c r="C167" s="1">
        <v>83.879120879120876</v>
      </c>
      <c r="D167">
        <f>COUNTIF(HSCIC!$A$2:$A$251,NHS!A167)</f>
        <v>1</v>
      </c>
      <c r="E167" t="str">
        <f>VLOOKUP(NHS[[#This Row],[LA Code]],HSCIC[[LA Code]:[LA Name]],2,FALSE)</f>
        <v>Wolverhampton</v>
      </c>
      <c r="F167" t="str">
        <f>INDEX(HSCIC[LA Code],MATCH(NHS[[#This Row],[Override LA Name]],HSCIC[LA Name],0))</f>
        <v>E08000031</v>
      </c>
      <c r="G167">
        <f>COUNTIF(HSCIC[LA Code],NHS[[#This Row],[Override LA Code]])</f>
        <v>1</v>
      </c>
    </row>
    <row r="168" spans="1:7" x14ac:dyDescent="0.25">
      <c r="A168" t="s">
        <v>24</v>
      </c>
      <c r="B168" t="s">
        <v>468</v>
      </c>
      <c r="C168" s="1">
        <v>27.835164835164836</v>
      </c>
      <c r="D168">
        <f>COUNTIF(HSCIC!$A$2:$A$251,NHS!A168)</f>
        <v>1</v>
      </c>
      <c r="E168" t="str">
        <f>VLOOKUP(NHS[[#This Row],[LA Code]],HSCIC[[LA Code]:[LA Name]],2,FALSE)</f>
        <v>Bradford</v>
      </c>
      <c r="F168" t="str">
        <f>INDEX(HSCIC[LA Code],MATCH(NHS[[#This Row],[Override LA Name]],HSCIC[LA Name],0))</f>
        <v>E08000032</v>
      </c>
      <c r="G168">
        <f>COUNTIF(HSCIC[LA Code],NHS[[#This Row],[Override LA Code]])</f>
        <v>1</v>
      </c>
    </row>
    <row r="169" spans="1:7" x14ac:dyDescent="0.25">
      <c r="A169" t="s">
        <v>24</v>
      </c>
      <c r="B169" t="s">
        <v>469</v>
      </c>
      <c r="C169" s="1">
        <v>8.4065934065934069</v>
      </c>
      <c r="D169">
        <f>COUNTIF(HSCIC!$A$2:$A$251,NHS!A169)</f>
        <v>1</v>
      </c>
      <c r="E169" t="str">
        <f>VLOOKUP(NHS[[#This Row],[LA Code]],HSCIC[[LA Code]:[LA Name]],2,FALSE)</f>
        <v>Bradford</v>
      </c>
      <c r="F169" t="str">
        <f>INDEX(HSCIC[LA Code],MATCH(NHS[[#This Row],[Override LA Name]],HSCIC[LA Name],0))</f>
        <v>E08000032</v>
      </c>
      <c r="G169">
        <f>COUNTIF(HSCIC[LA Code],NHS[[#This Row],[Override LA Code]])</f>
        <v>1</v>
      </c>
    </row>
    <row r="170" spans="1:7" x14ac:dyDescent="0.25">
      <c r="A170" t="s">
        <v>24</v>
      </c>
      <c r="B170" t="s">
        <v>470</v>
      </c>
      <c r="C170" s="1">
        <v>53.615384615384613</v>
      </c>
      <c r="D170">
        <f>COUNTIF(HSCIC!$A$2:$A$251,NHS!A170)</f>
        <v>1</v>
      </c>
      <c r="E170" t="str">
        <f>VLOOKUP(NHS[[#This Row],[LA Code]],HSCIC[[LA Code]:[LA Name]],2,FALSE)</f>
        <v>Bradford</v>
      </c>
      <c r="F170" t="str">
        <f>INDEX(HSCIC[LA Code],MATCH(NHS[[#This Row],[Override LA Name]],HSCIC[LA Name],0))</f>
        <v>E08000032</v>
      </c>
      <c r="G170">
        <f>COUNTIF(HSCIC[LA Code],NHS[[#This Row],[Override LA Code]])</f>
        <v>1</v>
      </c>
    </row>
    <row r="171" spans="1:7" x14ac:dyDescent="0.25">
      <c r="A171" t="s">
        <v>38</v>
      </c>
      <c r="B171" t="s">
        <v>471</v>
      </c>
      <c r="C171" s="1">
        <v>57.912087912087912</v>
      </c>
      <c r="D171">
        <f>COUNTIF(HSCIC!$A$2:$A$251,NHS!A171)</f>
        <v>1</v>
      </c>
      <c r="E171" t="str">
        <f>VLOOKUP(NHS[[#This Row],[LA Code]],HSCIC[[LA Code]:[LA Name]],2,FALSE)</f>
        <v>Calderdale</v>
      </c>
      <c r="F171" t="str">
        <f>INDEX(HSCIC[LA Code],MATCH(NHS[[#This Row],[Override LA Name]],HSCIC[LA Name],0))</f>
        <v>E08000033</v>
      </c>
      <c r="G171">
        <f>COUNTIF(HSCIC[LA Code],NHS[[#This Row],[Override LA Code]])</f>
        <v>1</v>
      </c>
    </row>
    <row r="172" spans="1:7" x14ac:dyDescent="0.25">
      <c r="A172" t="s">
        <v>124</v>
      </c>
      <c r="B172" t="s">
        <v>472</v>
      </c>
      <c r="C172" s="1">
        <v>63.329670329670328</v>
      </c>
      <c r="D172">
        <f>COUNTIF(HSCIC!$A$2:$A$251,NHS!A172)</f>
        <v>1</v>
      </c>
      <c r="E172" t="str">
        <f>VLOOKUP(NHS[[#This Row],[LA Code]],HSCIC[[LA Code]:[LA Name]],2,FALSE)</f>
        <v>Kirklees</v>
      </c>
      <c r="F172" t="str">
        <f>INDEX(HSCIC[LA Code],MATCH(NHS[[#This Row],[Override LA Name]],HSCIC[LA Name],0))</f>
        <v>E08000034</v>
      </c>
      <c r="G172">
        <f>COUNTIF(HSCIC[LA Code],NHS[[#This Row],[Override LA Code]])</f>
        <v>1</v>
      </c>
    </row>
    <row r="173" spans="1:7" x14ac:dyDescent="0.25">
      <c r="A173" t="s">
        <v>124</v>
      </c>
      <c r="B173" t="s">
        <v>473</v>
      </c>
      <c r="C173" s="1">
        <v>48.384615384615387</v>
      </c>
      <c r="D173">
        <f>COUNTIF(HSCIC!$A$2:$A$251,NHS!A173)</f>
        <v>1</v>
      </c>
      <c r="E173" t="str">
        <f>VLOOKUP(NHS[[#This Row],[LA Code]],HSCIC[[LA Code]:[LA Name]],2,FALSE)</f>
        <v>Kirklees</v>
      </c>
      <c r="F173" t="str">
        <f>INDEX(HSCIC[LA Code],MATCH(NHS[[#This Row],[Override LA Name]],HSCIC[LA Name],0))</f>
        <v>E08000034</v>
      </c>
      <c r="G173">
        <f>COUNTIF(HSCIC[LA Code],NHS[[#This Row],[Override LA Code]])</f>
        <v>1</v>
      </c>
    </row>
    <row r="174" spans="1:7" x14ac:dyDescent="0.25">
      <c r="A174" t="s">
        <v>132</v>
      </c>
      <c r="B174" t="s">
        <v>474</v>
      </c>
      <c r="C174" s="1">
        <v>50.439560439560438</v>
      </c>
      <c r="D174">
        <f>COUNTIF(HSCIC!$A$2:$A$251,NHS!A174)</f>
        <v>1</v>
      </c>
      <c r="E174" t="str">
        <f>VLOOKUP(NHS[[#This Row],[LA Code]],HSCIC[[LA Code]:[LA Name]],2,FALSE)</f>
        <v>Leeds</v>
      </c>
      <c r="F174" t="str">
        <f>INDEX(HSCIC[LA Code],MATCH(NHS[[#This Row],[Override LA Name]],HSCIC[LA Name],0))</f>
        <v>E08000035</v>
      </c>
      <c r="G174">
        <f>COUNTIF(HSCIC[LA Code],NHS[[#This Row],[Override LA Code]])</f>
        <v>1</v>
      </c>
    </row>
    <row r="175" spans="1:7" x14ac:dyDescent="0.25">
      <c r="A175" t="s">
        <v>132</v>
      </c>
      <c r="B175" t="s">
        <v>475</v>
      </c>
      <c r="C175" s="1">
        <v>58.472527472527474</v>
      </c>
      <c r="D175">
        <f>COUNTIF(HSCIC!$A$2:$A$251,NHS!A175)</f>
        <v>1</v>
      </c>
      <c r="E175" t="str">
        <f>VLOOKUP(NHS[[#This Row],[LA Code]],HSCIC[[LA Code]:[LA Name]],2,FALSE)</f>
        <v>Leeds</v>
      </c>
      <c r="F175" t="str">
        <f>INDEX(HSCIC[LA Code],MATCH(NHS[[#This Row],[Override LA Name]],HSCIC[LA Name],0))</f>
        <v>E08000035</v>
      </c>
      <c r="G175">
        <f>COUNTIF(HSCIC[LA Code],NHS[[#This Row],[Override LA Code]])</f>
        <v>1</v>
      </c>
    </row>
    <row r="176" spans="1:7" x14ac:dyDescent="0.25">
      <c r="A176" t="s">
        <v>132</v>
      </c>
      <c r="B176" t="s">
        <v>476</v>
      </c>
      <c r="C176" s="1">
        <v>70.428571428571431</v>
      </c>
      <c r="D176">
        <f>COUNTIF(HSCIC!$A$2:$A$251,NHS!A176)</f>
        <v>1</v>
      </c>
      <c r="E176" t="str">
        <f>VLOOKUP(NHS[[#This Row],[LA Code]],HSCIC[[LA Code]:[LA Name]],2,FALSE)</f>
        <v>Leeds</v>
      </c>
      <c r="F176" t="str">
        <f>INDEX(HSCIC[LA Code],MATCH(NHS[[#This Row],[Override LA Name]],HSCIC[LA Name],0))</f>
        <v>E08000035</v>
      </c>
      <c r="G176">
        <f>COUNTIF(HSCIC[LA Code],NHS[[#This Row],[Override LA Code]])</f>
        <v>1</v>
      </c>
    </row>
    <row r="177" spans="1:7" x14ac:dyDescent="0.25">
      <c r="A177" t="s">
        <v>264</v>
      </c>
      <c r="B177" t="s">
        <v>477</v>
      </c>
      <c r="C177" s="1">
        <v>56.604395604395606</v>
      </c>
      <c r="D177">
        <f>COUNTIF(HSCIC!$A$2:$A$251,NHS!A177)</f>
        <v>1</v>
      </c>
      <c r="E177" t="str">
        <f>VLOOKUP(NHS[[#This Row],[LA Code]],HSCIC[[LA Code]:[LA Name]],2,FALSE)</f>
        <v>Wakefield</v>
      </c>
      <c r="F177" t="str">
        <f>INDEX(HSCIC[LA Code],MATCH(NHS[[#This Row],[Override LA Name]],HSCIC[LA Name],0))</f>
        <v>E08000036</v>
      </c>
      <c r="G177">
        <f>COUNTIF(HSCIC[LA Code],NHS[[#This Row],[Override LA Code]])</f>
        <v>1</v>
      </c>
    </row>
    <row r="178" spans="1:7" x14ac:dyDescent="0.25">
      <c r="A178" t="s">
        <v>586</v>
      </c>
      <c r="B178" t="s">
        <v>478</v>
      </c>
      <c r="C178" s="1">
        <v>34.934065934065934</v>
      </c>
      <c r="D178">
        <f>COUNTIF(HSCIC!$A$2:$A$251,NHS!A178)</f>
        <v>0</v>
      </c>
      <c r="E178" t="s">
        <v>297</v>
      </c>
      <c r="F178" t="str">
        <f>INDEX(HSCIC[LA Code],MATCH(NHS[[#This Row],[Override LA Name]],HSCIC[LA Name],0))</f>
        <v>E09000033/E09000001</v>
      </c>
      <c r="G178">
        <f>COUNTIF(HSCIC[LA Code],NHS[[#This Row],[Override LA Code]])</f>
        <v>1</v>
      </c>
    </row>
    <row r="179" spans="1:7" x14ac:dyDescent="0.25">
      <c r="A179" t="s">
        <v>0</v>
      </c>
      <c r="B179" t="s">
        <v>479</v>
      </c>
      <c r="C179" s="1">
        <v>51.18681318681319</v>
      </c>
      <c r="D179">
        <f>COUNTIF(HSCIC!$A$2:$A$251,NHS!A179)</f>
        <v>1</v>
      </c>
      <c r="E179" t="str">
        <f>VLOOKUP(NHS[[#This Row],[LA Code]],HSCIC[[LA Code]:[LA Name]],2,FALSE)</f>
        <v>Barking and Dagenham</v>
      </c>
      <c r="F179" t="str">
        <f>INDEX(HSCIC[LA Code],MATCH(NHS[[#This Row],[Override LA Name]],HSCIC[LA Name],0))</f>
        <v>E09000002</v>
      </c>
      <c r="G179">
        <f>COUNTIF(HSCIC[LA Code],NHS[[#This Row],[Override LA Code]])</f>
        <v>1</v>
      </c>
    </row>
    <row r="180" spans="1:7" x14ac:dyDescent="0.25">
      <c r="A180" t="s">
        <v>2</v>
      </c>
      <c r="B180" t="s">
        <v>480</v>
      </c>
      <c r="C180" s="1">
        <v>59.780219780219781</v>
      </c>
      <c r="D180">
        <f>COUNTIF(HSCIC!$A$2:$A$251,NHS!A180)</f>
        <v>1</v>
      </c>
      <c r="E180" t="str">
        <f>VLOOKUP(NHS[[#This Row],[LA Code]],HSCIC[[LA Code]:[LA Name]],2,FALSE)</f>
        <v>Barnet</v>
      </c>
      <c r="F180" t="str">
        <f>INDEX(HSCIC[LA Code],MATCH(NHS[[#This Row],[Override LA Name]],HSCIC[LA Name],0))</f>
        <v>E09000003</v>
      </c>
      <c r="G180">
        <f>COUNTIF(HSCIC[LA Code],NHS[[#This Row],[Override LA Code]])</f>
        <v>1</v>
      </c>
    </row>
    <row r="181" spans="1:7" x14ac:dyDescent="0.25">
      <c r="A181" t="s">
        <v>10</v>
      </c>
      <c r="B181" t="s">
        <v>481</v>
      </c>
      <c r="C181" s="1">
        <v>32.505494505494504</v>
      </c>
      <c r="D181">
        <f>COUNTIF(HSCIC!$A$2:$A$251,NHS!A181)</f>
        <v>1</v>
      </c>
      <c r="E181" t="str">
        <f>VLOOKUP(NHS[[#This Row],[LA Code]],HSCIC[[LA Code]:[LA Name]],2,FALSE)</f>
        <v>Bexley</v>
      </c>
      <c r="F181" t="str">
        <f>INDEX(HSCIC[LA Code],MATCH(NHS[[#This Row],[Override LA Name]],HSCIC[LA Name],0))</f>
        <v>E09000004</v>
      </c>
      <c r="G181">
        <f>COUNTIF(HSCIC[LA Code],NHS[[#This Row],[Override LA Code]])</f>
        <v>1</v>
      </c>
    </row>
    <row r="182" spans="1:7" x14ac:dyDescent="0.25">
      <c r="A182" t="s">
        <v>26</v>
      </c>
      <c r="B182" t="s">
        <v>482</v>
      </c>
      <c r="C182" s="1">
        <v>20.362637362637361</v>
      </c>
      <c r="D182">
        <f>COUNTIF(HSCIC!$A$2:$A$251,NHS!A182)</f>
        <v>1</v>
      </c>
      <c r="E182" t="str">
        <f>VLOOKUP(NHS[[#This Row],[LA Code]],HSCIC[[LA Code]:[LA Name]],2,FALSE)</f>
        <v>Brent</v>
      </c>
      <c r="F182" t="str">
        <f>INDEX(HSCIC[LA Code],MATCH(NHS[[#This Row],[Override LA Name]],HSCIC[LA Name],0))</f>
        <v>E09000005</v>
      </c>
      <c r="G182">
        <f>COUNTIF(HSCIC[LA Code],NHS[[#This Row],[Override LA Code]])</f>
        <v>1</v>
      </c>
    </row>
    <row r="183" spans="1:7" x14ac:dyDescent="0.25">
      <c r="A183" t="s">
        <v>32</v>
      </c>
      <c r="B183" t="s">
        <v>483</v>
      </c>
      <c r="C183" s="1">
        <v>47.637362637362635</v>
      </c>
      <c r="D183">
        <f>COUNTIF(HSCIC!$A$2:$A$251,NHS!A183)</f>
        <v>1</v>
      </c>
      <c r="E183" t="str">
        <f>VLOOKUP(NHS[[#This Row],[LA Code]],HSCIC[[LA Code]:[LA Name]],2,FALSE)</f>
        <v>Bromley</v>
      </c>
      <c r="F183" t="str">
        <f>INDEX(HSCIC[LA Code],MATCH(NHS[[#This Row],[Override LA Name]],HSCIC[LA Name],0))</f>
        <v>E09000006</v>
      </c>
      <c r="G183">
        <f>COUNTIF(HSCIC[LA Code],NHS[[#This Row],[Override LA Code]])</f>
        <v>1</v>
      </c>
    </row>
    <row r="184" spans="1:7" x14ac:dyDescent="0.25">
      <c r="A184" t="s">
        <v>42</v>
      </c>
      <c r="B184" t="s">
        <v>484</v>
      </c>
      <c r="C184" s="1">
        <v>38</v>
      </c>
      <c r="D184">
        <f>COUNTIF(HSCIC!$A$2:$A$251,NHS!A184)</f>
        <v>1</v>
      </c>
      <c r="E184" t="str">
        <f>VLOOKUP(NHS[[#This Row],[LA Code]],HSCIC[[LA Code]:[LA Name]],2,FALSE)</f>
        <v>Camden</v>
      </c>
      <c r="F184" t="str">
        <f>INDEX(HSCIC[LA Code],MATCH(NHS[[#This Row],[Override LA Name]],HSCIC[LA Name],0))</f>
        <v>E09000007</v>
      </c>
      <c r="G184">
        <f>COUNTIF(HSCIC[LA Code],NHS[[#This Row],[Override LA Code]])</f>
        <v>1</v>
      </c>
    </row>
    <row r="185" spans="1:7" x14ac:dyDescent="0.25">
      <c r="A185" t="s">
        <v>52</v>
      </c>
      <c r="B185" t="s">
        <v>485</v>
      </c>
      <c r="C185" s="1">
        <v>104.05494505494505</v>
      </c>
      <c r="D185">
        <f>COUNTIF(HSCIC!$A$2:$A$251,NHS!A185)</f>
        <v>1</v>
      </c>
      <c r="E185" t="str">
        <f>VLOOKUP(NHS[[#This Row],[LA Code]],HSCIC[[LA Code]:[LA Name]],2,FALSE)</f>
        <v>Croydon</v>
      </c>
      <c r="F185" t="str">
        <f>INDEX(HSCIC[LA Code],MATCH(NHS[[#This Row],[Override LA Name]],HSCIC[LA Name],0))</f>
        <v>E09000008</v>
      </c>
      <c r="G185">
        <f>COUNTIF(HSCIC[LA Code],NHS[[#This Row],[Override LA Code]])</f>
        <v>1</v>
      </c>
    </row>
    <row r="186" spans="1:7" x14ac:dyDescent="0.25">
      <c r="A186" t="s">
        <v>72</v>
      </c>
      <c r="B186" t="s">
        <v>486</v>
      </c>
      <c r="C186" s="1">
        <v>65.384615384615387</v>
      </c>
      <c r="D186">
        <f>COUNTIF(HSCIC!$A$2:$A$251,NHS!A186)</f>
        <v>1</v>
      </c>
      <c r="E186" t="str">
        <f>VLOOKUP(NHS[[#This Row],[LA Code]],HSCIC[[LA Code]:[LA Name]],2,FALSE)</f>
        <v>Ealing</v>
      </c>
      <c r="F186" t="str">
        <f>INDEX(HSCIC[LA Code],MATCH(NHS[[#This Row],[Override LA Name]],HSCIC[LA Name],0))</f>
        <v>E09000009</v>
      </c>
      <c r="G186">
        <f>COUNTIF(HSCIC[LA Code],NHS[[#This Row],[Override LA Code]])</f>
        <v>1</v>
      </c>
    </row>
    <row r="187" spans="1:7" x14ac:dyDescent="0.25">
      <c r="A187" t="s">
        <v>78</v>
      </c>
      <c r="B187" t="s">
        <v>487</v>
      </c>
      <c r="C187" s="1">
        <v>46.329670329670328</v>
      </c>
      <c r="D187">
        <f>COUNTIF(HSCIC!$A$2:$A$251,NHS!A187)</f>
        <v>1</v>
      </c>
      <c r="E187" t="str">
        <f>VLOOKUP(NHS[[#This Row],[LA Code]],HSCIC[[LA Code]:[LA Name]],2,FALSE)</f>
        <v>Enfield</v>
      </c>
      <c r="F187" t="str">
        <f>INDEX(HSCIC[LA Code],MATCH(NHS[[#This Row],[Override LA Name]],HSCIC[LA Name],0))</f>
        <v>E09000010</v>
      </c>
      <c r="G187">
        <f>COUNTIF(HSCIC[LA Code],NHS[[#This Row],[Override LA Code]])</f>
        <v>1</v>
      </c>
    </row>
    <row r="188" spans="1:7" x14ac:dyDescent="0.25">
      <c r="A188" t="s">
        <v>86</v>
      </c>
      <c r="B188" t="s">
        <v>488</v>
      </c>
      <c r="C188" s="1">
        <v>28.021978021978022</v>
      </c>
      <c r="D188">
        <f>COUNTIF(HSCIC!$A$2:$A$251,NHS!A188)</f>
        <v>1</v>
      </c>
      <c r="E188" t="str">
        <f>VLOOKUP(NHS[[#This Row],[LA Code]],HSCIC[[LA Code]:[LA Name]],2,FALSE)</f>
        <v>Greenwich</v>
      </c>
      <c r="F188" t="str">
        <f>INDEX(HSCIC[LA Code],MATCH(NHS[[#This Row],[Override LA Name]],HSCIC[LA Name],0))</f>
        <v>E09000011</v>
      </c>
      <c r="G188">
        <f>COUNTIF(HSCIC[LA Code],NHS[[#This Row],[Override LA Code]])</f>
        <v>1</v>
      </c>
    </row>
    <row r="189" spans="1:7" x14ac:dyDescent="0.25">
      <c r="A189" t="s">
        <v>92</v>
      </c>
      <c r="B189" t="s">
        <v>489</v>
      </c>
      <c r="C189" s="1">
        <v>41.846153846153847</v>
      </c>
      <c r="D189">
        <f>COUNTIF(HSCIC!$A$2:$A$251,NHS!A189)</f>
        <v>1</v>
      </c>
      <c r="E189" t="str">
        <f>VLOOKUP(NHS[[#This Row],[LA Code]],HSCIC[[LA Code]:[LA Name]],2,FALSE)</f>
        <v>Hammersmith and Fulham</v>
      </c>
      <c r="F189" t="str">
        <f>INDEX(HSCIC[LA Code],MATCH(NHS[[#This Row],[Override LA Name]],HSCIC[LA Name],0))</f>
        <v>E09000013</v>
      </c>
      <c r="G189">
        <f>COUNTIF(HSCIC[LA Code],NHS[[#This Row],[Override LA Code]])</f>
        <v>1</v>
      </c>
    </row>
    <row r="190" spans="1:7" x14ac:dyDescent="0.25">
      <c r="A190" t="s">
        <v>96</v>
      </c>
      <c r="B190" t="s">
        <v>490</v>
      </c>
      <c r="C190" s="1">
        <v>39.043956043956044</v>
      </c>
      <c r="D190">
        <f>COUNTIF(HSCIC!$A$2:$A$251,NHS!A190)</f>
        <v>1</v>
      </c>
      <c r="E190" t="str">
        <f>VLOOKUP(NHS[[#This Row],[LA Code]],HSCIC[[LA Code]:[LA Name]],2,FALSE)</f>
        <v>Haringey</v>
      </c>
      <c r="F190" t="str">
        <f>INDEX(HSCIC[LA Code],MATCH(NHS[[#This Row],[Override LA Name]],HSCIC[LA Name],0))</f>
        <v>E09000014</v>
      </c>
      <c r="G190">
        <f>COUNTIF(HSCIC[LA Code],NHS[[#This Row],[Override LA Code]])</f>
        <v>1</v>
      </c>
    </row>
    <row r="191" spans="1:7" x14ac:dyDescent="0.25">
      <c r="A191" t="s">
        <v>98</v>
      </c>
      <c r="B191" t="s">
        <v>491</v>
      </c>
      <c r="C191" s="1">
        <v>31.384615384615387</v>
      </c>
      <c r="D191">
        <f>COUNTIF(HSCIC!$A$2:$A$251,NHS!A191)</f>
        <v>1</v>
      </c>
      <c r="E191" t="str">
        <f>VLOOKUP(NHS[[#This Row],[LA Code]],HSCIC[[LA Code]:[LA Name]],2,FALSE)</f>
        <v>Harrow</v>
      </c>
      <c r="F191" t="str">
        <f>INDEX(HSCIC[LA Code],MATCH(NHS[[#This Row],[Override LA Name]],HSCIC[LA Name],0))</f>
        <v>E09000015</v>
      </c>
      <c r="G191">
        <f>COUNTIF(HSCIC[LA Code],NHS[[#This Row],[Override LA Code]])</f>
        <v>1</v>
      </c>
    </row>
    <row r="192" spans="1:7" x14ac:dyDescent="0.25">
      <c r="A192" t="s">
        <v>102</v>
      </c>
      <c r="B192" t="s">
        <v>492</v>
      </c>
      <c r="C192" s="1">
        <v>84.065934065934073</v>
      </c>
      <c r="D192">
        <f>COUNTIF(HSCIC!$A$2:$A$251,NHS!A192)</f>
        <v>1</v>
      </c>
      <c r="E192" t="str">
        <f>VLOOKUP(NHS[[#This Row],[LA Code]],HSCIC[[LA Code]:[LA Name]],2,FALSE)</f>
        <v>Havering</v>
      </c>
      <c r="F192" t="str">
        <f>INDEX(HSCIC[LA Code],MATCH(NHS[[#This Row],[Override LA Name]],HSCIC[LA Name],0))</f>
        <v>E09000016</v>
      </c>
      <c r="G192">
        <f>COUNTIF(HSCIC[LA Code],NHS[[#This Row],[Override LA Code]])</f>
        <v>1</v>
      </c>
    </row>
    <row r="193" spans="1:7" x14ac:dyDescent="0.25">
      <c r="A193" t="s">
        <v>108</v>
      </c>
      <c r="B193" t="s">
        <v>493</v>
      </c>
      <c r="C193" s="1">
        <v>31.945054945054945</v>
      </c>
      <c r="D193">
        <f>COUNTIF(HSCIC!$A$2:$A$251,NHS!A193)</f>
        <v>1</v>
      </c>
      <c r="E193" t="str">
        <f>VLOOKUP(NHS[[#This Row],[LA Code]],HSCIC[[LA Code]:[LA Name]],2,FALSE)</f>
        <v>Hillingdon</v>
      </c>
      <c r="F193" t="str">
        <f>INDEX(HSCIC[LA Code],MATCH(NHS[[#This Row],[Override LA Name]],HSCIC[LA Name],0))</f>
        <v>E09000017</v>
      </c>
      <c r="G193">
        <f>COUNTIF(HSCIC[LA Code],NHS[[#This Row],[Override LA Code]])</f>
        <v>1</v>
      </c>
    </row>
    <row r="194" spans="1:7" x14ac:dyDescent="0.25">
      <c r="A194" t="s">
        <v>110</v>
      </c>
      <c r="B194" t="s">
        <v>494</v>
      </c>
      <c r="C194" s="1">
        <v>45.021978021978022</v>
      </c>
      <c r="D194">
        <f>COUNTIF(HSCIC!$A$2:$A$251,NHS!A194)</f>
        <v>1</v>
      </c>
      <c r="E194" t="str">
        <f>VLOOKUP(NHS[[#This Row],[LA Code]],HSCIC[[LA Code]:[LA Name]],2,FALSE)</f>
        <v>Hounslow</v>
      </c>
      <c r="F194" t="str">
        <f>INDEX(HSCIC[LA Code],MATCH(NHS[[#This Row],[Override LA Name]],HSCIC[LA Name],0))</f>
        <v>E09000018</v>
      </c>
      <c r="G194">
        <f>COUNTIF(HSCIC[LA Code],NHS[[#This Row],[Override LA Code]])</f>
        <v>1</v>
      </c>
    </row>
    <row r="195" spans="1:7" x14ac:dyDescent="0.25">
      <c r="A195" t="s">
        <v>114</v>
      </c>
      <c r="B195" t="s">
        <v>495</v>
      </c>
      <c r="C195" s="1">
        <v>31.010989010989011</v>
      </c>
      <c r="D195">
        <f>COUNTIF(HSCIC!$A$2:$A$251,NHS!A195)</f>
        <v>1</v>
      </c>
      <c r="E195" t="str">
        <f>VLOOKUP(NHS[[#This Row],[LA Code]],HSCIC[[LA Code]:[LA Name]],2,FALSE)</f>
        <v>Islington</v>
      </c>
      <c r="F195" t="str">
        <f>INDEX(HSCIC[LA Code],MATCH(NHS[[#This Row],[Override LA Name]],HSCIC[LA Name],0))</f>
        <v>E09000019</v>
      </c>
      <c r="G195">
        <f>COUNTIF(HSCIC[LA Code],NHS[[#This Row],[Override LA Code]])</f>
        <v>1</v>
      </c>
    </row>
    <row r="196" spans="1:7" x14ac:dyDescent="0.25">
      <c r="A196" t="s">
        <v>116</v>
      </c>
      <c r="B196" t="s">
        <v>496</v>
      </c>
      <c r="C196" s="1">
        <v>57.912087912087912</v>
      </c>
      <c r="D196">
        <f>COUNTIF(HSCIC!$A$2:$A$251,NHS!A196)</f>
        <v>1</v>
      </c>
      <c r="E196" t="str">
        <f>VLOOKUP(NHS[[#This Row],[LA Code]],HSCIC[[LA Code]:[LA Name]],2,FALSE)</f>
        <v>Kensington and Chelsea</v>
      </c>
      <c r="F196" t="str">
        <f>INDEX(HSCIC[LA Code],MATCH(NHS[[#This Row],[Override LA Name]],HSCIC[LA Name],0))</f>
        <v>E09000020</v>
      </c>
      <c r="G196">
        <f>COUNTIF(HSCIC[LA Code],NHS[[#This Row],[Override LA Code]])</f>
        <v>1</v>
      </c>
    </row>
    <row r="197" spans="1:7" x14ac:dyDescent="0.25">
      <c r="A197" t="s">
        <v>122</v>
      </c>
      <c r="B197" t="s">
        <v>497</v>
      </c>
      <c r="C197" s="1">
        <v>46.142857142857146</v>
      </c>
      <c r="D197">
        <f>COUNTIF(HSCIC!$A$2:$A$251,NHS!A197)</f>
        <v>1</v>
      </c>
      <c r="E197" t="str">
        <f>VLOOKUP(NHS[[#This Row],[LA Code]],HSCIC[[LA Code]:[LA Name]],2,FALSE)</f>
        <v>Kingston upon Thames</v>
      </c>
      <c r="F197" t="str">
        <f>INDEX(HSCIC[LA Code],MATCH(NHS[[#This Row],[Override LA Name]],HSCIC[LA Name],0))</f>
        <v>E09000021</v>
      </c>
      <c r="G197">
        <f>COUNTIF(HSCIC[LA Code],NHS[[#This Row],[Override LA Code]])</f>
        <v>1</v>
      </c>
    </row>
    <row r="198" spans="1:7" x14ac:dyDescent="0.25">
      <c r="A198" t="s">
        <v>128</v>
      </c>
      <c r="B198" t="s">
        <v>498</v>
      </c>
      <c r="C198" s="1">
        <v>47.450549450549453</v>
      </c>
      <c r="D198">
        <f>COUNTIF(HSCIC!$A$2:$A$251,NHS!A198)</f>
        <v>1</v>
      </c>
      <c r="E198" t="str">
        <f>VLOOKUP(NHS[[#This Row],[LA Code]],HSCIC[[LA Code]:[LA Name]],2,FALSE)</f>
        <v>Lambeth</v>
      </c>
      <c r="F198" t="str">
        <f>INDEX(HSCIC[LA Code],MATCH(NHS[[#This Row],[Override LA Name]],HSCIC[LA Name],0))</f>
        <v>E09000022</v>
      </c>
      <c r="G198">
        <f>COUNTIF(HSCIC[LA Code],NHS[[#This Row],[Override LA Code]])</f>
        <v>1</v>
      </c>
    </row>
    <row r="199" spans="1:7" x14ac:dyDescent="0.25">
      <c r="A199" t="s">
        <v>138</v>
      </c>
      <c r="B199" t="s">
        <v>499</v>
      </c>
      <c r="C199" s="1">
        <v>32.879120879120876</v>
      </c>
      <c r="D199">
        <f>COUNTIF(HSCIC!$A$2:$A$251,NHS!A199)</f>
        <v>1</v>
      </c>
      <c r="E199" t="str">
        <f>VLOOKUP(NHS[[#This Row],[LA Code]],HSCIC[[LA Code]:[LA Name]],2,FALSE)</f>
        <v>Lewisham</v>
      </c>
      <c r="F199" t="str">
        <f>INDEX(HSCIC[LA Code],MATCH(NHS[[#This Row],[Override LA Name]],HSCIC[LA Name],0))</f>
        <v>E09000023</v>
      </c>
      <c r="G199">
        <f>COUNTIF(HSCIC[LA Code],NHS[[#This Row],[Override LA Code]])</f>
        <v>1</v>
      </c>
    </row>
    <row r="200" spans="1:7" x14ac:dyDescent="0.25">
      <c r="A200" t="s">
        <v>150</v>
      </c>
      <c r="B200" t="s">
        <v>500</v>
      </c>
      <c r="C200" s="1">
        <v>64.637362637362642</v>
      </c>
      <c r="D200">
        <f>COUNTIF(HSCIC!$A$2:$A$251,NHS!A200)</f>
        <v>1</v>
      </c>
      <c r="E200" t="str">
        <f>VLOOKUP(NHS[[#This Row],[LA Code]],HSCIC[[LA Code]:[LA Name]],2,FALSE)</f>
        <v>Merton</v>
      </c>
      <c r="F200" t="str">
        <f>INDEX(HSCIC[LA Code],MATCH(NHS[[#This Row],[Override LA Name]],HSCIC[LA Name],0))</f>
        <v>E09000024</v>
      </c>
      <c r="G200">
        <f>COUNTIF(HSCIC[LA Code],NHS[[#This Row],[Override LA Code]])</f>
        <v>1</v>
      </c>
    </row>
    <row r="201" spans="1:7" x14ac:dyDescent="0.25">
      <c r="A201" t="s">
        <v>158</v>
      </c>
      <c r="B201" t="s">
        <v>501</v>
      </c>
      <c r="C201" s="1">
        <v>40.35164835164835</v>
      </c>
      <c r="D201">
        <f>COUNTIF(HSCIC!$A$2:$A$251,NHS!A201)</f>
        <v>1</v>
      </c>
      <c r="E201" t="str">
        <f>VLOOKUP(NHS[[#This Row],[LA Code]],HSCIC[[LA Code]:[LA Name]],2,FALSE)</f>
        <v>Newham</v>
      </c>
      <c r="F201" t="str">
        <f>INDEX(HSCIC[LA Code],MATCH(NHS[[#This Row],[Override LA Name]],HSCIC[LA Name],0))</f>
        <v>E09000025</v>
      </c>
      <c r="G201">
        <f>COUNTIF(HSCIC[LA Code],NHS[[#This Row],[Override LA Code]])</f>
        <v>1</v>
      </c>
    </row>
    <row r="202" spans="1:7" x14ac:dyDescent="0.25">
      <c r="A202" t="s">
        <v>194</v>
      </c>
      <c r="B202" t="s">
        <v>502</v>
      </c>
      <c r="C202" s="1">
        <v>67.439560439560438</v>
      </c>
      <c r="D202">
        <f>COUNTIF(HSCIC!$A$2:$A$251,NHS!A202)</f>
        <v>1</v>
      </c>
      <c r="E202" t="str">
        <f>VLOOKUP(NHS[[#This Row],[LA Code]],HSCIC[[LA Code]:[LA Name]],2,FALSE)</f>
        <v>Redbridge</v>
      </c>
      <c r="F202" t="str">
        <f>INDEX(HSCIC[LA Code],MATCH(NHS[[#This Row],[Override LA Name]],HSCIC[LA Name],0))</f>
        <v>E09000026</v>
      </c>
      <c r="G202">
        <f>COUNTIF(HSCIC[LA Code],NHS[[#This Row],[Override LA Code]])</f>
        <v>1</v>
      </c>
    </row>
    <row r="203" spans="1:7" x14ac:dyDescent="0.25">
      <c r="A203" t="s">
        <v>198</v>
      </c>
      <c r="B203" t="s">
        <v>503</v>
      </c>
      <c r="C203" s="1">
        <v>87.054945054945051</v>
      </c>
      <c r="D203">
        <f>COUNTIF(HSCIC!$A$2:$A$251,NHS!A203)</f>
        <v>1</v>
      </c>
      <c r="E203" t="str">
        <f>VLOOKUP(NHS[[#This Row],[LA Code]],HSCIC[[LA Code]:[LA Name]],2,FALSE)</f>
        <v>Richmond upon Thames</v>
      </c>
      <c r="F203" t="str">
        <f>INDEX(HSCIC[LA Code],MATCH(NHS[[#This Row],[Override LA Name]],HSCIC[LA Name],0))</f>
        <v>E09000027</v>
      </c>
      <c r="G203">
        <f>COUNTIF(HSCIC[LA Code],NHS[[#This Row],[Override LA Code]])</f>
        <v>1</v>
      </c>
    </row>
    <row r="204" spans="1:7" x14ac:dyDescent="0.25">
      <c r="A204" t="s">
        <v>230</v>
      </c>
      <c r="B204" t="s">
        <v>504</v>
      </c>
      <c r="C204" s="1">
        <v>28.208791208791208</v>
      </c>
      <c r="D204">
        <f>COUNTIF(HSCIC!$A$2:$A$251,NHS!A204)</f>
        <v>1</v>
      </c>
      <c r="E204" t="str">
        <f>VLOOKUP(NHS[[#This Row],[LA Code]],HSCIC[[LA Code]:[LA Name]],2,FALSE)</f>
        <v>Southwark</v>
      </c>
      <c r="F204" t="str">
        <f>INDEX(HSCIC[LA Code],MATCH(NHS[[#This Row],[Override LA Name]],HSCIC[LA Name],0))</f>
        <v>E09000028</v>
      </c>
      <c r="G204">
        <f>COUNTIF(HSCIC[LA Code],NHS[[#This Row],[Override LA Code]])</f>
        <v>1</v>
      </c>
    </row>
    <row r="205" spans="1:7" x14ac:dyDescent="0.25">
      <c r="A205" t="s">
        <v>248</v>
      </c>
      <c r="B205" t="s">
        <v>505</v>
      </c>
      <c r="C205" s="1">
        <v>59.406593406593409</v>
      </c>
      <c r="D205">
        <f>COUNTIF(HSCIC!$A$2:$A$251,NHS!A205)</f>
        <v>1</v>
      </c>
      <c r="E205" t="str">
        <f>VLOOKUP(NHS[[#This Row],[LA Code]],HSCIC[[LA Code]:[LA Name]],2,FALSE)</f>
        <v>Sutton</v>
      </c>
      <c r="F205" t="str">
        <f>INDEX(HSCIC[LA Code],MATCH(NHS[[#This Row],[Override LA Name]],HSCIC[LA Name],0))</f>
        <v>E09000029</v>
      </c>
      <c r="G205">
        <f>COUNTIF(HSCIC[LA Code],NHS[[#This Row],[Override LA Code]])</f>
        <v>1</v>
      </c>
    </row>
    <row r="206" spans="1:7" x14ac:dyDescent="0.25">
      <c r="A206" t="s">
        <v>260</v>
      </c>
      <c r="B206" t="s">
        <v>506</v>
      </c>
      <c r="C206" s="1">
        <v>21.296703296703296</v>
      </c>
      <c r="D206">
        <f>COUNTIF(HSCIC!$A$2:$A$251,NHS!A206)</f>
        <v>1</v>
      </c>
      <c r="E206" t="str">
        <f>VLOOKUP(NHS[[#This Row],[LA Code]],HSCIC[[LA Code]:[LA Name]],2,FALSE)</f>
        <v>Tower Hamlets</v>
      </c>
      <c r="F206" t="str">
        <f>INDEX(HSCIC[LA Code],MATCH(NHS[[#This Row],[Override LA Name]],HSCIC[LA Name],0))</f>
        <v>E09000030</v>
      </c>
      <c r="G206">
        <f>COUNTIF(HSCIC[LA Code],NHS[[#This Row],[Override LA Code]])</f>
        <v>1</v>
      </c>
    </row>
    <row r="207" spans="1:7" x14ac:dyDescent="0.25">
      <c r="A207" t="s">
        <v>268</v>
      </c>
      <c r="B207" t="s">
        <v>507</v>
      </c>
      <c r="C207" s="1">
        <v>53.615384615384613</v>
      </c>
      <c r="D207">
        <f>COUNTIF(HSCIC!$A$2:$A$251,NHS!A207)</f>
        <v>1</v>
      </c>
      <c r="E207" t="str">
        <f>VLOOKUP(NHS[[#This Row],[LA Code]],HSCIC[[LA Code]:[LA Name]],2,FALSE)</f>
        <v>Waltham Forest</v>
      </c>
      <c r="F207" t="str">
        <f>INDEX(HSCIC[LA Code],MATCH(NHS[[#This Row],[Override LA Name]],HSCIC[LA Name],0))</f>
        <v>E09000031</v>
      </c>
      <c r="G207">
        <f>COUNTIF(HSCIC[LA Code],NHS[[#This Row],[Override LA Code]])</f>
        <v>1</v>
      </c>
    </row>
    <row r="208" spans="1:7" x14ac:dyDescent="0.25">
      <c r="A208" t="s">
        <v>270</v>
      </c>
      <c r="B208" t="s">
        <v>508</v>
      </c>
      <c r="C208" s="1">
        <v>100.13186813186813</v>
      </c>
      <c r="D208">
        <f>COUNTIF(HSCIC!$A$2:$A$251,NHS!A208)</f>
        <v>1</v>
      </c>
      <c r="E208" t="str">
        <f>VLOOKUP(NHS[[#This Row],[LA Code]],HSCIC[[LA Code]:[LA Name]],2,FALSE)</f>
        <v>Wandsworth</v>
      </c>
      <c r="F208" t="str">
        <f>INDEX(HSCIC[LA Code],MATCH(NHS[[#This Row],[Override LA Name]],HSCIC[LA Name],0))</f>
        <v>E09000032</v>
      </c>
      <c r="G208">
        <f>COUNTIF(HSCIC[LA Code],NHS[[#This Row],[Override LA Code]])</f>
        <v>1</v>
      </c>
    </row>
    <row r="209" spans="1:7" x14ac:dyDescent="0.25">
      <c r="A209" t="s">
        <v>587</v>
      </c>
      <c r="B209" t="s">
        <v>509</v>
      </c>
      <c r="C209" s="1">
        <v>34.747252747252745</v>
      </c>
      <c r="D209">
        <f>COUNTIF(HSCIC!$A$2:$A$251,NHS!A209)</f>
        <v>0</v>
      </c>
      <c r="E209" t="s">
        <v>297</v>
      </c>
      <c r="F209" t="str">
        <f>INDEX(HSCIC[LA Code],MATCH(NHS[[#This Row],[Override LA Name]],HSCIC[LA Name],0))</f>
        <v>E09000033/E09000001</v>
      </c>
      <c r="G209">
        <f>COUNTIF(HSCIC[LA Code],NHS[[#This Row],[Override LA Code]])</f>
        <v>1</v>
      </c>
    </row>
    <row r="210" spans="1:7" x14ac:dyDescent="0.25">
      <c r="A210" t="e">
        <v>#N/A</v>
      </c>
      <c r="B210" t="s">
        <v>510</v>
      </c>
      <c r="C210" s="1">
        <v>119.93406593406594</v>
      </c>
      <c r="D210">
        <f>COUNTIF(HSCIC!$A$2:$A$251,NHS!A210)</f>
        <v>0</v>
      </c>
      <c r="E210" t="s">
        <v>83</v>
      </c>
      <c r="F210" t="str">
        <f>INDEX(HSCIC[LA Code],MATCH(NHS[[#This Row],[Override LA Name]],HSCIC[LA Name],0))</f>
        <v>E08000020</v>
      </c>
      <c r="G210">
        <f>COUNTIF(HSCIC[LA Code],NHS[[#This Row],[Override LA Code]])</f>
        <v>1</v>
      </c>
    </row>
    <row r="211" spans="1:7" x14ac:dyDescent="0.25">
      <c r="A211" t="e">
        <v>#N/A</v>
      </c>
      <c r="B211" t="s">
        <v>511</v>
      </c>
      <c r="C211" s="1">
        <v>42.032967032967036</v>
      </c>
      <c r="D211">
        <f>COUNTIF(HSCIC!$A$2:$A$251,NHS!A211)</f>
        <v>0</v>
      </c>
      <c r="E211" t="s">
        <v>157</v>
      </c>
      <c r="F211" t="str">
        <f>INDEX(HSCIC[LA Code],MATCH(NHS[[#This Row],[Override LA Name]],HSCIC[LA Name],0))</f>
        <v>E08000021</v>
      </c>
      <c r="G211">
        <f>COUNTIF(HSCIC[LA Code],NHS[[#This Row],[Override LA Code]])</f>
        <v>1</v>
      </c>
    </row>
    <row r="212" spans="1:7" x14ac:dyDescent="0.25">
      <c r="A212" t="e">
        <v>#N/A</v>
      </c>
      <c r="B212" t="s">
        <v>512</v>
      </c>
      <c r="C212" s="1">
        <v>45.021978021978022</v>
      </c>
      <c r="D212">
        <f>COUNTIF(HSCIC!$A$2:$A$251,NHS!A212)</f>
        <v>0</v>
      </c>
      <c r="E212" t="s">
        <v>157</v>
      </c>
      <c r="F212" t="str">
        <f>INDEX(HSCIC[LA Code],MATCH(NHS[[#This Row],[Override LA Name]],HSCIC[LA Name],0))</f>
        <v>E08000021</v>
      </c>
      <c r="G212">
        <f>COUNTIF(HSCIC[LA Code],NHS[[#This Row],[Override LA Code]])</f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HSCIC!$B$2:$B$151</xm:f>
          </x14:formula1>
          <xm:sqref>E53:E134 E178 E209:E212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HSCIC</vt:lpstr>
      <vt:lpstr>NHS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Shyamnath Satheendranath</dc:creator>
  <cp:lastModifiedBy>Brian Spurling</cp:lastModifiedBy>
  <dcterms:created xsi:type="dcterms:W3CDTF">2015-12-05T18:08:20Z</dcterms:created>
  <dcterms:modified xsi:type="dcterms:W3CDTF">2015-12-05T20:08:05Z</dcterms:modified>
</cp:coreProperties>
</file>