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flux" sheetId="1" r:id="rId1"/>
    <sheet name="error" sheetId="2" r:id="rId2"/>
    <sheet name="total flux err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1" i="2" l="1"/>
  <c r="G130" i="2"/>
  <c r="G129" i="2"/>
  <c r="F131" i="2"/>
  <c r="F130" i="2"/>
  <c r="F129" i="2"/>
  <c r="E131" i="2"/>
  <c r="E130" i="2"/>
  <c r="E129" i="2"/>
  <c r="D131" i="2"/>
  <c r="D130" i="2"/>
  <c r="D129" i="2"/>
  <c r="C131" i="2"/>
  <c r="C130" i="2"/>
  <c r="C129" i="2"/>
  <c r="B131" i="2"/>
  <c r="B130" i="2"/>
  <c r="B129" i="2"/>
  <c r="G125" i="2"/>
  <c r="G124" i="2"/>
  <c r="G123" i="2"/>
  <c r="F125" i="2"/>
  <c r="F124" i="2"/>
  <c r="F123" i="2"/>
  <c r="E125" i="2"/>
  <c r="E124" i="2"/>
  <c r="E123" i="2"/>
  <c r="D125" i="2"/>
  <c r="D124" i="2"/>
  <c r="D123" i="2"/>
  <c r="C125" i="2"/>
  <c r="C124" i="2"/>
  <c r="C123" i="2"/>
  <c r="B125" i="2"/>
  <c r="B124" i="2"/>
  <c r="B123" i="2"/>
  <c r="O59" i="2" l="1"/>
  <c r="N59" i="2"/>
  <c r="M59" i="2"/>
  <c r="L59" i="2"/>
  <c r="K59" i="2"/>
  <c r="J59" i="2"/>
  <c r="I59" i="2"/>
  <c r="H59" i="2"/>
  <c r="G59" i="2"/>
  <c r="F59" i="2"/>
  <c r="E59" i="2"/>
  <c r="D59" i="2"/>
  <c r="C59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J2" i="3" l="1"/>
  <c r="M2" i="3"/>
  <c r="G2" i="3"/>
  <c r="D2" i="3"/>
  <c r="N2" i="3" l="1"/>
  <c r="L2" i="3"/>
  <c r="K2" i="3"/>
  <c r="I2" i="3"/>
  <c r="H2" i="3"/>
  <c r="F2" i="3"/>
  <c r="E2" i="3"/>
  <c r="C2" i="3"/>
  <c r="B2" i="3"/>
  <c r="D4" i="3" s="1"/>
  <c r="G4" i="3" l="1"/>
  <c r="I4" i="3"/>
  <c r="F4" i="3"/>
  <c r="K4" i="3"/>
  <c r="C4" i="3"/>
  <c r="L4" i="3"/>
  <c r="N4" i="3"/>
  <c r="J4" i="3"/>
  <c r="M4" i="3"/>
  <c r="E4" i="3"/>
  <c r="H4" i="3"/>
</calcChain>
</file>

<file path=xl/sharedStrings.xml><?xml version="1.0" encoding="utf-8"?>
<sst xmlns="http://schemas.openxmlformats.org/spreadsheetml/2006/main" count="82" uniqueCount="29">
  <si>
    <t>能量</t>
    <phoneticPr fontId="1" type="noConversion"/>
  </si>
  <si>
    <t>Au-197</t>
    <phoneticPr fontId="1" type="noConversion"/>
  </si>
  <si>
    <t>Fe-56</t>
  </si>
  <si>
    <t>Al-27</t>
  </si>
  <si>
    <t>Ni-58</t>
  </si>
  <si>
    <t>Fe-54</t>
  </si>
  <si>
    <t>Cu-63</t>
  </si>
  <si>
    <t>Ti-48</t>
  </si>
  <si>
    <t>Na-23</t>
  </si>
  <si>
    <t>Co-59</t>
  </si>
  <si>
    <t>S-32</t>
  </si>
  <si>
    <t>True Spectrum</t>
  </si>
  <si>
    <t>反演能譜誤差計算</t>
    <phoneticPr fontId="1" type="noConversion"/>
  </si>
  <si>
    <t>能量</t>
    <phoneticPr fontId="1" type="noConversion"/>
  </si>
  <si>
    <t>真實能譜</t>
    <phoneticPr fontId="1" type="noConversion"/>
  </si>
  <si>
    <t>Prior Spectrum</t>
  </si>
  <si>
    <t>誤差百分比</t>
    <phoneticPr fontId="1" type="noConversion"/>
  </si>
  <si>
    <t>總通量</t>
    <phoneticPr fontId="1" type="noConversion"/>
  </si>
  <si>
    <t>Au-197</t>
    <phoneticPr fontId="1" type="noConversion"/>
  </si>
  <si>
    <t>TOTAL(10 activation products)</t>
    <phoneticPr fontId="1" type="noConversion"/>
  </si>
  <si>
    <t>TOTAL_test1(10 activation products)</t>
    <phoneticPr fontId="1" type="noConversion"/>
  </si>
  <si>
    <t>誤差百分比((c-t)/t)</t>
    <phoneticPr fontId="1" type="noConversion"/>
  </si>
  <si>
    <t>反演能譜誤差ABS(calculate-true)/true</t>
  </si>
  <si>
    <t>能量(MeV)</t>
  </si>
  <si>
    <t>Au-197</t>
  </si>
  <si>
    <t>1E-11~2.5E-8</t>
  </si>
  <si>
    <t>2.5E-8~1</t>
  </si>
  <si>
    <t>1~30</t>
  </si>
  <si>
    <t>TOTAL(10 activation 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</si>
</sst>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);[Red]\(0.0000\)"/>
    <numFmt numFmtId="177" formatCode="0.0000_ 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 applyAlignment="1">
      <alignment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11" fontId="0" fillId="0" borderId="1" xfId="0" applyNumberFormat="1" applyBorder="1"/>
    <xf numFmtId="11" fontId="0" fillId="4" borderId="1" xfId="0" applyNumberFormat="1" applyFill="1" applyBorder="1" applyAlignment="1">
      <alignment vertical="center"/>
    </xf>
    <xf numFmtId="11" fontId="0" fillId="5" borderId="1" xfId="0" applyNumberFormat="1" applyFill="1" applyBorder="1" applyAlignment="1">
      <alignment vertical="center"/>
    </xf>
    <xf numFmtId="11" fontId="0" fillId="6" borderId="1" xfId="0" applyNumberFormat="1" applyFill="1" applyBorder="1" applyAlignment="1">
      <alignment vertical="center"/>
    </xf>
    <xf numFmtId="11" fontId="0" fillId="0" borderId="0" xfId="0" applyNumberFormat="1"/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wrapText="1"/>
    </xf>
    <xf numFmtId="11" fontId="0" fillId="3" borderId="2" xfId="0" applyNumberFormat="1" applyFill="1" applyBorder="1" applyAlignment="1">
      <alignment horizontal="center" wrapText="1"/>
    </xf>
    <xf numFmtId="0" fontId="0" fillId="3" borderId="0" xfId="0" applyFill="1" applyAlignment="1">
      <alignment wrapText="1"/>
    </xf>
    <xf numFmtId="11" fontId="0" fillId="0" borderId="1" xfId="0" applyNumberFormat="1" applyBorder="1" applyAlignment="1">
      <alignment wrapText="1"/>
    </xf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11" fontId="0" fillId="7" borderId="1" xfId="0" applyNumberFormat="1" applyFill="1" applyBorder="1" applyAlignment="1">
      <alignment vertical="center"/>
    </xf>
    <xf numFmtId="0" fontId="0" fillId="7" borderId="1" xfId="0" applyFill="1" applyBorder="1"/>
    <xf numFmtId="0" fontId="0" fillId="2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center" wrapText="1"/>
    </xf>
    <xf numFmtId="11" fontId="0" fillId="3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10" fontId="0" fillId="5" borderId="1" xfId="0" applyNumberFormat="1" applyFill="1" applyBorder="1" applyAlignment="1">
      <alignment vertical="center"/>
    </xf>
    <xf numFmtId="10" fontId="0" fillId="5" borderId="1" xfId="0" applyNumberFormat="1" applyFill="1" applyBorder="1"/>
    <xf numFmtId="10" fontId="0" fillId="0" borderId="1" xfId="0" applyNumberFormat="1" applyBorder="1"/>
    <xf numFmtId="10" fontId="0" fillId="4" borderId="1" xfId="0" applyNumberFormat="1" applyFill="1" applyBorder="1" applyAlignment="1">
      <alignment vertical="center"/>
    </xf>
    <xf numFmtId="10" fontId="0" fillId="4" borderId="1" xfId="0" applyNumberFormat="1" applyFill="1" applyBorder="1"/>
    <xf numFmtId="10" fontId="0" fillId="6" borderId="1" xfId="0" applyNumberFormat="1" applyFill="1" applyBorder="1" applyAlignment="1">
      <alignment vertical="center"/>
    </xf>
    <xf numFmtId="10" fontId="0" fillId="6" borderId="1" xfId="0" applyNumberFormat="1" applyFill="1" applyBorder="1"/>
    <xf numFmtId="10" fontId="0" fillId="7" borderId="1" xfId="0" applyNumberFormat="1" applyFill="1" applyBorder="1" applyAlignment="1">
      <alignment vertical="center"/>
    </xf>
    <xf numFmtId="10" fontId="0" fillId="7" borderId="1" xfId="0" applyNumberFormat="1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/>
    </xf>
    <xf numFmtId="176" fontId="0" fillId="0" borderId="1" xfId="0" applyNumberFormat="1" applyBorder="1"/>
    <xf numFmtId="176" fontId="0" fillId="8" borderId="1" xfId="0" applyNumberFormat="1" applyFill="1" applyBorder="1"/>
    <xf numFmtId="177" fontId="0" fillId="8" borderId="1" xfId="0" applyNumberFormat="1" applyFill="1" applyBorder="1"/>
    <xf numFmtId="176" fontId="0" fillId="9" borderId="1" xfId="0" applyNumberFormat="1" applyFill="1" applyBorder="1"/>
    <xf numFmtId="177" fontId="0" fillId="9" borderId="1" xfId="0" applyNumberFormat="1" applyFill="1" applyBorder="1"/>
    <xf numFmtId="0" fontId="0" fillId="0" borderId="1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workbookViewId="0">
      <selection activeCell="E1" sqref="E1:O1"/>
    </sheetView>
  </sheetViews>
  <sheetFormatPr defaultRowHeight="14.5" x14ac:dyDescent="0.3"/>
  <cols>
    <col min="1" max="1" width="11.3984375" customWidth="1"/>
    <col min="2" max="3" width="14.59765625" customWidth="1"/>
    <col min="4" max="4" width="14.09765625" customWidth="1"/>
    <col min="5" max="5" width="17.796875" customWidth="1"/>
    <col min="6" max="9" width="16.3984375" customWidth="1"/>
    <col min="10" max="10" width="16.296875" customWidth="1"/>
    <col min="11" max="11" width="16.3984375" customWidth="1"/>
    <col min="12" max="12" width="16.69921875" customWidth="1"/>
    <col min="13" max="13" width="15.09765625" customWidth="1"/>
    <col min="14" max="14" width="22.296875" customWidth="1"/>
    <col min="15" max="15" width="25.3984375" customWidth="1"/>
  </cols>
  <sheetData>
    <row r="1" spans="1:15" ht="29" x14ac:dyDescent="0.3">
      <c r="A1" s="14" t="s">
        <v>0</v>
      </c>
      <c r="B1" s="14" t="s">
        <v>11</v>
      </c>
      <c r="C1" s="15" t="s">
        <v>15</v>
      </c>
      <c r="D1" s="16" t="s">
        <v>1</v>
      </c>
      <c r="E1" s="16" t="s">
        <v>2</v>
      </c>
      <c r="F1" s="17" t="s">
        <v>3</v>
      </c>
      <c r="G1" s="18" t="s">
        <v>4</v>
      </c>
      <c r="H1" s="18" t="s">
        <v>5</v>
      </c>
      <c r="I1" s="18" t="s">
        <v>6</v>
      </c>
      <c r="J1" s="18" t="s">
        <v>7</v>
      </c>
      <c r="K1" s="18" t="s">
        <v>8</v>
      </c>
      <c r="L1" s="18" t="s">
        <v>9</v>
      </c>
      <c r="M1" s="18" t="s">
        <v>10</v>
      </c>
      <c r="N1" s="18" t="s">
        <v>19</v>
      </c>
      <c r="O1" s="18" t="s">
        <v>20</v>
      </c>
    </row>
    <row r="2" spans="1:15" x14ac:dyDescent="0.3">
      <c r="A2" s="2">
        <v>9.9999999999999994E-12</v>
      </c>
      <c r="B2" s="2">
        <v>0</v>
      </c>
      <c r="C2" s="2">
        <v>0</v>
      </c>
      <c r="D2" s="12">
        <v>0</v>
      </c>
      <c r="E2" s="12">
        <v>0</v>
      </c>
      <c r="F2" s="12">
        <v>0</v>
      </c>
      <c r="G2" s="13">
        <v>9.9999999999999995E-7</v>
      </c>
      <c r="H2" s="13">
        <v>9.9999999999999995E-7</v>
      </c>
      <c r="I2" s="13">
        <v>9.9999999999999995E-7</v>
      </c>
      <c r="J2" s="13">
        <v>9.9999999999999995E-7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</row>
    <row r="3" spans="1:15" x14ac:dyDescent="0.3">
      <c r="A3" s="2">
        <v>1.5849E-11</v>
      </c>
      <c r="B3" s="2">
        <v>0</v>
      </c>
      <c r="C3" s="2">
        <v>0</v>
      </c>
      <c r="D3" s="12">
        <v>0</v>
      </c>
      <c r="E3" s="12">
        <v>0</v>
      </c>
      <c r="F3" s="12">
        <v>0</v>
      </c>
      <c r="G3" s="13">
        <v>9.9999999999999995E-7</v>
      </c>
      <c r="H3" s="13">
        <v>9.9999999999999995E-7</v>
      </c>
      <c r="I3" s="13">
        <v>9.9999999999999995E-7</v>
      </c>
      <c r="J3" s="13">
        <v>9.9999999999999995E-7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</row>
    <row r="4" spans="1:15" x14ac:dyDescent="0.3">
      <c r="A4" s="2">
        <v>2.5119000000000001E-11</v>
      </c>
      <c r="B4" s="2">
        <v>0</v>
      </c>
      <c r="C4" s="2">
        <v>0</v>
      </c>
      <c r="D4" s="12">
        <v>0</v>
      </c>
      <c r="E4" s="12">
        <v>0</v>
      </c>
      <c r="F4" s="12">
        <v>0</v>
      </c>
      <c r="G4" s="13">
        <v>9.9999999999999995E-7</v>
      </c>
      <c r="H4" s="13">
        <v>9.9999999999999995E-7</v>
      </c>
      <c r="I4" s="13">
        <v>9.9999999999999995E-7</v>
      </c>
      <c r="J4" s="13">
        <v>9.9999999999999995E-7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</row>
    <row r="5" spans="1:15" x14ac:dyDescent="0.3">
      <c r="A5" s="2">
        <v>3.9810999999999998E-11</v>
      </c>
      <c r="B5" s="2">
        <v>0</v>
      </c>
      <c r="C5" s="2">
        <v>0</v>
      </c>
      <c r="D5" s="12">
        <v>0</v>
      </c>
      <c r="E5" s="12">
        <v>0</v>
      </c>
      <c r="F5" s="12">
        <v>0</v>
      </c>
      <c r="G5" s="13">
        <v>9.9999999999999995E-7</v>
      </c>
      <c r="H5" s="13">
        <v>9.9999999999999995E-7</v>
      </c>
      <c r="I5" s="13">
        <v>9.9999999999999995E-7</v>
      </c>
      <c r="J5" s="13">
        <v>9.9999999999999995E-7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</row>
    <row r="6" spans="1:15" x14ac:dyDescent="0.3">
      <c r="A6" s="2">
        <v>6.3095999999999999E-11</v>
      </c>
      <c r="B6" s="2">
        <v>0</v>
      </c>
      <c r="C6" s="2">
        <v>0</v>
      </c>
      <c r="D6" s="12">
        <v>0</v>
      </c>
      <c r="E6" s="12">
        <v>0</v>
      </c>
      <c r="F6" s="12">
        <v>0</v>
      </c>
      <c r="G6" s="13">
        <v>9.9999999999999995E-7</v>
      </c>
      <c r="H6" s="13">
        <v>9.9999999999999995E-7</v>
      </c>
      <c r="I6" s="13">
        <v>9.9999999999999995E-7</v>
      </c>
      <c r="J6" s="13">
        <v>9.9999999999999995E-7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</row>
    <row r="7" spans="1:15" x14ac:dyDescent="0.3">
      <c r="A7" s="2">
        <v>1E-10</v>
      </c>
      <c r="B7" s="2">
        <v>0</v>
      </c>
      <c r="C7" s="2">
        <v>0</v>
      </c>
      <c r="D7" s="12">
        <v>0</v>
      </c>
      <c r="E7" s="12">
        <v>0</v>
      </c>
      <c r="F7" s="12">
        <v>0</v>
      </c>
      <c r="G7" s="13">
        <v>9.9999999999999995E-7</v>
      </c>
      <c r="H7" s="13">
        <v>9.9999999999999995E-7</v>
      </c>
      <c r="I7" s="13">
        <v>9.9999999999999995E-7</v>
      </c>
      <c r="J7" s="13">
        <v>9.9999999999999995E-7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</row>
    <row r="8" spans="1:15" x14ac:dyDescent="0.3">
      <c r="A8" s="2">
        <v>1.5848999999999999E-10</v>
      </c>
      <c r="B8" s="2">
        <v>0</v>
      </c>
      <c r="C8" s="2">
        <v>0</v>
      </c>
      <c r="D8" s="12">
        <v>0</v>
      </c>
      <c r="E8" s="12">
        <v>0</v>
      </c>
      <c r="F8" s="12">
        <v>0</v>
      </c>
      <c r="G8" s="13">
        <v>9.9999999999999995E-7</v>
      </c>
      <c r="H8" s="13">
        <v>9.9999999999999995E-7</v>
      </c>
      <c r="I8" s="13">
        <v>9.9999999999999995E-7</v>
      </c>
      <c r="J8" s="13">
        <v>9.9999999999999995E-7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</row>
    <row r="9" spans="1:15" x14ac:dyDescent="0.3">
      <c r="A9" s="2">
        <v>2.5118999999999999E-10</v>
      </c>
      <c r="B9" s="2">
        <v>0</v>
      </c>
      <c r="C9" s="2">
        <v>0</v>
      </c>
      <c r="D9" s="12">
        <v>0</v>
      </c>
      <c r="E9" s="12">
        <v>0</v>
      </c>
      <c r="F9" s="12">
        <v>0</v>
      </c>
      <c r="G9" s="13">
        <v>9.9999999999999995E-7</v>
      </c>
      <c r="H9" s="13">
        <v>9.9999999999999995E-7</v>
      </c>
      <c r="I9" s="13">
        <v>9.9999999999999995E-7</v>
      </c>
      <c r="J9" s="13">
        <v>9.9999999999999995E-7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</row>
    <row r="10" spans="1:15" x14ac:dyDescent="0.3">
      <c r="A10" s="2">
        <v>3.9810999999999998E-10</v>
      </c>
      <c r="B10" s="2">
        <v>0</v>
      </c>
      <c r="C10" s="2">
        <v>0</v>
      </c>
      <c r="D10" s="12">
        <v>0</v>
      </c>
      <c r="E10" s="12">
        <v>0</v>
      </c>
      <c r="F10" s="12">
        <v>0</v>
      </c>
      <c r="G10" s="13">
        <v>9.9999999999999995E-7</v>
      </c>
      <c r="H10" s="13">
        <v>9.9999999999999995E-7</v>
      </c>
      <c r="I10" s="13">
        <v>9.9999999999999995E-7</v>
      </c>
      <c r="J10" s="13">
        <v>9.9999999999999995E-7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</row>
    <row r="11" spans="1:15" x14ac:dyDescent="0.3">
      <c r="A11" s="2">
        <v>6.3095999999999996E-10</v>
      </c>
      <c r="B11" s="2">
        <v>0</v>
      </c>
      <c r="C11" s="2">
        <v>507</v>
      </c>
      <c r="D11" s="12">
        <v>5672.0063643286503</v>
      </c>
      <c r="E11" s="12">
        <v>375.85395294090699</v>
      </c>
      <c r="F11" s="12">
        <v>370.11644212033201</v>
      </c>
      <c r="G11" s="12">
        <v>396.64687092295998</v>
      </c>
      <c r="H11" s="12">
        <v>397.97044960282199</v>
      </c>
      <c r="I11" s="12">
        <v>380.05727573954999</v>
      </c>
      <c r="J11" s="12">
        <v>372.52379031237001</v>
      </c>
      <c r="K11" s="12">
        <v>944.82274753874901</v>
      </c>
      <c r="L11" s="12">
        <v>632.79556936977099</v>
      </c>
      <c r="M11" s="12">
        <v>398.59337979542403</v>
      </c>
      <c r="N11" s="12">
        <v>12510.9412919976</v>
      </c>
      <c r="O11" s="12">
        <v>12510.9412919976</v>
      </c>
    </row>
    <row r="12" spans="1:15" x14ac:dyDescent="0.3">
      <c r="A12" s="2">
        <v>1.0000000000000001E-9</v>
      </c>
      <c r="B12" s="2">
        <v>0</v>
      </c>
      <c r="C12" s="2">
        <v>0</v>
      </c>
      <c r="D12" s="12">
        <v>0</v>
      </c>
      <c r="E12" s="12">
        <v>0</v>
      </c>
      <c r="F12" s="12">
        <v>0</v>
      </c>
      <c r="G12" s="13">
        <v>9.9999999999999995E-7</v>
      </c>
      <c r="H12" s="13">
        <v>9.9999999999999995E-7</v>
      </c>
      <c r="I12" s="13">
        <v>9.9999999999999995E-7</v>
      </c>
      <c r="J12" s="13">
        <v>9.9999999999999995E-7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</row>
    <row r="13" spans="1:15" x14ac:dyDescent="0.3">
      <c r="A13" s="2">
        <v>1.5849E-9</v>
      </c>
      <c r="B13" s="2">
        <v>364.18599999999998</v>
      </c>
      <c r="C13" s="2">
        <v>504</v>
      </c>
      <c r="D13" s="12">
        <v>3649.1813605140701</v>
      </c>
      <c r="E13" s="12">
        <v>373.57432035629699</v>
      </c>
      <c r="F13" s="12">
        <v>367.87160873503598</v>
      </c>
      <c r="G13" s="12">
        <v>394.24112495577202</v>
      </c>
      <c r="H13" s="12">
        <v>395.55667585499299</v>
      </c>
      <c r="I13" s="12">
        <v>377.75214912583601</v>
      </c>
      <c r="J13" s="12">
        <v>370.26435585839198</v>
      </c>
      <c r="K13" s="12">
        <v>923.34416893458399</v>
      </c>
      <c r="L13" s="12">
        <v>628.95352606106803</v>
      </c>
      <c r="M13" s="12">
        <v>396.17582784610602</v>
      </c>
      <c r="N13" s="12">
        <v>8047.0509862496001</v>
      </c>
      <c r="O13" s="12">
        <v>8047.0509862496001</v>
      </c>
    </row>
    <row r="14" spans="1:15" x14ac:dyDescent="0.3">
      <c r="A14" s="2">
        <v>2.5119E-9</v>
      </c>
      <c r="B14" s="2">
        <v>494.91300000000001</v>
      </c>
      <c r="C14" s="2">
        <v>0</v>
      </c>
      <c r="D14" s="12">
        <v>0</v>
      </c>
      <c r="E14" s="12">
        <v>0</v>
      </c>
      <c r="F14" s="12">
        <v>0</v>
      </c>
      <c r="G14" s="13">
        <v>9.9999999999999995E-7</v>
      </c>
      <c r="H14" s="13">
        <v>9.9999999999999995E-7</v>
      </c>
      <c r="I14" s="13">
        <v>9.9999999999999995E-7</v>
      </c>
      <c r="J14" s="13">
        <v>9.9999999999999995E-7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</row>
    <row r="15" spans="1:15" x14ac:dyDescent="0.3">
      <c r="A15" s="2">
        <v>3.9810999999999998E-9</v>
      </c>
      <c r="B15" s="2">
        <v>1720.16</v>
      </c>
      <c r="C15" s="2">
        <v>2000</v>
      </c>
      <c r="D15" s="12">
        <v>2236.5181815713399</v>
      </c>
      <c r="E15" s="12">
        <v>1483.35661964469</v>
      </c>
      <c r="F15" s="12">
        <v>1460.7127852792701</v>
      </c>
      <c r="G15" s="12">
        <v>1565.41858091734</v>
      </c>
      <c r="H15" s="12">
        <v>1570.6422567122299</v>
      </c>
      <c r="I15" s="12">
        <v>1499.9455809927999</v>
      </c>
      <c r="J15" s="12">
        <v>1470.2136987285201</v>
      </c>
      <c r="K15" s="12">
        <v>3569.3519411730599</v>
      </c>
      <c r="L15" s="12">
        <v>2497.3696758247602</v>
      </c>
      <c r="M15" s="12">
        <v>1573.10073191928</v>
      </c>
      <c r="N15" s="12">
        <v>4928.2720961737596</v>
      </c>
      <c r="O15" s="12">
        <v>4928.2720961737596</v>
      </c>
    </row>
    <row r="16" spans="1:15" x14ac:dyDescent="0.3">
      <c r="A16" s="2">
        <v>6.3095999999999998E-9</v>
      </c>
      <c r="B16" s="2">
        <v>864.31399999999996</v>
      </c>
      <c r="C16" s="2">
        <v>998</v>
      </c>
      <c r="D16" s="12">
        <v>1793.3512178768999</v>
      </c>
      <c r="E16" s="12">
        <v>739.54247494627703</v>
      </c>
      <c r="F16" s="12">
        <v>728.25316185251302</v>
      </c>
      <c r="G16" s="12">
        <v>780.45529734838897</v>
      </c>
      <c r="H16" s="12">
        <v>783.05961385226396</v>
      </c>
      <c r="I16" s="12">
        <v>747.81306973764094</v>
      </c>
      <c r="J16" s="12">
        <v>732.98993853416505</v>
      </c>
      <c r="K16" s="12">
        <v>1784.8898566529699</v>
      </c>
      <c r="L16" s="12">
        <v>1245.09026165363</v>
      </c>
      <c r="M16" s="12">
        <v>784.28531158073395</v>
      </c>
      <c r="N16" s="12">
        <v>3949.00093483404</v>
      </c>
      <c r="O16" s="12">
        <v>3949.00093483404</v>
      </c>
    </row>
    <row r="17" spans="1:15" x14ac:dyDescent="0.3">
      <c r="A17" s="2">
        <v>1E-8</v>
      </c>
      <c r="B17" s="2">
        <v>5185.63</v>
      </c>
      <c r="C17" s="2">
        <v>2000</v>
      </c>
      <c r="D17" s="12">
        <v>1441.1289125876001</v>
      </c>
      <c r="E17" s="12">
        <v>1485.09133221548</v>
      </c>
      <c r="F17" s="12">
        <v>1462.4210170000699</v>
      </c>
      <c r="G17" s="12">
        <v>1567.24926091357</v>
      </c>
      <c r="H17" s="12">
        <v>1572.4790455402499</v>
      </c>
      <c r="I17" s="12">
        <v>1501.69969353754</v>
      </c>
      <c r="J17" s="12">
        <v>1471.93304130006</v>
      </c>
      <c r="K17" s="12">
        <v>3567.1948863846901</v>
      </c>
      <c r="L17" s="12">
        <v>2500.2885454894799</v>
      </c>
      <c r="M17" s="12">
        <v>1574.9403958130599</v>
      </c>
      <c r="N17" s="12">
        <v>3691.7191527668801</v>
      </c>
      <c r="O17" s="12">
        <v>3691.7191527668801</v>
      </c>
    </row>
    <row r="18" spans="1:15" x14ac:dyDescent="0.3">
      <c r="A18" s="2">
        <v>1.5848999999999999E-8</v>
      </c>
      <c r="B18" s="2">
        <v>7854.31</v>
      </c>
      <c r="C18" s="2">
        <v>1000</v>
      </c>
      <c r="D18" s="12">
        <v>1129.85932663944</v>
      </c>
      <c r="E18" s="12">
        <v>743.31293412023001</v>
      </c>
      <c r="F18" s="12">
        <v>731.96606396170705</v>
      </c>
      <c r="G18" s="12">
        <v>784.43434511837802</v>
      </c>
      <c r="H18" s="12">
        <v>787.05193938436503</v>
      </c>
      <c r="I18" s="12">
        <v>751.62569544166104</v>
      </c>
      <c r="J18" s="12">
        <v>736.72699047071796</v>
      </c>
      <c r="K18" s="12">
        <v>1788.6488165063099</v>
      </c>
      <c r="L18" s="12">
        <v>1251.4368758426699</v>
      </c>
      <c r="M18" s="12">
        <v>788.28388617005805</v>
      </c>
      <c r="N18" s="12">
        <v>2481.1225515384799</v>
      </c>
      <c r="O18" s="12">
        <v>2481.1225515384799</v>
      </c>
    </row>
    <row r="19" spans="1:15" x14ac:dyDescent="0.3">
      <c r="A19" s="2">
        <v>2.5119000000000001E-8</v>
      </c>
      <c r="B19" s="2">
        <v>18153.5</v>
      </c>
      <c r="C19" s="2">
        <v>3520</v>
      </c>
      <c r="D19" s="12">
        <v>1892.66688734642</v>
      </c>
      <c r="E19" s="12">
        <v>2607.3778784373799</v>
      </c>
      <c r="F19" s="12">
        <v>2567.5755598138599</v>
      </c>
      <c r="G19" s="12">
        <v>2751.62272128221</v>
      </c>
      <c r="H19" s="12">
        <v>2760.8046648090499</v>
      </c>
      <c r="I19" s="12">
        <v>2636.5372122567001</v>
      </c>
      <c r="J19" s="12">
        <v>2584.2758402619002</v>
      </c>
      <c r="K19" s="12">
        <v>6250.0934228627302</v>
      </c>
      <c r="L19" s="12">
        <v>4389.7584405534699</v>
      </c>
      <c r="M19" s="12">
        <v>2765.12606249901</v>
      </c>
      <c r="N19" s="12">
        <v>4130.0398179638996</v>
      </c>
      <c r="O19" s="12">
        <v>4130.0398179638996</v>
      </c>
    </row>
    <row r="20" spans="1:15" x14ac:dyDescent="0.3">
      <c r="A20" s="2">
        <v>3.9810999999999998E-8</v>
      </c>
      <c r="B20" s="2">
        <v>42215.7</v>
      </c>
      <c r="C20" s="2">
        <v>5010</v>
      </c>
      <c r="D20" s="12">
        <v>2711.8913646087399</v>
      </c>
      <c r="E20" s="12">
        <v>3717.5137445270798</v>
      </c>
      <c r="F20" s="12">
        <v>3660.7649058678899</v>
      </c>
      <c r="G20" s="12">
        <v>3923.1733039976698</v>
      </c>
      <c r="H20" s="12">
        <v>3936.2646175141199</v>
      </c>
      <c r="I20" s="12">
        <v>3759.08816500177</v>
      </c>
      <c r="J20" s="12">
        <v>3684.57561724059</v>
      </c>
      <c r="K20" s="12">
        <v>8906.8584908726098</v>
      </c>
      <c r="L20" s="12">
        <v>6258.77202311361</v>
      </c>
      <c r="M20" s="12">
        <v>3942.4259244120899</v>
      </c>
      <c r="N20" s="12">
        <v>5098.00737445097</v>
      </c>
      <c r="O20" s="12">
        <v>5098.00737445097</v>
      </c>
    </row>
    <row r="21" spans="1:15" x14ac:dyDescent="0.3">
      <c r="A21" s="2">
        <v>6.3095999999999998E-8</v>
      </c>
      <c r="B21" s="2">
        <v>49233.1</v>
      </c>
      <c r="C21" s="2">
        <v>8540</v>
      </c>
      <c r="D21" s="12">
        <v>4633.0772837285804</v>
      </c>
      <c r="E21" s="12">
        <v>6327.8788868781603</v>
      </c>
      <c r="F21" s="12">
        <v>6231.2821282151999</v>
      </c>
      <c r="G21" s="12">
        <v>6677.9485500164701</v>
      </c>
      <c r="H21" s="12">
        <v>6700.2323267810398</v>
      </c>
      <c r="I21" s="12">
        <v>6398.6460489211504</v>
      </c>
      <c r="J21" s="12">
        <v>6271.8122534901004</v>
      </c>
      <c r="K21" s="12">
        <v>15155.6245606706</v>
      </c>
      <c r="L21" s="12">
        <v>10653.557964510699</v>
      </c>
      <c r="M21" s="12">
        <v>6710.7199823795099</v>
      </c>
      <c r="N21" s="12">
        <v>7680.4508211122502</v>
      </c>
      <c r="O21" s="12">
        <v>7680.4508211122502</v>
      </c>
    </row>
    <row r="22" spans="1:15" x14ac:dyDescent="0.3">
      <c r="A22" s="2">
        <v>9.9999999999999995E-8</v>
      </c>
      <c r="B22" s="2">
        <v>51694.7</v>
      </c>
      <c r="C22" s="2">
        <v>13500</v>
      </c>
      <c r="D22" s="12">
        <v>7356.9179945108299</v>
      </c>
      <c r="E22" s="12">
        <v>10033.0120921291</v>
      </c>
      <c r="F22" s="12">
        <v>9879.8554870405405</v>
      </c>
      <c r="G22" s="12">
        <v>10588.056400994899</v>
      </c>
      <c r="H22" s="12">
        <v>10623.387892911</v>
      </c>
      <c r="I22" s="12">
        <v>10145.215218199501</v>
      </c>
      <c r="J22" s="12">
        <v>9944.1170262147207</v>
      </c>
      <c r="K22" s="12">
        <v>24026.010901892401</v>
      </c>
      <c r="L22" s="12">
        <v>16891.485010522701</v>
      </c>
      <c r="M22" s="12">
        <v>10640.0163362359</v>
      </c>
      <c r="N22" s="12">
        <v>11512.151149016099</v>
      </c>
      <c r="O22" s="12">
        <v>11512.151149016099</v>
      </c>
    </row>
    <row r="23" spans="1:15" x14ac:dyDescent="0.3">
      <c r="A23" s="2">
        <v>1.5849000000000001E-7</v>
      </c>
      <c r="B23" s="2">
        <v>59172.1</v>
      </c>
      <c r="C23" s="2">
        <v>17100</v>
      </c>
      <c r="D23" s="12">
        <v>9281.4889935068204</v>
      </c>
      <c r="E23" s="12">
        <v>12650.539428214901</v>
      </c>
      <c r="F23" s="12">
        <v>12457.4255703253</v>
      </c>
      <c r="G23" s="12">
        <v>13350.3900662125</v>
      </c>
      <c r="H23" s="12">
        <v>13394.939243213101</v>
      </c>
      <c r="I23" s="12">
        <v>12792.0153934873</v>
      </c>
      <c r="J23" s="12">
        <v>12538.4523973216</v>
      </c>
      <c r="K23" s="12">
        <v>30292.571182580701</v>
      </c>
      <c r="L23" s="12">
        <v>21298.3279343506</v>
      </c>
      <c r="M23" s="12">
        <v>13415.9059056651</v>
      </c>
      <c r="N23" s="12">
        <v>14224.0288169793</v>
      </c>
      <c r="O23" s="12">
        <v>14224.0288169793</v>
      </c>
    </row>
    <row r="24" spans="1:15" x14ac:dyDescent="0.3">
      <c r="A24" s="2">
        <v>2.5119000000000001E-7</v>
      </c>
      <c r="B24" s="2">
        <v>50615.1</v>
      </c>
      <c r="C24" s="2">
        <v>32100</v>
      </c>
      <c r="D24" s="12">
        <v>17474.549668028299</v>
      </c>
      <c r="E24" s="12">
        <v>23804.162266712799</v>
      </c>
      <c r="F24" s="12">
        <v>23440.785381858099</v>
      </c>
      <c r="G24" s="12">
        <v>25121.051419455202</v>
      </c>
      <c r="H24" s="12">
        <v>25204.8783459027</v>
      </c>
      <c r="I24" s="12">
        <v>24070.373589423001</v>
      </c>
      <c r="J24" s="12">
        <v>23593.2512706624</v>
      </c>
      <c r="K24" s="12">
        <v>56997.629210536601</v>
      </c>
      <c r="L24" s="12">
        <v>40076.461326875498</v>
      </c>
      <c r="M24" s="12">
        <v>25244.330721671398</v>
      </c>
      <c r="N24" s="12">
        <v>26217.199627946698</v>
      </c>
      <c r="O24" s="12">
        <v>26217.199627946698</v>
      </c>
    </row>
    <row r="25" spans="1:15" x14ac:dyDescent="0.3">
      <c r="A25" s="2">
        <v>3.9811000000000001E-7</v>
      </c>
      <c r="B25" s="2">
        <v>49399.3</v>
      </c>
      <c r="C25" s="2">
        <v>41700</v>
      </c>
      <c r="D25" s="12">
        <v>22685.150144575899</v>
      </c>
      <c r="E25" s="12">
        <v>30897.5343639028</v>
      </c>
      <c r="F25" s="12">
        <v>30425.875262395799</v>
      </c>
      <c r="G25" s="12">
        <v>32606.841643630501</v>
      </c>
      <c r="H25" s="12">
        <v>32715.648049481399</v>
      </c>
      <c r="I25" s="12">
        <v>31243.073660742601</v>
      </c>
      <c r="J25" s="12">
        <v>30623.774267866898</v>
      </c>
      <c r="K25" s="12">
        <v>73981.110424059996</v>
      </c>
      <c r="L25" s="12">
        <v>52018.795165177602</v>
      </c>
      <c r="M25" s="12">
        <v>32766.856788624998</v>
      </c>
      <c r="N25" s="12">
        <v>33809.744393033398</v>
      </c>
      <c r="O25" s="12">
        <v>33809.744393033398</v>
      </c>
    </row>
    <row r="26" spans="1:15" x14ac:dyDescent="0.3">
      <c r="A26" s="2">
        <v>6.3096000000000003E-7</v>
      </c>
      <c r="B26" s="2">
        <v>62297.5</v>
      </c>
      <c r="C26" s="2">
        <v>50600</v>
      </c>
      <c r="D26" s="12">
        <v>27523.5038272983</v>
      </c>
      <c r="E26" s="12">
        <v>37484.424325876098</v>
      </c>
      <c r="F26" s="12">
        <v>36912.214592574397</v>
      </c>
      <c r="G26" s="12">
        <v>39558.130228165697</v>
      </c>
      <c r="H26" s="12">
        <v>39690.1325244736</v>
      </c>
      <c r="I26" s="12">
        <v>37903.627407631997</v>
      </c>
      <c r="J26" s="12">
        <v>37152.302691753299</v>
      </c>
      <c r="K26" s="12">
        <v>89752.042877435</v>
      </c>
      <c r="L26" s="12">
        <v>63108.420494885897</v>
      </c>
      <c r="M26" s="12">
        <v>39752.258197177704</v>
      </c>
      <c r="N26" s="12">
        <v>40882.601551583</v>
      </c>
      <c r="O26" s="12">
        <v>40882.601551583</v>
      </c>
    </row>
    <row r="27" spans="1:15" x14ac:dyDescent="0.3">
      <c r="A27" s="2">
        <v>9.9999999999999995E-7</v>
      </c>
      <c r="B27" s="2">
        <v>66439.899999999994</v>
      </c>
      <c r="C27" s="2">
        <v>66800</v>
      </c>
      <c r="D27" s="12">
        <v>36338.643321851501</v>
      </c>
      <c r="E27" s="12">
        <v>49486.659613024603</v>
      </c>
      <c r="F27" s="12">
        <v>48731.232557429801</v>
      </c>
      <c r="G27" s="12">
        <v>52224.350799955399</v>
      </c>
      <c r="H27" s="12">
        <v>52398.6192547338</v>
      </c>
      <c r="I27" s="12">
        <v>50040.088419486703</v>
      </c>
      <c r="J27" s="12">
        <v>49048.195089331501</v>
      </c>
      <c r="K27" s="12">
        <v>118489.25051747001</v>
      </c>
      <c r="L27" s="12">
        <v>83315.269739655196</v>
      </c>
      <c r="M27" s="12">
        <v>52480.637108112198</v>
      </c>
      <c r="N27" s="12">
        <v>53838.415703412902</v>
      </c>
      <c r="O27" s="12">
        <v>53838.415703412902</v>
      </c>
    </row>
    <row r="28" spans="1:15" x14ac:dyDescent="0.3">
      <c r="A28" s="2">
        <v>1.5849000000000001E-6</v>
      </c>
      <c r="B28" s="2">
        <v>60438.5</v>
      </c>
      <c r="C28" s="2">
        <v>87300</v>
      </c>
      <c r="D28" s="12">
        <v>47504.369712495703</v>
      </c>
      <c r="E28" s="12">
        <v>64690.306451831799</v>
      </c>
      <c r="F28" s="12">
        <v>63702.791672887703</v>
      </c>
      <c r="G28" s="12">
        <v>68269.090779525999</v>
      </c>
      <c r="H28" s="12">
        <v>68496.899240081999</v>
      </c>
      <c r="I28" s="12">
        <v>65413.763629367299</v>
      </c>
      <c r="J28" s="12">
        <v>64117.133709364003</v>
      </c>
      <c r="K28" s="12">
        <v>154891.75874384501</v>
      </c>
      <c r="L28" s="12">
        <v>108911.985042466</v>
      </c>
      <c r="M28" s="12">
        <v>68604.115207194307</v>
      </c>
      <c r="N28" s="12">
        <v>70260.589387773201</v>
      </c>
      <c r="O28" s="12">
        <v>70260.589387773201</v>
      </c>
    </row>
    <row r="29" spans="1:15" x14ac:dyDescent="0.3">
      <c r="A29" s="2">
        <v>2.5119E-6</v>
      </c>
      <c r="B29" s="2">
        <v>62213.4</v>
      </c>
      <c r="C29" s="2">
        <v>93800</v>
      </c>
      <c r="D29" s="12">
        <v>51042.041108439596</v>
      </c>
      <c r="E29" s="12">
        <v>69509.092368074402</v>
      </c>
      <c r="F29" s="12">
        <v>68448.017537093794</v>
      </c>
      <c r="G29" s="12">
        <v>73354.460616319499</v>
      </c>
      <c r="H29" s="12">
        <v>73599.238546669905</v>
      </c>
      <c r="I29" s="12">
        <v>70286.439926554507</v>
      </c>
      <c r="J29" s="12">
        <v>68893.223943819496</v>
      </c>
      <c r="K29" s="12">
        <v>166429.41090345001</v>
      </c>
      <c r="L29" s="12">
        <v>117024.847207115</v>
      </c>
      <c r="M29" s="12">
        <v>73714.441039440499</v>
      </c>
      <c r="N29" s="12">
        <v>75406.804471914103</v>
      </c>
      <c r="O29" s="12">
        <v>75406.804471914103</v>
      </c>
    </row>
    <row r="30" spans="1:15" x14ac:dyDescent="0.3">
      <c r="A30" s="2">
        <v>3.9810999999999999E-6</v>
      </c>
      <c r="B30" s="2">
        <v>54129.5</v>
      </c>
      <c r="C30" s="2">
        <v>110000</v>
      </c>
      <c r="D30" s="12">
        <v>59762.1461850501</v>
      </c>
      <c r="E30" s="12">
        <v>81399.981714010806</v>
      </c>
      <c r="F30" s="12">
        <v>80157.3892862223</v>
      </c>
      <c r="G30" s="12">
        <v>85903.175388778895</v>
      </c>
      <c r="H30" s="12">
        <v>86189.827370206098</v>
      </c>
      <c r="I30" s="12">
        <v>82310.309771679094</v>
      </c>
      <c r="J30" s="12">
        <v>80678.756953843898</v>
      </c>
      <c r="K30" s="12">
        <v>194900.165351604</v>
      </c>
      <c r="L30" s="12">
        <v>137044.23548363501</v>
      </c>
      <c r="M30" s="12">
        <v>86324.737501894793</v>
      </c>
      <c r="N30" s="12">
        <v>87941.381000786598</v>
      </c>
      <c r="O30" s="12">
        <v>87941.381000786598</v>
      </c>
    </row>
    <row r="31" spans="1:15" x14ac:dyDescent="0.3">
      <c r="A31" s="2">
        <v>6.3095999999999997E-6</v>
      </c>
      <c r="B31" s="2">
        <v>45604.1</v>
      </c>
      <c r="C31" s="2">
        <v>89700</v>
      </c>
      <c r="D31" s="12">
        <v>47753.216778476402</v>
      </c>
      <c r="E31" s="12">
        <v>66509.777319544795</v>
      </c>
      <c r="F31" s="12">
        <v>65494.487832607003</v>
      </c>
      <c r="G31" s="12">
        <v>70189.218054407494</v>
      </c>
      <c r="H31" s="12">
        <v>70423.433825117507</v>
      </c>
      <c r="I31" s="12">
        <v>67253.582356454601</v>
      </c>
      <c r="J31" s="12">
        <v>65920.483597531696</v>
      </c>
      <c r="K31" s="12">
        <v>159247.761162212</v>
      </c>
      <c r="L31" s="12">
        <v>111975.22890075701</v>
      </c>
      <c r="M31" s="12">
        <v>70533.665334115707</v>
      </c>
      <c r="N31" s="12">
        <v>44412.108842024601</v>
      </c>
      <c r="O31" s="12">
        <v>44412.108842024601</v>
      </c>
    </row>
    <row r="32" spans="1:15" x14ac:dyDescent="0.3">
      <c r="A32" s="2">
        <v>1.0000000000000001E-5</v>
      </c>
      <c r="B32" s="2">
        <v>33158.6</v>
      </c>
      <c r="C32" s="2">
        <v>70700</v>
      </c>
      <c r="D32" s="12">
        <v>38478.376140337197</v>
      </c>
      <c r="E32" s="12">
        <v>52399.984898788302</v>
      </c>
      <c r="F32" s="12">
        <v>51600.085155810099</v>
      </c>
      <c r="G32" s="12">
        <v>55298.846490467899</v>
      </c>
      <c r="H32" s="12">
        <v>55483.374289881504</v>
      </c>
      <c r="I32" s="12">
        <v>52985.994569433598</v>
      </c>
      <c r="J32" s="12">
        <v>51935.707564253302</v>
      </c>
      <c r="K32" s="12">
        <v>125463.975292834</v>
      </c>
      <c r="L32" s="12">
        <v>88220.116498778603</v>
      </c>
      <c r="M32" s="12">
        <v>55570.220609921402</v>
      </c>
      <c r="N32" s="12">
        <v>56798.407096068797</v>
      </c>
      <c r="O32" s="12">
        <v>56798.407096068797</v>
      </c>
    </row>
    <row r="33" spans="1:15" x14ac:dyDescent="0.3">
      <c r="A33" s="2">
        <v>1.5849E-5</v>
      </c>
      <c r="B33" s="2">
        <v>22148.400000000001</v>
      </c>
      <c r="C33" s="2">
        <v>51100</v>
      </c>
      <c r="D33" s="12">
        <v>27846.5263831788</v>
      </c>
      <c r="E33" s="12">
        <v>37917.515151311098</v>
      </c>
      <c r="F33" s="12">
        <v>37338.694171066803</v>
      </c>
      <c r="G33" s="12">
        <v>40015.1804185125</v>
      </c>
      <c r="H33" s="12">
        <v>40148.707854515</v>
      </c>
      <c r="I33" s="12">
        <v>38341.561658355502</v>
      </c>
      <c r="J33" s="12">
        <v>37581.556221157902</v>
      </c>
      <c r="K33" s="12">
        <v>90787.878857763499</v>
      </c>
      <c r="L33" s="12">
        <v>63837.568091937101</v>
      </c>
      <c r="M33" s="12">
        <v>40211.551320258601</v>
      </c>
      <c r="N33" s="12">
        <v>41182.124408937198</v>
      </c>
      <c r="O33" s="12">
        <v>41182.124408937198</v>
      </c>
    </row>
    <row r="34" spans="1:15" x14ac:dyDescent="0.3">
      <c r="A34" s="2">
        <v>2.5119000000000001E-5</v>
      </c>
      <c r="B34" s="2">
        <v>24603.599999999999</v>
      </c>
      <c r="C34" s="2">
        <v>52100</v>
      </c>
      <c r="D34" s="12">
        <v>28361.211963733698</v>
      </c>
      <c r="E34" s="12">
        <v>38617.859402561</v>
      </c>
      <c r="F34" s="12">
        <v>38028.347480560697</v>
      </c>
      <c r="G34" s="12">
        <v>40754.2689757927</v>
      </c>
      <c r="H34" s="12">
        <v>40890.262690817297</v>
      </c>
      <c r="I34" s="12">
        <v>39049.738135221603</v>
      </c>
      <c r="J34" s="12">
        <v>38275.695242332797</v>
      </c>
      <c r="K34" s="12">
        <v>92464.683037421593</v>
      </c>
      <c r="L34" s="12">
        <v>65016.661016369297</v>
      </c>
      <c r="M34" s="12">
        <v>40954.266888211801</v>
      </c>
      <c r="N34" s="12">
        <v>41934.109349356797</v>
      </c>
      <c r="O34" s="12">
        <v>41934.109349356797</v>
      </c>
    </row>
    <row r="35" spans="1:15" x14ac:dyDescent="0.3">
      <c r="A35" s="2">
        <v>3.9811000000000002E-5</v>
      </c>
      <c r="B35" s="2">
        <v>19955.8</v>
      </c>
      <c r="C35" s="2">
        <v>33600</v>
      </c>
      <c r="D35" s="12">
        <v>18287.4076585488</v>
      </c>
      <c r="E35" s="12">
        <v>24900.902412472598</v>
      </c>
      <c r="F35" s="12">
        <v>24520.783496825301</v>
      </c>
      <c r="G35" s="12">
        <v>26278.4652064525</v>
      </c>
      <c r="H35" s="12">
        <v>26366.154329540299</v>
      </c>
      <c r="I35" s="12">
        <v>25179.379012221401</v>
      </c>
      <c r="J35" s="12">
        <v>24680.274016836502</v>
      </c>
      <c r="K35" s="12">
        <v>59621.521983992301</v>
      </c>
      <c r="L35" s="12">
        <v>41922.922611449998</v>
      </c>
      <c r="M35" s="12">
        <v>26407.424412811699</v>
      </c>
      <c r="N35" s="12">
        <v>27049.409853180001</v>
      </c>
      <c r="O35" s="12">
        <v>27049.409853180001</v>
      </c>
    </row>
    <row r="36" spans="1:15" x14ac:dyDescent="0.3">
      <c r="A36" s="2">
        <v>6.3095999999999994E-5</v>
      </c>
      <c r="B36" s="2">
        <v>11081.7</v>
      </c>
      <c r="C36" s="2">
        <v>31600</v>
      </c>
      <c r="D36" s="12">
        <v>17167.495175996799</v>
      </c>
      <c r="E36" s="12">
        <v>23452.469812891799</v>
      </c>
      <c r="F36" s="12">
        <v>23094.461607130499</v>
      </c>
      <c r="G36" s="12">
        <v>24749.902705323599</v>
      </c>
      <c r="H36" s="12">
        <v>24832.491138387999</v>
      </c>
      <c r="I36" s="12">
        <v>23714.748020364899</v>
      </c>
      <c r="J36" s="12">
        <v>23244.674902377599</v>
      </c>
      <c r="K36" s="12">
        <v>56153.434951449097</v>
      </c>
      <c r="L36" s="12">
        <v>39484.355254561196</v>
      </c>
      <c r="M36" s="12">
        <v>24871.360628580202</v>
      </c>
      <c r="N36" s="12">
        <v>24037.864967048499</v>
      </c>
      <c r="O36" s="12">
        <v>24037.864967048499</v>
      </c>
    </row>
    <row r="37" spans="1:15" x14ac:dyDescent="0.3">
      <c r="A37" s="2">
        <v>1E-4</v>
      </c>
      <c r="B37" s="2">
        <v>11061.8</v>
      </c>
      <c r="C37" s="2">
        <v>17100</v>
      </c>
      <c r="D37" s="12">
        <v>9271.3992181241501</v>
      </c>
      <c r="E37" s="12">
        <v>12640.0115174405</v>
      </c>
      <c r="F37" s="12">
        <v>12447.0583709163</v>
      </c>
      <c r="G37" s="12">
        <v>13339.279732442301</v>
      </c>
      <c r="H37" s="12">
        <v>13383.791835153401</v>
      </c>
      <c r="I37" s="12">
        <v>12781.369744939901</v>
      </c>
      <c r="J37" s="12">
        <v>12528.0177665426</v>
      </c>
      <c r="K37" s="12">
        <v>30264.661105948999</v>
      </c>
      <c r="L37" s="12">
        <v>21280.603243843099</v>
      </c>
      <c r="M37" s="12">
        <v>13404.7410489303</v>
      </c>
      <c r="N37" s="12">
        <v>13444.095324743301</v>
      </c>
      <c r="O37" s="12">
        <v>13444.095324743301</v>
      </c>
    </row>
    <row r="38" spans="1:15" x14ac:dyDescent="0.3">
      <c r="A38" s="2">
        <v>1.5849000000000001E-4</v>
      </c>
      <c r="B38" s="2">
        <v>4031.43</v>
      </c>
      <c r="C38" s="2">
        <v>15600</v>
      </c>
      <c r="D38" s="12">
        <v>8461.5281379203298</v>
      </c>
      <c r="E38" s="12">
        <v>11531.0399693609</v>
      </c>
      <c r="F38" s="12">
        <v>11355.0155692475</v>
      </c>
      <c r="G38" s="12">
        <v>12168.957879907401</v>
      </c>
      <c r="H38" s="12">
        <v>12209.564712802599</v>
      </c>
      <c r="I38" s="12">
        <v>11659.996131231899</v>
      </c>
      <c r="J38" s="12">
        <v>11428.8719914172</v>
      </c>
      <c r="K38" s="12">
        <v>27609.380455159499</v>
      </c>
      <c r="L38" s="12">
        <v>19413.557818597099</v>
      </c>
      <c r="M38" s="12">
        <v>12228.675947080799</v>
      </c>
      <c r="N38" s="12">
        <v>12352.3694698321</v>
      </c>
      <c r="O38" s="12">
        <v>12352.3694698321</v>
      </c>
    </row>
    <row r="39" spans="1:15" x14ac:dyDescent="0.3">
      <c r="A39" s="2">
        <v>2.5118999999999999E-4</v>
      </c>
      <c r="B39" s="2">
        <v>6545.15</v>
      </c>
      <c r="C39" s="2">
        <v>11500</v>
      </c>
      <c r="D39" s="12">
        <v>6272.4471166953899</v>
      </c>
      <c r="E39" s="12">
        <v>8555.1488345369198</v>
      </c>
      <c r="F39" s="12">
        <v>8424.5522061771208</v>
      </c>
      <c r="G39" s="12">
        <v>9028.4350848181693</v>
      </c>
      <c r="H39" s="12">
        <v>9058.5622459450697</v>
      </c>
      <c r="I39" s="12">
        <v>8650.8244336908501</v>
      </c>
      <c r="J39" s="12">
        <v>8479.3480169389604</v>
      </c>
      <c r="K39" s="12">
        <v>20484.055365990302</v>
      </c>
      <c r="L39" s="12">
        <v>14403.367258693101</v>
      </c>
      <c r="M39" s="12">
        <v>9072.7413186128997</v>
      </c>
      <c r="N39" s="12">
        <v>9030.6593536041091</v>
      </c>
      <c r="O39" s="12">
        <v>9030.6593536041091</v>
      </c>
    </row>
    <row r="40" spans="1:15" x14ac:dyDescent="0.3">
      <c r="A40" s="2">
        <v>3.9811000000000002E-4</v>
      </c>
      <c r="B40" s="2">
        <v>7926.46</v>
      </c>
      <c r="C40" s="2">
        <v>9010</v>
      </c>
      <c r="D40" s="12">
        <v>4898.9530908975803</v>
      </c>
      <c r="E40" s="12">
        <v>6682.9964229349698</v>
      </c>
      <c r="F40" s="12">
        <v>6580.9787003849497</v>
      </c>
      <c r="G40" s="12">
        <v>7052.7118281053699</v>
      </c>
      <c r="H40" s="12">
        <v>7076.2461597620504</v>
      </c>
      <c r="I40" s="12">
        <v>6757.7350042588396</v>
      </c>
      <c r="J40" s="12">
        <v>6623.7833569018403</v>
      </c>
      <c r="K40" s="12">
        <v>16001.4686516741</v>
      </c>
      <c r="L40" s="12">
        <v>11251.4292538637</v>
      </c>
      <c r="M40" s="12">
        <v>7087.3223775757197</v>
      </c>
      <c r="N40" s="12">
        <v>7034.1776272201396</v>
      </c>
      <c r="O40" s="12">
        <v>7034.1776272201396</v>
      </c>
    </row>
    <row r="41" spans="1:15" x14ac:dyDescent="0.3">
      <c r="A41" s="2">
        <v>6.3095999999999996E-4</v>
      </c>
      <c r="B41" s="2">
        <v>6080.57</v>
      </c>
      <c r="C41" s="2">
        <v>8520</v>
      </c>
      <c r="D41" s="12">
        <v>4630.3040137565904</v>
      </c>
      <c r="E41" s="12">
        <v>6312.6965999265403</v>
      </c>
      <c r="F41" s="12">
        <v>6216.3316029225598</v>
      </c>
      <c r="G41" s="12">
        <v>6661.92635159154</v>
      </c>
      <c r="H41" s="12">
        <v>6684.1566635696799</v>
      </c>
      <c r="I41" s="12">
        <v>6383.2939724744901</v>
      </c>
      <c r="J41" s="12">
        <v>6256.7644855031704</v>
      </c>
      <c r="K41" s="12">
        <v>15114.836809677099</v>
      </c>
      <c r="L41" s="12">
        <v>10627.9959916523</v>
      </c>
      <c r="M41" s="12">
        <v>6694.6191564557203</v>
      </c>
      <c r="N41" s="12">
        <v>6715.2444399436299</v>
      </c>
      <c r="O41" s="12">
        <v>6715.2444399436299</v>
      </c>
    </row>
    <row r="42" spans="1:15" x14ac:dyDescent="0.3">
      <c r="A42" s="2">
        <v>1E-3</v>
      </c>
      <c r="B42" s="2">
        <v>4347.79</v>
      </c>
      <c r="C42" s="2">
        <v>7020</v>
      </c>
      <c r="D42" s="12">
        <v>3816.2932379726999</v>
      </c>
      <c r="E42" s="12">
        <v>5202.2861698042998</v>
      </c>
      <c r="F42" s="12">
        <v>5122.8718841291602</v>
      </c>
      <c r="G42" s="12">
        <v>5490.0860154664797</v>
      </c>
      <c r="H42" s="12">
        <v>5508.4059905712102</v>
      </c>
      <c r="I42" s="12">
        <v>5260.4653851391504</v>
      </c>
      <c r="J42" s="12">
        <v>5156.1925771998403</v>
      </c>
      <c r="K42" s="12">
        <v>12456.1356148861</v>
      </c>
      <c r="L42" s="12">
        <v>8758.5195462667907</v>
      </c>
      <c r="M42" s="12">
        <v>5517.0281191942304</v>
      </c>
      <c r="N42" s="12">
        <v>5549.98846379718</v>
      </c>
      <c r="O42" s="12">
        <v>5549.98846379718</v>
      </c>
    </row>
    <row r="43" spans="1:15" x14ac:dyDescent="0.3">
      <c r="A43" s="2">
        <v>1.5849E-3</v>
      </c>
      <c r="B43" s="2">
        <v>8069.5</v>
      </c>
      <c r="C43" s="2">
        <v>5520</v>
      </c>
      <c r="D43" s="12">
        <v>3002.8363435792398</v>
      </c>
      <c r="E43" s="12">
        <v>4091.93546686119</v>
      </c>
      <c r="F43" s="12">
        <v>4029.47098076358</v>
      </c>
      <c r="G43" s="12">
        <v>4318.3087107357296</v>
      </c>
      <c r="H43" s="12">
        <v>4332.7185592977303</v>
      </c>
      <c r="I43" s="12">
        <v>4137.6971929355204</v>
      </c>
      <c r="J43" s="12">
        <v>4055.67986687747</v>
      </c>
      <c r="K43" s="12">
        <v>9797.6047714483793</v>
      </c>
      <c r="L43" s="12">
        <v>6889.1436569922398</v>
      </c>
      <c r="M43" s="12">
        <v>4339.5004226479596</v>
      </c>
      <c r="N43" s="12">
        <v>4404.9628028862098</v>
      </c>
      <c r="O43" s="12">
        <v>4404.9628028862098</v>
      </c>
    </row>
    <row r="44" spans="1:15" x14ac:dyDescent="0.3">
      <c r="A44" s="2">
        <v>2.5119000000000001E-3</v>
      </c>
      <c r="B44" s="2">
        <v>11066.9</v>
      </c>
      <c r="C44" s="2">
        <v>8030</v>
      </c>
      <c r="D44" s="12">
        <v>4369.7793612686401</v>
      </c>
      <c r="E44" s="12">
        <v>5952.0117668091198</v>
      </c>
      <c r="F44" s="12">
        <v>5861.1527199664697</v>
      </c>
      <c r="G44" s="12">
        <v>6281.2877835361296</v>
      </c>
      <c r="H44" s="12">
        <v>6302.2479352524797</v>
      </c>
      <c r="I44" s="12">
        <v>6018.5754588002901</v>
      </c>
      <c r="J44" s="12">
        <v>5899.2754127137496</v>
      </c>
      <c r="K44" s="12">
        <v>14251.662972964101</v>
      </c>
      <c r="L44" s="12">
        <v>10020.7504350281</v>
      </c>
      <c r="M44" s="12">
        <v>6312.1126388355096</v>
      </c>
      <c r="N44" s="12">
        <v>6547.9812261500701</v>
      </c>
      <c r="O44" s="12">
        <v>6547.9812261500701</v>
      </c>
    </row>
    <row r="45" spans="1:15" x14ac:dyDescent="0.3">
      <c r="A45" s="2">
        <v>3.9810999999999996E-3</v>
      </c>
      <c r="B45" s="2">
        <v>6048.9</v>
      </c>
      <c r="C45" s="2">
        <v>8050</v>
      </c>
      <c r="D45" s="12">
        <v>4381.0566137031701</v>
      </c>
      <c r="E45" s="12">
        <v>5966.1566107584204</v>
      </c>
      <c r="F45" s="12">
        <v>5875.0816391008702</v>
      </c>
      <c r="G45" s="12">
        <v>6296.2151457423297</v>
      </c>
      <c r="H45" s="12">
        <v>6317.2251088647799</v>
      </c>
      <c r="I45" s="12">
        <v>6032.8784901109002</v>
      </c>
      <c r="J45" s="12">
        <v>5913.2949297100104</v>
      </c>
      <c r="K45" s="12">
        <v>14286.5868685811</v>
      </c>
      <c r="L45" s="12">
        <v>10044.5645598502</v>
      </c>
      <c r="M45" s="12">
        <v>6327.1132557302199</v>
      </c>
      <c r="N45" s="12">
        <v>6862.7689682289601</v>
      </c>
      <c r="O45" s="12">
        <v>6862.7689682289601</v>
      </c>
    </row>
    <row r="46" spans="1:15" x14ac:dyDescent="0.3">
      <c r="A46" s="2">
        <v>6.3096000000000003E-3</v>
      </c>
      <c r="B46" s="2">
        <v>6036.63</v>
      </c>
      <c r="C46" s="2">
        <v>9540</v>
      </c>
      <c r="D46" s="12">
        <v>5192.0202813225796</v>
      </c>
      <c r="E46" s="12">
        <v>7070.2059153119999</v>
      </c>
      <c r="F46" s="12">
        <v>6962.27733660373</v>
      </c>
      <c r="G46" s="12">
        <v>7461.3424473692403</v>
      </c>
      <c r="H46" s="12">
        <v>7486.2403465093503</v>
      </c>
      <c r="I46" s="12">
        <v>7149.2748129047995</v>
      </c>
      <c r="J46" s="12">
        <v>7007.5620736522196</v>
      </c>
      <c r="K46" s="12">
        <v>16928.541356573602</v>
      </c>
      <c r="L46" s="12">
        <v>11903.331474692701</v>
      </c>
      <c r="M46" s="12">
        <v>7497.9583148800602</v>
      </c>
      <c r="N46" s="12">
        <v>7665.53768684231</v>
      </c>
      <c r="O46" s="12">
        <v>7665.53768684231</v>
      </c>
    </row>
    <row r="47" spans="1:15" x14ac:dyDescent="0.3">
      <c r="A47" s="2">
        <v>0.01</v>
      </c>
      <c r="B47" s="2">
        <v>8036.51</v>
      </c>
      <c r="C47" s="2">
        <v>5510</v>
      </c>
      <c r="D47" s="12">
        <v>3002.3249774269202</v>
      </c>
      <c r="E47" s="12">
        <v>4088.4734623691502</v>
      </c>
      <c r="F47" s="12">
        <v>4026.06182469332</v>
      </c>
      <c r="G47" s="12">
        <v>4314.6551819165097</v>
      </c>
      <c r="H47" s="12">
        <v>4329.05283894692</v>
      </c>
      <c r="I47" s="12">
        <v>4134.1964714836104</v>
      </c>
      <c r="J47" s="12">
        <v>4052.2485366350702</v>
      </c>
      <c r="K47" s="12">
        <v>9789.4942951092307</v>
      </c>
      <c r="L47" s="12">
        <v>6883.3150591367303</v>
      </c>
      <c r="M47" s="12">
        <v>4335.8289644643901</v>
      </c>
      <c r="N47" s="12">
        <v>4499.6761276650204</v>
      </c>
      <c r="O47" s="12">
        <v>4499.6761276650204</v>
      </c>
    </row>
    <row r="48" spans="1:15" x14ac:dyDescent="0.3">
      <c r="A48" s="2">
        <v>1.5848999999999999E-2</v>
      </c>
      <c r="B48" s="2">
        <v>8476.94</v>
      </c>
      <c r="C48" s="2">
        <v>8040</v>
      </c>
      <c r="D48" s="12">
        <v>4379.6271030606704</v>
      </c>
      <c r="E48" s="12">
        <v>5963.7396509096798</v>
      </c>
      <c r="F48" s="12">
        <v>5872.7015747887499</v>
      </c>
      <c r="G48" s="12">
        <v>6293.6644753192904</v>
      </c>
      <c r="H48" s="12">
        <v>6314.6659270598502</v>
      </c>
      <c r="I48" s="12">
        <v>6030.4345004481702</v>
      </c>
      <c r="J48" s="12">
        <v>5910.89938474676</v>
      </c>
      <c r="K48" s="12">
        <v>14279.247071084001</v>
      </c>
      <c r="L48" s="12">
        <v>10040.4953892229</v>
      </c>
      <c r="M48" s="12">
        <v>6324.5500681212998</v>
      </c>
      <c r="N48" s="12">
        <v>6462.2244087721101</v>
      </c>
      <c r="O48" s="12">
        <v>6462.2244087721101</v>
      </c>
    </row>
    <row r="49" spans="1:15" x14ac:dyDescent="0.3">
      <c r="A49" s="2">
        <v>2.5118999999999999E-2</v>
      </c>
      <c r="B49" s="2">
        <v>7510.74</v>
      </c>
      <c r="C49" s="2">
        <v>10100</v>
      </c>
      <c r="D49" s="12">
        <v>5474.4985713759497</v>
      </c>
      <c r="E49" s="12">
        <v>7454.4804503049299</v>
      </c>
      <c r="F49" s="12">
        <v>7340.6858183455497</v>
      </c>
      <c r="G49" s="12">
        <v>7866.8757421176097</v>
      </c>
      <c r="H49" s="12">
        <v>7893.1268732185699</v>
      </c>
      <c r="I49" s="12">
        <v>7537.8468413822002</v>
      </c>
      <c r="J49" s="12">
        <v>7388.4318374953</v>
      </c>
      <c r="K49" s="12">
        <v>17848.592967954701</v>
      </c>
      <c r="L49" s="12">
        <v>12550.292429167799</v>
      </c>
      <c r="M49" s="12">
        <v>7905.4817278271903</v>
      </c>
      <c r="N49" s="12">
        <v>8080.0829428879197</v>
      </c>
      <c r="O49" s="12">
        <v>8080.0829428879197</v>
      </c>
    </row>
    <row r="50" spans="1:15" x14ac:dyDescent="0.3">
      <c r="A50" s="2">
        <v>3.9810999999999999E-2</v>
      </c>
      <c r="B50" s="2">
        <v>6554.26</v>
      </c>
      <c r="C50" s="2">
        <v>12100</v>
      </c>
      <c r="D50" s="12">
        <v>6562.39324302767</v>
      </c>
      <c r="E50" s="12">
        <v>8935.7535868510204</v>
      </c>
      <c r="F50" s="12">
        <v>8799.3469254513293</v>
      </c>
      <c r="G50" s="12">
        <v>9430.0955778968</v>
      </c>
      <c r="H50" s="12">
        <v>9461.5630477571194</v>
      </c>
      <c r="I50" s="12">
        <v>9035.68563886425</v>
      </c>
      <c r="J50" s="12">
        <v>8856.5805133209906</v>
      </c>
      <c r="K50" s="12">
        <v>21396.780928126202</v>
      </c>
      <c r="L50" s="12">
        <v>15044.149801932601</v>
      </c>
      <c r="M50" s="12">
        <v>9476.37292446416</v>
      </c>
      <c r="N50" s="12">
        <v>10082.748999621601</v>
      </c>
      <c r="O50" s="12">
        <v>10082.748999621601</v>
      </c>
    </row>
    <row r="51" spans="1:15" x14ac:dyDescent="0.3">
      <c r="A51" s="2">
        <v>6.3095999999999999E-2</v>
      </c>
      <c r="B51" s="2">
        <v>14099.9</v>
      </c>
      <c r="C51" s="2">
        <v>13000</v>
      </c>
      <c r="D51" s="12">
        <v>7095.6505837997802</v>
      </c>
      <c r="E51" s="12">
        <v>9661.8232391089296</v>
      </c>
      <c r="F51" s="12">
        <v>9514.3329308466</v>
      </c>
      <c r="G51" s="12">
        <v>10196.332711727</v>
      </c>
      <c r="H51" s="12">
        <v>10230.357053224099</v>
      </c>
      <c r="I51" s="12">
        <v>9769.8752140306697</v>
      </c>
      <c r="J51" s="12">
        <v>9576.2170018387096</v>
      </c>
      <c r="K51" s="12">
        <v>23133.7801517677</v>
      </c>
      <c r="L51" s="12">
        <v>16266.553766974601</v>
      </c>
      <c r="M51" s="12">
        <v>10246.370298167099</v>
      </c>
      <c r="N51" s="12">
        <v>10487.620030960001</v>
      </c>
      <c r="O51" s="12">
        <v>10487.620030960001</v>
      </c>
    </row>
    <row r="52" spans="1:15" x14ac:dyDescent="0.3">
      <c r="A52" s="2">
        <v>0.1</v>
      </c>
      <c r="B52" s="2">
        <v>11063.6</v>
      </c>
      <c r="C52" s="2">
        <v>12500</v>
      </c>
      <c r="D52" s="12">
        <v>6820.8305501806099</v>
      </c>
      <c r="E52" s="12">
        <v>9287.5937296967295</v>
      </c>
      <c r="F52" s="12">
        <v>9145.8161346913203</v>
      </c>
      <c r="G52" s="12">
        <v>9801.4001514761603</v>
      </c>
      <c r="H52" s="12">
        <v>9834.1066348100503</v>
      </c>
      <c r="I52" s="12">
        <v>9391.4605486116507</v>
      </c>
      <c r="J52" s="12">
        <v>9205.3032620678496</v>
      </c>
      <c r="K52" s="12">
        <v>22237.699135138399</v>
      </c>
      <c r="L52" s="12">
        <v>15636.5045220866</v>
      </c>
      <c r="M52" s="12">
        <v>9849.4996418692699</v>
      </c>
      <c r="N52" s="12">
        <v>10069.8624949521</v>
      </c>
      <c r="O52" s="12">
        <v>10069.8624949521</v>
      </c>
    </row>
    <row r="53" spans="1:15" x14ac:dyDescent="0.3">
      <c r="A53" s="2">
        <v>0.15848999999999999</v>
      </c>
      <c r="B53" s="2">
        <v>19468.900000000001</v>
      </c>
      <c r="C53" s="2">
        <v>22600</v>
      </c>
      <c r="D53" s="12">
        <v>12301.5840711621</v>
      </c>
      <c r="E53" s="12">
        <v>16750.376619883398</v>
      </c>
      <c r="F53" s="12">
        <v>16494.677653959799</v>
      </c>
      <c r="G53" s="12">
        <v>17677.037639411101</v>
      </c>
      <c r="H53" s="12">
        <v>17736.0244910865</v>
      </c>
      <c r="I53" s="12">
        <v>16937.702679331</v>
      </c>
      <c r="J53" s="12">
        <v>16601.963977693598</v>
      </c>
      <c r="K53" s="12">
        <v>40106.7028807444</v>
      </c>
      <c r="L53" s="12">
        <v>28200.774860122299</v>
      </c>
      <c r="M53" s="12">
        <v>17763.786112993999</v>
      </c>
      <c r="N53" s="12">
        <v>18302.0124488822</v>
      </c>
      <c r="O53" s="12">
        <v>18302.0124488822</v>
      </c>
    </row>
    <row r="54" spans="1:15" x14ac:dyDescent="0.3">
      <c r="A54" s="2">
        <v>0.25119000000000002</v>
      </c>
      <c r="B54" s="2">
        <v>15464.6</v>
      </c>
      <c r="C54" s="2">
        <v>21600</v>
      </c>
      <c r="D54" s="12">
        <v>11741.521312180999</v>
      </c>
      <c r="E54" s="12">
        <v>15987.7597257252</v>
      </c>
      <c r="F54" s="12">
        <v>15743.702310057901</v>
      </c>
      <c r="G54" s="12">
        <v>16872.231404398899</v>
      </c>
      <c r="H54" s="12">
        <v>16928.5326824515</v>
      </c>
      <c r="I54" s="12">
        <v>16166.5571400627</v>
      </c>
      <c r="J54" s="12">
        <v>15846.104065232499</v>
      </c>
      <c r="K54" s="12">
        <v>38280.4004029438</v>
      </c>
      <c r="L54" s="12">
        <v>26916.8403060089</v>
      </c>
      <c r="M54" s="12">
        <v>16955.030363711201</v>
      </c>
      <c r="N54" s="12">
        <v>17387.691029449299</v>
      </c>
      <c r="O54" s="12">
        <v>17387.691029449299</v>
      </c>
    </row>
    <row r="55" spans="1:15" x14ac:dyDescent="0.3">
      <c r="A55" s="2">
        <v>0.39811000000000002</v>
      </c>
      <c r="B55" s="2">
        <v>20008.3</v>
      </c>
      <c r="C55" s="2">
        <v>26100</v>
      </c>
      <c r="D55" s="12">
        <v>14184.633815258099</v>
      </c>
      <c r="E55" s="12">
        <v>19314.379715880299</v>
      </c>
      <c r="F55" s="12">
        <v>19019.5405589539</v>
      </c>
      <c r="G55" s="12">
        <v>20382.8860071249</v>
      </c>
      <c r="H55" s="12">
        <v>20450.902056993898</v>
      </c>
      <c r="I55" s="12">
        <v>19530.3800318705</v>
      </c>
      <c r="J55" s="12">
        <v>19143.249347236</v>
      </c>
      <c r="K55" s="12">
        <v>46245.389858686198</v>
      </c>
      <c r="L55" s="12">
        <v>32517.506100961</v>
      </c>
      <c r="M55" s="12">
        <v>20482.913188398201</v>
      </c>
      <c r="N55" s="12">
        <v>20973.065297173402</v>
      </c>
      <c r="O55" s="12">
        <v>20973.065297173402</v>
      </c>
    </row>
    <row r="56" spans="1:15" x14ac:dyDescent="0.3">
      <c r="A56" s="2">
        <v>0.63095999999999997</v>
      </c>
      <c r="B56" s="2">
        <v>23663.3</v>
      </c>
      <c r="C56" s="2">
        <v>36600</v>
      </c>
      <c r="D56" s="12">
        <v>19926.127279512799</v>
      </c>
      <c r="E56" s="12">
        <v>27132.191094329501</v>
      </c>
      <c r="F56" s="12">
        <v>26718.010961936099</v>
      </c>
      <c r="G56" s="12">
        <v>28633.192799070101</v>
      </c>
      <c r="H56" s="12">
        <v>28728.739458588701</v>
      </c>
      <c r="I56" s="12">
        <v>27435.6210742767</v>
      </c>
      <c r="J56" s="12">
        <v>26891.7929074655</v>
      </c>
      <c r="K56" s="12">
        <v>64963.814507081697</v>
      </c>
      <c r="L56" s="12">
        <v>45679.4990271883</v>
      </c>
      <c r="M56" s="12">
        <v>28773.707619471101</v>
      </c>
      <c r="N56" s="12">
        <v>29423.6293561563</v>
      </c>
      <c r="O56" s="12">
        <v>29423.6293561563</v>
      </c>
    </row>
    <row r="57" spans="1:15" x14ac:dyDescent="0.3">
      <c r="A57" s="2">
        <v>1</v>
      </c>
      <c r="B57" s="2">
        <v>45816.5</v>
      </c>
      <c r="C57" s="2">
        <v>62100</v>
      </c>
      <c r="D57" s="12">
        <v>33836.787015162598</v>
      </c>
      <c r="E57" s="12">
        <v>46073.453312278099</v>
      </c>
      <c r="F57" s="12">
        <v>45370.129761063501</v>
      </c>
      <c r="G57" s="12">
        <v>48622.319775903699</v>
      </c>
      <c r="H57" s="12">
        <v>48784.568543103102</v>
      </c>
      <c r="I57" s="12">
        <v>46588.710888271104</v>
      </c>
      <c r="J57" s="12">
        <v>45665.230673703598</v>
      </c>
      <c r="K57" s="12">
        <v>110315.716633444</v>
      </c>
      <c r="L57" s="12">
        <v>77568.828055219899</v>
      </c>
      <c r="M57" s="12">
        <v>48860.929440523803</v>
      </c>
      <c r="N57" s="12">
        <v>49963.055083009298</v>
      </c>
      <c r="O57" s="12">
        <v>49963.055083009298</v>
      </c>
    </row>
    <row r="58" spans="1:15" x14ac:dyDescent="0.3">
      <c r="A58" s="2">
        <v>1.5</v>
      </c>
      <c r="B58" s="2">
        <v>46663.1</v>
      </c>
      <c r="C58" s="2">
        <v>66200</v>
      </c>
      <c r="D58" s="12">
        <v>36017.957684489702</v>
      </c>
      <c r="E58" s="12">
        <v>49043.412995240302</v>
      </c>
      <c r="F58" s="12">
        <v>48294.752217466499</v>
      </c>
      <c r="G58" s="12">
        <v>51756.582980525403</v>
      </c>
      <c r="H58" s="12">
        <v>51929.290531743602</v>
      </c>
      <c r="I58" s="12">
        <v>49591.884800187901</v>
      </c>
      <c r="J58" s="12">
        <v>48608.875750508101</v>
      </c>
      <c r="K58" s="12">
        <v>117426.81720838</v>
      </c>
      <c r="L58" s="12">
        <v>82569.0239471401</v>
      </c>
      <c r="M58" s="12">
        <v>52010.573760146501</v>
      </c>
      <c r="N58" s="12">
        <v>53183.529101599597</v>
      </c>
      <c r="O58" s="12">
        <v>53183.529101599597</v>
      </c>
    </row>
    <row r="59" spans="1:15" x14ac:dyDescent="0.3">
      <c r="A59" s="2">
        <v>2</v>
      </c>
      <c r="B59" s="2">
        <v>43179.199999999997</v>
      </c>
      <c r="C59" s="2">
        <v>56600</v>
      </c>
      <c r="D59" s="12">
        <v>30793.979979011201</v>
      </c>
      <c r="E59" s="12">
        <v>41930.246224938302</v>
      </c>
      <c r="F59" s="12">
        <v>41290.1698347805</v>
      </c>
      <c r="G59" s="12">
        <v>44249.903006250701</v>
      </c>
      <c r="H59" s="12">
        <v>44397.561370651099</v>
      </c>
      <c r="I59" s="12">
        <v>42399.168684130098</v>
      </c>
      <c r="J59" s="12">
        <v>41558.7334660833</v>
      </c>
      <c r="K59" s="12">
        <v>100395.45353267201</v>
      </c>
      <c r="L59" s="12">
        <v>70593.3639853411</v>
      </c>
      <c r="M59" s="12">
        <v>44467.055428522297</v>
      </c>
      <c r="N59" s="12">
        <v>45469.929095507498</v>
      </c>
      <c r="O59" s="12">
        <v>45469.929095507498</v>
      </c>
    </row>
    <row r="60" spans="1:15" x14ac:dyDescent="0.3">
      <c r="A60" s="2">
        <v>2.5</v>
      </c>
      <c r="B60" s="2">
        <v>60472.800000000003</v>
      </c>
      <c r="C60" s="2">
        <v>61000</v>
      </c>
      <c r="D60" s="12">
        <v>33217.922412989501</v>
      </c>
      <c r="E60" s="12">
        <v>45230.7715915234</v>
      </c>
      <c r="F60" s="12">
        <v>44540.311801493997</v>
      </c>
      <c r="G60" s="12">
        <v>47733.019383807303</v>
      </c>
      <c r="H60" s="12">
        <v>47892.3006271833</v>
      </c>
      <c r="I60" s="12">
        <v>45736.605125914299</v>
      </c>
      <c r="J60" s="12">
        <v>44830.015329588801</v>
      </c>
      <c r="K60" s="12">
        <v>108298.048073104</v>
      </c>
      <c r="L60" s="12">
        <v>76150.097120087798</v>
      </c>
      <c r="M60" s="12">
        <v>47967.264886675301</v>
      </c>
      <c r="N60" s="12">
        <v>49049.0809072095</v>
      </c>
      <c r="O60" s="12">
        <v>49049.0809072095</v>
      </c>
    </row>
    <row r="61" spans="1:15" x14ac:dyDescent="0.3">
      <c r="A61" s="2">
        <v>3</v>
      </c>
      <c r="B61" s="2">
        <v>42661.599999999999</v>
      </c>
      <c r="C61" s="2">
        <v>48500</v>
      </c>
      <c r="D61" s="12">
        <v>26408.401691698498</v>
      </c>
      <c r="E61" s="12">
        <v>35958.669282178198</v>
      </c>
      <c r="F61" s="12">
        <v>35409.750606491398</v>
      </c>
      <c r="G61" s="12">
        <v>37947.967665972697</v>
      </c>
      <c r="H61" s="12">
        <v>38074.596979421898</v>
      </c>
      <c r="I61" s="12">
        <v>36360.809244309698</v>
      </c>
      <c r="J61" s="12">
        <v>35640.066229906297</v>
      </c>
      <c r="K61" s="12">
        <v>86097.442149204493</v>
      </c>
      <c r="L61" s="12">
        <v>60539.673806054503</v>
      </c>
      <c r="M61" s="12">
        <v>38134.1939069168</v>
      </c>
      <c r="N61" s="12">
        <v>38994.322114259601</v>
      </c>
      <c r="O61" s="12">
        <v>38994.322114259601</v>
      </c>
    </row>
    <row r="62" spans="1:15" x14ac:dyDescent="0.3">
      <c r="A62" s="2">
        <v>3.5</v>
      </c>
      <c r="B62" s="2">
        <v>37204.699999999997</v>
      </c>
      <c r="C62" s="2">
        <v>48500</v>
      </c>
      <c r="D62" s="12">
        <v>26408.892721141601</v>
      </c>
      <c r="E62" s="12">
        <v>35959.338226584397</v>
      </c>
      <c r="F62" s="12">
        <v>35410.409339282902</v>
      </c>
      <c r="G62" s="12">
        <v>37948.673617588996</v>
      </c>
      <c r="H62" s="12">
        <v>38075.305286741903</v>
      </c>
      <c r="I62" s="12">
        <v>36361.485669784801</v>
      </c>
      <c r="J62" s="12">
        <v>35640.729247293202</v>
      </c>
      <c r="K62" s="12">
        <v>86099.043960709096</v>
      </c>
      <c r="L62" s="12">
        <v>60540.800034498301</v>
      </c>
      <c r="M62" s="12">
        <v>38134.900251863</v>
      </c>
      <c r="N62" s="12">
        <v>38995.009134920103</v>
      </c>
      <c r="O62" s="12">
        <v>38995.009134920103</v>
      </c>
    </row>
    <row r="63" spans="1:15" x14ac:dyDescent="0.3">
      <c r="A63" s="2">
        <v>4</v>
      </c>
      <c r="B63" s="2">
        <v>28609.5</v>
      </c>
      <c r="C63" s="2">
        <v>42500</v>
      </c>
      <c r="D63" s="12">
        <v>23136.542219548399</v>
      </c>
      <c r="E63" s="12">
        <v>31503.580620778499</v>
      </c>
      <c r="F63" s="12">
        <v>31022.670061545999</v>
      </c>
      <c r="G63" s="12">
        <v>33246.415471558597</v>
      </c>
      <c r="H63" s="12">
        <v>33357.356083790197</v>
      </c>
      <c r="I63" s="12">
        <v>31855.897571620899</v>
      </c>
      <c r="J63" s="12">
        <v>31224.450799135</v>
      </c>
      <c r="K63" s="12">
        <v>75430.425822054196</v>
      </c>
      <c r="L63" s="12">
        <v>53039.128882612</v>
      </c>
      <c r="M63" s="12">
        <v>33409.566196572399</v>
      </c>
      <c r="N63" s="12">
        <v>34163.137673443802</v>
      </c>
      <c r="O63" s="12">
        <v>34163.137673443802</v>
      </c>
    </row>
    <row r="64" spans="1:15" x14ac:dyDescent="0.3">
      <c r="A64" s="2">
        <v>4.5</v>
      </c>
      <c r="B64" s="2">
        <v>30268.799999999999</v>
      </c>
      <c r="C64" s="2">
        <v>38900</v>
      </c>
      <c r="D64" s="12">
        <v>21200.0507278193</v>
      </c>
      <c r="E64" s="12">
        <v>28866.7813148938</v>
      </c>
      <c r="F64" s="12">
        <v>28426.1222002205</v>
      </c>
      <c r="G64" s="12">
        <v>30463.743676443901</v>
      </c>
      <c r="H64" s="12">
        <v>30565.398736888601</v>
      </c>
      <c r="I64" s="12">
        <v>29189.6099005051</v>
      </c>
      <c r="J64" s="12">
        <v>28611.014212835002</v>
      </c>
      <c r="K64" s="12">
        <v>69117.020264299703</v>
      </c>
      <c r="L64" s="12">
        <v>48599.838634754902</v>
      </c>
      <c r="M64" s="12">
        <v>30613.238689702899</v>
      </c>
      <c r="N64" s="12">
        <v>31303.6824258739</v>
      </c>
      <c r="O64" s="12">
        <v>31303.6824258739</v>
      </c>
    </row>
    <row r="65" spans="1:15" x14ac:dyDescent="0.3">
      <c r="A65" s="2">
        <v>5</v>
      </c>
      <c r="B65" s="2">
        <v>27033.7</v>
      </c>
      <c r="C65" s="2">
        <v>28900</v>
      </c>
      <c r="D65" s="12">
        <v>15759.6515589023</v>
      </c>
      <c r="E65" s="12">
        <v>21458.9300543262</v>
      </c>
      <c r="F65" s="12">
        <v>21131.353764596301</v>
      </c>
      <c r="G65" s="12">
        <v>22646.076734867602</v>
      </c>
      <c r="H65" s="12">
        <v>22721.644870017699</v>
      </c>
      <c r="I65" s="12">
        <v>21698.913721455501</v>
      </c>
      <c r="J65" s="12">
        <v>21268.798418470898</v>
      </c>
      <c r="K65" s="12">
        <v>51380.069722348497</v>
      </c>
      <c r="L65" s="12">
        <v>36128.050666204901</v>
      </c>
      <c r="M65" s="12">
        <v>22757.207250182699</v>
      </c>
      <c r="N65" s="12">
        <v>23270.580151923601</v>
      </c>
      <c r="O65" s="12">
        <v>23270.580151923601</v>
      </c>
    </row>
    <row r="66" spans="1:15" x14ac:dyDescent="0.3">
      <c r="A66" s="2">
        <v>5.5</v>
      </c>
      <c r="B66" s="2">
        <v>24291</v>
      </c>
      <c r="C66" s="2">
        <v>33400</v>
      </c>
      <c r="D66" s="12">
        <v>18210.759473716102</v>
      </c>
      <c r="E66" s="12">
        <v>24796.448625749599</v>
      </c>
      <c r="F66" s="12">
        <v>24417.9242250114</v>
      </c>
      <c r="G66" s="12">
        <v>26168.232848017102</v>
      </c>
      <c r="H66" s="12">
        <v>26255.554134597998</v>
      </c>
      <c r="I66" s="12">
        <v>25073.757077658302</v>
      </c>
      <c r="J66" s="12">
        <v>24576.745717510999</v>
      </c>
      <c r="K66" s="12">
        <v>59371.242012594601</v>
      </c>
      <c r="L66" s="12">
        <v>41747.065208985499</v>
      </c>
      <c r="M66" s="12">
        <v>26296.648027921601</v>
      </c>
      <c r="N66" s="12">
        <v>26889.819131247201</v>
      </c>
      <c r="O66" s="12">
        <v>26889.819131247201</v>
      </c>
    </row>
    <row r="67" spans="1:15" x14ac:dyDescent="0.3">
      <c r="A67" s="2">
        <v>6</v>
      </c>
      <c r="B67" s="2">
        <v>27444.400000000001</v>
      </c>
      <c r="C67" s="2">
        <v>29900</v>
      </c>
      <c r="D67" s="12">
        <v>16303.664784455201</v>
      </c>
      <c r="E67" s="12">
        <v>22199.678837300999</v>
      </c>
      <c r="F67" s="12">
        <v>21860.794819869501</v>
      </c>
      <c r="G67" s="12">
        <v>23427.8050753768</v>
      </c>
      <c r="H67" s="12">
        <v>23505.9817750734</v>
      </c>
      <c r="I67" s="12">
        <v>22447.946589837899</v>
      </c>
      <c r="J67" s="12">
        <v>22002.983976832798</v>
      </c>
      <c r="K67" s="12">
        <v>53153.6773619331</v>
      </c>
      <c r="L67" s="12">
        <v>37375.168276189899</v>
      </c>
      <c r="M67" s="12">
        <v>23542.771852269601</v>
      </c>
      <c r="N67" s="12">
        <v>24073.735890300701</v>
      </c>
      <c r="O67" s="12">
        <v>24073.735890300701</v>
      </c>
    </row>
    <row r="68" spans="1:15" x14ac:dyDescent="0.3">
      <c r="A68" s="2">
        <v>6.5</v>
      </c>
      <c r="B68" s="2">
        <v>19271.5</v>
      </c>
      <c r="C68" s="2">
        <v>23000</v>
      </c>
      <c r="D68" s="12">
        <v>12500.0402766592</v>
      </c>
      <c r="E68" s="12">
        <v>17020.520117206899</v>
      </c>
      <c r="F68" s="12">
        <v>16760.697338786402</v>
      </c>
      <c r="G68" s="12">
        <v>17962.127489846</v>
      </c>
      <c r="H68" s="12">
        <v>18022.0656634037</v>
      </c>
      <c r="I68" s="12">
        <v>17210.8687619101</v>
      </c>
      <c r="J68" s="12">
        <v>16869.715369294001</v>
      </c>
      <c r="K68" s="12">
        <v>40752.991212349101</v>
      </c>
      <c r="L68" s="12">
        <v>28655.588322141299</v>
      </c>
      <c r="M68" s="12">
        <v>18050.271945187498</v>
      </c>
      <c r="N68" s="12">
        <v>18457.116293760799</v>
      </c>
      <c r="O68" s="12">
        <v>18457.116293760799</v>
      </c>
    </row>
    <row r="69" spans="1:15" x14ac:dyDescent="0.3">
      <c r="A69" s="2">
        <v>7</v>
      </c>
      <c r="B69" s="2">
        <v>15791.4</v>
      </c>
      <c r="C69" s="2">
        <v>21500</v>
      </c>
      <c r="D69" s="12">
        <v>11679.775548121699</v>
      </c>
      <c r="E69" s="12">
        <v>15903.616075775501</v>
      </c>
      <c r="F69" s="12">
        <v>15660.8402838163</v>
      </c>
      <c r="G69" s="12">
        <v>16783.434304130002</v>
      </c>
      <c r="H69" s="12">
        <v>16839.439273406799</v>
      </c>
      <c r="I69" s="12">
        <v>16081.4739426503</v>
      </c>
      <c r="J69" s="12">
        <v>15762.707384744501</v>
      </c>
      <c r="K69" s="12">
        <v>38078.738271958602</v>
      </c>
      <c r="L69" s="12">
        <v>26775.179294475402</v>
      </c>
      <c r="M69" s="12">
        <v>16865.7944285915</v>
      </c>
      <c r="N69" s="12">
        <v>17245.3027573174</v>
      </c>
      <c r="O69" s="12">
        <v>17245.3027573174</v>
      </c>
    </row>
    <row r="70" spans="1:15" x14ac:dyDescent="0.3">
      <c r="A70" s="2">
        <v>7.5</v>
      </c>
      <c r="B70" s="2">
        <v>8262.61</v>
      </c>
      <c r="C70" s="2">
        <v>12000</v>
      </c>
      <c r="D70" s="12">
        <v>6521.2918331772498</v>
      </c>
      <c r="E70" s="12">
        <v>8879.6317574532295</v>
      </c>
      <c r="F70" s="12">
        <v>8744.0761076680101</v>
      </c>
      <c r="G70" s="12">
        <v>9370.8712798039396</v>
      </c>
      <c r="H70" s="12">
        <v>9402.1411229488294</v>
      </c>
      <c r="I70" s="12">
        <v>8978.9383731203307</v>
      </c>
      <c r="J70" s="12">
        <v>8800.9580904015602</v>
      </c>
      <c r="K70" s="12">
        <v>21260.904314940399</v>
      </c>
      <c r="L70" s="12">
        <v>14949.667279983199</v>
      </c>
      <c r="M70" s="12">
        <v>9416.8541496232392</v>
      </c>
      <c r="N70" s="12">
        <v>9627.4926845976697</v>
      </c>
      <c r="O70" s="12">
        <v>9627.4926845976697</v>
      </c>
    </row>
    <row r="71" spans="1:15" x14ac:dyDescent="0.3">
      <c r="A71" s="2">
        <v>8</v>
      </c>
      <c r="B71" s="2">
        <v>17778.400000000001</v>
      </c>
      <c r="C71" s="2">
        <v>19000</v>
      </c>
      <c r="D71" s="12">
        <v>10323.882114358499</v>
      </c>
      <c r="E71" s="12">
        <v>14057.3787442269</v>
      </c>
      <c r="F71" s="12">
        <v>13842.7805544236</v>
      </c>
      <c r="G71" s="12">
        <v>14835.061324429</v>
      </c>
      <c r="H71" s="12">
        <v>14884.564729908499</v>
      </c>
      <c r="I71" s="12">
        <v>14214.590875940001</v>
      </c>
      <c r="J71" s="12">
        <v>13932.8296255894</v>
      </c>
      <c r="K71" s="12">
        <v>33658.213712872603</v>
      </c>
      <c r="L71" s="12">
        <v>23666.874109810899</v>
      </c>
      <c r="M71" s="12">
        <v>14907.8599835928</v>
      </c>
      <c r="N71" s="12">
        <v>15241.297208907001</v>
      </c>
      <c r="O71" s="12">
        <v>15241.297208907001</v>
      </c>
    </row>
    <row r="72" spans="1:15" x14ac:dyDescent="0.3">
      <c r="A72" s="2">
        <v>8.5</v>
      </c>
      <c r="B72" s="2">
        <v>10582</v>
      </c>
      <c r="C72" s="2">
        <v>14000</v>
      </c>
      <c r="D72" s="12">
        <v>7603.1650914588299</v>
      </c>
      <c r="E72" s="12">
        <v>10352.750143146201</v>
      </c>
      <c r="F72" s="12">
        <v>10194.699106591501</v>
      </c>
      <c r="G72" s="12">
        <v>10925.485993230301</v>
      </c>
      <c r="H72" s="12">
        <v>10961.943460533999</v>
      </c>
      <c r="I72" s="12">
        <v>10468.5319540166</v>
      </c>
      <c r="J72" s="12">
        <v>10261.02498611</v>
      </c>
      <c r="K72" s="12">
        <v>24788.0587392942</v>
      </c>
      <c r="L72" s="12">
        <v>17429.796610580299</v>
      </c>
      <c r="M72" s="12">
        <v>10979.097995042801</v>
      </c>
      <c r="N72" s="12">
        <v>11222.932485707501</v>
      </c>
      <c r="O72" s="12">
        <v>11222.932485707501</v>
      </c>
    </row>
    <row r="73" spans="1:15" x14ac:dyDescent="0.3">
      <c r="A73" s="2">
        <v>9</v>
      </c>
      <c r="B73" s="2">
        <v>11463.5</v>
      </c>
      <c r="C73" s="2">
        <v>15500</v>
      </c>
      <c r="D73" s="12">
        <v>8415.2638679391093</v>
      </c>
      <c r="E73" s="12">
        <v>11458.534069777001</v>
      </c>
      <c r="F73" s="12">
        <v>11283.597243579899</v>
      </c>
      <c r="G73" s="12">
        <v>12092.4438793513</v>
      </c>
      <c r="H73" s="12">
        <v>12132.7953911857</v>
      </c>
      <c r="I73" s="12">
        <v>11586.682297847499</v>
      </c>
      <c r="J73" s="12">
        <v>11357.011382929901</v>
      </c>
      <c r="K73" s="12">
        <v>27435.686255564498</v>
      </c>
      <c r="L73" s="12">
        <v>19291.4839186602</v>
      </c>
      <c r="M73" s="12">
        <v>12151.782622115799</v>
      </c>
      <c r="N73" s="12">
        <v>12420.695028661499</v>
      </c>
      <c r="O73" s="12">
        <v>12420.695028661499</v>
      </c>
    </row>
    <row r="74" spans="1:15" x14ac:dyDescent="0.3">
      <c r="A74" s="2">
        <v>9.5</v>
      </c>
      <c r="B74" s="2">
        <v>10359.799999999999</v>
      </c>
      <c r="C74" s="2">
        <v>14000</v>
      </c>
      <c r="D74" s="12">
        <v>7608.2827935372597</v>
      </c>
      <c r="E74" s="12">
        <v>10359.717590082801</v>
      </c>
      <c r="F74" s="12">
        <v>10201.550213141199</v>
      </c>
      <c r="G74" s="12">
        <v>10932.839655899699</v>
      </c>
      <c r="H74" s="12">
        <v>10969.321661783701</v>
      </c>
      <c r="I74" s="12">
        <v>10475.5780527148</v>
      </c>
      <c r="J74" s="12">
        <v>10267.931417223201</v>
      </c>
      <c r="K74" s="12">
        <v>24804.7428974102</v>
      </c>
      <c r="L74" s="12">
        <v>17441.528156870299</v>
      </c>
      <c r="M74" s="12">
        <v>10986.4877451512</v>
      </c>
      <c r="N74" s="12">
        <v>11227.9990045554</v>
      </c>
      <c r="O74" s="12">
        <v>11227.9990045554</v>
      </c>
    </row>
    <row r="75" spans="1:15" x14ac:dyDescent="0.3">
      <c r="A75" s="2">
        <v>10</v>
      </c>
      <c r="B75" s="2">
        <v>8377.68</v>
      </c>
      <c r="C75" s="2">
        <v>11500</v>
      </c>
      <c r="D75" s="12">
        <v>6238.9410532175898</v>
      </c>
      <c r="E75" s="12">
        <v>8495.1711632574206</v>
      </c>
      <c r="F75" s="12">
        <v>8365.4630202740409</v>
      </c>
      <c r="G75" s="12">
        <v>8965.1431607458908</v>
      </c>
      <c r="H75" s="12">
        <v>8995.0591218168993</v>
      </c>
      <c r="I75" s="12">
        <v>8590.1796687813203</v>
      </c>
      <c r="J75" s="12">
        <v>8419.9053509809401</v>
      </c>
      <c r="K75" s="12">
        <v>20340.3766103485</v>
      </c>
      <c r="L75" s="12">
        <v>14302.395515710499</v>
      </c>
      <c r="M75" s="12">
        <v>9009.1349562840696</v>
      </c>
      <c r="N75" s="12">
        <v>9205.2857869831696</v>
      </c>
      <c r="O75" s="12">
        <v>9205.2857869831696</v>
      </c>
    </row>
    <row r="76" spans="1:15" x14ac:dyDescent="0.3">
      <c r="A76" s="2">
        <v>10.5</v>
      </c>
      <c r="B76" s="2">
        <v>4787.7</v>
      </c>
      <c r="C76" s="2">
        <v>8980</v>
      </c>
      <c r="D76" s="12">
        <v>4887.6530728583602</v>
      </c>
      <c r="E76" s="12">
        <v>6655.2062714640397</v>
      </c>
      <c r="F76" s="12">
        <v>6553.5842574567096</v>
      </c>
      <c r="G76" s="12">
        <v>7023.3888594558603</v>
      </c>
      <c r="H76" s="12">
        <v>7046.8253427265299</v>
      </c>
      <c r="I76" s="12">
        <v>6729.6384569304901</v>
      </c>
      <c r="J76" s="12">
        <v>6596.2437386032998</v>
      </c>
      <c r="K76" s="12">
        <v>15934.868720115899</v>
      </c>
      <c r="L76" s="12">
        <v>11204.6493321379</v>
      </c>
      <c r="M76" s="12">
        <v>7057.8516702657498</v>
      </c>
      <c r="N76" s="12">
        <v>7209.4727025655402</v>
      </c>
      <c r="O76" s="12">
        <v>7209.4727025655402</v>
      </c>
    </row>
    <row r="77" spans="1:15" x14ac:dyDescent="0.3">
      <c r="A77" s="2">
        <v>11</v>
      </c>
      <c r="B77" s="2">
        <v>8534.01</v>
      </c>
      <c r="C77" s="2">
        <v>11000</v>
      </c>
      <c r="D77" s="12">
        <v>5966.1179728363504</v>
      </c>
      <c r="E77" s="12">
        <v>8123.6833123623901</v>
      </c>
      <c r="F77" s="12">
        <v>7999.64175318869</v>
      </c>
      <c r="G77" s="12">
        <v>8573.1054605317804</v>
      </c>
      <c r="H77" s="12">
        <v>8601.7132233545599</v>
      </c>
      <c r="I77" s="12">
        <v>8214.5387870472205</v>
      </c>
      <c r="J77" s="12">
        <v>8051.710413027</v>
      </c>
      <c r="K77" s="12">
        <v>19450.910188001901</v>
      </c>
      <c r="L77" s="12">
        <v>13676.964538759399</v>
      </c>
      <c r="M77" s="12">
        <v>8615.1725985225403</v>
      </c>
      <c r="N77" s="12">
        <v>8801.0315072924204</v>
      </c>
      <c r="O77" s="12">
        <v>8801.0315072924204</v>
      </c>
    </row>
    <row r="78" spans="1:15" x14ac:dyDescent="0.3">
      <c r="A78" s="2">
        <v>11.5</v>
      </c>
      <c r="B78" s="2">
        <v>4200.63</v>
      </c>
      <c r="C78" s="2">
        <v>7490</v>
      </c>
      <c r="D78" s="12">
        <v>4075.85343039183</v>
      </c>
      <c r="E78" s="12">
        <v>5549.8288516410703</v>
      </c>
      <c r="F78" s="12">
        <v>5465.0753720737603</v>
      </c>
      <c r="G78" s="12">
        <v>5856.8611148499303</v>
      </c>
      <c r="H78" s="12">
        <v>5876.4049889374501</v>
      </c>
      <c r="I78" s="12">
        <v>5611.9002641195902</v>
      </c>
      <c r="J78" s="12">
        <v>5500.6613231566398</v>
      </c>
      <c r="K78" s="12">
        <v>13288.217063251501</v>
      </c>
      <c r="L78" s="12">
        <v>9343.6482433371202</v>
      </c>
      <c r="M78" s="12">
        <v>5885.5989117058198</v>
      </c>
      <c r="N78" s="12">
        <v>6009.1746913318102</v>
      </c>
      <c r="O78" s="12">
        <v>6009.1746913318102</v>
      </c>
    </row>
    <row r="79" spans="1:15" x14ac:dyDescent="0.3">
      <c r="A79" s="2">
        <v>12</v>
      </c>
      <c r="B79" s="2">
        <v>4129.6499999999996</v>
      </c>
      <c r="C79" s="2">
        <v>4990</v>
      </c>
      <c r="D79" s="12">
        <v>2714.22645278747</v>
      </c>
      <c r="E79" s="12">
        <v>3695.78644471916</v>
      </c>
      <c r="F79" s="12">
        <v>3639.3339911349299</v>
      </c>
      <c r="G79" s="12">
        <v>3900.2501229170198</v>
      </c>
      <c r="H79" s="12">
        <v>3913.2649436234201</v>
      </c>
      <c r="I79" s="12">
        <v>3737.1237367118702</v>
      </c>
      <c r="J79" s="12">
        <v>3663.0465672765499</v>
      </c>
      <c r="K79" s="12">
        <v>8849.0018503825104</v>
      </c>
      <c r="L79" s="12">
        <v>6222.2006796728901</v>
      </c>
      <c r="M79" s="12">
        <v>3919.3860271701901</v>
      </c>
      <c r="N79" s="12">
        <v>3998.19074117126</v>
      </c>
      <c r="O79" s="12">
        <v>3998.19074117126</v>
      </c>
    </row>
    <row r="80" spans="1:15" x14ac:dyDescent="0.3">
      <c r="A80" s="2">
        <v>12.5</v>
      </c>
      <c r="B80" s="2">
        <v>4751.07</v>
      </c>
      <c r="C80" s="2">
        <v>4990</v>
      </c>
      <c r="D80" s="12">
        <v>2717.7979824085401</v>
      </c>
      <c r="E80" s="12">
        <v>3700.6493230504698</v>
      </c>
      <c r="F80" s="12">
        <v>3644.1212105613999</v>
      </c>
      <c r="G80" s="12">
        <v>3905.3824064475798</v>
      </c>
      <c r="H80" s="12">
        <v>3918.4143531710001</v>
      </c>
      <c r="I80" s="12">
        <v>3742.04136455654</v>
      </c>
      <c r="J80" s="12">
        <v>3667.8667180300699</v>
      </c>
      <c r="K80" s="12">
        <v>8860.6460400843898</v>
      </c>
      <c r="L80" s="12">
        <v>6230.3883848368496</v>
      </c>
      <c r="M80" s="12">
        <v>3924.5438808038002</v>
      </c>
      <c r="N80" s="12">
        <v>4003.04389924729</v>
      </c>
      <c r="O80" s="12">
        <v>4003.04389924729</v>
      </c>
    </row>
    <row r="81" spans="1:15" x14ac:dyDescent="0.3">
      <c r="A81" s="2">
        <v>13</v>
      </c>
      <c r="B81" s="2">
        <v>1000.56</v>
      </c>
      <c r="C81" s="2">
        <v>2000</v>
      </c>
      <c r="D81" s="12">
        <v>1088.1502220191401</v>
      </c>
      <c r="E81" s="12">
        <v>1481.6597343186199</v>
      </c>
      <c r="F81" s="12">
        <v>1459.0041094267999</v>
      </c>
      <c r="G81" s="12">
        <v>1563.6346969562801</v>
      </c>
      <c r="H81" s="12">
        <v>1568.85251589479</v>
      </c>
      <c r="I81" s="12">
        <v>1498.23639876573</v>
      </c>
      <c r="J81" s="12">
        <v>1468.53839586707</v>
      </c>
      <c r="K81" s="12">
        <v>3547.6217903706101</v>
      </c>
      <c r="L81" s="12">
        <v>2494.5193671625898</v>
      </c>
      <c r="M81" s="12">
        <v>1571.3047347341701</v>
      </c>
      <c r="N81" s="12">
        <v>1596.3893512060699</v>
      </c>
      <c r="O81" s="12">
        <v>1596.3893512060699</v>
      </c>
    </row>
    <row r="82" spans="1:15" x14ac:dyDescent="0.3">
      <c r="A82" s="2">
        <v>13.5</v>
      </c>
      <c r="B82" s="2">
        <v>2187.31</v>
      </c>
      <c r="C82" s="2">
        <v>2490</v>
      </c>
      <c r="D82" s="12">
        <v>1356.7374477998801</v>
      </c>
      <c r="E82" s="12">
        <v>1847.37775872308</v>
      </c>
      <c r="F82" s="12">
        <v>1819.1390833340299</v>
      </c>
      <c r="G82" s="12">
        <v>1949.58509251392</v>
      </c>
      <c r="H82" s="12">
        <v>1956.09089267581</v>
      </c>
      <c r="I82" s="12">
        <v>1868.04466640993</v>
      </c>
      <c r="J82" s="12">
        <v>1831.01633365578</v>
      </c>
      <c r="K82" s="12">
        <v>4423.2772374987699</v>
      </c>
      <c r="L82" s="12">
        <v>3110.2392138671999</v>
      </c>
      <c r="M82" s="12">
        <v>1959.1494350847599</v>
      </c>
      <c r="N82" s="12">
        <v>1992.8791046973899</v>
      </c>
      <c r="O82" s="12">
        <v>1992.8791046973899</v>
      </c>
    </row>
    <row r="83" spans="1:15" x14ac:dyDescent="0.3">
      <c r="A83" s="2">
        <v>14</v>
      </c>
      <c r="B83" s="2">
        <v>1427.66</v>
      </c>
      <c r="C83" s="2">
        <v>3990</v>
      </c>
      <c r="D83" s="12">
        <v>2171.1939514629798</v>
      </c>
      <c r="E83" s="12">
        <v>2956.3719307341698</v>
      </c>
      <c r="F83" s="12">
        <v>2911.2046982443999</v>
      </c>
      <c r="G83" s="12">
        <v>3119.93101158118</v>
      </c>
      <c r="H83" s="12">
        <v>3130.34197022547</v>
      </c>
      <c r="I83" s="12">
        <v>2989.4411570618099</v>
      </c>
      <c r="J83" s="12">
        <v>2930.1845322588401</v>
      </c>
      <c r="K83" s="12">
        <v>7078.5915163283798</v>
      </c>
      <c r="L83" s="12">
        <v>4977.3312605587398</v>
      </c>
      <c r="M83" s="12">
        <v>3135.2389135123699</v>
      </c>
      <c r="N83" s="12">
        <v>3195.62669313895</v>
      </c>
      <c r="O83" s="12">
        <v>3195.62669313895</v>
      </c>
    </row>
    <row r="84" spans="1:15" x14ac:dyDescent="0.3">
      <c r="A84" s="2">
        <v>14.5</v>
      </c>
      <c r="B84" s="2">
        <v>497.976</v>
      </c>
      <c r="C84" s="2">
        <v>997</v>
      </c>
      <c r="D84" s="12">
        <v>542.94858578492494</v>
      </c>
      <c r="E84" s="12">
        <v>739.29257103074804</v>
      </c>
      <c r="F84" s="12">
        <v>727.970893750296</v>
      </c>
      <c r="G84" s="12">
        <v>780.19858766974801</v>
      </c>
      <c r="H84" s="12">
        <v>782.80214337488496</v>
      </c>
      <c r="I84" s="12">
        <v>747.567188345408</v>
      </c>
      <c r="J84" s="12">
        <v>732.74893099648796</v>
      </c>
      <c r="K84" s="12">
        <v>1770.1397721922699</v>
      </c>
      <c r="L84" s="12">
        <v>1244.67729599892</v>
      </c>
      <c r="M84" s="12">
        <v>784.024798899399</v>
      </c>
      <c r="N84" s="12">
        <v>791.76983407889895</v>
      </c>
      <c r="O84" s="12">
        <v>791.76983407889895</v>
      </c>
    </row>
    <row r="85" spans="1:15" x14ac:dyDescent="0.3">
      <c r="A85" s="2">
        <v>15</v>
      </c>
      <c r="B85" s="2">
        <v>1839.22</v>
      </c>
      <c r="C85" s="2">
        <v>997</v>
      </c>
      <c r="D85" s="12">
        <v>542.66388953158503</v>
      </c>
      <c r="E85" s="12">
        <v>738.90511357902994</v>
      </c>
      <c r="F85" s="12">
        <v>727.591756939991</v>
      </c>
      <c r="G85" s="12">
        <v>779.78950437047001</v>
      </c>
      <c r="H85" s="12">
        <v>782.39164708716896</v>
      </c>
      <c r="I85" s="12">
        <v>747.17516903601995</v>
      </c>
      <c r="J85" s="12">
        <v>732.36468228364697</v>
      </c>
      <c r="K85" s="12">
        <v>1769.2115879589701</v>
      </c>
      <c r="L85" s="12">
        <v>1244.0245954235199</v>
      </c>
      <c r="M85" s="12">
        <v>783.61394798721301</v>
      </c>
      <c r="N85" s="12">
        <v>792.01533819511303</v>
      </c>
      <c r="O85" s="12">
        <v>792.01533819511303</v>
      </c>
    </row>
    <row r="86" spans="1:15" x14ac:dyDescent="0.3">
      <c r="A86" s="2">
        <v>15.5</v>
      </c>
      <c r="B86" s="2">
        <v>2370.6999999999998</v>
      </c>
      <c r="C86" s="2">
        <v>3490</v>
      </c>
      <c r="D86" s="12">
        <v>1897.7939401430001</v>
      </c>
      <c r="E86" s="12">
        <v>2584.1009298195399</v>
      </c>
      <c r="F86" s="12">
        <v>2544.6218600930702</v>
      </c>
      <c r="G86" s="12">
        <v>2727.0645440340199</v>
      </c>
      <c r="H86" s="12">
        <v>2736.1645389002101</v>
      </c>
      <c r="I86" s="12">
        <v>2613.00617085365</v>
      </c>
      <c r="J86" s="12">
        <v>2561.21123054906</v>
      </c>
      <c r="K86" s="12">
        <v>6187.2449001007399</v>
      </c>
      <c r="L86" s="12">
        <v>4350.5781231049896</v>
      </c>
      <c r="M86" s="12">
        <v>2740.4452568479201</v>
      </c>
      <c r="N86" s="12">
        <v>2793.51504468144</v>
      </c>
      <c r="O86" s="12">
        <v>2793.51504468144</v>
      </c>
    </row>
    <row r="87" spans="1:15" x14ac:dyDescent="0.3">
      <c r="A87" s="2">
        <v>16</v>
      </c>
      <c r="B87" s="2">
        <v>499.036</v>
      </c>
      <c r="C87" s="2">
        <v>998</v>
      </c>
      <c r="D87" s="12">
        <v>543.43488932265404</v>
      </c>
      <c r="E87" s="12">
        <v>739.95590469586705</v>
      </c>
      <c r="F87" s="12">
        <v>728.63029465489296</v>
      </c>
      <c r="G87" s="12">
        <v>780.89728112545299</v>
      </c>
      <c r="H87" s="12">
        <v>783.50312040401298</v>
      </c>
      <c r="I87" s="12">
        <v>748.23661347562097</v>
      </c>
      <c r="J87" s="12">
        <v>733.40508679919503</v>
      </c>
      <c r="K87" s="12">
        <v>1771.72506873569</v>
      </c>
      <c r="L87" s="12">
        <v>1245.79186907535</v>
      </c>
      <c r="M87" s="12">
        <v>784.72764091051499</v>
      </c>
      <c r="N87" s="12">
        <v>794.44153082085302</v>
      </c>
      <c r="O87" s="12">
        <v>794.44153082085302</v>
      </c>
    </row>
    <row r="88" spans="1:15" x14ac:dyDescent="0.3">
      <c r="A88" s="2">
        <v>16.5</v>
      </c>
      <c r="B88" s="2">
        <v>0</v>
      </c>
      <c r="C88" s="2">
        <v>0</v>
      </c>
      <c r="D88" s="12">
        <v>0</v>
      </c>
      <c r="E88" s="12">
        <v>0</v>
      </c>
      <c r="F88" s="12">
        <v>0</v>
      </c>
      <c r="G88" s="13">
        <v>9.9999999999999995E-7</v>
      </c>
      <c r="H88" s="13">
        <v>9.9999999999999995E-7</v>
      </c>
      <c r="I88" s="13">
        <v>9.9999999999999995E-7</v>
      </c>
      <c r="J88" s="13">
        <v>9.9999999999999995E-7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</row>
    <row r="89" spans="1:15" x14ac:dyDescent="0.3">
      <c r="A89" s="2">
        <v>17</v>
      </c>
      <c r="B89" s="2">
        <v>438.274</v>
      </c>
      <c r="C89" s="2">
        <v>1000</v>
      </c>
      <c r="D89" s="12">
        <v>544.85106819289695</v>
      </c>
      <c r="E89" s="12">
        <v>741.88482109134998</v>
      </c>
      <c r="F89" s="12">
        <v>730.53515684771003</v>
      </c>
      <c r="G89" s="12">
        <v>782.93219238945596</v>
      </c>
      <c r="H89" s="12">
        <v>785.54482200310201</v>
      </c>
      <c r="I89" s="12">
        <v>750.18641539784198</v>
      </c>
      <c r="J89" s="12">
        <v>735.31623979846495</v>
      </c>
      <c r="K89" s="12">
        <v>1776.34190326834</v>
      </c>
      <c r="L89" s="12">
        <v>1249.0382317061801</v>
      </c>
      <c r="M89" s="12">
        <v>786.77292220139498</v>
      </c>
      <c r="N89" s="12">
        <v>797.98900906423603</v>
      </c>
      <c r="O89" s="12">
        <v>797.98900906423603</v>
      </c>
    </row>
    <row r="90" spans="1:15" x14ac:dyDescent="0.3">
      <c r="A90" s="2">
        <v>17.5</v>
      </c>
      <c r="B90" s="2">
        <v>995.17399999999998</v>
      </c>
      <c r="C90" s="2">
        <v>995</v>
      </c>
      <c r="D90" s="12">
        <v>541.82067127763105</v>
      </c>
      <c r="E90" s="12">
        <v>737.75907569466904</v>
      </c>
      <c r="F90" s="12">
        <v>726.47519904826504</v>
      </c>
      <c r="G90" s="12">
        <v>778.577630312765</v>
      </c>
      <c r="H90" s="12">
        <v>781.17572910328397</v>
      </c>
      <c r="I90" s="12">
        <v>746.01398112133995</v>
      </c>
      <c r="J90" s="12">
        <v>731.22651140558798</v>
      </c>
      <c r="K90" s="12">
        <v>1766.46222569672</v>
      </c>
      <c r="L90" s="12">
        <v>1242.0912518307</v>
      </c>
      <c r="M90" s="12">
        <v>782.39713445869199</v>
      </c>
      <c r="N90" s="12">
        <v>794.35258401747001</v>
      </c>
      <c r="O90" s="12">
        <v>794.35258401747001</v>
      </c>
    </row>
    <row r="91" spans="1:15" x14ac:dyDescent="0.3">
      <c r="A91" s="2">
        <v>18</v>
      </c>
      <c r="B91" s="2">
        <v>998.10900000000004</v>
      </c>
      <c r="C91" s="2">
        <v>998</v>
      </c>
      <c r="D91" s="12">
        <v>543.41864678439197</v>
      </c>
      <c r="E91" s="12">
        <v>739.93531691061798</v>
      </c>
      <c r="F91" s="12">
        <v>728.62053624613202</v>
      </c>
      <c r="G91" s="12">
        <v>780.87383535681295</v>
      </c>
      <c r="H91" s="12">
        <v>783.47959639872897</v>
      </c>
      <c r="I91" s="12">
        <v>748.21414831678499</v>
      </c>
      <c r="J91" s="12">
        <v>733.38306694415201</v>
      </c>
      <c r="K91" s="12">
        <v>1771.6718910546199</v>
      </c>
      <c r="L91" s="12">
        <v>1245.7544652491899</v>
      </c>
      <c r="M91" s="12">
        <v>784.70475187864997</v>
      </c>
      <c r="N91" s="12">
        <v>797.38247905762603</v>
      </c>
      <c r="O91" s="12">
        <v>797.38247905762603</v>
      </c>
    </row>
    <row r="92" spans="1:15" x14ac:dyDescent="0.3">
      <c r="A92" s="2">
        <v>18.5</v>
      </c>
      <c r="B92" s="2">
        <v>0</v>
      </c>
      <c r="C92" s="2">
        <v>0</v>
      </c>
      <c r="D92" s="12">
        <v>0</v>
      </c>
      <c r="E92" s="12">
        <v>0</v>
      </c>
      <c r="F92" s="12">
        <v>0</v>
      </c>
      <c r="G92" s="13">
        <v>9.9999999999999995E-7</v>
      </c>
      <c r="H92" s="13">
        <v>9.9999999999999995E-7</v>
      </c>
      <c r="I92" s="13">
        <v>9.9999999999999995E-7</v>
      </c>
      <c r="J92" s="13">
        <v>9.9999999999999995E-7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</row>
    <row r="93" spans="1:15" x14ac:dyDescent="0.3">
      <c r="A93" s="2">
        <v>19</v>
      </c>
      <c r="B93" s="2">
        <v>0</v>
      </c>
      <c r="C93" s="2">
        <v>0</v>
      </c>
      <c r="D93" s="12">
        <v>0</v>
      </c>
      <c r="E93" s="12">
        <v>0</v>
      </c>
      <c r="F93" s="12">
        <v>0</v>
      </c>
      <c r="G93" s="13">
        <v>9.9999999999999995E-7</v>
      </c>
      <c r="H93" s="13">
        <v>9.9999999999999995E-7</v>
      </c>
      <c r="I93" s="13">
        <v>9.9999999999999995E-7</v>
      </c>
      <c r="J93" s="13">
        <v>9.9999999999999995E-7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</row>
    <row r="94" spans="1:15" x14ac:dyDescent="0.3">
      <c r="A94" s="2">
        <v>19.5</v>
      </c>
      <c r="B94" s="2">
        <v>0</v>
      </c>
      <c r="C94" s="2">
        <v>0</v>
      </c>
      <c r="D94" s="12">
        <v>0</v>
      </c>
      <c r="E94" s="12">
        <v>0</v>
      </c>
      <c r="F94" s="12">
        <v>0</v>
      </c>
      <c r="G94" s="13">
        <v>9.9999999999999995E-7</v>
      </c>
      <c r="H94" s="13">
        <v>9.9999999999999995E-7</v>
      </c>
      <c r="I94" s="13">
        <v>9.9999999999999995E-7</v>
      </c>
      <c r="J94" s="13">
        <v>9.9999999999999995E-7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</row>
    <row r="95" spans="1:15" x14ac:dyDescent="0.3">
      <c r="A95" s="2">
        <v>20</v>
      </c>
      <c r="B95" s="2">
        <v>502.31900000000002</v>
      </c>
      <c r="C95" s="2">
        <v>0</v>
      </c>
      <c r="D95" s="12">
        <v>0</v>
      </c>
      <c r="E95" s="12">
        <v>0</v>
      </c>
      <c r="F95" s="12">
        <v>0</v>
      </c>
      <c r="G95" s="13">
        <v>9.9999999999999995E-7</v>
      </c>
      <c r="H95" s="13">
        <v>9.9999999999999995E-7</v>
      </c>
      <c r="I95" s="13">
        <v>9.9999999999999995E-7</v>
      </c>
      <c r="J95" s="13">
        <v>9.9999999999999995E-7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</row>
    <row r="96" spans="1:15" x14ac:dyDescent="0.3">
      <c r="A96" s="2">
        <v>20.5</v>
      </c>
      <c r="B96" s="2">
        <v>0</v>
      </c>
      <c r="C96" s="2">
        <v>504</v>
      </c>
      <c r="D96" s="12">
        <v>274.20153780220301</v>
      </c>
      <c r="E96" s="12">
        <v>373.360297977296</v>
      </c>
      <c r="F96" s="12">
        <v>367.64967006091598</v>
      </c>
      <c r="G96" s="12">
        <v>394.01815139840301</v>
      </c>
      <c r="H96" s="12">
        <v>395.33295825281198</v>
      </c>
      <c r="I96" s="12">
        <v>377.53850134745198</v>
      </c>
      <c r="J96" s="12">
        <v>370.05494300071098</v>
      </c>
      <c r="K96" s="12">
        <v>893.96263231149101</v>
      </c>
      <c r="L96" s="12">
        <v>628.59045757839601</v>
      </c>
      <c r="M96" s="12">
        <v>395.95092032254303</v>
      </c>
      <c r="N96" s="12">
        <v>402.11143012370098</v>
      </c>
      <c r="O96" s="12">
        <v>402.11143012370098</v>
      </c>
    </row>
    <row r="97" spans="1:15" x14ac:dyDescent="0.3">
      <c r="A97" s="2">
        <v>21</v>
      </c>
      <c r="B97" s="2">
        <v>0</v>
      </c>
      <c r="C97" s="2">
        <v>0</v>
      </c>
      <c r="D97" s="12">
        <v>0</v>
      </c>
      <c r="E97" s="12">
        <v>0</v>
      </c>
      <c r="F97" s="12">
        <v>0</v>
      </c>
      <c r="G97" s="13">
        <v>9.9999999999999995E-7</v>
      </c>
      <c r="H97" s="13">
        <v>9.9999999999999995E-7</v>
      </c>
      <c r="I97" s="13">
        <v>9.9999999999999995E-7</v>
      </c>
      <c r="J97" s="13">
        <v>9.9999999999999995E-7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</row>
    <row r="98" spans="1:15" x14ac:dyDescent="0.3">
      <c r="A98" s="2">
        <v>21.5</v>
      </c>
      <c r="B98" s="2">
        <v>0</v>
      </c>
      <c r="C98" s="2">
        <v>0</v>
      </c>
      <c r="D98" s="12">
        <v>0</v>
      </c>
      <c r="E98" s="12">
        <v>0</v>
      </c>
      <c r="F98" s="12">
        <v>0</v>
      </c>
      <c r="G98" s="13">
        <v>9.9999999999999995E-7</v>
      </c>
      <c r="H98" s="13">
        <v>9.9999999999999995E-7</v>
      </c>
      <c r="I98" s="13">
        <v>9.9999999999999995E-7</v>
      </c>
      <c r="J98" s="13">
        <v>9.9999999999999995E-7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</row>
    <row r="99" spans="1:15" x14ac:dyDescent="0.3">
      <c r="A99" s="2">
        <v>22</v>
      </c>
      <c r="B99" s="2">
        <v>454.89400000000001</v>
      </c>
      <c r="C99" s="2">
        <v>498</v>
      </c>
      <c r="D99" s="12">
        <v>270.88802984272002</v>
      </c>
      <c r="E99" s="12">
        <v>368.84906341197302</v>
      </c>
      <c r="F99" s="12">
        <v>363.220622830813</v>
      </c>
      <c r="G99" s="12">
        <v>389.25675032207999</v>
      </c>
      <c r="H99" s="12">
        <v>390.55566876437001</v>
      </c>
      <c r="I99" s="12">
        <v>372.97624394816899</v>
      </c>
      <c r="J99" s="12">
        <v>365.58311854884499</v>
      </c>
      <c r="K99" s="12">
        <v>883.15688375236596</v>
      </c>
      <c r="L99" s="12">
        <v>620.99443371335803</v>
      </c>
      <c r="M99" s="12">
        <v>391.16699284184398</v>
      </c>
      <c r="N99" s="12">
        <v>399.58122366438101</v>
      </c>
      <c r="O99" s="12">
        <v>399.58122366438101</v>
      </c>
    </row>
    <row r="100" spans="1:15" x14ac:dyDescent="0.3">
      <c r="A100" s="2">
        <v>22.5</v>
      </c>
      <c r="B100" s="2">
        <v>0</v>
      </c>
      <c r="C100" s="2">
        <v>0</v>
      </c>
      <c r="D100" s="12">
        <v>0</v>
      </c>
      <c r="E100" s="12">
        <v>0</v>
      </c>
      <c r="F100" s="12">
        <v>0</v>
      </c>
      <c r="G100" s="13">
        <v>9.9999999999999995E-7</v>
      </c>
      <c r="H100" s="13">
        <v>9.9999999999999995E-7</v>
      </c>
      <c r="I100" s="13">
        <v>9.9999999999999995E-7</v>
      </c>
      <c r="J100" s="13">
        <v>9.9999999999999995E-7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</row>
    <row r="101" spans="1:15" x14ac:dyDescent="0.3">
      <c r="A101" s="2">
        <v>23</v>
      </c>
      <c r="B101" s="2">
        <v>0</v>
      </c>
      <c r="C101" s="2">
        <v>0</v>
      </c>
      <c r="D101" s="12">
        <v>0</v>
      </c>
      <c r="E101" s="12">
        <v>0</v>
      </c>
      <c r="F101" s="12">
        <v>0</v>
      </c>
      <c r="G101" s="13">
        <v>9.9999999999999995E-7</v>
      </c>
      <c r="H101" s="13">
        <v>9.9999999999999995E-7</v>
      </c>
      <c r="I101" s="13">
        <v>9.9999999999999995E-7</v>
      </c>
      <c r="J101" s="13">
        <v>9.9999999999999995E-7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</row>
    <row r="102" spans="1:15" x14ac:dyDescent="0.3">
      <c r="A102" s="2">
        <v>23.5</v>
      </c>
      <c r="B102" s="2">
        <v>0</v>
      </c>
      <c r="C102" s="2">
        <v>0</v>
      </c>
      <c r="D102" s="12">
        <v>0</v>
      </c>
      <c r="E102" s="12">
        <v>0</v>
      </c>
      <c r="F102" s="12">
        <v>0</v>
      </c>
      <c r="G102" s="13">
        <v>9.9999999999999995E-7</v>
      </c>
      <c r="H102" s="13">
        <v>9.9999999999999995E-7</v>
      </c>
      <c r="I102" s="13">
        <v>9.9999999999999995E-7</v>
      </c>
      <c r="J102" s="13">
        <v>9.9999999999999995E-7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</row>
    <row r="103" spans="1:15" x14ac:dyDescent="0.3">
      <c r="A103" s="2">
        <v>24</v>
      </c>
      <c r="B103" s="2">
        <v>497.959</v>
      </c>
      <c r="C103" s="2">
        <v>498</v>
      </c>
      <c r="D103" s="12">
        <v>271.11289851287802</v>
      </c>
      <c r="E103" s="12">
        <v>369.155504562857</v>
      </c>
      <c r="F103" s="12">
        <v>363.52214101263303</v>
      </c>
      <c r="G103" s="12">
        <v>389.579881720027</v>
      </c>
      <c r="H103" s="12">
        <v>390.87987842578099</v>
      </c>
      <c r="I103" s="12">
        <v>373.285860505899</v>
      </c>
      <c r="J103" s="12">
        <v>365.886597895227</v>
      </c>
      <c r="K103" s="12">
        <v>883.89001353936897</v>
      </c>
      <c r="L103" s="12">
        <v>621.50993614027004</v>
      </c>
      <c r="M103" s="12">
        <v>391.49170997808699</v>
      </c>
      <c r="N103" s="12">
        <v>399.95786994043902</v>
      </c>
      <c r="O103" s="12">
        <v>399.95786994043902</v>
      </c>
    </row>
    <row r="104" spans="1:15" x14ac:dyDescent="0.3">
      <c r="A104" s="2">
        <v>24.5</v>
      </c>
      <c r="B104" s="2">
        <v>0</v>
      </c>
      <c r="C104" s="2">
        <v>0</v>
      </c>
      <c r="D104" s="12">
        <v>0</v>
      </c>
      <c r="E104" s="12">
        <v>0</v>
      </c>
      <c r="F104" s="12">
        <v>0</v>
      </c>
      <c r="G104" s="13">
        <v>9.9999999999999995E-7</v>
      </c>
      <c r="H104" s="13">
        <v>9.9999999999999995E-7</v>
      </c>
      <c r="I104" s="13">
        <v>9.9999999999999995E-7</v>
      </c>
      <c r="J104" s="13">
        <v>9.9999999999999995E-7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</row>
    <row r="105" spans="1:15" x14ac:dyDescent="0.3">
      <c r="A105" s="2">
        <v>25</v>
      </c>
      <c r="B105" s="2">
        <v>0</v>
      </c>
      <c r="C105" s="2">
        <v>0</v>
      </c>
      <c r="D105" s="12">
        <v>0</v>
      </c>
      <c r="E105" s="12">
        <v>0</v>
      </c>
      <c r="F105" s="12">
        <v>0</v>
      </c>
      <c r="G105" s="13">
        <v>9.9999999999999995E-7</v>
      </c>
      <c r="H105" s="13">
        <v>9.9999999999999995E-7</v>
      </c>
      <c r="I105" s="13">
        <v>9.9999999999999995E-7</v>
      </c>
      <c r="J105" s="13">
        <v>9.9999999999999995E-7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</row>
    <row r="106" spans="1:15" x14ac:dyDescent="0.3">
      <c r="A106" s="2">
        <v>25.5</v>
      </c>
      <c r="B106" s="2">
        <v>0</v>
      </c>
      <c r="C106" s="2">
        <v>0</v>
      </c>
      <c r="D106" s="12">
        <v>0</v>
      </c>
      <c r="E106" s="12">
        <v>0</v>
      </c>
      <c r="F106" s="12">
        <v>0</v>
      </c>
      <c r="G106" s="13">
        <v>9.9999999999999995E-7</v>
      </c>
      <c r="H106" s="13">
        <v>9.9999999999999995E-7</v>
      </c>
      <c r="I106" s="13">
        <v>9.9999999999999995E-7</v>
      </c>
      <c r="J106" s="13">
        <v>9.9999999999999995E-7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</row>
    <row r="107" spans="1:15" x14ac:dyDescent="0.3">
      <c r="A107" s="2">
        <v>26</v>
      </c>
      <c r="B107" s="2">
        <v>0</v>
      </c>
      <c r="C107" s="2">
        <v>0</v>
      </c>
      <c r="D107" s="12">
        <v>0</v>
      </c>
      <c r="E107" s="12">
        <v>0</v>
      </c>
      <c r="F107" s="12">
        <v>0</v>
      </c>
      <c r="G107" s="13">
        <v>9.9999999999999995E-7</v>
      </c>
      <c r="H107" s="13">
        <v>9.9999999999999995E-7</v>
      </c>
      <c r="I107" s="13">
        <v>9.9999999999999995E-7</v>
      </c>
      <c r="J107" s="13">
        <v>9.9999999999999995E-7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</row>
    <row r="108" spans="1:15" x14ac:dyDescent="0.3">
      <c r="A108" s="2">
        <v>26.5</v>
      </c>
      <c r="B108" s="2">
        <v>0</v>
      </c>
      <c r="C108" s="2">
        <v>0</v>
      </c>
      <c r="D108" s="12">
        <v>0</v>
      </c>
      <c r="E108" s="12">
        <v>0</v>
      </c>
      <c r="F108" s="12">
        <v>0</v>
      </c>
      <c r="G108" s="13">
        <v>9.9999999999999995E-7</v>
      </c>
      <c r="H108" s="13">
        <v>9.9999999999999995E-7</v>
      </c>
      <c r="I108" s="13">
        <v>9.9999999999999995E-7</v>
      </c>
      <c r="J108" s="13">
        <v>9.9999999999999995E-7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</row>
    <row r="109" spans="1:15" x14ac:dyDescent="0.3">
      <c r="A109" s="2">
        <v>27</v>
      </c>
      <c r="B109" s="2">
        <v>0</v>
      </c>
      <c r="C109" s="2">
        <v>0</v>
      </c>
      <c r="D109" s="12">
        <v>0</v>
      </c>
      <c r="E109" s="12">
        <v>0</v>
      </c>
      <c r="F109" s="12">
        <v>0</v>
      </c>
      <c r="G109" s="13">
        <v>9.9999999999999995E-7</v>
      </c>
      <c r="H109" s="13">
        <v>9.9999999999999995E-7</v>
      </c>
      <c r="I109" s="13">
        <v>9.9999999999999995E-7</v>
      </c>
      <c r="J109" s="13">
        <v>9.9999999999999995E-7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</row>
    <row r="110" spans="1:15" x14ac:dyDescent="0.3">
      <c r="A110" s="2">
        <v>27.5</v>
      </c>
      <c r="B110" s="2">
        <v>0</v>
      </c>
      <c r="C110" s="2">
        <v>0</v>
      </c>
      <c r="D110" s="12">
        <v>0</v>
      </c>
      <c r="E110" s="12">
        <v>0</v>
      </c>
      <c r="F110" s="12">
        <v>0</v>
      </c>
      <c r="G110" s="13">
        <v>9.9999999999999995E-7</v>
      </c>
      <c r="H110" s="13">
        <v>9.9999999999999995E-7</v>
      </c>
      <c r="I110" s="13">
        <v>9.9999999999999995E-7</v>
      </c>
      <c r="J110" s="13">
        <v>9.9999999999999995E-7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</row>
    <row r="111" spans="1:15" x14ac:dyDescent="0.3">
      <c r="A111" s="2">
        <v>28</v>
      </c>
      <c r="B111" s="2">
        <v>0</v>
      </c>
      <c r="C111" s="2">
        <v>0</v>
      </c>
      <c r="D111" s="12">
        <v>0</v>
      </c>
      <c r="E111" s="12">
        <v>0</v>
      </c>
      <c r="F111" s="12">
        <v>0</v>
      </c>
      <c r="G111" s="13">
        <v>9.9999999999999995E-7</v>
      </c>
      <c r="H111" s="13">
        <v>9.9999999999999995E-7</v>
      </c>
      <c r="I111" s="13">
        <v>9.9999999999999995E-7</v>
      </c>
      <c r="J111" s="13">
        <v>9.9999999999999995E-7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</row>
    <row r="112" spans="1:15" x14ac:dyDescent="0.3">
      <c r="A112" s="2">
        <v>28.5</v>
      </c>
      <c r="B112" s="2">
        <v>0</v>
      </c>
      <c r="C112" s="2">
        <v>0</v>
      </c>
      <c r="D112" s="12">
        <v>0</v>
      </c>
      <c r="E112" s="12">
        <v>0</v>
      </c>
      <c r="F112" s="12">
        <v>0</v>
      </c>
      <c r="G112" s="13">
        <v>9.9999999999999995E-7</v>
      </c>
      <c r="H112" s="13">
        <v>9.9999999999999995E-7</v>
      </c>
      <c r="I112" s="13">
        <v>9.9999999999999995E-7</v>
      </c>
      <c r="J112" s="13">
        <v>9.9999999999999995E-7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</row>
    <row r="113" spans="1:15" x14ac:dyDescent="0.3">
      <c r="A113" s="2">
        <v>29</v>
      </c>
      <c r="B113" s="2">
        <v>0</v>
      </c>
      <c r="C113" s="2">
        <v>0</v>
      </c>
      <c r="D113" s="12">
        <v>0</v>
      </c>
      <c r="E113" s="12">
        <v>0</v>
      </c>
      <c r="F113" s="12">
        <v>0</v>
      </c>
      <c r="G113" s="13">
        <v>9.9999999999999995E-7</v>
      </c>
      <c r="H113" s="13">
        <v>9.9999999999999995E-7</v>
      </c>
      <c r="I113" s="13">
        <v>9.9999999999999995E-7</v>
      </c>
      <c r="J113" s="13">
        <v>9.9999999999999995E-7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</row>
    <row r="114" spans="1:15" x14ac:dyDescent="0.3">
      <c r="A114" s="2">
        <v>29.5</v>
      </c>
      <c r="B114" s="2">
        <v>0</v>
      </c>
      <c r="C114" s="2">
        <v>0</v>
      </c>
      <c r="D114" s="12">
        <v>0</v>
      </c>
      <c r="E114" s="12">
        <v>0</v>
      </c>
      <c r="F114" s="12">
        <v>0</v>
      </c>
      <c r="G114" s="13">
        <v>9.9999999999999995E-7</v>
      </c>
      <c r="H114" s="13">
        <v>9.9999999999999995E-7</v>
      </c>
      <c r="I114" s="13">
        <v>9.9999999999999995E-7</v>
      </c>
      <c r="J114" s="13">
        <v>9.9999999999999995E-7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</row>
    <row r="115" spans="1:15" x14ac:dyDescent="0.3">
      <c r="A115" s="2">
        <v>30</v>
      </c>
      <c r="B115" s="2">
        <v>0</v>
      </c>
      <c r="C115" s="2">
        <v>0</v>
      </c>
      <c r="D115" s="12">
        <v>0</v>
      </c>
      <c r="E115" s="12">
        <v>0</v>
      </c>
      <c r="F115" s="12">
        <v>0</v>
      </c>
      <c r="G115" s="13">
        <v>9.9999999999999995E-7</v>
      </c>
      <c r="H115" s="13">
        <v>9.9999999999999995E-7</v>
      </c>
      <c r="I115" s="13">
        <v>9.9999999999999995E-7</v>
      </c>
      <c r="J115" s="13">
        <v>9.9999999999999995E-7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</row>
    <row r="117" spans="1:15" x14ac:dyDescent="0.3">
      <c r="I117" s="11"/>
      <c r="J117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opLeftCell="A95" workbookViewId="0">
      <selection activeCell="B129" sqref="B129:G131"/>
    </sheetView>
  </sheetViews>
  <sheetFormatPr defaultRowHeight="14.5" x14ac:dyDescent="0.3"/>
  <cols>
    <col min="1" max="1" width="15" customWidth="1"/>
    <col min="2" max="2" width="15.796875" customWidth="1"/>
    <col min="3" max="3" width="13.5" customWidth="1"/>
    <col min="4" max="4" width="13.19921875" customWidth="1"/>
    <col min="5" max="5" width="18.8984375" customWidth="1"/>
    <col min="6" max="7" width="18.3984375" customWidth="1"/>
    <col min="8" max="8" width="12.09765625" customWidth="1"/>
    <col min="9" max="9" width="12.3984375" customWidth="1"/>
    <col min="10" max="10" width="12" customWidth="1"/>
    <col min="11" max="11" width="12.8984375" customWidth="1"/>
    <col min="12" max="13" width="12.3984375" customWidth="1"/>
    <col min="14" max="15" width="17.5" customWidth="1"/>
  </cols>
  <sheetData>
    <row r="1" spans="1:15" ht="36" customHeight="1" x14ac:dyDescent="0.3">
      <c r="A1" s="3" t="s">
        <v>12</v>
      </c>
      <c r="B1" s="3"/>
      <c r="C1" s="6" t="s">
        <v>15</v>
      </c>
      <c r="D1" s="4" t="s">
        <v>18</v>
      </c>
      <c r="E1" s="26" t="s">
        <v>2</v>
      </c>
      <c r="F1" s="27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19</v>
      </c>
      <c r="O1" s="28" t="s">
        <v>20</v>
      </c>
    </row>
    <row r="2" spans="1:15" ht="57.5" customHeight="1" x14ac:dyDescent="0.3">
      <c r="A2" s="3" t="s">
        <v>13</v>
      </c>
      <c r="B2" s="3" t="s">
        <v>14</v>
      </c>
      <c r="C2" s="19" t="s">
        <v>21</v>
      </c>
      <c r="D2" s="19" t="s">
        <v>21</v>
      </c>
      <c r="E2" s="19" t="s">
        <v>21</v>
      </c>
      <c r="F2" s="19" t="s">
        <v>21</v>
      </c>
      <c r="G2" s="19" t="s">
        <v>21</v>
      </c>
      <c r="H2" s="19" t="s">
        <v>21</v>
      </c>
      <c r="I2" s="19" t="s">
        <v>21</v>
      </c>
      <c r="J2" s="19" t="s">
        <v>21</v>
      </c>
      <c r="K2" s="19" t="s">
        <v>21</v>
      </c>
      <c r="L2" s="19" t="s">
        <v>21</v>
      </c>
      <c r="M2" s="19" t="s">
        <v>21</v>
      </c>
      <c r="N2" s="19" t="s">
        <v>21</v>
      </c>
      <c r="O2" s="19" t="s">
        <v>21</v>
      </c>
    </row>
    <row r="3" spans="1:15" x14ac:dyDescent="0.3">
      <c r="A3" s="2">
        <v>9.9999999999999994E-12</v>
      </c>
      <c r="B3" s="2">
        <v>0</v>
      </c>
      <c r="C3" s="25">
        <v>0</v>
      </c>
      <c r="D3" s="1">
        <v>0</v>
      </c>
      <c r="E3" s="1"/>
      <c r="F3" s="1">
        <v>0</v>
      </c>
      <c r="G3" s="1">
        <v>0</v>
      </c>
      <c r="H3" s="3"/>
      <c r="I3" s="3"/>
      <c r="J3" s="3"/>
      <c r="K3" s="3"/>
      <c r="L3" s="3"/>
      <c r="M3" s="3"/>
      <c r="N3" s="3"/>
      <c r="O3" s="3"/>
    </row>
    <row r="4" spans="1:15" x14ac:dyDescent="0.3">
      <c r="A4" s="2">
        <v>1.5849E-11</v>
      </c>
      <c r="B4" s="2">
        <v>0</v>
      </c>
      <c r="C4" s="2"/>
      <c r="D4" s="1"/>
      <c r="E4" s="1"/>
      <c r="F4" s="1"/>
      <c r="G4" s="1"/>
      <c r="H4" s="3"/>
      <c r="I4" s="3"/>
      <c r="J4" s="3"/>
      <c r="K4" s="3"/>
      <c r="L4" s="3"/>
      <c r="M4" s="3"/>
      <c r="N4" s="3"/>
      <c r="O4" s="3"/>
    </row>
    <row r="5" spans="1:15" x14ac:dyDescent="0.3">
      <c r="A5" s="2">
        <v>2.5119000000000001E-11</v>
      </c>
      <c r="B5" s="2">
        <v>0</v>
      </c>
      <c r="C5" s="2"/>
      <c r="D5" s="1"/>
      <c r="E5" s="1"/>
      <c r="F5" s="1"/>
      <c r="G5" s="1"/>
      <c r="H5" s="3"/>
      <c r="I5" s="3"/>
      <c r="J5" s="3"/>
      <c r="K5" s="3"/>
      <c r="L5" s="3"/>
      <c r="M5" s="3"/>
      <c r="N5" s="3"/>
      <c r="O5" s="3"/>
    </row>
    <row r="6" spans="1:15" x14ac:dyDescent="0.3">
      <c r="A6" s="2">
        <v>3.9810999999999998E-11</v>
      </c>
      <c r="B6" s="2">
        <v>0</v>
      </c>
      <c r="C6" s="2"/>
      <c r="D6" s="1"/>
      <c r="E6" s="1"/>
      <c r="F6" s="1"/>
      <c r="G6" s="1"/>
      <c r="H6" s="3"/>
      <c r="I6" s="3"/>
      <c r="J6" s="3"/>
      <c r="K6" s="3"/>
      <c r="L6" s="3"/>
      <c r="M6" s="3"/>
      <c r="N6" s="3"/>
      <c r="O6" s="3"/>
    </row>
    <row r="7" spans="1:15" x14ac:dyDescent="0.3">
      <c r="A7" s="2">
        <v>6.3095999999999999E-11</v>
      </c>
      <c r="B7" s="2">
        <v>0</v>
      </c>
      <c r="C7" s="2"/>
      <c r="D7" s="1"/>
      <c r="E7" s="1"/>
      <c r="F7" s="1"/>
      <c r="G7" s="1"/>
      <c r="H7" s="3"/>
      <c r="I7" s="3"/>
      <c r="J7" s="3"/>
      <c r="K7" s="3"/>
      <c r="L7" s="3"/>
      <c r="M7" s="3"/>
      <c r="N7" s="3"/>
      <c r="O7" s="3"/>
    </row>
    <row r="8" spans="1:15" x14ac:dyDescent="0.3">
      <c r="A8" s="2">
        <v>1E-10</v>
      </c>
      <c r="B8" s="2">
        <v>0</v>
      </c>
      <c r="C8" s="2"/>
      <c r="D8" s="1"/>
      <c r="E8" s="1"/>
      <c r="F8" s="1"/>
      <c r="G8" s="1"/>
      <c r="H8" s="3"/>
      <c r="I8" s="3"/>
      <c r="J8" s="3"/>
      <c r="K8" s="3"/>
      <c r="L8" s="3"/>
      <c r="M8" s="3"/>
      <c r="N8" s="3"/>
      <c r="O8" s="3"/>
    </row>
    <row r="9" spans="1:15" x14ac:dyDescent="0.3">
      <c r="A9" s="2">
        <v>1.5848999999999999E-10</v>
      </c>
      <c r="B9" s="2">
        <v>0</v>
      </c>
      <c r="C9" s="2"/>
      <c r="D9" s="1"/>
      <c r="E9" s="1"/>
      <c r="F9" s="1"/>
      <c r="G9" s="1"/>
      <c r="H9" s="3"/>
      <c r="I9" s="3"/>
      <c r="J9" s="3"/>
      <c r="K9" s="3"/>
      <c r="L9" s="3"/>
      <c r="M9" s="3"/>
      <c r="N9" s="3"/>
      <c r="O9" s="3"/>
    </row>
    <row r="10" spans="1:15" x14ac:dyDescent="0.3">
      <c r="A10" s="2">
        <v>2.5118999999999999E-10</v>
      </c>
      <c r="B10" s="2">
        <v>0</v>
      </c>
      <c r="C10" s="2"/>
      <c r="D10" s="1"/>
      <c r="E10" s="1"/>
      <c r="F10" s="1"/>
      <c r="G10" s="1"/>
      <c r="H10" s="3"/>
      <c r="I10" s="3"/>
      <c r="J10" s="3"/>
      <c r="K10" s="3"/>
      <c r="L10" s="3"/>
      <c r="M10" s="3"/>
      <c r="N10" s="3"/>
      <c r="O10" s="3"/>
    </row>
    <row r="11" spans="1:15" x14ac:dyDescent="0.3">
      <c r="A11" s="2">
        <v>3.9810999999999998E-10</v>
      </c>
      <c r="B11" s="2">
        <v>0</v>
      </c>
      <c r="C11" s="2"/>
      <c r="D11" s="1"/>
      <c r="E11" s="1"/>
      <c r="F11" s="1"/>
      <c r="G11" s="1"/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9">
        <v>6.3095999999999996E-10</v>
      </c>
      <c r="B12" s="9">
        <v>0</v>
      </c>
      <c r="C12" s="29">
        <f>ABS((SUM(flux!C11:C21)-SUM(flux!B11:B21))/SUM(flux!B11:B21))</f>
        <v>0.8090268886952412</v>
      </c>
      <c r="D12" s="30">
        <f>ABS((SUM(flux!D11:D21)-SUM(flux!B11:B21))/SUM(flux!B11:BC21))</f>
        <v>0.20975220115754756</v>
      </c>
      <c r="E12" s="30">
        <f>ABS((SUM(flux!E11:E21)-SUM(flux!B11:B21))/SUM(flux!B11:B21))</f>
        <v>0.85840197466096757</v>
      </c>
      <c r="F12" s="30">
        <f>ABS((SUM(flux!F11:F21)-SUM(flux!B11:B21))/SUM(flux!B11:B21))</f>
        <v>0.86056350627769762</v>
      </c>
      <c r="G12" s="30">
        <f>ABS((SUM(flux!G11:G21)-SUM(flux!B11:B21))/SUM(flux!B11:B21))</f>
        <v>0.85056851671747746</v>
      </c>
      <c r="H12" s="31">
        <f>ABS((SUM(flux!H11:H21)-SUM(flux!B11:B21))/SUM(flux!B11:B21))</f>
        <v>0.85006987588642402</v>
      </c>
      <c r="I12" s="31">
        <f>ABS((SUM(flux!I11:I21)-SUM(flux!B11:B21))/SUM(flux!B11:B21))</f>
        <v>0.8568184281545248</v>
      </c>
      <c r="J12" s="31">
        <f>ABS((SUM(flux!J11:J21)-SUM(flux!B11:B21))/SUM(flux!B11:BI21))</f>
        <v>0.22526520095475344</v>
      </c>
      <c r="K12" s="31">
        <f>ABS((SUM(flux!K11:K21)-SUM(flux!B11:B21))/SUM(flux!B11:B21))</f>
        <v>0.65982827194367766</v>
      </c>
      <c r="L12" s="31">
        <f>ABS((SUM(flux!L11:L21)-SUM(flux!B11:B21))/SUM(flux!B11:B21))</f>
        <v>0.76160662197245654</v>
      </c>
      <c r="M12" s="31">
        <f>ABS((SUM(flux!M11:M21)-SUM(flux!B11:B21))/SUM(flux!B11:B21))</f>
        <v>0.84983519515859185</v>
      </c>
      <c r="N12" s="31">
        <f>ABS((SUM(flux!N11:N21)-SUM(flux!B11:B21))/SUM(flux!B11:B21))</f>
        <v>0.58348521711092516</v>
      </c>
      <c r="O12" s="31">
        <f>ABS((SUM(flux!O11:O21)-SUM(flux!B11:B21))/SUM(flux!B11:B21))</f>
        <v>0.58348521711092516</v>
      </c>
    </row>
    <row r="13" spans="1:15" x14ac:dyDescent="0.3">
      <c r="A13" s="9">
        <v>1.0000000000000001E-9</v>
      </c>
      <c r="B13" s="9">
        <v>0</v>
      </c>
      <c r="C13" s="9"/>
      <c r="D13" s="20"/>
      <c r="E13" s="20"/>
      <c r="F13" s="20"/>
      <c r="G13" s="20"/>
      <c r="H13" s="3"/>
      <c r="I13" s="3"/>
      <c r="J13" s="3"/>
      <c r="K13" s="3"/>
      <c r="L13" s="3"/>
      <c r="M13" s="3"/>
      <c r="N13" s="3"/>
      <c r="O13" s="3"/>
    </row>
    <row r="14" spans="1:15" x14ac:dyDescent="0.3">
      <c r="A14" s="9">
        <v>1.5849E-9</v>
      </c>
      <c r="B14" s="9">
        <v>364.18599999999998</v>
      </c>
      <c r="C14" s="9"/>
      <c r="D14" s="20"/>
      <c r="E14" s="20"/>
      <c r="F14" s="20"/>
      <c r="G14" s="20"/>
      <c r="H14" s="3"/>
      <c r="I14" s="3"/>
      <c r="J14" s="3"/>
      <c r="K14" s="3"/>
      <c r="L14" s="3"/>
      <c r="M14" s="3"/>
      <c r="N14" s="3"/>
      <c r="O14" s="3"/>
    </row>
    <row r="15" spans="1:15" x14ac:dyDescent="0.3">
      <c r="A15" s="9">
        <v>2.5119E-9</v>
      </c>
      <c r="B15" s="9">
        <v>494.91300000000001</v>
      </c>
      <c r="C15" s="9"/>
      <c r="D15" s="20"/>
      <c r="E15" s="20"/>
      <c r="F15" s="20"/>
      <c r="G15" s="20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9">
        <v>3.9810999999999998E-9</v>
      </c>
      <c r="B16" s="9">
        <v>1720.16</v>
      </c>
      <c r="C16" s="9"/>
      <c r="D16" s="20"/>
      <c r="E16" s="20"/>
      <c r="F16" s="20"/>
      <c r="G16" s="20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9">
        <v>6.3095999999999998E-9</v>
      </c>
      <c r="B17" s="9">
        <v>864.31399999999996</v>
      </c>
      <c r="C17" s="9"/>
      <c r="D17" s="20"/>
      <c r="E17" s="20"/>
      <c r="F17" s="20"/>
      <c r="G17" s="20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9">
        <v>1E-8</v>
      </c>
      <c r="B18" s="9">
        <v>5185.63</v>
      </c>
      <c r="C18" s="9"/>
      <c r="D18" s="20"/>
      <c r="E18" s="20"/>
      <c r="F18" s="20"/>
      <c r="G18" s="20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 s="9">
        <v>1.5848999999999999E-8</v>
      </c>
      <c r="B19" s="9">
        <v>7854.31</v>
      </c>
      <c r="C19" s="9"/>
      <c r="D19" s="20"/>
      <c r="E19" s="20"/>
      <c r="F19" s="20"/>
      <c r="G19" s="20"/>
      <c r="H19" s="3"/>
      <c r="I19" s="3"/>
      <c r="J19" s="3"/>
      <c r="K19" s="3"/>
      <c r="L19" s="3"/>
      <c r="M19" s="3"/>
      <c r="N19" s="3"/>
      <c r="O19" s="3"/>
    </row>
    <row r="20" spans="1:15" x14ac:dyDescent="0.3">
      <c r="A20" s="9">
        <v>2.5119000000000001E-8</v>
      </c>
      <c r="B20" s="9">
        <v>18153.5</v>
      </c>
      <c r="C20" s="9"/>
      <c r="D20" s="20"/>
      <c r="E20" s="20"/>
      <c r="F20" s="20"/>
      <c r="G20" s="20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s="9">
        <v>3.9810999999999998E-8</v>
      </c>
      <c r="B21" s="9">
        <v>42215.7</v>
      </c>
      <c r="C21" s="9"/>
      <c r="D21" s="20"/>
      <c r="E21" s="20"/>
      <c r="F21" s="20"/>
      <c r="G21" s="20"/>
      <c r="H21" s="3"/>
      <c r="I21" s="3"/>
      <c r="J21" s="3"/>
      <c r="K21" s="3"/>
      <c r="L21" s="3"/>
      <c r="M21" s="3"/>
      <c r="N21" s="3"/>
      <c r="O21" s="3"/>
    </row>
    <row r="22" spans="1:15" x14ac:dyDescent="0.3">
      <c r="A22" s="9">
        <v>6.3095999999999998E-8</v>
      </c>
      <c r="B22" s="9">
        <v>49233.1</v>
      </c>
      <c r="C22" s="9"/>
      <c r="D22" s="20"/>
      <c r="E22" s="20"/>
      <c r="F22" s="20"/>
      <c r="G22" s="20"/>
      <c r="H22" s="3"/>
      <c r="I22" s="3"/>
      <c r="J22" s="3"/>
      <c r="K22" s="3"/>
      <c r="L22" s="3"/>
      <c r="M22" s="3"/>
      <c r="N22" s="3"/>
      <c r="O22" s="3"/>
    </row>
    <row r="23" spans="1:15" x14ac:dyDescent="0.3">
      <c r="A23" s="8">
        <v>9.9999999999999995E-8</v>
      </c>
      <c r="B23" s="8">
        <v>51694.7</v>
      </c>
      <c r="C23" s="32">
        <f>ABS((SUM(flux!C22:C31)-SUM(flux!B22:B31))/SUM(flux!B22:B31))</f>
        <v>7.2234170533631389E-2</v>
      </c>
      <c r="D23" s="33">
        <f>ABS((SUM(flux!D22:D31)-SUM(flux!B22:B31))/SUM(flux!B22:B31))</f>
        <v>0.41864831994244628</v>
      </c>
      <c r="E23" s="33">
        <f>ABS((SUM(flux!E22:E31)-SUM(flux!B22:B31))/SUM(flux!B22:B31))</f>
        <v>0.20558321559696421</v>
      </c>
      <c r="F23" s="33">
        <f>ABS((SUM(flux!F22:F31)-SUM(flux!B22:B31))/SUM(flux!B22:B31))</f>
        <v>0.21771019965791227</v>
      </c>
      <c r="G23" s="33">
        <f>ABS((SUM(flux!G22:G31)-SUM(flux!B22:B31))/SUM(flux!B22:B31))</f>
        <v>0.16163464750978485</v>
      </c>
      <c r="H23" s="31">
        <f>ABS((SUM(flux!H22:H31)-SUM(flux!B22:B31))/SUM(flux!B22:B31))</f>
        <v>0.15883708981341746</v>
      </c>
      <c r="I23" s="31">
        <f>ABS((SUM(flux!I22:I31)-SUM(flux!B22:B31))/SUM(flux!B22:B31))</f>
        <v>0.19669893978882597</v>
      </c>
      <c r="J23" s="31">
        <f>ABS((SUM(flux!J22:J31)-SUM(flux!B22:B31))/SUM(flux!B22:B31))</f>
        <v>0.21262195249516952</v>
      </c>
      <c r="K23" s="31">
        <f>ABS((SUM(flux!K22:K31)-SUM(flux!B22:B31))/SUM(flux!B22:B31))</f>
        <v>0.90213507566063278</v>
      </c>
      <c r="L23" s="31">
        <f>ABS((SUM(flux!L22:L31)-SUM(flux!B22:B31))/SUM(flux!B22:B31))</f>
        <v>0.33747254923129655</v>
      </c>
      <c r="M23" s="31">
        <f>ABS((SUM(flux!M22:M31)-SUM(flux!B22:B31))/SUM(flux!B22:B31))</f>
        <v>0.15752044488619804</v>
      </c>
      <c r="N23" s="31">
        <f>ABS((SUM(flux!N22:N31)-SUM(flux!B22:B31))/SUM(flux!B22:B31))</f>
        <v>0.18416071173774376</v>
      </c>
      <c r="O23" s="31">
        <f>ABS((SUM(flux!O22:O31)-SUM(flux!B22:B31))/SUM(flux!B22:B31))</f>
        <v>0.18416071173774376</v>
      </c>
    </row>
    <row r="24" spans="1:15" x14ac:dyDescent="0.3">
      <c r="A24" s="8">
        <v>1.5849000000000001E-7</v>
      </c>
      <c r="B24" s="8">
        <v>59172.1</v>
      </c>
      <c r="C24" s="8"/>
      <c r="D24" s="21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</row>
    <row r="25" spans="1:15" x14ac:dyDescent="0.3">
      <c r="A25" s="8">
        <v>2.5119000000000001E-7</v>
      </c>
      <c r="B25" s="8">
        <v>50615.1</v>
      </c>
      <c r="C25" s="8"/>
      <c r="D25" s="21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</row>
    <row r="26" spans="1:15" x14ac:dyDescent="0.3">
      <c r="A26" s="8">
        <v>3.9811000000000001E-7</v>
      </c>
      <c r="B26" s="8">
        <v>49399.3</v>
      </c>
      <c r="C26" s="8"/>
      <c r="D26" s="21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</row>
    <row r="27" spans="1:15" x14ac:dyDescent="0.3">
      <c r="A27" s="8">
        <v>6.3096000000000003E-7</v>
      </c>
      <c r="B27" s="8">
        <v>62297.5</v>
      </c>
      <c r="C27" s="8"/>
      <c r="D27" s="21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</row>
    <row r="28" spans="1:15" x14ac:dyDescent="0.3">
      <c r="A28" s="8">
        <v>0</v>
      </c>
      <c r="B28" s="8">
        <v>66439.899999999994</v>
      </c>
      <c r="C28" s="8"/>
      <c r="D28" s="21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</row>
    <row r="29" spans="1:15" x14ac:dyDescent="0.3">
      <c r="A29" s="8">
        <v>5849</v>
      </c>
      <c r="B29" s="8">
        <v>60438.5</v>
      </c>
      <c r="C29" s="8"/>
      <c r="D29" s="21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</row>
    <row r="30" spans="1:15" x14ac:dyDescent="0.3">
      <c r="A30" s="8">
        <v>2.5119E-6</v>
      </c>
      <c r="B30" s="8">
        <v>62213.4</v>
      </c>
      <c r="C30" s="8"/>
      <c r="D30" s="21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</row>
    <row r="31" spans="1:15" x14ac:dyDescent="0.3">
      <c r="A31" s="8">
        <v>3.9810999999999999E-6</v>
      </c>
      <c r="B31" s="8">
        <v>54129.5</v>
      </c>
      <c r="C31" s="8"/>
      <c r="D31" s="21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</row>
    <row r="32" spans="1:15" x14ac:dyDescent="0.3">
      <c r="A32" s="8">
        <v>6.3095999999999997E-6</v>
      </c>
      <c r="B32" s="8">
        <v>45604.1</v>
      </c>
      <c r="C32" s="8"/>
      <c r="D32" s="21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</row>
    <row r="33" spans="1:15" x14ac:dyDescent="0.3">
      <c r="A33" s="10">
        <v>1.0000000000000001E-5</v>
      </c>
      <c r="B33" s="10">
        <v>33158.6</v>
      </c>
      <c r="C33" s="34">
        <f>ABS((SUM(flux!C32:C41)-SUM(flux!B32:B41))/SUM(flux!B32:B41))</f>
        <v>1.0521372330876038</v>
      </c>
      <c r="D33" s="35">
        <f>ABS((SUM(flux!D32:D41)-SUM(flux!B32:B41))/SUM(flux!B32:B41))</f>
        <v>0.11652725212179831</v>
      </c>
      <c r="E33" s="35">
        <f>ABS((SUM(flux!E32:E41)-SUM(flux!B32:B41))/SUM(flux!B32:B41))</f>
        <v>0.52128579922961527</v>
      </c>
      <c r="F33" s="35">
        <f>ABS((SUM(flux!F32:F41)-SUM(flux!B32:B41))/SUM(flux!B32:B41))</f>
        <v>0.49806296582326059</v>
      </c>
      <c r="G33" s="35">
        <f>ABS((SUM(flux!G32:G41)-SUM(flux!B32:B41))/SUM(flux!B32:B41))</f>
        <v>0.60544607106695203</v>
      </c>
      <c r="H33" s="31">
        <f>ABS((SUM(flux!H32:H41)-SUM(flux!B32:B41))/SUM(flux!B32:B41))</f>
        <v>0.61080331537443133</v>
      </c>
      <c r="I33" s="31">
        <f>ABS((SUM(flux!I32:I41)-SUM(flux!B32:B41))/SUM(flux!B32:B41))</f>
        <v>0.53829893753272551</v>
      </c>
      <c r="J33" s="31">
        <f>ABS((SUM(flux!J32:J41)-SUM(flux!B32:B41))/SUM(flux!B32:B41))</f>
        <v>0.50780681603340982</v>
      </c>
      <c r="K33" s="31">
        <f>ABS((SUM(flux!K32:K41)-SUM(flux!B32:B41))/SUM(flux!B32:B41))</f>
        <v>2.6424934262909083</v>
      </c>
      <c r="L33" s="31">
        <f>ABS((SUM(flux!L32:L41)-SUM(flux!B32:B41))/SUM(flux!B32:B41))</f>
        <v>1.561222369528811</v>
      </c>
      <c r="M33" s="31">
        <f>ABS((SUM(flux!M32:M41)-SUM(flux!B32:B41))/SUM(flux!B32:B41))</f>
        <v>0.61332465337953312</v>
      </c>
      <c r="N33" s="31">
        <f>ABS((SUM(flux!N32:N41)-SUM(flux!B32:B41))/SUM(flux!B32:B41))</f>
        <v>0.6343046966399436</v>
      </c>
      <c r="O33" s="31">
        <f>ABS((SUM(flux!O32:O41)-SUM(flux!B32:B41))/SUM(flux!B32:B41))</f>
        <v>0.6343046966399436</v>
      </c>
    </row>
    <row r="34" spans="1:15" x14ac:dyDescent="0.3">
      <c r="A34" s="10">
        <v>1.5849E-5</v>
      </c>
      <c r="B34" s="10">
        <v>22148.400000000001</v>
      </c>
      <c r="C34" s="10"/>
      <c r="D34" s="22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</row>
    <row r="35" spans="1:15" x14ac:dyDescent="0.3">
      <c r="A35" s="10">
        <v>2.5119000000000001E-5</v>
      </c>
      <c r="B35" s="10">
        <v>24603.599999999999</v>
      </c>
      <c r="C35" s="10"/>
      <c r="D35" s="22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</row>
    <row r="36" spans="1:15" x14ac:dyDescent="0.3">
      <c r="A36" s="10">
        <v>3.9811000000000002E-5</v>
      </c>
      <c r="B36" s="10">
        <v>19955.8</v>
      </c>
      <c r="C36" s="10"/>
      <c r="D36" s="22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</row>
    <row r="37" spans="1:15" x14ac:dyDescent="0.3">
      <c r="A37" s="10">
        <v>6.3095999999999994E-5</v>
      </c>
      <c r="B37" s="10">
        <v>11081.7</v>
      </c>
      <c r="C37" s="10"/>
      <c r="D37" s="22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</row>
    <row r="38" spans="1:15" x14ac:dyDescent="0.3">
      <c r="A38" s="10">
        <v>1E-4</v>
      </c>
      <c r="B38" s="10">
        <v>11061.8</v>
      </c>
      <c r="C38" s="10"/>
      <c r="D38" s="22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</row>
    <row r="39" spans="1:15" x14ac:dyDescent="0.3">
      <c r="A39" s="10">
        <v>1.5849000000000001E-4</v>
      </c>
      <c r="B39" s="10">
        <v>4031.43</v>
      </c>
      <c r="C39" s="10"/>
      <c r="D39" s="22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</row>
    <row r="40" spans="1:15" x14ac:dyDescent="0.3">
      <c r="A40" s="10">
        <v>2.5118999999999999E-4</v>
      </c>
      <c r="B40" s="10">
        <v>6545.15</v>
      </c>
      <c r="C40" s="10"/>
      <c r="D40" s="22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</row>
    <row r="41" spans="1:15" x14ac:dyDescent="0.3">
      <c r="A41" s="10">
        <v>3.9811000000000002E-4</v>
      </c>
      <c r="B41" s="10">
        <v>7926.46</v>
      </c>
      <c r="C41" s="10"/>
      <c r="D41" s="22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</row>
    <row r="42" spans="1:15" x14ac:dyDescent="0.3">
      <c r="A42" s="10">
        <v>6.3095999999999996E-4</v>
      </c>
      <c r="B42" s="10">
        <v>6080.57</v>
      </c>
      <c r="C42" s="10"/>
      <c r="D42" s="22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</row>
    <row r="43" spans="1:15" x14ac:dyDescent="0.3">
      <c r="A43" s="23">
        <v>1E-3</v>
      </c>
      <c r="B43" s="23">
        <v>4347.79</v>
      </c>
      <c r="C43" s="36">
        <f>ABS((SUM(flux!C42:C51)-SUM(flux!B42:B51))/SUM(flux!B42:B51))</f>
        <v>8.3016700588562545E-2</v>
      </c>
      <c r="D43" s="37">
        <f>ABS((SUM(flux!D42:D51)-SUM(flux!B42:B51))/SUM(flux!B42:B51))</f>
        <v>0.41087081201407927</v>
      </c>
      <c r="E43" s="37">
        <f>ABS((SUM(flux!E42:E51)-SUM(flux!B42:B51))/SUM(flux!B42:B51))</f>
        <v>0.19765215139642919</v>
      </c>
      <c r="F43" s="37">
        <f>ABS((SUM(flux!F42:F51)-SUM(flux!B42:B51))/SUM(flux!B42:B51))</f>
        <v>0.20990020526737457</v>
      </c>
      <c r="G43" s="37">
        <f>ABS((SUM(flux!G42:G51)-SUM(flux!B42:B51))/SUM(flux!B42:B51))</f>
        <v>0.15326482254555007</v>
      </c>
      <c r="H43" s="31">
        <f>ABS((SUM(flux!H42:H51)-SUM(flux!B42:B51))/SUM(flux!B42:B51))</f>
        <v>0.15043933541701243</v>
      </c>
      <c r="I43" s="31">
        <f>ABS((SUM(flux!I42:I51)-SUM(flux!B42:B51))/SUM(flux!B42:B51))</f>
        <v>0.18867917937341599</v>
      </c>
      <c r="J43" s="31">
        <f>ABS((SUM(flux!J42:J51)-SUM(flux!B42:B51))/SUM(flux!B42:B51))</f>
        <v>0.20476115956196672</v>
      </c>
      <c r="K43" s="31">
        <f>ABS((SUM(flux!K42:K51)-SUM(flux!B42:B51))/SUM(flux!B42:B51))</f>
        <v>0.92114809737474235</v>
      </c>
      <c r="L43" s="31">
        <f>ABS((SUM(flux!L42:L51)-SUM(flux!B42:B51))/SUM(flux!B42:B51))</f>
        <v>0.35082521136352146</v>
      </c>
      <c r="M43" s="31">
        <f>ABS((SUM(flux!M42:M51)-SUM(flux!B42:B51))/SUM(flux!B42:B51))</f>
        <v>0.14910954575814575</v>
      </c>
      <c r="N43" s="31">
        <f>ABS((SUM(flux!N42:N51)-SUM(flux!B42:B51))/SUM(flux!B42:B51))</f>
        <v>0.11968485151342095</v>
      </c>
      <c r="O43" s="31">
        <f>ABS((SUM(flux!O42:O51)-SUM(flux!B42:B51))/SUM(flux!B42:B51))</f>
        <v>0.11968485151342095</v>
      </c>
    </row>
    <row r="44" spans="1:15" x14ac:dyDescent="0.3">
      <c r="A44" s="23">
        <v>1.5849E-3</v>
      </c>
      <c r="B44" s="23">
        <v>8069.5</v>
      </c>
      <c r="C44" s="23"/>
      <c r="D44" s="24"/>
      <c r="E44" s="24"/>
      <c r="F44" s="24"/>
      <c r="G44" s="24"/>
      <c r="H44" s="3"/>
      <c r="I44" s="3"/>
      <c r="J44" s="3"/>
      <c r="K44" s="3"/>
      <c r="L44" s="3"/>
      <c r="M44" s="3"/>
      <c r="N44" s="3"/>
      <c r="O44" s="3"/>
    </row>
    <row r="45" spans="1:15" x14ac:dyDescent="0.3">
      <c r="A45" s="23">
        <v>2.5119000000000001E-3</v>
      </c>
      <c r="B45" s="23">
        <v>11066.9</v>
      </c>
      <c r="C45" s="23"/>
      <c r="D45" s="24"/>
      <c r="E45" s="24"/>
      <c r="F45" s="24"/>
      <c r="G45" s="24"/>
      <c r="H45" s="3"/>
      <c r="I45" s="3"/>
      <c r="J45" s="3"/>
      <c r="K45" s="3"/>
      <c r="L45" s="3"/>
      <c r="M45" s="3"/>
      <c r="N45" s="3"/>
      <c r="O45" s="3"/>
    </row>
    <row r="46" spans="1:15" x14ac:dyDescent="0.3">
      <c r="A46" s="23">
        <v>3.9810999999999996E-3</v>
      </c>
      <c r="B46" s="23">
        <v>6048.9</v>
      </c>
      <c r="C46" s="23"/>
      <c r="D46" s="24"/>
      <c r="E46" s="24"/>
      <c r="F46" s="24"/>
      <c r="G46" s="24"/>
      <c r="H46" s="3"/>
      <c r="I46" s="3"/>
      <c r="J46" s="3"/>
      <c r="K46" s="3"/>
      <c r="L46" s="3"/>
      <c r="M46" s="3"/>
      <c r="N46" s="3"/>
      <c r="O46" s="3"/>
    </row>
    <row r="47" spans="1:15" x14ac:dyDescent="0.3">
      <c r="A47" s="23">
        <v>6.3096000000000003E-3</v>
      </c>
      <c r="B47" s="23">
        <v>6036.63</v>
      </c>
      <c r="C47" s="23"/>
      <c r="D47" s="24"/>
      <c r="E47" s="24"/>
      <c r="F47" s="24"/>
      <c r="G47" s="24"/>
      <c r="H47" s="3"/>
      <c r="I47" s="3"/>
      <c r="J47" s="3"/>
      <c r="K47" s="3"/>
      <c r="L47" s="3"/>
      <c r="M47" s="3"/>
      <c r="N47" s="3"/>
      <c r="O47" s="3"/>
    </row>
    <row r="48" spans="1:15" x14ac:dyDescent="0.3">
      <c r="A48" s="23">
        <v>0.01</v>
      </c>
      <c r="B48" s="23">
        <v>8036.51</v>
      </c>
      <c r="C48" s="23"/>
      <c r="D48" s="24"/>
      <c r="E48" s="24"/>
      <c r="F48" s="24"/>
      <c r="G48" s="24"/>
      <c r="H48" s="3"/>
      <c r="I48" s="3"/>
      <c r="J48" s="3"/>
      <c r="K48" s="3"/>
      <c r="L48" s="3"/>
      <c r="M48" s="3"/>
      <c r="N48" s="3"/>
      <c r="O48" s="3"/>
    </row>
    <row r="49" spans="1:15" x14ac:dyDescent="0.3">
      <c r="A49" s="23">
        <v>1.5848999999999999E-2</v>
      </c>
      <c r="B49" s="23">
        <v>8476.94</v>
      </c>
      <c r="C49" s="23"/>
      <c r="D49" s="24"/>
      <c r="E49" s="24"/>
      <c r="F49" s="24"/>
      <c r="G49" s="24"/>
      <c r="H49" s="3"/>
      <c r="I49" s="3"/>
      <c r="J49" s="3"/>
      <c r="K49" s="3"/>
      <c r="L49" s="3"/>
      <c r="M49" s="3"/>
      <c r="N49" s="3"/>
      <c r="O49" s="3"/>
    </row>
    <row r="50" spans="1:15" x14ac:dyDescent="0.3">
      <c r="A50" s="23">
        <v>2.5118999999999999E-2</v>
      </c>
      <c r="B50" s="23">
        <v>7510.74</v>
      </c>
      <c r="C50" s="23"/>
      <c r="D50" s="24"/>
      <c r="E50" s="24"/>
      <c r="F50" s="24"/>
      <c r="G50" s="24"/>
      <c r="H50" s="3"/>
      <c r="I50" s="3"/>
      <c r="J50" s="3"/>
      <c r="K50" s="3"/>
      <c r="L50" s="3"/>
      <c r="M50" s="3"/>
      <c r="N50" s="3"/>
      <c r="O50" s="3"/>
    </row>
    <row r="51" spans="1:15" x14ac:dyDescent="0.3">
      <c r="A51" s="23">
        <v>3.9810999999999999E-2</v>
      </c>
      <c r="B51" s="23">
        <v>6554.26</v>
      </c>
      <c r="C51" s="23"/>
      <c r="D51" s="24"/>
      <c r="E51" s="24"/>
      <c r="F51" s="24"/>
      <c r="G51" s="24"/>
      <c r="H51" s="3"/>
      <c r="I51" s="3"/>
      <c r="J51" s="3"/>
      <c r="K51" s="3"/>
      <c r="L51" s="3"/>
      <c r="M51" s="3"/>
      <c r="N51" s="3"/>
      <c r="O51" s="3"/>
    </row>
    <row r="52" spans="1:15" x14ac:dyDescent="0.3">
      <c r="A52" s="23">
        <v>6.3095999999999999E-2</v>
      </c>
      <c r="B52" s="23">
        <v>14099.9</v>
      </c>
      <c r="C52" s="23"/>
      <c r="D52" s="24"/>
      <c r="E52" s="24"/>
      <c r="F52" s="24"/>
      <c r="G52" s="24"/>
      <c r="H52" s="3"/>
      <c r="I52" s="3"/>
      <c r="J52" s="3"/>
      <c r="K52" s="3"/>
      <c r="L52" s="3"/>
      <c r="M52" s="3"/>
      <c r="N52" s="3"/>
      <c r="O52" s="3"/>
    </row>
    <row r="53" spans="1:15" x14ac:dyDescent="0.3">
      <c r="A53" s="8">
        <v>0.1</v>
      </c>
      <c r="B53" s="8">
        <v>11063.6</v>
      </c>
      <c r="C53" s="32">
        <f>ABS((SUM(flux!C52:C57)-SUM(flux!B52:B57))/SUM(flux!B52:B57))</f>
        <v>0.33962971601326186</v>
      </c>
      <c r="D53" s="31">
        <f>ABS((SUM(flux!D52:D57)-SUM(flux!B52:B57))/SUM(flux!B52:B57))</f>
        <v>0.27068429582377113</v>
      </c>
      <c r="E53" s="31">
        <f>ABS((SUM(flux!E52:E57)-SUM(flux!B52:B57))/SUM(flux!B52:B57))</f>
        <v>6.9339367119566168E-3</v>
      </c>
      <c r="F53" s="31">
        <f>ABS((SUM(flux!F52:F57)-SUM(flux!B52:B57))/SUM(flux!B52:B57))</f>
        <v>2.209335498886595E-2</v>
      </c>
      <c r="G53" s="31">
        <f>ABS((SUM(flux!G52:G57)-SUM(flux!B52:B57))/SUM(flux!B52:B57))</f>
        <v>4.8004267457883561E-2</v>
      </c>
      <c r="H53" s="31">
        <f>ABS((SUM(flux!H52:H57)-SUM(flux!B52:B57))/SUM(flux!B52:B57))</f>
        <v>5.1501373338443873E-2</v>
      </c>
      <c r="I53" s="31">
        <f>ABS((SUM(flux!I52:I57)-SUM(flux!B52:B57))/SUM(flux!B52:B57))</f>
        <v>4.1719122267498228E-3</v>
      </c>
      <c r="J53" s="31">
        <f>ABS((SUM(flux!J52:J57)-SUM(flux!B52:B57))/SUM(flux!B52:B57))</f>
        <v>1.5732757279769079E-2</v>
      </c>
      <c r="K53" s="31">
        <f>ABS((SUM(flux!K52:K57)-SUM(flux!B52:B57))/SUM(flux!B52:B57))</f>
        <v>1.3777484435055525</v>
      </c>
      <c r="L53" s="31">
        <f>ABS((SUM(flux!L52:L57)-SUM(flux!B52:B57))/SUM(flux!B52:B57))</f>
        <v>0.67191658477521521</v>
      </c>
      <c r="M53" s="31">
        <f>ABS((SUM(flux!M52:M57)-SUM(flux!B52:B57))/SUM(flux!B52:B57))</f>
        <v>5.3147254216457197E-2</v>
      </c>
      <c r="N53" s="31">
        <f>ABS((SUM(flux!N52:N57)-SUM(flux!B52:B57))/SUM(flux!B52:B57))</f>
        <v>7.8489131725255554E-2</v>
      </c>
      <c r="O53" s="31">
        <f>ABS((SUM(flux!O52:O57)-SUM(flux!B52:B57))/SUM(flux!B52:B57))</f>
        <v>7.8489131725255554E-2</v>
      </c>
    </row>
    <row r="54" spans="1:15" x14ac:dyDescent="0.3">
      <c r="A54" s="8">
        <v>0.15848999999999999</v>
      </c>
      <c r="B54" s="8">
        <v>19468.900000000001</v>
      </c>
      <c r="C54" s="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3">
      <c r="A55" s="8">
        <v>0.25119000000000002</v>
      </c>
      <c r="B55" s="8">
        <v>15464.6</v>
      </c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3">
      <c r="A56" s="8">
        <v>0.39811000000000002</v>
      </c>
      <c r="B56" s="8">
        <v>20008.3</v>
      </c>
      <c r="C56" s="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3">
      <c r="A57" s="8">
        <v>0.63095999999999997</v>
      </c>
      <c r="B57" s="8">
        <v>23663.3</v>
      </c>
      <c r="C57" s="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">
      <c r="A58" s="8">
        <v>1</v>
      </c>
      <c r="B58" s="8">
        <v>45816.5</v>
      </c>
      <c r="C58" s="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3">
      <c r="A59" s="10">
        <v>1.5</v>
      </c>
      <c r="B59" s="10">
        <v>46663.1</v>
      </c>
      <c r="C59" s="34">
        <f>ABS((SUM(flux!C58:C115)-SUM(flux!B58:B115))/SUM(flux!B58:B115))</f>
        <v>0.25886588079330081</v>
      </c>
      <c r="D59" s="31">
        <f>ABS((SUM(flux!D58:D115)-SUM(flux!B58:B115))/SUM(flux!B58:B115))</f>
        <v>0.31486820860216336</v>
      </c>
      <c r="E59" s="31">
        <f>ABS((SUM(flux!E58:E115)-SUM(flux!B58:B115))/SUM(flux!B58:B115))</f>
        <v>6.7099110481615015E-2</v>
      </c>
      <c r="F59" s="31">
        <f>ABS((SUM(flux!F58:F115)-SUM(flux!B58:B115))/SUM(flux!B58:B115))</f>
        <v>8.1341237541264266E-2</v>
      </c>
      <c r="G59" s="31">
        <f>ABS((SUM(flux!G58:G115)-SUM(flux!B58:B115))/SUM(flux!B58:B115))</f>
        <v>1.5489120291666851E-2</v>
      </c>
      <c r="H59" s="31">
        <f>ABS((SUM(flux!H58:H115)-SUM(flux!B58:B115))/SUM(flux!B58:B115))</f>
        <v>1.220388551356128E-2</v>
      </c>
      <c r="I59" s="31">
        <f>ABS((SUM(flux!I58:I115)-SUM(flux!B58:B115))/SUM(flux!B58:B115))</f>
        <v>5.6665889054642801E-2</v>
      </c>
      <c r="J59" s="31">
        <f>ABS((SUM(flux!J58:J115)-SUM(flux!B58:B115))/SUM(flux!B58:B115))</f>
        <v>7.5364633246857188E-2</v>
      </c>
      <c r="K59" s="31">
        <f>ABS((SUM(flux!K58:K115)-SUM(flux!B58:B115))/SUM(flux!B58:B115))</f>
        <v>1.2336867045242661</v>
      </c>
      <c r="L59" s="31">
        <f>ABS((SUM(flux!L58:L115)-SUM(flux!B58:B115))/SUM(flux!B58:B115))</f>
        <v>0.57062344186085812</v>
      </c>
      <c r="M59" s="31">
        <f>ABS((SUM(flux!M58:M115)-SUM(flux!B58:B115))/SUM(flux!B58:B115))</f>
        <v>1.0657898946955135E-2</v>
      </c>
      <c r="N59" s="31">
        <f>ABS((SUM(flux!N58:N115)-SUM(flux!B58:B115))/SUM(flux!B58:B115))</f>
        <v>1.1340945534938507E-2</v>
      </c>
      <c r="O59" s="31">
        <f>ABS((SUM(flux!O58:O115)-SUM(flux!B58:B115))/SUM(flux!B58:B115))</f>
        <v>1.1340945534938507E-2</v>
      </c>
    </row>
    <row r="60" spans="1:15" x14ac:dyDescent="0.3">
      <c r="A60" s="10">
        <v>2</v>
      </c>
      <c r="B60" s="10">
        <v>43179.199999999997</v>
      </c>
      <c r="C60" s="1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3">
      <c r="A61" s="10">
        <v>2.5</v>
      </c>
      <c r="B61" s="10">
        <v>60472.800000000003</v>
      </c>
      <c r="C61" s="10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3">
      <c r="A62" s="10">
        <v>3</v>
      </c>
      <c r="B62" s="10">
        <v>42661.599999999999</v>
      </c>
      <c r="C62" s="10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3">
      <c r="A63" s="10">
        <v>3.5</v>
      </c>
      <c r="B63" s="10">
        <v>37204.699999999997</v>
      </c>
      <c r="C63" s="1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">
      <c r="A64" s="10">
        <v>4</v>
      </c>
      <c r="B64" s="10">
        <v>28609.5</v>
      </c>
      <c r="C64" s="10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3">
      <c r="A65" s="10">
        <v>4.5</v>
      </c>
      <c r="B65" s="10">
        <v>30268.799999999999</v>
      </c>
      <c r="C65" s="1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3">
      <c r="A66" s="10">
        <v>5</v>
      </c>
      <c r="B66" s="10">
        <v>27033.7</v>
      </c>
      <c r="C66" s="10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3">
      <c r="A67" s="10">
        <v>5.5</v>
      </c>
      <c r="B67" s="10">
        <v>24291</v>
      </c>
      <c r="C67" s="1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3">
      <c r="A68" s="10">
        <v>6</v>
      </c>
      <c r="B68" s="10">
        <v>27444.400000000001</v>
      </c>
      <c r="C68" s="10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">
      <c r="A69" s="10">
        <v>6.5</v>
      </c>
      <c r="B69" s="10">
        <v>19271.5</v>
      </c>
      <c r="C69" s="10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3">
      <c r="A70" s="10">
        <v>7</v>
      </c>
      <c r="B70" s="10">
        <v>15791.4</v>
      </c>
      <c r="C70" s="10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3">
      <c r="A71" s="10">
        <v>7.5</v>
      </c>
      <c r="B71" s="10">
        <v>8262.61</v>
      </c>
      <c r="C71" s="1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3">
      <c r="A72" s="10">
        <v>8</v>
      </c>
      <c r="B72" s="10">
        <v>17778.400000000001</v>
      </c>
      <c r="C72" s="1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3">
      <c r="A73" s="10">
        <v>8.5</v>
      </c>
      <c r="B73" s="10">
        <v>10582</v>
      </c>
      <c r="C73" s="1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">
      <c r="A74" s="10">
        <v>9</v>
      </c>
      <c r="B74" s="10">
        <v>11463.5</v>
      </c>
      <c r="C74" s="1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">
      <c r="A75" s="10">
        <v>9.5</v>
      </c>
      <c r="B75" s="10">
        <v>10359.799999999999</v>
      </c>
      <c r="C75" s="1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3">
      <c r="A76" s="10">
        <v>10</v>
      </c>
      <c r="B76" s="10">
        <v>8377.68</v>
      </c>
      <c r="C76" s="1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3">
      <c r="A77" s="10">
        <v>10.5</v>
      </c>
      <c r="B77" s="10">
        <v>4787.7</v>
      </c>
      <c r="C77" s="1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">
      <c r="A78" s="10">
        <v>11</v>
      </c>
      <c r="B78" s="10">
        <v>8534.01</v>
      </c>
      <c r="C78" s="10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3">
      <c r="A79" s="10">
        <v>11.5</v>
      </c>
      <c r="B79" s="10">
        <v>4200.63</v>
      </c>
      <c r="C79" s="1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A80" s="10">
        <v>12</v>
      </c>
      <c r="B80" s="10">
        <v>4129.6499999999996</v>
      </c>
      <c r="C80" s="1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">
      <c r="A81" s="10">
        <v>12.5</v>
      </c>
      <c r="B81" s="10">
        <v>4751.07</v>
      </c>
      <c r="C81" s="1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">
      <c r="A82" s="10">
        <v>13</v>
      </c>
      <c r="B82" s="10">
        <v>1000.56</v>
      </c>
      <c r="C82" s="10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3">
      <c r="A83" s="10">
        <v>13.5</v>
      </c>
      <c r="B83" s="10">
        <v>2187.31</v>
      </c>
      <c r="C83" s="1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x14ac:dyDescent="0.3">
      <c r="A84" s="10">
        <v>14</v>
      </c>
      <c r="B84" s="10">
        <v>1427.66</v>
      </c>
      <c r="C84" s="10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3">
      <c r="A85" s="10">
        <v>14.5</v>
      </c>
      <c r="B85" s="10">
        <v>497.976</v>
      </c>
      <c r="C85" s="10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3">
      <c r="A86" s="10">
        <v>15</v>
      </c>
      <c r="B86" s="10">
        <v>1839.22</v>
      </c>
      <c r="C86" s="10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">
      <c r="A87" s="10">
        <v>15.5</v>
      </c>
      <c r="B87" s="10">
        <v>2370.6999999999998</v>
      </c>
      <c r="C87" s="1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">
      <c r="A88" s="10">
        <v>16</v>
      </c>
      <c r="B88" s="10">
        <v>499.036</v>
      </c>
      <c r="C88" s="1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">
      <c r="A89" s="10">
        <v>16.5</v>
      </c>
      <c r="B89" s="10">
        <v>0</v>
      </c>
      <c r="C89" s="10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3">
      <c r="A90" s="10">
        <v>17</v>
      </c>
      <c r="B90" s="10">
        <v>438.274</v>
      </c>
      <c r="C90" s="10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3">
      <c r="A91" s="10">
        <v>17.5</v>
      </c>
      <c r="B91" s="10">
        <v>995.17399999999998</v>
      </c>
      <c r="C91" s="10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3">
      <c r="A92" s="10">
        <v>18</v>
      </c>
      <c r="B92" s="10">
        <v>998.10900000000004</v>
      </c>
      <c r="C92" s="10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3">
      <c r="A93" s="10">
        <v>18.5</v>
      </c>
      <c r="B93" s="10">
        <v>0</v>
      </c>
      <c r="C93" s="10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">
      <c r="A94" s="10">
        <v>19</v>
      </c>
      <c r="B94" s="10">
        <v>0</v>
      </c>
      <c r="C94" s="1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3">
      <c r="A95" s="10">
        <v>19.5</v>
      </c>
      <c r="B95" s="10">
        <v>0</v>
      </c>
      <c r="C95" s="1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">
      <c r="A96" s="10">
        <v>20</v>
      </c>
      <c r="B96" s="10">
        <v>502.31900000000002</v>
      </c>
      <c r="C96" s="1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3">
      <c r="A97" s="10">
        <v>20.5</v>
      </c>
      <c r="B97" s="10">
        <v>0</v>
      </c>
      <c r="C97" s="1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3">
      <c r="A98" s="10">
        <v>21</v>
      </c>
      <c r="B98" s="10">
        <v>0</v>
      </c>
      <c r="C98" s="1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">
      <c r="A99" s="10">
        <v>21.5</v>
      </c>
      <c r="B99" s="10">
        <v>0</v>
      </c>
      <c r="C99" s="1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3">
      <c r="A100" s="10">
        <v>22</v>
      </c>
      <c r="B100" s="10">
        <v>454.89400000000001</v>
      </c>
      <c r="C100" s="1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">
      <c r="A101" s="10">
        <v>22.5</v>
      </c>
      <c r="B101" s="10">
        <v>0</v>
      </c>
      <c r="C101" s="1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3">
      <c r="A102" s="10">
        <v>23</v>
      </c>
      <c r="B102" s="10">
        <v>0</v>
      </c>
      <c r="C102" s="1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3">
      <c r="A103" s="10">
        <v>23.5</v>
      </c>
      <c r="B103" s="10">
        <v>0</v>
      </c>
      <c r="C103" s="1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3">
      <c r="A104" s="10">
        <v>24</v>
      </c>
      <c r="B104" s="10">
        <v>497.959</v>
      </c>
      <c r="C104" s="1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3">
      <c r="A105" s="10">
        <v>24.5</v>
      </c>
      <c r="B105" s="10">
        <v>0</v>
      </c>
      <c r="C105" s="1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x14ac:dyDescent="0.3">
      <c r="A106" s="10">
        <v>25</v>
      </c>
      <c r="B106" s="10">
        <v>0</v>
      </c>
      <c r="C106" s="1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x14ac:dyDescent="0.3">
      <c r="A107" s="10">
        <v>25.5</v>
      </c>
      <c r="B107" s="10">
        <v>0</v>
      </c>
      <c r="C107" s="10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3">
      <c r="A108" s="10">
        <v>26</v>
      </c>
      <c r="B108" s="10">
        <v>0</v>
      </c>
      <c r="C108" s="1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">
      <c r="A109" s="10">
        <v>26.5</v>
      </c>
      <c r="B109" s="10">
        <v>0</v>
      </c>
      <c r="C109" s="10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3">
      <c r="A110" s="10">
        <v>27</v>
      </c>
      <c r="B110" s="10">
        <v>0</v>
      </c>
      <c r="C110" s="1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">
      <c r="A111" s="10">
        <v>27.5</v>
      </c>
      <c r="B111" s="10">
        <v>0</v>
      </c>
      <c r="C111" s="1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3">
      <c r="A112" s="10">
        <v>28</v>
      </c>
      <c r="B112" s="10">
        <v>0</v>
      </c>
      <c r="C112" s="1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3">
      <c r="A113" s="10">
        <v>28.5</v>
      </c>
      <c r="B113" s="10">
        <v>0</v>
      </c>
      <c r="C113" s="1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3">
      <c r="A114" s="10">
        <v>29</v>
      </c>
      <c r="B114" s="10">
        <v>0</v>
      </c>
      <c r="C114" s="1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3">
      <c r="A115" s="10">
        <v>29.5</v>
      </c>
      <c r="B115" s="10">
        <v>0</v>
      </c>
      <c r="C115" s="1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3">
      <c r="A116" s="10">
        <v>30</v>
      </c>
      <c r="B116" s="10">
        <v>0</v>
      </c>
      <c r="C116" s="1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21" spans="1:15" x14ac:dyDescent="0.3">
      <c r="A121" s="46" t="s">
        <v>22</v>
      </c>
      <c r="B121" s="46"/>
      <c r="C121" s="46"/>
      <c r="D121" s="46"/>
      <c r="E121" s="46"/>
      <c r="F121" s="46"/>
      <c r="G121" s="46"/>
      <c r="H121" s="40"/>
    </row>
    <row r="122" spans="1:15" x14ac:dyDescent="0.3">
      <c r="A122" s="3" t="s">
        <v>23</v>
      </c>
      <c r="B122" s="3" t="s">
        <v>15</v>
      </c>
      <c r="C122" s="3" t="s">
        <v>24</v>
      </c>
      <c r="D122" s="3" t="s">
        <v>2</v>
      </c>
      <c r="E122" s="3" t="s">
        <v>3</v>
      </c>
      <c r="F122" s="3" t="s">
        <v>4</v>
      </c>
      <c r="G122" s="3" t="s">
        <v>5</v>
      </c>
    </row>
    <row r="123" spans="1:15" x14ac:dyDescent="0.3">
      <c r="A123" s="3" t="s">
        <v>25</v>
      </c>
      <c r="B123" s="41">
        <f>ABS((SUM(flux!C2:C19)-SUM(flux!B2:B19))/SUM(flux!B2:B19))</f>
        <v>0.69601882240827173</v>
      </c>
      <c r="C123" s="42">
        <f>ABS((SUM(flux!D2:D19)-SUM(flux!B2:B19))/SUM(flux!B2:B19))</f>
        <v>0.48567411829465718</v>
      </c>
      <c r="D123" s="44">
        <f>ABS((SUM(flux!E2:E19)-SUM(flux!B2:B19))/SUM(flux!B2:B19))</f>
        <v>0.77457324300275943</v>
      </c>
      <c r="E123" s="44">
        <f>ABS((SUM(flux!F2:F19)-SUM(flux!B2:B19))/SUM(flux!B2:B19))</f>
        <v>0.77801444256285068</v>
      </c>
      <c r="F123" s="44">
        <f>ABS((SUM(flux!G2:G19)-SUM(flux!B2:B19))/SUM(flux!B2:B19))</f>
        <v>0.76210222825915686</v>
      </c>
      <c r="G123" s="44">
        <f>ABS((SUM(flux!H2:H19)-SUM(flux!B2:B19))/SUM(flux!B2:B19))</f>
        <v>0.76130838254568967</v>
      </c>
    </row>
    <row r="124" spans="1:15" x14ac:dyDescent="0.3">
      <c r="A124" s="3" t="s">
        <v>26</v>
      </c>
      <c r="B124" s="41">
        <f>ABS((SUM(flux!C20:C57)-SUM(flux!B20:B57))/SUM(flux!B20:B57))</f>
        <v>0.16697550004150488</v>
      </c>
      <c r="C124" s="44">
        <f>ABS((SUM(flux!D20:D57)-SUM(flux!B20:B57))/SUM(flux!B20:B57))</f>
        <v>0.36617100901077826</v>
      </c>
      <c r="D124" s="42">
        <f>ABS((SUM(flux!E20:E57)-SUM(flux!B20:B57))/SUM(flux!B20:B57))</f>
        <v>0.13519226126492923</v>
      </c>
      <c r="E124" s="42">
        <f>ABS((SUM(flux!F20:F57)-SUM(flux!B20:B57))/SUM(flux!B20:B57))</f>
        <v>0.14839378201490375</v>
      </c>
      <c r="F124" s="42">
        <f>ABS((SUM(flux!G20:G57)-SUM(flux!B20:B57))/SUM(flux!B20:B57))</f>
        <v>8.7349538736503918E-2</v>
      </c>
      <c r="G124" s="42">
        <f>ABS((SUM(flux!H20:H57)-SUM(flux!B20:B57))/SUM(flux!B20:B57))</f>
        <v>8.4304097611799814E-2</v>
      </c>
    </row>
    <row r="125" spans="1:15" x14ac:dyDescent="0.3">
      <c r="A125" s="3" t="s">
        <v>27</v>
      </c>
      <c r="B125" s="41">
        <f>ABS((SUM(flux!C58:C115)-SUM(flux!B58:B115))/SUM(flux!B58:B115))</f>
        <v>0.25886588079330081</v>
      </c>
      <c r="C125" s="44">
        <f>ABS((SUM(flux!D58:D115)-SUM(flux!B58:B115))/SUM(flux!B58:B115))</f>
        <v>0.31486820860216336</v>
      </c>
      <c r="D125" s="42">
        <f>ABS((SUM(flux!E58:E115)-SUM(flux!B58:B115))/SUM(flux!B58:B115))</f>
        <v>6.7099110481615015E-2</v>
      </c>
      <c r="E125" s="42">
        <f>ABS((SUM(flux!F58:F115)-SUM(flux!B58:B115))/SUM(flux!B58:B115))</f>
        <v>8.1341237541264266E-2</v>
      </c>
      <c r="F125" s="42">
        <f>ABS((SUM(flux!G58:G115)-SUM(flux!B58:B115))/SUM(flux!B58:B115))</f>
        <v>1.5489120291666851E-2</v>
      </c>
      <c r="G125" s="42">
        <f>ABS((SUM(flux!H58:H115)-SUM(flux!B58:B115))/SUM(flux!B58:B115))</f>
        <v>1.220388551356128E-2</v>
      </c>
    </row>
    <row r="126" spans="1:15" x14ac:dyDescent="0.3">
      <c r="A126" s="38"/>
      <c r="B126" s="38"/>
      <c r="C126" s="38"/>
      <c r="D126" s="38"/>
      <c r="E126" s="38"/>
      <c r="F126" s="38"/>
      <c r="G126" s="38"/>
      <c r="H126" s="38"/>
    </row>
    <row r="127" spans="1:15" x14ac:dyDescent="0.3">
      <c r="A127" s="46" t="s">
        <v>22</v>
      </c>
      <c r="B127" s="46"/>
      <c r="C127" s="46"/>
      <c r="D127" s="46"/>
      <c r="E127" s="46"/>
      <c r="F127" s="46"/>
      <c r="G127" s="46"/>
      <c r="H127" s="40"/>
    </row>
    <row r="128" spans="1:15" ht="29" x14ac:dyDescent="0.3">
      <c r="A128" s="3" t="s">
        <v>23</v>
      </c>
      <c r="B128" s="3" t="s">
        <v>6</v>
      </c>
      <c r="C128" s="3" t="s">
        <v>7</v>
      </c>
      <c r="D128" s="3" t="s">
        <v>8</v>
      </c>
      <c r="E128" s="3" t="s">
        <v>9</v>
      </c>
      <c r="F128" s="3" t="s">
        <v>10</v>
      </c>
      <c r="G128" s="39" t="s">
        <v>28</v>
      </c>
    </row>
    <row r="129" spans="1:7" x14ac:dyDescent="0.3">
      <c r="A129" s="3" t="s">
        <v>25</v>
      </c>
      <c r="B129" s="45">
        <f>ABS((SUM(flux!I2:I19)-SUM(flux!B2:B19))/SUM(flux!B2:B19))</f>
        <v>0.77205220646965922</v>
      </c>
      <c r="C129" s="45">
        <f>ABS((SUM(flux!J2:J19)-SUM(flux!B2:B19))/SUM(flux!B2:B19))</f>
        <v>0.77657058169345816</v>
      </c>
      <c r="D129" s="43">
        <f>ABS((SUM(flux!K2:K19)-SUM(flux!B2:B19))/SUM(flux!B2:B19))</f>
        <v>0.45640965518438048</v>
      </c>
      <c r="E129" s="43">
        <f>ABS((SUM(flux!L2:L19)-SUM(flux!B2:B19))/SUM(flux!B2:B19))</f>
        <v>0.62047267485811053</v>
      </c>
      <c r="F129" s="45">
        <f>ABS((SUM(flux!M2:M19)-SUM(flux!B2:B19))/SUM(flux!B2:B19))</f>
        <v>0.76093476664331094</v>
      </c>
      <c r="G129" s="43">
        <f>ABS((SUM(flux!N2:N19)-SUM(flux!B2:B19))/SUM(flux!B2:B19))</f>
        <v>0.14727406868266213</v>
      </c>
    </row>
    <row r="130" spans="1:7" x14ac:dyDescent="0.3">
      <c r="A130" s="3" t="s">
        <v>26</v>
      </c>
      <c r="B130" s="43">
        <f>ABS((SUM(flux!I20:I57)-SUM(flux!B20:B57))/SUM(flux!B20:B57))</f>
        <v>0.12552077568861647</v>
      </c>
      <c r="C130" s="43">
        <f>ABS((SUM(flux!J20:J57)-SUM(flux!B20:B57))/SUM(flux!B20:B57))</f>
        <v>0.1428546801110539</v>
      </c>
      <c r="D130" s="45">
        <f>ABS((SUM(flux!K20:K57)-SUM(flux!B20:B57))/SUM(flux!B20:B57))</f>
        <v>1.0706795800985829</v>
      </c>
      <c r="E130" s="45">
        <f>ABS((SUM(flux!L20:L57)-SUM(flux!B20:B57))/SUM(flux!B20:B57))</f>
        <v>0.45598210068906103</v>
      </c>
      <c r="F130" s="43">
        <f>ABS((SUM(flux!M20:M57)-SUM(flux!B20:B57))/SUM(flux!B20:B57))</f>
        <v>8.2870788617603608E-2</v>
      </c>
      <c r="G130" s="43">
        <f>ABS((SUM(flux!N20:N57)-SUM(flux!B20:B57))/SUM(flux!B20:B57))</f>
        <v>8.6785382045246828E-2</v>
      </c>
    </row>
    <row r="131" spans="1:7" x14ac:dyDescent="0.3">
      <c r="A131" s="3" t="s">
        <v>27</v>
      </c>
      <c r="B131" s="43">
        <f>ABS((SUM(flux!I58:I115)-SUM(flux!B58:B115))/SUM(flux!B58:B115))</f>
        <v>5.6665889054642801E-2</v>
      </c>
      <c r="C131" s="43">
        <f>ABS((SUM(flux!J58:J115)-SUM(flux!B58:B115))/SUM(flux!B58:B115))</f>
        <v>7.5364633246857188E-2</v>
      </c>
      <c r="D131" s="45">
        <f>ABS((SUM(flux!K58:K115)-SUM(flux!B58:B115))/SUM(flux!B58:B115))</f>
        <v>1.2336867045242661</v>
      </c>
      <c r="E131" s="45">
        <f>ABS((SUM(flux!L58:L115)-SUM(flux!B58:B115))/SUM(flux!B58:B115))</f>
        <v>0.57062344186085812</v>
      </c>
      <c r="F131" s="43">
        <f>ABS((SUM(flux!M58:M115)-SUM(flux!B58:B115))/SUM(flux!B58:B115))</f>
        <v>1.0657898946955135E-2</v>
      </c>
      <c r="G131" s="43">
        <f>ABS((SUM(flux!N58:N115)-SUM(flux!B58:B115))/SUM(flux!B58:B115))</f>
        <v>1.1340945534938507E-2</v>
      </c>
    </row>
  </sheetData>
  <mergeCells count="2">
    <mergeCell ref="A121:G121"/>
    <mergeCell ref="A127:G1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30" sqref="M30"/>
    </sheetView>
  </sheetViews>
  <sheetFormatPr defaultRowHeight="14.5" x14ac:dyDescent="0.3"/>
  <cols>
    <col min="1" max="1" width="12.796875" customWidth="1"/>
    <col min="2" max="2" width="14.5" customWidth="1"/>
    <col min="3" max="3" width="16.5" customWidth="1"/>
    <col min="4" max="4" width="9.3984375" bestFit="1" customWidth="1"/>
    <col min="7" max="7" width="9.3984375" bestFit="1" customWidth="1"/>
    <col min="10" max="10" width="9.3984375" bestFit="1" customWidth="1"/>
    <col min="13" max="13" width="9.3984375" bestFit="1" customWidth="1"/>
    <col min="14" max="14" width="32" customWidth="1"/>
  </cols>
  <sheetData>
    <row r="1" spans="1:14" x14ac:dyDescent="0.3">
      <c r="A1" s="1" t="s">
        <v>0</v>
      </c>
      <c r="B1" s="1" t="s">
        <v>11</v>
      </c>
      <c r="C1" s="3" t="s">
        <v>15</v>
      </c>
      <c r="D1" s="4" t="s">
        <v>1</v>
      </c>
      <c r="E1" s="4" t="s">
        <v>2</v>
      </c>
      <c r="F1" s="5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19</v>
      </c>
    </row>
    <row r="2" spans="1:14" x14ac:dyDescent="0.3">
      <c r="A2" s="3" t="s">
        <v>17</v>
      </c>
      <c r="B2" s="7">
        <f>SUM(flux!B2:B116)</f>
        <v>1560244.6339999998</v>
      </c>
      <c r="C2" s="7">
        <f>SUM(flux!C2:C116)</f>
        <v>1837724</v>
      </c>
      <c r="D2" s="7">
        <f>SUM(flux!D2:D115)</f>
        <v>1010944.6524146198</v>
      </c>
      <c r="E2" s="7">
        <f>SUM(flux!E2:E116)</f>
        <v>1361881.1772867227</v>
      </c>
      <c r="F2" s="7">
        <f>SUM(flux!F2:F116)</f>
        <v>1341091.1135756194</v>
      </c>
      <c r="G2" s="7">
        <f>SUM(flux!G2:G115)</f>
        <v>1437223.0164003437</v>
      </c>
      <c r="H2" s="7">
        <f>SUM(flux!H2:H116)</f>
        <v>1442018.9145383742</v>
      </c>
      <c r="I2" s="7">
        <f>SUM(flux!I2:I115)</f>
        <v>1377111.7447838339</v>
      </c>
      <c r="J2" s="7">
        <f>SUM(flux!J2:J115)</f>
        <v>1349814.6716242926</v>
      </c>
      <c r="K2" s="7">
        <f>SUM(flux!K2:K116)</f>
        <v>3260978.4805018087</v>
      </c>
      <c r="L2" s="7">
        <f>SUM(flux!L2:L116)</f>
        <v>2292850.4406687124</v>
      </c>
      <c r="M2" s="7">
        <f>SUM(flux!M2:M115)</f>
        <v>1444275.9687767741</v>
      </c>
      <c r="N2" s="7">
        <f>SUM(flux!N2:N116)</f>
        <v>1482972.8711399969</v>
      </c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3" t="s">
        <v>16</v>
      </c>
      <c r="B4" s="3"/>
      <c r="C4" s="31">
        <f>ABS((C2-B2)/B2)</f>
        <v>0.17784349963673721</v>
      </c>
      <c r="D4" s="31">
        <f>ABS((D2-B2)/B2)</f>
        <v>0.35206016390977063</v>
      </c>
      <c r="E4" s="31">
        <f>ABS((E2-B2)/B2)</f>
        <v>0.12713612493236567</v>
      </c>
      <c r="F4" s="31">
        <f>ABS((F2-B2)/B2)</f>
        <v>0.14046099928735947</v>
      </c>
      <c r="G4" s="31">
        <f>ABS((G2-B2)/B2)</f>
        <v>7.8847646656707626E-2</v>
      </c>
      <c r="H4" s="31">
        <f>ABS((H2-B2)/B2)</f>
        <v>7.5773835003380433E-2</v>
      </c>
      <c r="I4" s="31">
        <f>ABS((I2-B2)/B2)</f>
        <v>0.11737447142930921</v>
      </c>
      <c r="J4" s="31">
        <f>ABS((J2-B2)/B2)</f>
        <v>0.13486985168231461</v>
      </c>
      <c r="K4" s="31">
        <f>ABS((K2-B2)/B2)</f>
        <v>1.0900430672474974</v>
      </c>
      <c r="L4" s="31">
        <f>ABS((L2-B2)/B2)</f>
        <v>0.46954547428279286</v>
      </c>
      <c r="M4" s="31">
        <f>ABS((M2-B2)/B2)</f>
        <v>7.4327232214807748E-2</v>
      </c>
      <c r="N4" s="31">
        <f>ABS((N2-B2)/B2)</f>
        <v>4.9525414910033226E-2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flux</vt:lpstr>
      <vt:lpstr>error</vt:lpstr>
      <vt:lpstr>total flux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2025-08-19T06:32:36Z</dcterms:modified>
</cp:coreProperties>
</file>