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995" windowHeight="8025"/>
  </bookViews>
  <sheets>
    <sheet name="雇用予定調書" sheetId="1" r:id="rId1"/>
    <sheet name="Sheet2" sheetId="2" state="hidden" r:id="rId2"/>
  </sheets>
  <definedNames>
    <definedName name="_xlnm.Print_Area" localSheetId="0">雇用予定調書!$A$1:$T$37</definedName>
    <definedName name="リサーチアシスタント">Sheet2!$E$5:$E$6</definedName>
    <definedName name="学部">Sheet2!$B$4:$B$5</definedName>
    <definedName name="教授相当">Sheet2!$F$14:$G$14</definedName>
    <definedName name="雇用財源補助金名">Sheet2!$H$4:$H$18</definedName>
    <definedName name="准教授相当">Sheet2!$F$11:$G$11</definedName>
    <definedName name="助教相当">Sheet2!$F$9:$G$9</definedName>
    <definedName name="職位">Sheet2!$A$4:$A$6</definedName>
    <definedName name="職種">Sheet2!$D$4:$D$8</definedName>
    <definedName name="大学院博士後期課程相当">Sheet2!$F$6</definedName>
    <definedName name="大学院博士前期課程相当">Sheet2!$F$5</definedName>
    <definedName name="都市環境">Sheet2!$B$8:$B$13</definedName>
    <definedName name="特任教授">Sheet2!$E$25:$E$26</definedName>
    <definedName name="特任研究員">Sheet2!$E$9:$E$14</definedName>
    <definedName name="特任准教授">Sheet2!$E$21:$E$22</definedName>
    <definedName name="特任助教">Sheet2!$E$17:$E$18</definedName>
    <definedName name="理学">Sheet2!$B$16:$B$19</definedName>
  </definedNames>
  <calcPr calcId="145621"/>
</workbook>
</file>

<file path=xl/calcChain.xml><?xml version="1.0" encoding="utf-8"?>
<calcChain xmlns="http://schemas.openxmlformats.org/spreadsheetml/2006/main">
  <c r="B32" i="2" l="1"/>
  <c r="C32" i="2" s="1"/>
  <c r="E32" i="2" l="1"/>
  <c r="D30" i="2"/>
  <c r="C30" i="2"/>
  <c r="B30" i="2"/>
  <c r="E30" i="2" l="1"/>
  <c r="M15" i="1" s="1"/>
  <c r="D32" i="2" l="1"/>
  <c r="F32" i="2" s="1"/>
  <c r="M16" i="1" s="1"/>
</calcChain>
</file>

<file path=xl/comments1.xml><?xml version="1.0" encoding="utf-8"?>
<comments xmlns="http://schemas.openxmlformats.org/spreadsheetml/2006/main">
  <authors>
    <author>jimu</author>
  </authors>
  <commentList>
    <comment ref="G26" authorId="0">
      <text>
        <r>
          <rPr>
            <sz val="9"/>
            <color indexed="81"/>
            <rFont val="ＭＳ Ｐゴシック"/>
            <family val="3"/>
            <charset val="128"/>
          </rPr>
          <t>授業を受け持つ場合は、担当する授業名及び期間、回数を必ず記載してください。</t>
        </r>
      </text>
    </comment>
  </commentList>
</comments>
</file>

<file path=xl/sharedStrings.xml><?xml version="1.0" encoding="utf-8"?>
<sst xmlns="http://schemas.openxmlformats.org/spreadsheetml/2006/main" count="152" uniqueCount="130">
  <si>
    <t>名前</t>
    <rPh sb="0" eb="2">
      <t>ナマエ</t>
    </rPh>
    <phoneticPr fontId="2"/>
  </si>
  <si>
    <t>業務内容</t>
    <rPh sb="0" eb="2">
      <t>ギョウム</t>
    </rPh>
    <rPh sb="2" eb="4">
      <t>ナイヨウ</t>
    </rPh>
    <phoneticPr fontId="2"/>
  </si>
  <si>
    <t>予算科目名</t>
    <rPh sb="0" eb="2">
      <t>ヨサン</t>
    </rPh>
    <rPh sb="2" eb="5">
      <t>カモクメイ</t>
    </rPh>
    <phoneticPr fontId="2"/>
  </si>
  <si>
    <t>予算詳細名</t>
    <rPh sb="0" eb="2">
      <t>ヨサン</t>
    </rPh>
    <rPh sb="2" eb="4">
      <t>ショウサイ</t>
    </rPh>
    <rPh sb="4" eb="5">
      <t>メイ</t>
    </rPh>
    <phoneticPr fontId="2"/>
  </si>
  <si>
    <t>日</t>
    <rPh sb="0" eb="1">
      <t>ニチ</t>
    </rPh>
    <phoneticPr fontId="2"/>
  </si>
  <si>
    <t>月</t>
    <rPh sb="0" eb="1">
      <t>ガツ</t>
    </rPh>
    <phoneticPr fontId="2"/>
  </si>
  <si>
    <t>年</t>
    <rPh sb="0" eb="1">
      <t>ネン</t>
    </rPh>
    <phoneticPr fontId="2"/>
  </si>
  <si>
    <t>申請日</t>
    <rPh sb="0" eb="2">
      <t>シンセイ</t>
    </rPh>
    <rPh sb="2" eb="3">
      <t>ビ</t>
    </rPh>
    <phoneticPr fontId="2"/>
  </si>
  <si>
    <t>学部</t>
    <rPh sb="0" eb="2">
      <t>ガクブ</t>
    </rPh>
    <phoneticPr fontId="2"/>
  </si>
  <si>
    <t>学科</t>
    <rPh sb="0" eb="2">
      <t>ガッカ</t>
    </rPh>
    <phoneticPr fontId="2"/>
  </si>
  <si>
    <t>予算コード</t>
    <rPh sb="0" eb="2">
      <t>ヨサン</t>
    </rPh>
    <phoneticPr fontId="2"/>
  </si>
  <si>
    <t>職種</t>
    <rPh sb="0" eb="2">
      <t>ショクシュ</t>
    </rPh>
    <phoneticPr fontId="2"/>
  </si>
  <si>
    <t>フリガナ</t>
    <phoneticPr fontId="2"/>
  </si>
  <si>
    <t>休憩時間</t>
    <rPh sb="0" eb="2">
      <t>キュウケイ</t>
    </rPh>
    <rPh sb="2" eb="4">
      <t>ジカン</t>
    </rPh>
    <phoneticPr fontId="2"/>
  </si>
  <si>
    <t>備考</t>
    <rPh sb="0" eb="2">
      <t>ビコウ</t>
    </rPh>
    <phoneticPr fontId="2"/>
  </si>
  <si>
    <t>雇用予定期間</t>
    <rPh sb="0" eb="2">
      <t>コヨウ</t>
    </rPh>
    <rPh sb="2" eb="4">
      <t>ヨテイ</t>
    </rPh>
    <rPh sb="4" eb="6">
      <t>キカン</t>
    </rPh>
    <phoneticPr fontId="2"/>
  </si>
  <si>
    <t>雇用財源補助金名</t>
    <rPh sb="0" eb="2">
      <t>コヨウ</t>
    </rPh>
    <rPh sb="2" eb="4">
      <t>ザイゲン</t>
    </rPh>
    <rPh sb="4" eb="7">
      <t>ホジョキン</t>
    </rPh>
    <rPh sb="7" eb="8">
      <t>メイ</t>
    </rPh>
    <phoneticPr fontId="2"/>
  </si>
  <si>
    <t>外部資金研究費</t>
    <rPh sb="0" eb="2">
      <t>ガイブ</t>
    </rPh>
    <rPh sb="2" eb="4">
      <t>シキン</t>
    </rPh>
    <rPh sb="4" eb="7">
      <t>ケンキュウヒ</t>
    </rPh>
    <phoneticPr fontId="2"/>
  </si>
  <si>
    <t>職種</t>
    <rPh sb="0" eb="2">
      <t>ショクシュ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</si>
  <si>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</si>
  <si>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</si>
  <si>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</si>
  <si>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</si>
  <si>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傾斜的研究費（部局共通）</t>
    <rPh sb="0" eb="3">
      <t>ケイシャテキ</t>
    </rPh>
    <rPh sb="3" eb="6">
      <t>ケンキュウヒ</t>
    </rPh>
    <rPh sb="7" eb="9">
      <t>ブキョク</t>
    </rPh>
    <rPh sb="9" eb="11">
      <t>キョウツウ</t>
    </rPh>
    <phoneticPr fontId="2"/>
  </si>
  <si>
    <t>傾斜的研究費（個人）</t>
    <rPh sb="0" eb="3">
      <t>ケイシャテキ</t>
    </rPh>
    <rPh sb="3" eb="6">
      <t>ケンキュウヒ</t>
    </rPh>
    <rPh sb="7" eb="9">
      <t>コジン</t>
    </rPh>
    <phoneticPr fontId="2"/>
  </si>
  <si>
    <t>改革推進費</t>
    <rPh sb="0" eb="2">
      <t>カイカク</t>
    </rPh>
    <rPh sb="2" eb="4">
      <t>スイシン</t>
    </rPh>
    <rPh sb="4" eb="5">
      <t>ヒ</t>
    </rPh>
    <phoneticPr fontId="2"/>
  </si>
  <si>
    <t>産学共同研究費</t>
    <rPh sb="0" eb="2">
      <t>サンガク</t>
    </rPh>
    <rPh sb="2" eb="4">
      <t>キョウドウ</t>
    </rPh>
    <rPh sb="4" eb="7">
      <t>ケンキュウヒ</t>
    </rPh>
    <phoneticPr fontId="2"/>
  </si>
  <si>
    <t>受託研究費</t>
    <rPh sb="0" eb="2">
      <t>ジュタク</t>
    </rPh>
    <rPh sb="2" eb="5">
      <t>ケンキュウヒ</t>
    </rPh>
    <phoneticPr fontId="2"/>
  </si>
  <si>
    <t>提案公募型研究費</t>
    <rPh sb="0" eb="2">
      <t>テイアン</t>
    </rPh>
    <rPh sb="2" eb="5">
      <t>コウボガタ</t>
    </rPh>
    <rPh sb="5" eb="8">
      <t>ケンキュウヒ</t>
    </rPh>
    <phoneticPr fontId="2"/>
  </si>
  <si>
    <t>特定研究寄付金</t>
    <rPh sb="0" eb="2">
      <t>トクテイ</t>
    </rPh>
    <rPh sb="2" eb="4">
      <t>ケンキュウ</t>
    </rPh>
    <rPh sb="4" eb="7">
      <t>キフキン</t>
    </rPh>
    <phoneticPr fontId="2"/>
  </si>
  <si>
    <t>科研費</t>
    <rPh sb="0" eb="2">
      <t>カケン</t>
    </rPh>
    <rPh sb="2" eb="3">
      <t>ヒ</t>
    </rPh>
    <phoneticPr fontId="2"/>
  </si>
  <si>
    <t>学部</t>
    <rPh sb="0" eb="2">
      <t>ガクブ</t>
    </rPh>
    <phoneticPr fontId="2"/>
  </si>
  <si>
    <t>都市環境</t>
    <rPh sb="0" eb="2">
      <t>トシ</t>
    </rPh>
    <rPh sb="2" eb="4">
      <t>カンキョウ</t>
    </rPh>
    <phoneticPr fontId="2"/>
  </si>
  <si>
    <t>理学</t>
    <rPh sb="0" eb="2">
      <t>リガク</t>
    </rPh>
    <phoneticPr fontId="2"/>
  </si>
  <si>
    <t>物理学科</t>
    <rPh sb="0" eb="2">
      <t>ブツリ</t>
    </rPh>
    <rPh sb="2" eb="4">
      <t>ガッカ</t>
    </rPh>
    <phoneticPr fontId="2"/>
  </si>
  <si>
    <t>化学科</t>
    <rPh sb="0" eb="2">
      <t>カガク</t>
    </rPh>
    <rPh sb="2" eb="3">
      <t>カ</t>
    </rPh>
    <phoneticPr fontId="2"/>
  </si>
  <si>
    <t>生命科学科</t>
    <rPh sb="0" eb="2">
      <t>セイメイ</t>
    </rPh>
    <rPh sb="2" eb="4">
      <t>カガク</t>
    </rPh>
    <rPh sb="4" eb="5">
      <t>カ</t>
    </rPh>
    <phoneticPr fontId="2"/>
  </si>
  <si>
    <t>数理科学科</t>
    <rPh sb="0" eb="2">
      <t>スウリ</t>
    </rPh>
    <rPh sb="2" eb="3">
      <t>カ</t>
    </rPh>
    <rPh sb="3" eb="5">
      <t>ガッカ</t>
    </rPh>
    <phoneticPr fontId="2"/>
  </si>
  <si>
    <t>地理環境学科</t>
    <rPh sb="0" eb="2">
      <t>チリ</t>
    </rPh>
    <rPh sb="2" eb="4">
      <t>カンキョウ</t>
    </rPh>
    <rPh sb="4" eb="6">
      <t>ガッカ</t>
    </rPh>
    <phoneticPr fontId="2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</si>
  <si>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2"/>
  </si>
  <si>
    <t>建築学科</t>
    <rPh sb="0" eb="2">
      <t>ケンチク</t>
    </rPh>
    <rPh sb="2" eb="4">
      <t>ガッカ</t>
    </rPh>
    <phoneticPr fontId="2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</si>
  <si>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2"/>
  </si>
  <si>
    <t>観光学科</t>
    <rPh sb="0" eb="2">
      <t>カンコウ</t>
    </rPh>
    <rPh sb="2" eb="4">
      <t>ガッカ</t>
    </rPh>
    <phoneticPr fontId="2"/>
  </si>
  <si>
    <t>給与水準</t>
    <rPh sb="0" eb="2">
      <t>キュウヨ</t>
    </rPh>
    <rPh sb="2" eb="4">
      <t>スイジュン</t>
    </rPh>
    <phoneticPr fontId="2"/>
  </si>
  <si>
    <t>報酬月額計算式</t>
    <rPh sb="0" eb="2">
      <t>ホウシュウ</t>
    </rPh>
    <rPh sb="2" eb="4">
      <t>ゲツガク</t>
    </rPh>
    <rPh sb="4" eb="6">
      <t>ケイサン</t>
    </rPh>
    <rPh sb="6" eb="7">
      <t>シキ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</si>
  <si>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</si>
  <si>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</si>
  <si>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</si>
  <si>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</si>
  <si>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</si>
  <si>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</si>
  <si>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</si>
  <si>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～</t>
    <phoneticPr fontId="2"/>
  </si>
  <si>
    <t>年度特任教員・RA雇用予定調書</t>
    <rPh sb="0" eb="2">
      <t>ネンド</t>
    </rPh>
    <rPh sb="2" eb="3">
      <t>トク</t>
    </rPh>
    <rPh sb="3" eb="4">
      <t>ニン</t>
    </rPh>
    <rPh sb="4" eb="6">
      <t>キョウイン</t>
    </rPh>
    <rPh sb="9" eb="11">
      <t>コヨウ</t>
    </rPh>
    <rPh sb="11" eb="13">
      <t>ヨテイ</t>
    </rPh>
    <rPh sb="13" eb="15">
      <t>チョウショ</t>
    </rPh>
    <phoneticPr fontId="2"/>
  </si>
  <si>
    <t>分</t>
    <rPh sb="0" eb="1">
      <t>フン</t>
    </rPh>
    <phoneticPr fontId="2"/>
  </si>
  <si>
    <t>職位</t>
    <rPh sb="0" eb="2">
      <t>ショクイ</t>
    </rPh>
    <phoneticPr fontId="2"/>
  </si>
  <si>
    <t>受入教員</t>
    <rPh sb="0" eb="2">
      <t>ウケイレ</t>
    </rPh>
    <rPh sb="2" eb="4">
      <t>キョウイン</t>
    </rPh>
    <phoneticPr fontId="2"/>
  </si>
  <si>
    <t>名前</t>
    <rPh sb="0" eb="2">
      <t>ナマエ</t>
    </rPh>
    <phoneticPr fontId="2"/>
  </si>
  <si>
    <t>その他、
事前に調整等が必要な事項</t>
    <rPh sb="2" eb="3">
      <t>タ</t>
    </rPh>
    <rPh sb="5" eb="7">
      <t>ジゼン</t>
    </rPh>
    <rPh sb="8" eb="10">
      <t>チョウセイ</t>
    </rPh>
    <rPh sb="10" eb="11">
      <t>トウ</t>
    </rPh>
    <rPh sb="12" eb="14">
      <t>ヒツヨウ</t>
    </rPh>
    <rPh sb="15" eb="17">
      <t>ジコウ</t>
    </rPh>
    <phoneticPr fontId="1"/>
  </si>
  <si>
    <t>職員番号</t>
    <rPh sb="0" eb="2">
      <t>ショクイン</t>
    </rPh>
    <rPh sb="2" eb="4">
      <t>バンゴウ</t>
    </rPh>
    <phoneticPr fontId="2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</si>
  <si>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2"/>
  </si>
  <si>
    <t>リサーチアシスタント</t>
    <phoneticPr fontId="2"/>
  </si>
  <si>
    <t>リサーチアシスタント</t>
    <phoneticPr fontId="2"/>
  </si>
  <si>
    <t>教授</t>
    <rPh sb="0" eb="2">
      <t>キョウジュ</t>
    </rPh>
    <phoneticPr fontId="2"/>
  </si>
  <si>
    <t>准教授</t>
    <rPh sb="0" eb="1">
      <t>ジュン</t>
    </rPh>
    <rPh sb="1" eb="3">
      <t>キョウジュ</t>
    </rPh>
    <phoneticPr fontId="2"/>
  </si>
  <si>
    <t>助教</t>
    <rPh sb="0" eb="2">
      <t>ジョキョウ</t>
    </rPh>
    <phoneticPr fontId="2"/>
  </si>
  <si>
    <t>職位</t>
    <rPh sb="0" eb="2">
      <t>ショクイ</t>
    </rPh>
    <phoneticPr fontId="2"/>
  </si>
  <si>
    <t>本務先</t>
    <rPh sb="0" eb="2">
      <t>ホンム</t>
    </rPh>
    <rPh sb="2" eb="3">
      <t>サキ</t>
    </rPh>
    <phoneticPr fontId="1"/>
  </si>
  <si>
    <t>時</t>
    <rPh sb="0" eb="1">
      <t>ジ</t>
    </rPh>
    <phoneticPr fontId="2"/>
  </si>
  <si>
    <t>分</t>
    <rPh sb="0" eb="1">
      <t>フン</t>
    </rPh>
    <phoneticPr fontId="2"/>
  </si>
  <si>
    <t>勤務時間計算</t>
    <rPh sb="0" eb="2">
      <t>キンム</t>
    </rPh>
    <rPh sb="2" eb="4">
      <t>ジカン</t>
    </rPh>
    <rPh sb="4" eb="6">
      <t>ケイサン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</si>
  <si>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</si>
  <si>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</si>
  <si>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労働時間</t>
    <rPh sb="0" eb="2">
      <t>ロウドウ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</si>
  <si>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</si>
  <si>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</si>
  <si>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月額給与計算</t>
    <rPh sb="0" eb="2">
      <t>ゲツガク</t>
    </rPh>
    <rPh sb="2" eb="4">
      <t>キュウヨ</t>
    </rPh>
    <rPh sb="4" eb="6">
      <t>ケイサン</t>
    </rPh>
    <phoneticPr fontId="2"/>
  </si>
  <si>
    <t>月額報酬</t>
    <rPh sb="0" eb="2">
      <t>ゲツガク</t>
    </rPh>
    <rPh sb="2" eb="4">
      <t>ホウシュウ</t>
    </rPh>
    <phoneticPr fontId="2"/>
  </si>
  <si>
    <t>勤務日数</t>
    <rPh sb="0" eb="2">
      <t>キンム</t>
    </rPh>
    <rPh sb="2" eb="4">
      <t>ニッスウ</t>
    </rPh>
    <phoneticPr fontId="2"/>
  </si>
  <si>
    <t>一時間の単価</t>
    <rPh sb="0" eb="3">
      <t>イチジカン</t>
    </rPh>
    <rPh sb="4" eb="6">
      <t>タンカ</t>
    </rPh>
    <phoneticPr fontId="2"/>
  </si>
  <si>
    <t>勤務日数</t>
    <rPh sb="0" eb="2">
      <t>キンム</t>
    </rPh>
    <rPh sb="2" eb="4">
      <t>ニッスウ</t>
    </rPh>
    <phoneticPr fontId="2"/>
  </si>
  <si>
    <t>月額給与</t>
    <rPh sb="0" eb="2">
      <t>ゲツガク</t>
    </rPh>
    <rPh sb="2" eb="4">
      <t>キュウヨ</t>
    </rPh>
    <phoneticPr fontId="2"/>
  </si>
  <si>
    <t>採択期間
（科研費及びＣＯＥの場合）</t>
    <phoneticPr fontId="2"/>
  </si>
  <si>
    <t>団体名</t>
    <rPh sb="0" eb="2">
      <t>ダンタイ</t>
    </rPh>
    <rPh sb="2" eb="3">
      <t>メイ</t>
    </rPh>
    <phoneticPr fontId="2"/>
  </si>
  <si>
    <t>送付先
住所</t>
    <rPh sb="0" eb="2">
      <t>ソウフ</t>
    </rPh>
    <rPh sb="2" eb="3">
      <t>サキ</t>
    </rPh>
    <rPh sb="4" eb="6">
      <t>ジュウショ</t>
    </rPh>
    <phoneticPr fontId="2"/>
  </si>
  <si>
    <t>印</t>
    <rPh sb="0" eb="1">
      <t>イン</t>
    </rPh>
    <phoneticPr fontId="2"/>
  </si>
  <si>
    <t>担当部署名</t>
    <rPh sb="0" eb="3">
      <t>タントウブ</t>
    </rPh>
    <rPh sb="3" eb="5">
      <t>ショメイ</t>
    </rPh>
    <phoneticPr fontId="2"/>
  </si>
  <si>
    <t>申請内容</t>
    <rPh sb="0" eb="2">
      <t>シンセイ</t>
    </rPh>
    <rPh sb="2" eb="4">
      <t>ナイヨウ</t>
    </rPh>
    <phoneticPr fontId="2"/>
  </si>
  <si>
    <t>更新有無
（予定）</t>
    <rPh sb="0" eb="2">
      <t>コウシン</t>
    </rPh>
    <rPh sb="2" eb="4">
      <t>ウム</t>
    </rPh>
    <rPh sb="6" eb="8">
      <t>ヨテイ</t>
    </rPh>
    <phoneticPr fontId="2"/>
  </si>
  <si>
    <t>申請</t>
    <rPh sb="0" eb="2">
      <t>シンセイ</t>
    </rPh>
    <phoneticPr fontId="2"/>
  </si>
  <si>
    <t>新規採用</t>
    <rPh sb="0" eb="2">
      <t>シンキ</t>
    </rPh>
    <rPh sb="2" eb="4">
      <t>サイヨウ</t>
    </rPh>
    <phoneticPr fontId="2"/>
  </si>
  <si>
    <t>更新</t>
    <rPh sb="0" eb="2">
      <t>コウシン</t>
    </rPh>
    <phoneticPr fontId="2"/>
  </si>
  <si>
    <t>変更</t>
    <rPh sb="0" eb="2">
      <t>ヘンコウ</t>
    </rPh>
    <phoneticPr fontId="2"/>
  </si>
  <si>
    <t>予定なし</t>
    <rPh sb="0" eb="2">
      <t>ヨテイ</t>
    </rPh>
    <phoneticPr fontId="2"/>
  </si>
  <si>
    <t>予定あり</t>
    <rPh sb="0" eb="2">
      <t>ヨテイ</t>
    </rPh>
    <phoneticPr fontId="2"/>
  </si>
  <si>
    <t>更新の有無（予定）</t>
    <rPh sb="0" eb="2">
      <t>コウシン</t>
    </rPh>
    <rPh sb="3" eb="5">
      <t>ウム</t>
    </rPh>
    <rPh sb="6" eb="8">
      <t>ヨテイ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</si>
  <si>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</si>
  <si>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</si>
  <si>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</si>
  <si>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研究課題</t>
    <rPh sb="0" eb="2">
      <t>ケンキュウ</t>
    </rPh>
    <rPh sb="2" eb="4">
      <t>カダイ</t>
    </rPh>
    <phoneticPr fontId="2"/>
  </si>
  <si>
    <t>本務先</t>
    <rPh sb="0" eb="2">
      <t>ホンム</t>
    </rPh>
    <rPh sb="2" eb="3">
      <t>サキ</t>
    </rPh>
    <phoneticPr fontId="2"/>
  </si>
  <si>
    <t>なし</t>
    <phoneticPr fontId="2"/>
  </si>
  <si>
    <t>あり</t>
    <phoneticPr fontId="2"/>
  </si>
  <si>
    <t>大学院博士前期課程相当（154,000円）</t>
    <rPh sb="0" eb="3">
      <t>ダイガクイン</t>
    </rPh>
    <rPh sb="3" eb="5">
      <t>ハカセ</t>
    </rPh>
    <rPh sb="5" eb="7">
      <t>ゼンキ</t>
    </rPh>
    <rPh sb="7" eb="9">
      <t>カテイ</t>
    </rPh>
    <rPh sb="9" eb="11">
      <t>ソウトウ</t>
    </rPh>
    <rPh sb="19" eb="20">
      <t>エン</t>
    </rPh>
    <phoneticPr fontId="2"/>
  </si>
  <si>
    <t>金額</t>
    <rPh sb="0" eb="2">
      <t>キンガク</t>
    </rPh>
    <phoneticPr fontId="2"/>
  </si>
  <si>
    <t>所属長名</t>
    <rPh sb="0" eb="2">
      <t>ショゾク</t>
    </rPh>
    <rPh sb="2" eb="3">
      <t>チョウ</t>
    </rPh>
    <rPh sb="3" eb="4">
      <t>メイ</t>
    </rPh>
    <phoneticPr fontId="2"/>
  </si>
  <si>
    <t>「本務先あり」の場合の
委嘱依頼送付先
※送付が必要な場合のみ</t>
    <rPh sb="1" eb="3">
      <t>ホンム</t>
    </rPh>
    <rPh sb="3" eb="4">
      <t>サキ</t>
    </rPh>
    <rPh sb="8" eb="10">
      <t>バアイ</t>
    </rPh>
    <rPh sb="12" eb="14">
      <t>イショク</t>
    </rPh>
    <rPh sb="14" eb="16">
      <t>イライ</t>
    </rPh>
    <rPh sb="16" eb="18">
      <t>ソウフ</t>
    </rPh>
    <rPh sb="18" eb="19">
      <t>サキ</t>
    </rPh>
    <rPh sb="21" eb="23">
      <t>ソウフ</t>
    </rPh>
    <rPh sb="24" eb="26">
      <t>ヒツヨウ</t>
    </rPh>
    <rPh sb="27" eb="29">
      <t>バアイ</t>
    </rPh>
    <phoneticPr fontId="2"/>
  </si>
  <si>
    <t>＊</t>
    <phoneticPr fontId="1"/>
  </si>
  <si>
    <t>原則として、雇用予定日の２ヶ月前までに理系管理課庶務係に提出してください。</t>
    <phoneticPr fontId="2"/>
  </si>
  <si>
    <t>背景が白の箇所についてはすべてご記入ください。</t>
    <phoneticPr fontId="2"/>
  </si>
  <si>
    <t>＊</t>
    <phoneticPr fontId="1"/>
  </si>
  <si>
    <t>一日の最大勤務時間は７時間４５分、月の最大雇用日数は１６日です。</t>
    <phoneticPr fontId="2"/>
  </si>
  <si>
    <t>＊</t>
    <phoneticPr fontId="1"/>
  </si>
  <si>
    <t>報酬の外、通勤手当・社会保険料等の経費が必要となりますので、人件費にあてる予算は多め報酬＋通勤手当の約２割増）に確保しておいてください。</t>
    <phoneticPr fontId="2"/>
  </si>
  <si>
    <t>予算科目（雇用財源）については、特任教員・RA人件費として使用可能か財源のルールを確認の上、申請してください。</t>
    <phoneticPr fontId="2"/>
  </si>
  <si>
    <t>＊</t>
    <phoneticPr fontId="1"/>
  </si>
  <si>
    <t>財務会計システム及び研究費システム上では、人件費管理ができませんので、必ずお手元で予算管理をお願いします。</t>
    <phoneticPr fontId="2"/>
  </si>
  <si>
    <t>＊</t>
    <phoneticPr fontId="1"/>
  </si>
  <si>
    <t>雇用手続き時には、別途雇用理由書等必要書類を提出して頂きます。</t>
    <phoneticPr fontId="2"/>
  </si>
  <si>
    <t>雇用者の受入年月日
※継続雇用している場合に、初めて雇用した日付を記載ください。</t>
    <rPh sb="0" eb="3">
      <t>コヨウシャ</t>
    </rPh>
    <rPh sb="4" eb="6">
      <t>ウケイレ</t>
    </rPh>
    <rPh sb="6" eb="9">
      <t>ネンガッピ</t>
    </rPh>
    <rPh sb="11" eb="13">
      <t>ケイゾク</t>
    </rPh>
    <rPh sb="13" eb="15">
      <t>コヨウ</t>
    </rPh>
    <rPh sb="19" eb="21">
      <t>バアイ</t>
    </rPh>
    <rPh sb="23" eb="24">
      <t>ハジ</t>
    </rPh>
    <rPh sb="26" eb="28">
      <t>コヨウ</t>
    </rPh>
    <rPh sb="30" eb="32">
      <t>ヒヅケ</t>
    </rPh>
    <rPh sb="33" eb="35">
      <t>キサイ</t>
    </rPh>
    <phoneticPr fontId="1"/>
  </si>
  <si>
    <t>始業・終業時間</t>
    <rPh sb="0" eb="2">
      <t>シギョウ</t>
    </rPh>
    <rPh sb="3" eb="5">
      <t>シュウギョウ</t>
    </rPh>
    <rPh sb="5" eb="7">
      <t>ジカン</t>
    </rPh>
    <phoneticPr fontId="2"/>
  </si>
  <si>
    <t>大学院博士後期課程相当（179,700円）</t>
    <rPh sb="0" eb="3">
      <t>ダイガクイン</t>
    </rPh>
    <rPh sb="3" eb="5">
      <t>ハカセ</t>
    </rPh>
    <rPh sb="5" eb="7">
      <t>コウキ</t>
    </rPh>
    <rPh sb="7" eb="9">
      <t>カテイ</t>
    </rPh>
    <rPh sb="9" eb="11">
      <t>ソウトウ</t>
    </rPh>
    <rPh sb="19" eb="20">
      <t>エン</t>
    </rPh>
    <phoneticPr fontId="2"/>
  </si>
  <si>
    <t>助教相当下位（256,700円）</t>
    <rPh sb="0" eb="2">
      <t>ジョキョウ</t>
    </rPh>
    <rPh sb="2" eb="4">
      <t>ソウトウ</t>
    </rPh>
    <rPh sb="4" eb="6">
      <t>カイ</t>
    </rPh>
    <rPh sb="14" eb="15">
      <t>エン</t>
    </rPh>
    <phoneticPr fontId="2"/>
  </si>
  <si>
    <t>助教相当上位（320,900円）</t>
    <rPh sb="4" eb="6">
      <t>ジョウイ</t>
    </rPh>
    <phoneticPr fontId="2"/>
  </si>
  <si>
    <t>准教授相当下位（359,400円）</t>
    <rPh sb="0" eb="1">
      <t>ジュン</t>
    </rPh>
    <rPh sb="1" eb="3">
      <t>キョウジュ</t>
    </rPh>
    <rPh sb="3" eb="5">
      <t>ソウトウ</t>
    </rPh>
    <rPh sb="5" eb="7">
      <t>カイ</t>
    </rPh>
    <rPh sb="15" eb="16">
      <t>エン</t>
    </rPh>
    <phoneticPr fontId="2"/>
  </si>
  <si>
    <t>准教授相当上位（397,900円）</t>
    <rPh sb="0" eb="1">
      <t>ジュン</t>
    </rPh>
    <rPh sb="1" eb="3">
      <t>キョウジュ</t>
    </rPh>
    <rPh sb="3" eb="5">
      <t>ソウトウ</t>
    </rPh>
    <rPh sb="5" eb="7">
      <t>ジョウイ</t>
    </rPh>
    <rPh sb="15" eb="16">
      <t>エン</t>
    </rPh>
    <phoneticPr fontId="2"/>
  </si>
  <si>
    <t>教授相当下位（449,200円）</t>
    <rPh sb="0" eb="2">
      <t>キョウジュ</t>
    </rPh>
    <rPh sb="2" eb="4">
      <t>ソウトウ</t>
    </rPh>
    <rPh sb="4" eb="6">
      <t>カイ</t>
    </rPh>
    <rPh sb="14" eb="15">
      <t>エン</t>
    </rPh>
    <phoneticPr fontId="2"/>
  </si>
  <si>
    <t>教授相当上位（513,500円）</t>
    <rPh sb="0" eb="2">
      <t>キョウジュ</t>
    </rPh>
    <rPh sb="2" eb="4">
      <t>ソウトウ</t>
    </rPh>
    <rPh sb="4" eb="6">
      <t>ジョウイ</t>
    </rPh>
    <rPh sb="14" eb="15">
      <t>エン</t>
    </rPh>
    <phoneticPr fontId="2"/>
  </si>
  <si>
    <t>教授相当下位（449,200円）</t>
    <rPh sb="0" eb="2">
      <t>キョウジュ</t>
    </rPh>
    <rPh sb="2" eb="4">
      <t>ソウトウ</t>
    </rPh>
    <rPh sb="4" eb="5">
      <t>シタ</t>
    </rPh>
    <rPh sb="14" eb="15">
      <t>エン</t>
    </rPh>
    <phoneticPr fontId="2"/>
  </si>
  <si>
    <t>教授相当上位（513,500円）</t>
    <rPh sb="0" eb="2">
      <t>キョウジュ</t>
    </rPh>
    <rPh sb="2" eb="4">
      <t>ソウトウ</t>
    </rPh>
    <rPh sb="4" eb="5">
      <t>ウエ</t>
    </rPh>
    <rPh sb="14" eb="15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</si>
</sst>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h:mm;@"/>
  </numFmts>
  <fonts count="13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5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50" xfId="0" applyBorder="1">
      <alignment vertical="center"/>
    </xf>
    <xf numFmtId="1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8" fontId="0" fillId="0" borderId="50" xfId="0" applyNumberFormat="1" applyBorder="1">
      <alignment vertical="center"/>
    </xf>
    <xf numFmtId="0" fontId="7" fillId="0" borderId="0" xfId="0" applyFont="1">
      <alignment vertical="center"/>
    </xf>
    <xf numFmtId="0" fontId="0" fillId="5" borderId="36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48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36" xfId="0" applyBorder="1" applyAlignment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8" fillId="4" borderId="3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35" xfId="0" applyBorder="1" applyAlignment="1" applyProtection="1">
      <alignment horizontal="right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6" xfId="0" applyFill="1" applyBorder="1" applyAlignment="1">
      <alignment horizontal="left" vertical="center"/>
    </xf>
    <xf numFmtId="0" fontId="0" fillId="5" borderId="37" xfId="0" applyFill="1" applyBorder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  <protection locked="0"/>
    </xf>
    <xf numFmtId="176" fontId="0" fillId="5" borderId="1" xfId="0" applyNumberFormat="1" applyFill="1" applyBorder="1" applyAlignment="1">
      <alignment horizontal="center" vertical="center"/>
    </xf>
    <xf numFmtId="176" fontId="0" fillId="5" borderId="32" xfId="0" applyNumberFormat="1" applyFill="1" applyBorder="1" applyAlignment="1">
      <alignment horizontal="center" vertical="center"/>
    </xf>
    <xf numFmtId="6" fontId="0" fillId="5" borderId="1" xfId="1" applyNumberFormat="1" applyFont="1" applyFill="1" applyBorder="1" applyAlignment="1">
      <alignment horizontal="center" vertical="center"/>
    </xf>
    <xf numFmtId="6" fontId="0" fillId="5" borderId="32" xfId="1" applyNumberFormat="1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4" fillId="0" borderId="4" xfId="0" applyFont="1" applyBorder="1" applyAlignment="1" applyProtection="1">
      <alignment horizontal="right" vertical="center"/>
      <protection locked="0"/>
    </xf>
    <xf numFmtId="0" fontId="0" fillId="5" borderId="49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10" fillId="4" borderId="47" xfId="0" applyFont="1" applyFill="1" applyBorder="1" applyAlignment="1">
      <alignment horizontal="left" vertical="center" wrapText="1"/>
    </xf>
    <xf numFmtId="0" fontId="11" fillId="4" borderId="48" xfId="0" applyFont="1" applyFill="1" applyBorder="1" applyAlignment="1">
      <alignment horizontal="left" vertical="center" wrapText="1"/>
    </xf>
    <xf numFmtId="0" fontId="0" fillId="0" borderId="48" xfId="0" applyBorder="1" applyAlignment="1" applyProtection="1">
      <alignment horizontal="center" vertical="center"/>
      <protection locked="0"/>
    </xf>
    <xf numFmtId="0" fontId="0" fillId="4" borderId="3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7" fillId="7" borderId="31" xfId="0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4" borderId="28" xfId="0" applyFill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4" borderId="3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view="pageBreakPreview" zoomScaleNormal="100" zoomScaleSheetLayoutView="100" workbookViewId="0">
      <selection activeCell="E13" sqref="E13:S13"/>
    </sheetView>
  </sheetViews>
  <sheetFormatPr defaultColWidth="4.375" defaultRowHeight="20.25" customHeight="1" x14ac:dyDescent="0.15"/>
  <cols>
    <col min="1" max="1" width="2" customWidth="1"/>
    <col min="11" max="11" width="5.25" bestFit="1" customWidth="1"/>
    <col min="20" max="20" width="2.625" customWidth="1"/>
  </cols>
  <sheetData>
    <row r="1" spans="1:19" ht="12" customHeight="1" x14ac:dyDescent="0.15"/>
    <row r="2" spans="1:19" ht="18" customHeight="1" x14ac:dyDescent="0.15">
      <c r="C2" s="74">
        <v>2019</v>
      </c>
      <c r="D2" s="75"/>
      <c r="E2" s="76"/>
      <c r="F2" s="19" t="s">
        <v>53</v>
      </c>
      <c r="J2" s="20"/>
      <c r="K2" s="20"/>
      <c r="L2" s="20"/>
      <c r="M2" s="20"/>
      <c r="N2" s="20"/>
      <c r="O2" s="1"/>
      <c r="P2" s="1"/>
      <c r="Q2" s="1"/>
      <c r="R2" s="1"/>
      <c r="S2" s="1"/>
    </row>
    <row r="3" spans="1:19" ht="17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78" t="s">
        <v>7</v>
      </c>
      <c r="L3" s="78"/>
      <c r="M3" s="45"/>
      <c r="N3" s="47"/>
      <c r="O3" t="s">
        <v>6</v>
      </c>
      <c r="P3" s="40"/>
      <c r="Q3" t="s">
        <v>5</v>
      </c>
      <c r="R3" s="40"/>
      <c r="S3" t="s">
        <v>4</v>
      </c>
    </row>
    <row r="4" spans="1:19" ht="10.5" customHeight="1" thickBot="1" x14ac:dyDescent="0.2"/>
    <row r="5" spans="1:19" ht="24.75" customHeight="1" x14ac:dyDescent="0.15">
      <c r="B5" s="61" t="s">
        <v>8</v>
      </c>
      <c r="C5" s="62"/>
      <c r="D5" s="62"/>
      <c r="E5" s="79"/>
      <c r="F5" s="80"/>
      <c r="G5" s="80"/>
      <c r="H5" s="80"/>
      <c r="I5" s="80"/>
      <c r="J5" s="84"/>
      <c r="K5" s="16" t="s">
        <v>9</v>
      </c>
      <c r="L5" s="79"/>
      <c r="M5" s="80"/>
      <c r="N5" s="80"/>
      <c r="O5" s="80"/>
      <c r="P5" s="80"/>
      <c r="Q5" s="80"/>
      <c r="R5" s="80"/>
      <c r="S5" s="81"/>
    </row>
    <row r="6" spans="1:19" ht="24.75" customHeight="1" thickBot="1" x14ac:dyDescent="0.2">
      <c r="B6" s="67" t="s">
        <v>56</v>
      </c>
      <c r="C6" s="68"/>
      <c r="D6" s="68"/>
      <c r="E6" s="17" t="s">
        <v>55</v>
      </c>
      <c r="F6" s="82"/>
      <c r="G6" s="83"/>
      <c r="H6" s="85" t="s">
        <v>57</v>
      </c>
      <c r="I6" s="86"/>
      <c r="J6" s="82"/>
      <c r="K6" s="99"/>
      <c r="L6" s="99"/>
      <c r="M6" s="99"/>
      <c r="N6" s="18" t="s">
        <v>85</v>
      </c>
      <c r="O6" s="108" t="s">
        <v>59</v>
      </c>
      <c r="P6" s="86"/>
      <c r="Q6" s="82"/>
      <c r="R6" s="99"/>
      <c r="S6" s="109"/>
    </row>
    <row r="7" spans="1:19" ht="12" customHeight="1" thickBot="1" x14ac:dyDescent="0.2"/>
    <row r="8" spans="1:19" ht="24.75" customHeight="1" x14ac:dyDescent="0.15">
      <c r="B8" s="61" t="s">
        <v>0</v>
      </c>
      <c r="C8" s="62"/>
      <c r="D8" s="62"/>
      <c r="E8" s="79"/>
      <c r="F8" s="80"/>
      <c r="G8" s="80"/>
      <c r="H8" s="80"/>
      <c r="I8" s="80"/>
      <c r="J8" s="84"/>
      <c r="K8" s="62" t="s">
        <v>12</v>
      </c>
      <c r="L8" s="62"/>
      <c r="M8" s="79"/>
      <c r="N8" s="80"/>
      <c r="O8" s="80"/>
      <c r="P8" s="80"/>
      <c r="Q8" s="80"/>
      <c r="R8" s="80"/>
      <c r="S8" s="81"/>
    </row>
    <row r="9" spans="1:19" ht="24.75" customHeight="1" x14ac:dyDescent="0.15">
      <c r="B9" s="100" t="s">
        <v>87</v>
      </c>
      <c r="C9" s="101"/>
      <c r="D9" s="101"/>
      <c r="E9" s="102"/>
      <c r="F9" s="103"/>
      <c r="G9" s="103"/>
      <c r="H9" s="103"/>
      <c r="I9" s="103"/>
      <c r="J9" s="104"/>
      <c r="K9" s="105" t="s">
        <v>88</v>
      </c>
      <c r="L9" s="106"/>
      <c r="M9" s="102"/>
      <c r="N9" s="103"/>
      <c r="O9" s="103"/>
      <c r="P9" s="103"/>
      <c r="Q9" s="103"/>
      <c r="R9" s="103"/>
      <c r="S9" s="107"/>
    </row>
    <row r="10" spans="1:19" ht="24.75" customHeight="1" x14ac:dyDescent="0.15">
      <c r="B10" s="54" t="s">
        <v>99</v>
      </c>
      <c r="C10" s="44"/>
      <c r="D10" s="44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8"/>
    </row>
    <row r="11" spans="1:19" ht="24.75" customHeight="1" x14ac:dyDescent="0.15">
      <c r="B11" s="54" t="s">
        <v>1</v>
      </c>
      <c r="C11" s="44"/>
      <c r="D11" s="44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8"/>
    </row>
    <row r="12" spans="1:19" ht="24.75" customHeight="1" x14ac:dyDescent="0.15">
      <c r="B12" s="54" t="s">
        <v>11</v>
      </c>
      <c r="C12" s="44"/>
      <c r="D12" s="44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8"/>
    </row>
    <row r="13" spans="1:19" ht="24.75" customHeight="1" x14ac:dyDescent="0.15">
      <c r="B13" s="43" t="s">
        <v>43</v>
      </c>
      <c r="C13" s="44"/>
      <c r="D13" s="44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9"/>
    </row>
    <row r="14" spans="1:19" ht="24.75" customHeight="1" x14ac:dyDescent="0.15">
      <c r="B14" s="54" t="s">
        <v>120</v>
      </c>
      <c r="C14" s="44"/>
      <c r="D14" s="63"/>
      <c r="E14" s="69"/>
      <c r="F14" s="66"/>
      <c r="G14" s="66"/>
      <c r="H14" s="26" t="s">
        <v>68</v>
      </c>
      <c r="I14" s="66"/>
      <c r="J14" s="66"/>
      <c r="K14" s="26" t="s">
        <v>69</v>
      </c>
      <c r="L14" s="26" t="s">
        <v>52</v>
      </c>
      <c r="M14" s="66"/>
      <c r="N14" s="66"/>
      <c r="O14" s="26" t="s">
        <v>68</v>
      </c>
      <c r="P14" s="66"/>
      <c r="Q14" s="66"/>
      <c r="R14" s="64" t="s">
        <v>69</v>
      </c>
      <c r="S14" s="65"/>
    </row>
    <row r="15" spans="1:19" ht="24.75" customHeight="1" x14ac:dyDescent="0.15">
      <c r="B15" s="54" t="s">
        <v>13</v>
      </c>
      <c r="C15" s="44"/>
      <c r="D15" s="44"/>
      <c r="E15" s="69"/>
      <c r="F15" s="66"/>
      <c r="G15" s="66"/>
      <c r="H15" s="66"/>
      <c r="I15" s="64" t="s">
        <v>54</v>
      </c>
      <c r="J15" s="77"/>
      <c r="K15" s="44" t="s">
        <v>74</v>
      </c>
      <c r="L15" s="44"/>
      <c r="M15" s="70">
        <f>Sheet2!E30</f>
        <v>0</v>
      </c>
      <c r="N15" s="70"/>
      <c r="O15" s="70"/>
      <c r="P15" s="70"/>
      <c r="Q15" s="70"/>
      <c r="R15" s="70"/>
      <c r="S15" s="71"/>
    </row>
    <row r="16" spans="1:19" ht="24.75" customHeight="1" x14ac:dyDescent="0.15">
      <c r="B16" s="54" t="s">
        <v>78</v>
      </c>
      <c r="C16" s="44"/>
      <c r="D16" s="44"/>
      <c r="E16" s="69"/>
      <c r="F16" s="66"/>
      <c r="G16" s="66"/>
      <c r="H16" s="66"/>
      <c r="I16" s="64" t="s">
        <v>4</v>
      </c>
      <c r="J16" s="77"/>
      <c r="K16" s="44" t="s">
        <v>77</v>
      </c>
      <c r="L16" s="44"/>
      <c r="M16" s="72" t="e">
        <f>Sheet2!F32</f>
        <v>#N/A</v>
      </c>
      <c r="N16" s="72"/>
      <c r="O16" s="72"/>
      <c r="P16" s="72"/>
      <c r="Q16" s="72"/>
      <c r="R16" s="72"/>
      <c r="S16" s="73"/>
    </row>
    <row r="17" spans="2:19" ht="24.75" customHeight="1" x14ac:dyDescent="0.15">
      <c r="B17" s="54" t="s">
        <v>15</v>
      </c>
      <c r="C17" s="44"/>
      <c r="D17" s="44"/>
      <c r="E17" s="69"/>
      <c r="F17" s="66"/>
      <c r="G17" s="26" t="s">
        <v>49</v>
      </c>
      <c r="H17" s="37"/>
      <c r="I17" s="26" t="s">
        <v>50</v>
      </c>
      <c r="J17" s="38"/>
      <c r="K17" s="26" t="s">
        <v>51</v>
      </c>
      <c r="L17" s="26" t="s">
        <v>52</v>
      </c>
      <c r="M17" s="66"/>
      <c r="N17" s="66"/>
      <c r="O17" s="26" t="s">
        <v>49</v>
      </c>
      <c r="P17" s="37"/>
      <c r="Q17" s="26" t="s">
        <v>50</v>
      </c>
      <c r="R17" s="37"/>
      <c r="S17" s="27" t="s">
        <v>51</v>
      </c>
    </row>
    <row r="18" spans="2:19" ht="24.75" customHeight="1" x14ac:dyDescent="0.15">
      <c r="B18" s="93" t="s">
        <v>2</v>
      </c>
      <c r="C18" s="94"/>
      <c r="D18" s="95"/>
      <c r="E18" s="96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</row>
    <row r="19" spans="2:19" ht="24.75" customHeight="1" x14ac:dyDescent="0.15">
      <c r="B19" s="54" t="s">
        <v>3</v>
      </c>
      <c r="C19" s="44"/>
      <c r="D19" s="44"/>
      <c r="E19" s="45"/>
      <c r="F19" s="46"/>
      <c r="G19" s="46"/>
      <c r="H19" s="46"/>
      <c r="I19" s="46"/>
      <c r="J19" s="47"/>
      <c r="K19" s="44" t="s">
        <v>10</v>
      </c>
      <c r="L19" s="44"/>
      <c r="M19" s="45"/>
      <c r="N19" s="46"/>
      <c r="O19" s="46"/>
      <c r="P19" s="46"/>
      <c r="Q19" s="46"/>
      <c r="R19" s="46"/>
      <c r="S19" s="48"/>
    </row>
    <row r="20" spans="2:19" ht="40.5" customHeight="1" x14ac:dyDescent="0.15">
      <c r="B20" s="55" t="s">
        <v>82</v>
      </c>
      <c r="C20" s="56"/>
      <c r="D20" s="56"/>
      <c r="E20" s="56"/>
      <c r="F20" s="56"/>
      <c r="G20" s="57"/>
      <c r="H20" s="49"/>
      <c r="I20" s="49"/>
      <c r="J20" s="28" t="s">
        <v>49</v>
      </c>
      <c r="K20" s="38"/>
      <c r="L20" s="28" t="s">
        <v>50</v>
      </c>
      <c r="M20" s="28" t="s">
        <v>52</v>
      </c>
      <c r="N20" s="49"/>
      <c r="O20" s="49"/>
      <c r="P20" s="28" t="s">
        <v>49</v>
      </c>
      <c r="Q20" s="49"/>
      <c r="R20" s="49"/>
      <c r="S20" s="29" t="s">
        <v>50</v>
      </c>
    </row>
    <row r="21" spans="2:19" ht="23.25" customHeight="1" x14ac:dyDescent="0.15">
      <c r="B21" s="43" t="s">
        <v>67</v>
      </c>
      <c r="C21" s="44"/>
      <c r="D21" s="44"/>
      <c r="E21" s="44"/>
      <c r="F21" s="44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8"/>
    </row>
    <row r="22" spans="2:19" ht="21.75" customHeight="1" x14ac:dyDescent="0.15">
      <c r="B22" s="112" t="s">
        <v>106</v>
      </c>
      <c r="C22" s="113"/>
      <c r="D22" s="113"/>
      <c r="E22" s="113"/>
      <c r="F22" s="114"/>
      <c r="G22" s="50" t="s">
        <v>83</v>
      </c>
      <c r="H22" s="42"/>
      <c r="I22" s="51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2:19" ht="21.75" customHeight="1" x14ac:dyDescent="0.15">
      <c r="B23" s="115"/>
      <c r="C23" s="116"/>
      <c r="D23" s="116"/>
      <c r="E23" s="116"/>
      <c r="F23" s="117"/>
      <c r="G23" s="50" t="s">
        <v>86</v>
      </c>
      <c r="H23" s="42"/>
      <c r="I23" s="51"/>
      <c r="J23" s="52"/>
      <c r="K23" s="52"/>
      <c r="L23" s="52"/>
      <c r="M23" s="52"/>
      <c r="N23" s="52"/>
      <c r="O23" s="52"/>
      <c r="P23" s="52"/>
      <c r="Q23" s="52"/>
      <c r="R23" s="52"/>
      <c r="S23" s="53"/>
    </row>
    <row r="24" spans="2:19" ht="21.75" customHeight="1" x14ac:dyDescent="0.15">
      <c r="B24" s="115"/>
      <c r="C24" s="116"/>
      <c r="D24" s="116"/>
      <c r="E24" s="116"/>
      <c r="F24" s="117"/>
      <c r="G24" s="50" t="s">
        <v>105</v>
      </c>
      <c r="H24" s="42"/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3"/>
    </row>
    <row r="25" spans="2:19" ht="21.75" customHeight="1" x14ac:dyDescent="0.15">
      <c r="B25" s="118"/>
      <c r="C25" s="119"/>
      <c r="D25" s="119"/>
      <c r="E25" s="119"/>
      <c r="F25" s="120"/>
      <c r="G25" s="50" t="s">
        <v>84</v>
      </c>
      <c r="H25" s="42"/>
      <c r="I25" s="51"/>
      <c r="J25" s="52"/>
      <c r="K25" s="52"/>
      <c r="L25" s="52"/>
      <c r="M25" s="52"/>
      <c r="N25" s="52"/>
      <c r="O25" s="52"/>
      <c r="P25" s="52"/>
      <c r="Q25" s="52"/>
      <c r="R25" s="52"/>
      <c r="S25" s="53"/>
    </row>
    <row r="26" spans="2:19" ht="29.25" customHeight="1" x14ac:dyDescent="0.15">
      <c r="B26" s="41" t="s">
        <v>58</v>
      </c>
      <c r="C26" s="42"/>
      <c r="D26" s="42"/>
      <c r="E26" s="42"/>
      <c r="F26" s="42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</row>
    <row r="27" spans="2:19" ht="25.5" customHeight="1" thickBot="1" x14ac:dyDescent="0.2">
      <c r="B27" s="121" t="s">
        <v>14</v>
      </c>
      <c r="C27" s="122"/>
      <c r="D27" s="122"/>
      <c r="E27" s="122"/>
      <c r="F27" s="123"/>
      <c r="G27" s="58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60"/>
    </row>
    <row r="28" spans="2:19" ht="33.75" customHeight="1" thickBot="1" x14ac:dyDescent="0.2">
      <c r="B28" s="90" t="s">
        <v>119</v>
      </c>
      <c r="C28" s="91"/>
      <c r="D28" s="91"/>
      <c r="E28" s="91"/>
      <c r="F28" s="91"/>
      <c r="G28" s="91"/>
      <c r="H28" s="91"/>
      <c r="I28" s="91"/>
      <c r="J28" s="91"/>
      <c r="K28" s="91"/>
      <c r="L28" s="92"/>
      <c r="M28" s="92"/>
      <c r="N28" s="30" t="s">
        <v>96</v>
      </c>
      <c r="O28" s="39"/>
      <c r="P28" s="30" t="s">
        <v>97</v>
      </c>
      <c r="Q28" s="39"/>
      <c r="R28" s="32" t="s">
        <v>98</v>
      </c>
      <c r="S28" s="31"/>
    </row>
    <row r="29" spans="2:19" ht="9" customHeight="1" x14ac:dyDescent="0.15"/>
    <row r="30" spans="2:19" s="25" customFormat="1" ht="14.25" customHeight="1" x14ac:dyDescent="0.15">
      <c r="B30" s="34" t="s">
        <v>107</v>
      </c>
      <c r="C30" s="111" t="s">
        <v>108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</row>
    <row r="31" spans="2:19" s="25" customFormat="1" ht="12.75" customHeight="1" x14ac:dyDescent="0.15">
      <c r="B31" s="34" t="s">
        <v>107</v>
      </c>
      <c r="C31" s="111" t="s">
        <v>109</v>
      </c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</row>
    <row r="32" spans="2:19" s="25" customFormat="1" ht="17.25" customHeight="1" x14ac:dyDescent="0.15">
      <c r="B32" s="35" t="s">
        <v>110</v>
      </c>
      <c r="C32" s="110" t="s">
        <v>111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</row>
    <row r="33" spans="2:19" s="25" customFormat="1" ht="24" customHeight="1" x14ac:dyDescent="0.15">
      <c r="B33" s="35" t="s">
        <v>112</v>
      </c>
      <c r="C33" s="110" t="s">
        <v>113</v>
      </c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</row>
    <row r="34" spans="2:19" s="25" customFormat="1" ht="24.75" customHeight="1" x14ac:dyDescent="0.15">
      <c r="B34" s="35" t="s">
        <v>110</v>
      </c>
      <c r="C34" s="110" t="s">
        <v>114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</row>
    <row r="35" spans="2:19" s="25" customFormat="1" ht="25.5" customHeight="1" x14ac:dyDescent="0.15">
      <c r="B35" s="35" t="s">
        <v>115</v>
      </c>
      <c r="C35" s="110" t="s">
        <v>116</v>
      </c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</row>
    <row r="36" spans="2:19" s="25" customFormat="1" ht="12" x14ac:dyDescent="0.15">
      <c r="B36" s="36" t="s">
        <v>117</v>
      </c>
      <c r="C36" s="33" t="s">
        <v>118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ht="9.75" customHeight="1" x14ac:dyDescent="0.15"/>
  </sheetData>
  <sheetProtection sheet="1" objects="1" scenarios="1" selectLockedCells="1"/>
  <mergeCells count="80">
    <mergeCell ref="C34:S34"/>
    <mergeCell ref="C35:S35"/>
    <mergeCell ref="N20:O20"/>
    <mergeCell ref="C30:S30"/>
    <mergeCell ref="C31:S31"/>
    <mergeCell ref="C32:S32"/>
    <mergeCell ref="C33:S33"/>
    <mergeCell ref="G26:S26"/>
    <mergeCell ref="G21:S21"/>
    <mergeCell ref="B22:F25"/>
    <mergeCell ref="G22:H22"/>
    <mergeCell ref="B27:F27"/>
    <mergeCell ref="G23:H23"/>
    <mergeCell ref="G25:H25"/>
    <mergeCell ref="I22:S22"/>
    <mergeCell ref="I23:S23"/>
    <mergeCell ref="J6:M6"/>
    <mergeCell ref="B9:D9"/>
    <mergeCell ref="E9:J9"/>
    <mergeCell ref="K9:L9"/>
    <mergeCell ref="M9:S9"/>
    <mergeCell ref="O6:P6"/>
    <mergeCell ref="Q6:S6"/>
    <mergeCell ref="E8:J8"/>
    <mergeCell ref="K8:L8"/>
    <mergeCell ref="B28:K28"/>
    <mergeCell ref="L28:M28"/>
    <mergeCell ref="I25:S25"/>
    <mergeCell ref="B10:D10"/>
    <mergeCell ref="E10:S10"/>
    <mergeCell ref="B18:D18"/>
    <mergeCell ref="E18:S18"/>
    <mergeCell ref="M17:N17"/>
    <mergeCell ref="B15:D15"/>
    <mergeCell ref="E17:F17"/>
    <mergeCell ref="E16:H16"/>
    <mergeCell ref="I16:J16"/>
    <mergeCell ref="C2:E2"/>
    <mergeCell ref="I15:J15"/>
    <mergeCell ref="E11:S11"/>
    <mergeCell ref="M3:N3"/>
    <mergeCell ref="K3:L3"/>
    <mergeCell ref="E14:G14"/>
    <mergeCell ref="M8:S8"/>
    <mergeCell ref="E12:S12"/>
    <mergeCell ref="F6:G6"/>
    <mergeCell ref="E5:J5"/>
    <mergeCell ref="L5:S5"/>
    <mergeCell ref="H6:I6"/>
    <mergeCell ref="E13:S13"/>
    <mergeCell ref="B11:D11"/>
    <mergeCell ref="B13:D13"/>
    <mergeCell ref="B8:D8"/>
    <mergeCell ref="G27:S27"/>
    <mergeCell ref="B5:D5"/>
    <mergeCell ref="B14:D14"/>
    <mergeCell ref="R14:S14"/>
    <mergeCell ref="M14:N14"/>
    <mergeCell ref="P14:Q14"/>
    <mergeCell ref="I14:J14"/>
    <mergeCell ref="B16:D16"/>
    <mergeCell ref="B17:D17"/>
    <mergeCell ref="B6:D6"/>
    <mergeCell ref="B12:D12"/>
    <mergeCell ref="E15:H15"/>
    <mergeCell ref="K15:L15"/>
    <mergeCell ref="M15:S15"/>
    <mergeCell ref="K16:L16"/>
    <mergeCell ref="M16:S16"/>
    <mergeCell ref="B26:F26"/>
    <mergeCell ref="B21:F21"/>
    <mergeCell ref="E19:J19"/>
    <mergeCell ref="M19:S19"/>
    <mergeCell ref="Q20:R20"/>
    <mergeCell ref="K19:L19"/>
    <mergeCell ref="G24:H24"/>
    <mergeCell ref="I24:S24"/>
    <mergeCell ref="B19:D19"/>
    <mergeCell ref="B20:F20"/>
    <mergeCell ref="G20:I20"/>
  </mergeCells>
  <phoneticPr fontId="2"/>
  <dataValidations count="4">
    <dataValidation type="list" allowBlank="1" showInputMessage="1" showErrorMessage="1" sqref="L5:S5">
      <formula1>INDIRECT(E5)</formula1>
    </dataValidation>
    <dataValidation type="list" allowBlank="1" showInputMessage="1" showErrorMessage="1" sqref="F6:G7">
      <formula1>職位</formula1>
    </dataValidation>
    <dataValidation type="list" allowBlank="1" showInputMessage="1" showErrorMessage="1" sqref="E12:S12">
      <formula1>職種</formula1>
    </dataValidation>
    <dataValidation type="list" allowBlank="1" showInputMessage="1" showErrorMessage="1" sqref="E13:S13">
      <formula1>INDIRECT($E$12)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Sheet2!$B$4:$B$5</xm:f>
          </x14:formula1>
          <xm:sqref>E5:J5</xm:sqref>
        </x14:dataValidation>
        <x14:dataValidation type="list" allowBlank="1" showInputMessage="1" showErrorMessage="1">
          <x14:formula1>
            <xm:f>Sheet2!$A$11:$A$13</xm:f>
          </x14:formula1>
          <xm:sqref>E9:J9</xm:sqref>
        </x14:dataValidation>
        <x14:dataValidation type="list" allowBlank="1" showInputMessage="1" showErrorMessage="1">
          <x14:formula1>
            <xm:f>Sheet2!$A$16:$A$17</xm:f>
          </x14:formula1>
          <xm:sqref>M9:S9</xm:sqref>
        </x14:dataValidation>
        <x14:dataValidation type="list" allowBlank="1" showInputMessage="1" showErrorMessage="1">
          <x14:formula1>
            <xm:f>Sheet2!$A$20:$A$21</xm:f>
          </x14:formula1>
          <xm:sqref>G21:S21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workbookViewId="0">
      <selection activeCell="F21" sqref="F21"/>
    </sheetView>
  </sheetViews>
  <sheetFormatPr defaultRowHeight="13.5" x14ac:dyDescent="0.15"/>
  <cols>
    <col min="1" max="1" width="15.125" bestFit="1" customWidth="1"/>
    <col min="2" max="2" width="17.25" bestFit="1" customWidth="1"/>
    <col min="3" max="3" width="11" bestFit="1" customWidth="1"/>
    <col min="4" max="4" width="22.5" bestFit="1" customWidth="1"/>
    <col min="5" max="5" width="34.875" bestFit="1" customWidth="1"/>
    <col min="6" max="6" width="11" bestFit="1" customWidth="1"/>
    <col min="8" max="8" width="23.625" bestFit="1" customWidth="1"/>
    <col min="10" max="10" width="23.625" bestFit="1" customWidth="1"/>
  </cols>
  <sheetData>
    <row r="3" spans="1:8" ht="14.25" thickBot="1" x14ac:dyDescent="0.2">
      <c r="A3" s="7" t="s">
        <v>66</v>
      </c>
      <c r="B3" s="7" t="s">
        <v>31</v>
      </c>
      <c r="D3" s="7" t="s">
        <v>18</v>
      </c>
      <c r="E3" s="7" t="s">
        <v>43</v>
      </c>
      <c r="H3" s="7" t="s">
        <v>16</v>
      </c>
    </row>
    <row r="4" spans="1:8" ht="14.25" thickBot="1" x14ac:dyDescent="0.2">
      <c r="A4" s="8" t="s">
        <v>63</v>
      </c>
      <c r="B4" s="3" t="s">
        <v>32</v>
      </c>
      <c r="D4" s="8" t="s">
        <v>61</v>
      </c>
      <c r="E4" s="6" t="s">
        <v>62</v>
      </c>
      <c r="H4" s="8" t="s">
        <v>17</v>
      </c>
    </row>
    <row r="5" spans="1:8" ht="14.25" thickBot="1" x14ac:dyDescent="0.2">
      <c r="A5" s="10" t="s">
        <v>64</v>
      </c>
      <c r="B5" s="12" t="s">
        <v>33</v>
      </c>
      <c r="D5" s="10" t="s">
        <v>19</v>
      </c>
      <c r="E5" s="11" t="s">
        <v>103</v>
      </c>
      <c r="F5" s="3">
        <v>154000</v>
      </c>
      <c r="G5" s="14"/>
      <c r="H5" s="10" t="s">
        <v>23</v>
      </c>
    </row>
    <row r="6" spans="1:8" ht="14.25" thickBot="1" x14ac:dyDescent="0.2">
      <c r="A6" s="9" t="s">
        <v>65</v>
      </c>
      <c r="D6" s="10" t="s">
        <v>20</v>
      </c>
      <c r="E6" s="12" t="s">
        <v>121</v>
      </c>
      <c r="F6" s="5">
        <v>179700</v>
      </c>
      <c r="G6" s="14"/>
      <c r="H6" s="10" t="s">
        <v>24</v>
      </c>
    </row>
    <row r="7" spans="1:8" ht="14.25" thickBot="1" x14ac:dyDescent="0.2">
      <c r="B7" s="6" t="s">
        <v>32</v>
      </c>
      <c r="D7" s="10" t="s">
        <v>21</v>
      </c>
      <c r="E7" s="14"/>
      <c r="F7" s="14"/>
      <c r="G7" s="14"/>
      <c r="H7" s="10" t="s">
        <v>25</v>
      </c>
    </row>
    <row r="8" spans="1:8" ht="14.25" thickBot="1" x14ac:dyDescent="0.2">
      <c r="B8" s="8" t="s">
        <v>38</v>
      </c>
      <c r="D8" s="9" t="s">
        <v>22</v>
      </c>
      <c r="E8" s="15" t="s">
        <v>45</v>
      </c>
      <c r="F8" s="14"/>
      <c r="G8" s="14"/>
      <c r="H8" s="10" t="s">
        <v>26</v>
      </c>
    </row>
    <row r="9" spans="1:8" x14ac:dyDescent="0.15">
      <c r="B9" s="10" t="s">
        <v>39</v>
      </c>
      <c r="E9" s="2" t="s">
        <v>122</v>
      </c>
      <c r="F9" s="3">
        <v>256700</v>
      </c>
      <c r="H9" s="10" t="s">
        <v>27</v>
      </c>
    </row>
    <row r="10" spans="1:8" ht="14.25" thickBot="1" x14ac:dyDescent="0.2">
      <c r="A10" s="7" t="s">
        <v>89</v>
      </c>
      <c r="B10" s="10" t="s">
        <v>40</v>
      </c>
      <c r="E10" s="13" t="s">
        <v>123</v>
      </c>
      <c r="F10" s="21">
        <v>320900</v>
      </c>
      <c r="G10" s="14"/>
      <c r="H10" s="10" t="s">
        <v>28</v>
      </c>
    </row>
    <row r="11" spans="1:8" x14ac:dyDescent="0.15">
      <c r="A11" s="8" t="s">
        <v>90</v>
      </c>
      <c r="B11" s="10" t="s">
        <v>41</v>
      </c>
      <c r="E11" s="13" t="s">
        <v>124</v>
      </c>
      <c r="F11" s="21">
        <v>359400</v>
      </c>
      <c r="H11" s="10" t="s">
        <v>29</v>
      </c>
    </row>
    <row r="12" spans="1:8" x14ac:dyDescent="0.15">
      <c r="A12" s="10" t="s">
        <v>91</v>
      </c>
      <c r="B12" s="10" t="s">
        <v>42</v>
      </c>
      <c r="E12" s="13" t="s">
        <v>125</v>
      </c>
      <c r="F12" s="21">
        <v>397900</v>
      </c>
      <c r="G12" s="14"/>
      <c r="H12" s="10" t="s">
        <v>30</v>
      </c>
    </row>
    <row r="13" spans="1:8" ht="14.25" thickBot="1" x14ac:dyDescent="0.2">
      <c r="A13" s="9" t="s">
        <v>92</v>
      </c>
      <c r="B13" s="9" t="s">
        <v>60</v>
      </c>
      <c r="E13" s="13" t="s">
        <v>126</v>
      </c>
      <c r="F13" s="21">
        <v>449200</v>
      </c>
      <c r="H13" s="10"/>
    </row>
    <row r="14" spans="1:8" ht="14.25" thickBot="1" x14ac:dyDescent="0.2">
      <c r="E14" s="4" t="s">
        <v>127</v>
      </c>
      <c r="F14" s="5">
        <v>513500</v>
      </c>
      <c r="G14" s="14"/>
      <c r="H14" s="10"/>
    </row>
    <row r="15" spans="1:8" ht="14.25" thickBot="1" x14ac:dyDescent="0.2">
      <c r="A15" s="7" t="s">
        <v>95</v>
      </c>
      <c r="B15" s="6" t="s">
        <v>33</v>
      </c>
      <c r="E15" s="14"/>
      <c r="F15" s="14"/>
      <c r="G15" s="14"/>
      <c r="H15" s="10"/>
    </row>
    <row r="16" spans="1:8" ht="14.25" thickBot="1" x14ac:dyDescent="0.2">
      <c r="A16" s="8" t="s">
        <v>94</v>
      </c>
      <c r="B16" s="8" t="s">
        <v>34</v>
      </c>
      <c r="E16" s="15" t="s">
        <v>46</v>
      </c>
      <c r="F16" s="14"/>
      <c r="G16" s="14"/>
      <c r="H16" s="10"/>
    </row>
    <row r="17" spans="1:8" ht="14.25" thickBot="1" x14ac:dyDescent="0.2">
      <c r="A17" s="9" t="s">
        <v>93</v>
      </c>
      <c r="B17" s="10" t="s">
        <v>35</v>
      </c>
      <c r="E17" s="2" t="s">
        <v>122</v>
      </c>
      <c r="F17" s="3">
        <v>256700</v>
      </c>
      <c r="G17" s="14"/>
      <c r="H17" s="10"/>
    </row>
    <row r="18" spans="1:8" ht="14.25" thickBot="1" x14ac:dyDescent="0.2">
      <c r="B18" s="10" t="s">
        <v>36</v>
      </c>
      <c r="E18" s="4" t="s">
        <v>123</v>
      </c>
      <c r="F18" s="5">
        <v>320900</v>
      </c>
      <c r="G18" s="14"/>
      <c r="H18" s="9"/>
    </row>
    <row r="19" spans="1:8" ht="14.25" thickBot="1" x14ac:dyDescent="0.2">
      <c r="A19" s="7" t="s">
        <v>100</v>
      </c>
      <c r="B19" s="9" t="s">
        <v>37</v>
      </c>
      <c r="E19" s="14"/>
      <c r="F19" s="14"/>
      <c r="G19" s="14"/>
    </row>
    <row r="20" spans="1:8" ht="14.25" thickBot="1" x14ac:dyDescent="0.2">
      <c r="A20" s="8" t="s">
        <v>102</v>
      </c>
      <c r="E20" s="15" t="s">
        <v>47</v>
      </c>
      <c r="F20" s="14"/>
      <c r="G20" s="14"/>
    </row>
    <row r="21" spans="1:8" ht="14.25" thickBot="1" x14ac:dyDescent="0.2">
      <c r="A21" s="9" t="s">
        <v>101</v>
      </c>
      <c r="E21" s="2" t="s">
        <v>124</v>
      </c>
      <c r="F21" s="3">
        <v>359400</v>
      </c>
      <c r="G21" s="14"/>
    </row>
    <row r="22" spans="1:8" ht="14.25" thickBot="1" x14ac:dyDescent="0.2">
      <c r="E22" s="4" t="s">
        <v>125</v>
      </c>
      <c r="F22" s="5">
        <v>397900</v>
      </c>
      <c r="G22" s="14"/>
    </row>
    <row r="23" spans="1:8" x14ac:dyDescent="0.15">
      <c r="E23" s="14"/>
      <c r="F23" s="14"/>
      <c r="G23" s="14"/>
    </row>
    <row r="24" spans="1:8" ht="14.25" thickBot="1" x14ac:dyDescent="0.2">
      <c r="E24" s="15" t="s">
        <v>48</v>
      </c>
      <c r="F24" s="14"/>
      <c r="G24" s="14"/>
    </row>
    <row r="25" spans="1:8" x14ac:dyDescent="0.15">
      <c r="E25" s="2" t="s">
        <v>128</v>
      </c>
      <c r="F25" s="3">
        <v>449200</v>
      </c>
      <c r="G25" s="14"/>
      <c r="H25" s="14"/>
    </row>
    <row r="26" spans="1:8" ht="14.25" thickBot="1" x14ac:dyDescent="0.2">
      <c r="E26" s="4" t="s">
        <v>129</v>
      </c>
      <c r="F26" s="5">
        <v>513500</v>
      </c>
      <c r="G26" s="14"/>
    </row>
    <row r="28" spans="1:8" ht="14.25" thickBot="1" x14ac:dyDescent="0.2">
      <c r="A28" t="s">
        <v>44</v>
      </c>
    </row>
    <row r="29" spans="1:8" x14ac:dyDescent="0.15">
      <c r="A29" s="2"/>
      <c r="B29" s="11" t="s">
        <v>71</v>
      </c>
      <c r="C29" s="11" t="s">
        <v>72</v>
      </c>
      <c r="D29" s="11" t="s">
        <v>75</v>
      </c>
      <c r="E29" s="3" t="s">
        <v>73</v>
      </c>
    </row>
    <row r="30" spans="1:8" ht="14.25" thickBot="1" x14ac:dyDescent="0.2">
      <c r="A30" s="13" t="s">
        <v>70</v>
      </c>
      <c r="B30" s="22">
        <f>TIME(雇用予定調書!E14,雇用予定調書!I14,0)</f>
        <v>0</v>
      </c>
      <c r="C30" s="22">
        <f>TIME(雇用予定調書!M14,雇用予定調書!P14,0)</f>
        <v>0</v>
      </c>
      <c r="D30" s="23">
        <f>雇用予定調書!E15/24/60</f>
        <v>0</v>
      </c>
      <c r="E30" s="24">
        <f>C30-B30-D30</f>
        <v>0</v>
      </c>
    </row>
    <row r="31" spans="1:8" x14ac:dyDescent="0.15">
      <c r="A31" s="2"/>
      <c r="B31" s="11" t="s">
        <v>104</v>
      </c>
      <c r="C31" s="11" t="s">
        <v>79</v>
      </c>
      <c r="D31" s="11" t="s">
        <v>73</v>
      </c>
      <c r="E31" s="11" t="s">
        <v>80</v>
      </c>
      <c r="F31" s="3" t="s">
        <v>81</v>
      </c>
    </row>
    <row r="32" spans="1:8" ht="14.25" thickBot="1" x14ac:dyDescent="0.2">
      <c r="A32" s="4" t="s">
        <v>76</v>
      </c>
      <c r="B32" s="12" t="e">
        <f>VLOOKUP(雇用予定調書!E13,Sheet2!E4:F26,2,FALSE)</f>
        <v>#N/A</v>
      </c>
      <c r="C32" s="12" t="e">
        <f>((B32/16)/7.75)</f>
        <v>#N/A</v>
      </c>
      <c r="D32" s="12">
        <f>雇用予定調書!M15*24</f>
        <v>0</v>
      </c>
      <c r="E32" s="12">
        <f>雇用予定調書!E16</f>
        <v>0</v>
      </c>
      <c r="F32" s="5" t="e">
        <f>C32*D32*E32</f>
        <v>#N/A</v>
      </c>
    </row>
  </sheetData>
  <sheetProtection sheet="1" objects="1" scenarios="1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17</vt:i4>
      </vt:variant>
    </vt:vector>
  </HeadingPairs>
  <TitlesOfParts>
    <vt:vector size="19" baseType="lpstr">
      <vt:lpstr>雇用予定調書</vt:lpstr>
      <vt:lpstr>Sheet2</vt:lpstr>
      <vt:lpstr>雇用予定調書!Print_Area</vt:lpstr>
      <vt:lpstr>リサーチアシスタント</vt:lpstr>
      <vt:lpstr>学部</vt:lpstr>
      <vt:lpstr>教授相当</vt:lpstr>
      <vt:lpstr>雇用財源補助金名</vt:lpstr>
      <vt:lpstr>准教授相当</vt:lpstr>
      <vt:lpstr>助教相当</vt:lpstr>
      <vt:lpstr>職位</vt:lpstr>
      <vt:lpstr>職種</vt:lpstr>
      <vt:lpstr>大学院博士後期課程相当</vt:lpstr>
      <vt:lpstr>大学院博士前期課程相当</vt:lpstr>
      <vt:lpstr>都市環境</vt:lpstr>
      <vt:lpstr>特任教授</vt:lpstr>
      <vt:lpstr>特任研究員</vt:lpstr>
      <vt:lpstr>特任准教授</vt:lpstr>
      <vt:lpstr>特任助教</vt:lpstr>
      <vt:lpstr>理学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2018-11-20T08:42:12Z</cp:lastPrinted>
  <dcterms:created xsi:type="dcterms:W3CDTF">2018-09-10T02:50:45Z</dcterms:created>
  <dcterms:modified xsi:type="dcterms:W3CDTF">2018-12-12T09:39:52Z</dcterms:modified>
</cp:coreProperties>
</file>