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trlProps/ctrlProp498.xml" ContentType="application/vnd.ms-excel.controlproperties+xml"/>
  <Override PartName="/xl/ctrlProps/ctrlProp499.xml" ContentType="application/vnd.ms-excel.controlproperties+xml"/>
  <Override PartName="/xl/ctrlProps/ctrlProp500.xml" ContentType="application/vnd.ms-excel.controlproperties+xml"/>
  <Override PartName="/xl/ctrlProps/ctrlProp501.xml" ContentType="application/vnd.ms-excel.controlproperties+xml"/>
  <Override PartName="/xl/ctrlProps/ctrlProp502.xml" ContentType="application/vnd.ms-excel.controlproperties+xml"/>
  <Override PartName="/xl/ctrlProps/ctrlProp503.xml" ContentType="application/vnd.ms-excel.controlproperties+xml"/>
  <Override PartName="/xl/ctrlProps/ctrlProp504.xml" ContentType="application/vnd.ms-excel.controlproperties+xml"/>
  <Override PartName="/xl/ctrlProps/ctrlProp505.xml" ContentType="application/vnd.ms-excel.controlproperties+xml"/>
  <Override PartName="/xl/ctrlProps/ctrlProp506.xml" ContentType="application/vnd.ms-excel.controlproperties+xml"/>
  <Override PartName="/xl/ctrlProps/ctrlProp507.xml" ContentType="application/vnd.ms-excel.controlproperties+xml"/>
  <Override PartName="/xl/ctrlProps/ctrlProp508.xml" ContentType="application/vnd.ms-excel.controlproperties+xml"/>
  <Override PartName="/xl/ctrlProps/ctrlProp509.xml" ContentType="application/vnd.ms-excel.controlproperties+xml"/>
  <Override PartName="/xl/ctrlProps/ctrlProp510.xml" ContentType="application/vnd.ms-excel.controlproperties+xml"/>
  <Override PartName="/xl/ctrlProps/ctrlProp511.xml" ContentType="application/vnd.ms-excel.controlproperties+xml"/>
  <Override PartName="/xl/ctrlProps/ctrlProp512.xml" ContentType="application/vnd.ms-excel.controlproperties+xml"/>
  <Override PartName="/xl/ctrlProps/ctrlProp513.xml" ContentType="application/vnd.ms-excel.controlproperties+xml"/>
  <Override PartName="/xl/ctrlProps/ctrlProp514.xml" ContentType="application/vnd.ms-excel.controlproperties+xml"/>
  <Override PartName="/xl/ctrlProps/ctrlProp515.xml" ContentType="application/vnd.ms-excel.controlproperties+xml"/>
  <Override PartName="/xl/ctrlProps/ctrlProp516.xml" ContentType="application/vnd.ms-excel.controlproperties+xml"/>
  <Override PartName="/xl/ctrlProps/ctrlProp517.xml" ContentType="application/vnd.ms-excel.controlproperties+xml"/>
  <Override PartName="/xl/ctrlProps/ctrlProp518.xml" ContentType="application/vnd.ms-excel.controlproperties+xml"/>
  <Override PartName="/xl/ctrlProps/ctrlProp519.xml" ContentType="application/vnd.ms-excel.controlproperties+xml"/>
  <Override PartName="/xl/ctrlProps/ctrlProp520.xml" ContentType="application/vnd.ms-excel.controlproperties+xml"/>
  <Override PartName="/xl/ctrlProps/ctrlProp521.xml" ContentType="application/vnd.ms-excel.controlproperties+xml"/>
  <Override PartName="/xl/ctrlProps/ctrlProp522.xml" ContentType="application/vnd.ms-excel.controlproperties+xml"/>
  <Override PartName="/xl/ctrlProps/ctrlProp523.xml" ContentType="application/vnd.ms-excel.controlproperties+xml"/>
  <Override PartName="/xl/ctrlProps/ctrlProp524.xml" ContentType="application/vnd.ms-excel.controlproperties+xml"/>
  <Override PartName="/xl/ctrlProps/ctrlProp525.xml" ContentType="application/vnd.ms-excel.controlproperties+xml"/>
  <Override PartName="/xl/ctrlProps/ctrlProp526.xml" ContentType="application/vnd.ms-excel.controlproperties+xml"/>
  <Override PartName="/xl/ctrlProps/ctrlProp527.xml" ContentType="application/vnd.ms-excel.controlproperties+xml"/>
  <Override PartName="/xl/ctrlProps/ctrlProp528.xml" ContentType="application/vnd.ms-excel.controlproperties+xml"/>
  <Override PartName="/xl/ctrlProps/ctrlProp529.xml" ContentType="application/vnd.ms-excel.controlproperties+xml"/>
  <Override PartName="/xl/ctrlProps/ctrlProp530.xml" ContentType="application/vnd.ms-excel.controlproperties+xml"/>
  <Override PartName="/xl/ctrlProps/ctrlProp531.xml" ContentType="application/vnd.ms-excel.controlproperties+xml"/>
  <Override PartName="/xl/ctrlProps/ctrlProp532.xml" ContentType="application/vnd.ms-excel.controlproperties+xml"/>
  <Override PartName="/xl/ctrlProps/ctrlProp533.xml" ContentType="application/vnd.ms-excel.controlproperties+xml"/>
  <Override PartName="/xl/ctrlProps/ctrlProp534.xml" ContentType="application/vnd.ms-excel.controlproperties+xml"/>
  <Override PartName="/xl/ctrlProps/ctrlProp535.xml" ContentType="application/vnd.ms-excel.controlproperties+xml"/>
  <Override PartName="/xl/ctrlProps/ctrlProp536.xml" ContentType="application/vnd.ms-excel.controlproperties+xml"/>
  <Override PartName="/xl/ctrlProps/ctrlProp537.xml" ContentType="application/vnd.ms-excel.controlproperties+xml"/>
  <Override PartName="/xl/ctrlProps/ctrlProp538.xml" ContentType="application/vnd.ms-excel.controlproperties+xml"/>
  <Override PartName="/xl/ctrlProps/ctrlProp539.xml" ContentType="application/vnd.ms-excel.controlproperties+xml"/>
  <Override PartName="/xl/ctrlProps/ctrlProp540.xml" ContentType="application/vnd.ms-excel.controlproperties+xml"/>
  <Override PartName="/xl/ctrlProps/ctrlProp541.xml" ContentType="application/vnd.ms-excel.controlproperties+xml"/>
  <Override PartName="/xl/ctrlProps/ctrlProp542.xml" ContentType="application/vnd.ms-excel.controlproperties+xml"/>
  <Override PartName="/xl/ctrlProps/ctrlProp543.xml" ContentType="application/vnd.ms-excel.controlproperties+xml"/>
  <Override PartName="/xl/ctrlProps/ctrlProp544.xml" ContentType="application/vnd.ms-excel.controlproperties+xml"/>
  <Override PartName="/xl/ctrlProps/ctrlProp545.xml" ContentType="application/vnd.ms-excel.controlproperties+xml"/>
  <Override PartName="/xl/ctrlProps/ctrlProp546.xml" ContentType="application/vnd.ms-excel.controlproperties+xml"/>
  <Override PartName="/xl/ctrlProps/ctrlProp547.xml" ContentType="application/vnd.ms-excel.controlproperties+xml"/>
  <Override PartName="/xl/ctrlProps/ctrlProp548.xml" ContentType="application/vnd.ms-excel.controlproperties+xml"/>
  <Override PartName="/xl/ctrlProps/ctrlProp549.xml" ContentType="application/vnd.ms-excel.controlproperties+xml"/>
  <Override PartName="/xl/ctrlProps/ctrlProp550.xml" ContentType="application/vnd.ms-excel.controlproperties+xml"/>
  <Override PartName="/xl/ctrlProps/ctrlProp551.xml" ContentType="application/vnd.ms-excel.controlproperties+xml"/>
  <Override PartName="/xl/ctrlProps/ctrlProp552.xml" ContentType="application/vnd.ms-excel.controlproperties+xml"/>
  <Override PartName="/xl/ctrlProps/ctrlProp553.xml" ContentType="application/vnd.ms-excel.controlproperties+xml"/>
  <Override PartName="/xl/ctrlProps/ctrlProp554.xml" ContentType="application/vnd.ms-excel.controlproperties+xml"/>
  <Override PartName="/xl/ctrlProps/ctrlProp555.xml" ContentType="application/vnd.ms-excel.controlproperties+xml"/>
  <Override PartName="/xl/ctrlProps/ctrlProp556.xml" ContentType="application/vnd.ms-excel.controlproperties+xml"/>
  <Override PartName="/xl/ctrlProps/ctrlProp557.xml" ContentType="application/vnd.ms-excel.controlproperties+xml"/>
  <Override PartName="/xl/ctrlProps/ctrlProp558.xml" ContentType="application/vnd.ms-excel.controlproperties+xml"/>
  <Override PartName="/xl/ctrlProps/ctrlProp559.xml" ContentType="application/vnd.ms-excel.controlproperties+xml"/>
  <Override PartName="/xl/ctrlProps/ctrlProp560.xml" ContentType="application/vnd.ms-excel.controlproperties+xml"/>
  <Override PartName="/xl/ctrlProps/ctrlProp561.xml" ContentType="application/vnd.ms-excel.controlproperties+xml"/>
  <Override PartName="/xl/ctrlProps/ctrlProp562.xml" ContentType="application/vnd.ms-excel.controlproperties+xml"/>
  <Override PartName="/xl/ctrlProps/ctrlProp563.xml" ContentType="application/vnd.ms-excel.controlproperties+xml"/>
  <Override PartName="/xl/ctrlProps/ctrlProp564.xml" ContentType="application/vnd.ms-excel.controlproperties+xml"/>
  <Override PartName="/xl/ctrlProps/ctrlProp565.xml" ContentType="application/vnd.ms-excel.controlproperties+xml"/>
  <Override PartName="/xl/ctrlProps/ctrlProp566.xml" ContentType="application/vnd.ms-excel.controlproperties+xml"/>
  <Override PartName="/xl/ctrlProps/ctrlProp567.xml" ContentType="application/vnd.ms-excel.controlproperties+xml"/>
  <Override PartName="/xl/ctrlProps/ctrlProp568.xml" ContentType="application/vnd.ms-excel.controlproperties+xml"/>
  <Override PartName="/xl/ctrlProps/ctrlProp569.xml" ContentType="application/vnd.ms-excel.controlproperties+xml"/>
  <Override PartName="/xl/ctrlProps/ctrlProp570.xml" ContentType="application/vnd.ms-excel.controlproperties+xml"/>
  <Override PartName="/xl/ctrlProps/ctrlProp571.xml" ContentType="application/vnd.ms-excel.controlproperties+xml"/>
  <Override PartName="/xl/ctrlProps/ctrlProp572.xml" ContentType="application/vnd.ms-excel.controlproperties+xml"/>
  <Override PartName="/xl/ctrlProps/ctrlProp573.xml" ContentType="application/vnd.ms-excel.controlproperties+xml"/>
  <Override PartName="/xl/ctrlProps/ctrlProp574.xml" ContentType="application/vnd.ms-excel.controlproperties+xml"/>
  <Override PartName="/xl/ctrlProps/ctrlProp575.xml" ContentType="application/vnd.ms-excel.controlproperties+xml"/>
  <Override PartName="/xl/ctrlProps/ctrlProp576.xml" ContentType="application/vnd.ms-excel.controlproperties+xml"/>
  <Override PartName="/xl/ctrlProps/ctrlProp577.xml" ContentType="application/vnd.ms-excel.controlproperties+xml"/>
  <Override PartName="/xl/ctrlProps/ctrlProp578.xml" ContentType="application/vnd.ms-excel.controlproperties+xml"/>
  <Override PartName="/xl/ctrlProps/ctrlProp579.xml" ContentType="application/vnd.ms-excel.controlproperties+xml"/>
  <Override PartName="/xl/ctrlProps/ctrlProp580.xml" ContentType="application/vnd.ms-excel.controlproperties+xml"/>
  <Override PartName="/xl/ctrlProps/ctrlProp581.xml" ContentType="application/vnd.ms-excel.controlproperties+xml"/>
  <Override PartName="/xl/ctrlProps/ctrlProp582.xml" ContentType="application/vnd.ms-excel.controlproperties+xml"/>
  <Override PartName="/xl/ctrlProps/ctrlProp583.xml" ContentType="application/vnd.ms-excel.controlproperties+xml"/>
  <Override PartName="/xl/ctrlProps/ctrlProp584.xml" ContentType="application/vnd.ms-excel.controlproperties+xml"/>
  <Override PartName="/xl/ctrlProps/ctrlProp585.xml" ContentType="application/vnd.ms-excel.controlproperties+xml"/>
  <Override PartName="/xl/ctrlProps/ctrlProp586.xml" ContentType="application/vnd.ms-excel.controlproperties+xml"/>
  <Override PartName="/xl/ctrlProps/ctrlProp587.xml" ContentType="application/vnd.ms-excel.controlproperties+xml"/>
  <Override PartName="/xl/ctrlProps/ctrlProp588.xml" ContentType="application/vnd.ms-excel.controlproperties+xml"/>
  <Override PartName="/xl/ctrlProps/ctrlProp589.xml" ContentType="application/vnd.ms-excel.controlproperties+xml"/>
  <Override PartName="/xl/ctrlProps/ctrlProp590.xml" ContentType="application/vnd.ms-excel.controlproperties+xml"/>
  <Override PartName="/xl/ctrlProps/ctrlProp591.xml" ContentType="application/vnd.ms-excel.controlproperties+xml"/>
  <Override PartName="/xl/ctrlProps/ctrlProp592.xml" ContentType="application/vnd.ms-excel.controlproperties+xml"/>
  <Override PartName="/xl/ctrlProps/ctrlProp593.xml" ContentType="application/vnd.ms-excel.controlproperties+xml"/>
  <Override PartName="/xl/ctrlProps/ctrlProp594.xml" ContentType="application/vnd.ms-excel.controlproperties+xml"/>
  <Override PartName="/xl/ctrlProps/ctrlProp595.xml" ContentType="application/vnd.ms-excel.controlproperties+xml"/>
  <Override PartName="/xl/ctrlProps/ctrlProp596.xml" ContentType="application/vnd.ms-excel.controlproperties+xml"/>
  <Override PartName="/xl/ctrlProps/ctrlProp597.xml" ContentType="application/vnd.ms-excel.controlproperties+xml"/>
  <Override PartName="/xl/ctrlProps/ctrlProp598.xml" ContentType="application/vnd.ms-excel.controlproperties+xml"/>
  <Override PartName="/xl/ctrlProps/ctrlProp599.xml" ContentType="application/vnd.ms-excel.controlproperties+xml"/>
  <Override PartName="/xl/ctrlProps/ctrlProp600.xml" ContentType="application/vnd.ms-excel.controlproperties+xml"/>
  <Override PartName="/xl/ctrlProps/ctrlProp601.xml" ContentType="application/vnd.ms-excel.controlproperties+xml"/>
  <Override PartName="/xl/ctrlProps/ctrlProp602.xml" ContentType="application/vnd.ms-excel.controlproperties+xml"/>
  <Override PartName="/xl/ctrlProps/ctrlProp603.xml" ContentType="application/vnd.ms-excel.controlproperties+xml"/>
  <Override PartName="/xl/ctrlProps/ctrlProp604.xml" ContentType="application/vnd.ms-excel.controlproperties+xml"/>
  <Override PartName="/xl/ctrlProps/ctrlProp605.xml" ContentType="application/vnd.ms-excel.controlproperties+xml"/>
  <Override PartName="/xl/ctrlProps/ctrlProp606.xml" ContentType="application/vnd.ms-excel.controlproperties+xml"/>
  <Override PartName="/xl/ctrlProps/ctrlProp607.xml" ContentType="application/vnd.ms-excel.controlproperties+xml"/>
  <Override PartName="/xl/ctrlProps/ctrlProp608.xml" ContentType="application/vnd.ms-excel.controlproperties+xml"/>
  <Override PartName="/xl/ctrlProps/ctrlProp609.xml" ContentType="application/vnd.ms-excel.controlproperties+xml"/>
  <Override PartName="/xl/ctrlProps/ctrlProp610.xml" ContentType="application/vnd.ms-excel.controlproperties+xml"/>
  <Override PartName="/xl/ctrlProps/ctrlProp611.xml" ContentType="application/vnd.ms-excel.controlproperties+xml"/>
  <Override PartName="/xl/ctrlProps/ctrlProp612.xml" ContentType="application/vnd.ms-excel.controlproperties+xml"/>
  <Override PartName="/xl/ctrlProps/ctrlProp613.xml" ContentType="application/vnd.ms-excel.controlproperties+xml"/>
  <Override PartName="/xl/ctrlProps/ctrlProp614.xml" ContentType="application/vnd.ms-excel.controlproperties+xml"/>
  <Override PartName="/xl/ctrlProps/ctrlProp615.xml" ContentType="application/vnd.ms-excel.controlproperties+xml"/>
  <Override PartName="/xl/ctrlProps/ctrlProp616.xml" ContentType="application/vnd.ms-excel.controlproperties+xml"/>
  <Override PartName="/xl/ctrlProps/ctrlProp617.xml" ContentType="application/vnd.ms-excel.controlproperties+xml"/>
  <Override PartName="/xl/ctrlProps/ctrlProp618.xml" ContentType="application/vnd.ms-excel.controlproperties+xml"/>
  <Override PartName="/xl/ctrlProps/ctrlProp619.xml" ContentType="application/vnd.ms-excel.controlproperties+xml"/>
  <Override PartName="/xl/ctrlProps/ctrlProp620.xml" ContentType="application/vnd.ms-excel.controlproperties+xml"/>
  <Override PartName="/xl/ctrlProps/ctrlProp621.xml" ContentType="application/vnd.ms-excel.controlproperties+xml"/>
  <Override PartName="/xl/ctrlProps/ctrlProp622.xml" ContentType="application/vnd.ms-excel.controlproperties+xml"/>
  <Override PartName="/xl/ctrlProps/ctrlProp623.xml" ContentType="application/vnd.ms-excel.controlproperties+xml"/>
  <Override PartName="/xl/ctrlProps/ctrlProp624.xml" ContentType="application/vnd.ms-excel.controlproperties+xml"/>
  <Override PartName="/xl/ctrlProps/ctrlProp625.xml" ContentType="application/vnd.ms-excel.controlproperties+xml"/>
  <Override PartName="/xl/ctrlProps/ctrlProp626.xml" ContentType="application/vnd.ms-excel.controlproperties+xml"/>
  <Override PartName="/xl/ctrlProps/ctrlProp627.xml" ContentType="application/vnd.ms-excel.controlproperties+xml"/>
  <Override PartName="/xl/ctrlProps/ctrlProp628.xml" ContentType="application/vnd.ms-excel.controlproperties+xml"/>
  <Override PartName="/xl/ctrlProps/ctrlProp629.xml" ContentType="application/vnd.ms-excel.controlproperties+xml"/>
  <Override PartName="/xl/ctrlProps/ctrlProp630.xml" ContentType="application/vnd.ms-excel.controlproperties+xml"/>
  <Override PartName="/xl/ctrlProps/ctrlProp631.xml" ContentType="application/vnd.ms-excel.controlproperties+xml"/>
  <Override PartName="/xl/ctrlProps/ctrlProp632.xml" ContentType="application/vnd.ms-excel.controlproperties+xml"/>
  <Override PartName="/xl/ctrlProps/ctrlProp633.xml" ContentType="application/vnd.ms-excel.controlproperties+xml"/>
  <Override PartName="/xl/ctrlProps/ctrlProp634.xml" ContentType="application/vnd.ms-excel.controlproperties+xml"/>
  <Override PartName="/xl/ctrlProps/ctrlProp635.xml" ContentType="application/vnd.ms-excel.controlproperties+xml"/>
  <Override PartName="/xl/ctrlProps/ctrlProp636.xml" ContentType="application/vnd.ms-excel.controlproperties+xml"/>
  <Override PartName="/xl/ctrlProps/ctrlProp637.xml" ContentType="application/vnd.ms-excel.controlproperties+xml"/>
  <Override PartName="/xl/ctrlProps/ctrlProp638.xml" ContentType="application/vnd.ms-excel.controlproperties+xml"/>
  <Override PartName="/xl/ctrlProps/ctrlProp639.xml" ContentType="application/vnd.ms-excel.controlproperties+xml"/>
  <Override PartName="/xl/ctrlProps/ctrlProp640.xml" ContentType="application/vnd.ms-excel.controlproperties+xml"/>
  <Override PartName="/xl/ctrlProps/ctrlProp641.xml" ContentType="application/vnd.ms-excel.controlproperties+xml"/>
  <Override PartName="/xl/ctrlProps/ctrlProp642.xml" ContentType="application/vnd.ms-excel.controlproperties+xml"/>
  <Override PartName="/xl/ctrlProps/ctrlProp643.xml" ContentType="application/vnd.ms-excel.controlproperties+xml"/>
  <Override PartName="/xl/ctrlProps/ctrlProp644.xml" ContentType="application/vnd.ms-excel.controlproperties+xml"/>
  <Override PartName="/xl/ctrlProps/ctrlProp645.xml" ContentType="application/vnd.ms-excel.controlproperties+xml"/>
  <Override PartName="/xl/ctrlProps/ctrlProp646.xml" ContentType="application/vnd.ms-excel.controlproperties+xml"/>
  <Override PartName="/xl/ctrlProps/ctrlProp647.xml" ContentType="application/vnd.ms-excel.controlproperties+xml"/>
  <Override PartName="/xl/ctrlProps/ctrlProp648.xml" ContentType="application/vnd.ms-excel.controlproperties+xml"/>
  <Override PartName="/xl/ctrlProps/ctrlProp649.xml" ContentType="application/vnd.ms-excel.controlproperties+xml"/>
  <Override PartName="/xl/ctrlProps/ctrlProp650.xml" ContentType="application/vnd.ms-excel.controlproperties+xml"/>
  <Override PartName="/xl/ctrlProps/ctrlProp651.xml" ContentType="application/vnd.ms-excel.controlproperties+xml"/>
  <Override PartName="/xl/ctrlProps/ctrlProp652.xml" ContentType="application/vnd.ms-excel.controlproperties+xml"/>
  <Override PartName="/xl/ctrlProps/ctrlProp653.xml" ContentType="application/vnd.ms-excel.controlproperties+xml"/>
  <Override PartName="/xl/ctrlProps/ctrlProp654.xml" ContentType="application/vnd.ms-excel.controlproperties+xml"/>
  <Override PartName="/xl/ctrlProps/ctrlProp655.xml" ContentType="application/vnd.ms-excel.controlproperties+xml"/>
  <Override PartName="/xl/ctrlProps/ctrlProp656.xml" ContentType="application/vnd.ms-excel.controlproperties+xml"/>
  <Override PartName="/xl/ctrlProps/ctrlProp657.xml" ContentType="application/vnd.ms-excel.controlproperties+xml"/>
  <Override PartName="/xl/ctrlProps/ctrlProp658.xml" ContentType="application/vnd.ms-excel.controlproperties+xml"/>
  <Override PartName="/xl/ctrlProps/ctrlProp659.xml" ContentType="application/vnd.ms-excel.controlproperties+xml"/>
  <Override PartName="/xl/ctrlProps/ctrlProp660.xml" ContentType="application/vnd.ms-excel.controlproperties+xml"/>
  <Override PartName="/xl/ctrlProps/ctrlProp661.xml" ContentType="application/vnd.ms-excel.controlproperties+xml"/>
  <Override PartName="/xl/ctrlProps/ctrlProp662.xml" ContentType="application/vnd.ms-excel.controlproperties+xml"/>
  <Override PartName="/xl/ctrlProps/ctrlProp663.xml" ContentType="application/vnd.ms-excel.controlproperties+xml"/>
  <Override PartName="/xl/ctrlProps/ctrlProp664.xml" ContentType="application/vnd.ms-excel.controlproperties+xml"/>
  <Override PartName="/xl/ctrlProps/ctrlProp665.xml" ContentType="application/vnd.ms-excel.controlproperties+xml"/>
  <Override PartName="/xl/ctrlProps/ctrlProp666.xml" ContentType="application/vnd.ms-excel.controlproperties+xml"/>
  <Override PartName="/xl/ctrlProps/ctrlProp667.xml" ContentType="application/vnd.ms-excel.controlproperties+xml"/>
  <Override PartName="/xl/ctrlProps/ctrlProp668.xml" ContentType="application/vnd.ms-excel.controlproperties+xml"/>
  <Override PartName="/xl/ctrlProps/ctrlProp669.xml" ContentType="application/vnd.ms-excel.controlproperties+xml"/>
  <Override PartName="/xl/ctrlProps/ctrlProp670.xml" ContentType="application/vnd.ms-excel.controlproperties+xml"/>
  <Override PartName="/xl/ctrlProps/ctrlProp671.xml" ContentType="application/vnd.ms-excel.controlproperties+xml"/>
  <Override PartName="/xl/ctrlProps/ctrlProp672.xml" ContentType="application/vnd.ms-excel.controlproperties+xml"/>
  <Override PartName="/xl/ctrlProps/ctrlProp673.xml" ContentType="application/vnd.ms-excel.controlproperties+xml"/>
  <Override PartName="/xl/ctrlProps/ctrlProp674.xml" ContentType="application/vnd.ms-excel.controlproperties+xml"/>
  <Override PartName="/xl/ctrlProps/ctrlProp675.xml" ContentType="application/vnd.ms-excel.controlproperties+xml"/>
  <Override PartName="/xl/ctrlProps/ctrlProp676.xml" ContentType="application/vnd.ms-excel.controlproperties+xml"/>
  <Override PartName="/xl/ctrlProps/ctrlProp677.xml" ContentType="application/vnd.ms-excel.controlproperties+xml"/>
  <Override PartName="/xl/ctrlProps/ctrlProp678.xml" ContentType="application/vnd.ms-excel.controlproperties+xml"/>
  <Override PartName="/xl/ctrlProps/ctrlProp679.xml" ContentType="application/vnd.ms-excel.controlproperties+xml"/>
  <Override PartName="/xl/ctrlProps/ctrlProp680.xml" ContentType="application/vnd.ms-excel.controlproperties+xml"/>
  <Override PartName="/xl/ctrlProps/ctrlProp681.xml" ContentType="application/vnd.ms-excel.controlproperties+xml"/>
  <Override PartName="/xl/ctrlProps/ctrlProp682.xml" ContentType="application/vnd.ms-excel.controlproperties+xml"/>
  <Override PartName="/xl/ctrlProps/ctrlProp683.xml" ContentType="application/vnd.ms-excel.controlproperties+xml"/>
  <Override PartName="/xl/ctrlProps/ctrlProp684.xml" ContentType="application/vnd.ms-excel.controlproperties+xml"/>
  <Override PartName="/xl/ctrlProps/ctrlProp685.xml" ContentType="application/vnd.ms-excel.controlproperties+xml"/>
  <Override PartName="/xl/ctrlProps/ctrlProp686.xml" ContentType="application/vnd.ms-excel.controlproperties+xml"/>
  <Override PartName="/xl/ctrlProps/ctrlProp687.xml" ContentType="application/vnd.ms-excel.controlproperties+xml"/>
  <Override PartName="/xl/ctrlProps/ctrlProp688.xml" ContentType="application/vnd.ms-excel.controlproperties+xml"/>
  <Override PartName="/xl/ctrlProps/ctrlProp689.xml" ContentType="application/vnd.ms-excel.controlproperties+xml"/>
  <Override PartName="/xl/ctrlProps/ctrlProp690.xml" ContentType="application/vnd.ms-excel.controlproperties+xml"/>
  <Override PartName="/xl/ctrlProps/ctrlProp691.xml" ContentType="application/vnd.ms-excel.controlproperties+xml"/>
  <Override PartName="/xl/ctrlProps/ctrlProp692.xml" ContentType="application/vnd.ms-excel.controlproperties+xml"/>
  <Override PartName="/xl/ctrlProps/ctrlProp693.xml" ContentType="application/vnd.ms-excel.controlproperties+xml"/>
  <Override PartName="/xl/ctrlProps/ctrlProp694.xml" ContentType="application/vnd.ms-excel.controlproperties+xml"/>
  <Override PartName="/xl/ctrlProps/ctrlProp695.xml" ContentType="application/vnd.ms-excel.controlproperties+xml"/>
  <Override PartName="/xl/ctrlProps/ctrlProp696.xml" ContentType="application/vnd.ms-excel.controlproperties+xml"/>
  <Override PartName="/xl/ctrlProps/ctrlProp697.xml" ContentType="application/vnd.ms-excel.controlproperties+xml"/>
  <Override PartName="/xl/ctrlProps/ctrlProp698.xml" ContentType="application/vnd.ms-excel.controlproperties+xml"/>
  <Override PartName="/xl/ctrlProps/ctrlProp699.xml" ContentType="application/vnd.ms-excel.controlproperties+xml"/>
  <Override PartName="/xl/ctrlProps/ctrlProp700.xml" ContentType="application/vnd.ms-excel.controlproperties+xml"/>
  <Override PartName="/xl/ctrlProps/ctrlProp701.xml" ContentType="application/vnd.ms-excel.controlproperties+xml"/>
  <Override PartName="/xl/ctrlProps/ctrlProp702.xml" ContentType="application/vnd.ms-excel.controlproperties+xml"/>
  <Override PartName="/xl/ctrlProps/ctrlProp703.xml" ContentType="application/vnd.ms-excel.controlproperties+xml"/>
  <Override PartName="/xl/ctrlProps/ctrlProp704.xml" ContentType="application/vnd.ms-excel.controlproperties+xml"/>
  <Override PartName="/xl/ctrlProps/ctrlProp705.xml" ContentType="application/vnd.ms-excel.controlproperties+xml"/>
  <Override PartName="/xl/ctrlProps/ctrlProp706.xml" ContentType="application/vnd.ms-excel.controlproperties+xml"/>
  <Override PartName="/xl/ctrlProps/ctrlProp707.xml" ContentType="application/vnd.ms-excel.controlproperties+xml"/>
  <Override PartName="/xl/ctrlProps/ctrlProp708.xml" ContentType="application/vnd.ms-excel.controlproperties+xml"/>
  <Override PartName="/xl/ctrlProps/ctrlProp709.xml" ContentType="application/vnd.ms-excel.controlproperties+xml"/>
  <Override PartName="/xl/ctrlProps/ctrlProp710.xml" ContentType="application/vnd.ms-excel.controlproperties+xml"/>
  <Override PartName="/xl/ctrlProps/ctrlProp711.xml" ContentType="application/vnd.ms-excel.controlproperties+xml"/>
  <Override PartName="/xl/ctrlProps/ctrlProp712.xml" ContentType="application/vnd.ms-excel.controlproperties+xml"/>
  <Override PartName="/xl/ctrlProps/ctrlProp713.xml" ContentType="application/vnd.ms-excel.controlproperties+xml"/>
  <Override PartName="/xl/ctrlProps/ctrlProp714.xml" ContentType="application/vnd.ms-excel.controlproperties+xml"/>
  <Override PartName="/xl/ctrlProps/ctrlProp715.xml" ContentType="application/vnd.ms-excel.controlproperties+xml"/>
  <Override PartName="/xl/ctrlProps/ctrlProp716.xml" ContentType="application/vnd.ms-excel.controlproperties+xml"/>
  <Override PartName="/xl/ctrlProps/ctrlProp717.xml" ContentType="application/vnd.ms-excel.controlproperties+xml"/>
  <Override PartName="/xl/ctrlProps/ctrlProp718.xml" ContentType="application/vnd.ms-excel.controlproperties+xml"/>
  <Override PartName="/xl/ctrlProps/ctrlProp719.xml" ContentType="application/vnd.ms-excel.controlproperties+xml"/>
  <Override PartName="/xl/ctrlProps/ctrlProp720.xml" ContentType="application/vnd.ms-excel.controlproperties+xml"/>
  <Override PartName="/xl/ctrlProps/ctrlProp721.xml" ContentType="application/vnd.ms-excel.controlproperties+xml"/>
  <Override PartName="/xl/ctrlProps/ctrlProp722.xml" ContentType="application/vnd.ms-excel.controlproperties+xml"/>
  <Override PartName="/xl/ctrlProps/ctrlProp723.xml" ContentType="application/vnd.ms-excel.controlproperties+xml"/>
  <Override PartName="/xl/ctrlProps/ctrlProp724.xml" ContentType="application/vnd.ms-excel.controlproperties+xml"/>
  <Override PartName="/xl/ctrlProps/ctrlProp725.xml" ContentType="application/vnd.ms-excel.controlproperties+xml"/>
  <Override PartName="/xl/ctrlProps/ctrlProp726.xml" ContentType="application/vnd.ms-excel.controlproperties+xml"/>
  <Override PartName="/xl/ctrlProps/ctrlProp727.xml" ContentType="application/vnd.ms-excel.controlproperties+xml"/>
  <Override PartName="/xl/ctrlProps/ctrlProp728.xml" ContentType="application/vnd.ms-excel.controlproperties+xml"/>
  <Override PartName="/xl/ctrlProps/ctrlProp729.xml" ContentType="application/vnd.ms-excel.controlproperties+xml"/>
  <Override PartName="/xl/ctrlProps/ctrlProp730.xml" ContentType="application/vnd.ms-excel.controlproperties+xml"/>
  <Override PartName="/xl/ctrlProps/ctrlProp731.xml" ContentType="application/vnd.ms-excel.controlproperties+xml"/>
  <Override PartName="/xl/ctrlProps/ctrlProp732.xml" ContentType="application/vnd.ms-excel.controlproperties+xml"/>
  <Override PartName="/xl/ctrlProps/ctrlProp733.xml" ContentType="application/vnd.ms-excel.controlproperties+xml"/>
  <Override PartName="/xl/ctrlProps/ctrlProp734.xml" ContentType="application/vnd.ms-excel.controlproperties+xml"/>
  <Override PartName="/xl/ctrlProps/ctrlProp735.xml" ContentType="application/vnd.ms-excel.controlproperties+xml"/>
  <Override PartName="/xl/ctrlProps/ctrlProp736.xml" ContentType="application/vnd.ms-excel.controlproperties+xml"/>
  <Override PartName="/xl/ctrlProps/ctrlProp737.xml" ContentType="application/vnd.ms-excel.controlproperties+xml"/>
  <Override PartName="/xl/ctrlProps/ctrlProp738.xml" ContentType="application/vnd.ms-excel.controlproperties+xml"/>
  <Override PartName="/xl/ctrlProps/ctrlProp739.xml" ContentType="application/vnd.ms-excel.controlproperties+xml"/>
  <Override PartName="/xl/ctrlProps/ctrlProp740.xml" ContentType="application/vnd.ms-excel.controlproperties+xml"/>
  <Override PartName="/xl/ctrlProps/ctrlProp741.xml" ContentType="application/vnd.ms-excel.controlproperties+xml"/>
  <Override PartName="/xl/ctrlProps/ctrlProp742.xml" ContentType="application/vnd.ms-excel.controlproperties+xml"/>
  <Override PartName="/xl/ctrlProps/ctrlProp743.xml" ContentType="application/vnd.ms-excel.controlproperties+xml"/>
  <Override PartName="/xl/ctrlProps/ctrlProp744.xml" ContentType="application/vnd.ms-excel.controlproperties+xml"/>
  <Override PartName="/xl/ctrlProps/ctrlProp745.xml" ContentType="application/vnd.ms-excel.controlproperties+xml"/>
  <Override PartName="/xl/ctrlProps/ctrlProp746.xml" ContentType="application/vnd.ms-excel.controlproperties+xml"/>
  <Override PartName="/xl/ctrlProps/ctrlProp747.xml" ContentType="application/vnd.ms-excel.controlproperties+xml"/>
  <Override PartName="/xl/ctrlProps/ctrlProp748.xml" ContentType="application/vnd.ms-excel.controlproperties+xml"/>
  <Override PartName="/xl/ctrlProps/ctrlProp749.xml" ContentType="application/vnd.ms-excel.controlproperties+xml"/>
  <Override PartName="/xl/ctrlProps/ctrlProp750.xml" ContentType="application/vnd.ms-excel.controlproperties+xml"/>
  <Override PartName="/xl/ctrlProps/ctrlProp751.xml" ContentType="application/vnd.ms-excel.controlproperties+xml"/>
  <Override PartName="/xl/ctrlProps/ctrlProp752.xml" ContentType="application/vnd.ms-excel.controlproperties+xml"/>
  <Override PartName="/xl/ctrlProps/ctrlProp753.xml" ContentType="application/vnd.ms-excel.controlproperties+xml"/>
  <Override PartName="/xl/ctrlProps/ctrlProp754.xml" ContentType="application/vnd.ms-excel.controlproperties+xml"/>
  <Override PartName="/xl/ctrlProps/ctrlProp755.xml" ContentType="application/vnd.ms-excel.controlproperties+xml"/>
  <Override PartName="/xl/ctrlProps/ctrlProp756.xml" ContentType="application/vnd.ms-excel.controlproperties+xml"/>
  <Override PartName="/xl/ctrlProps/ctrlProp757.xml" ContentType="application/vnd.ms-excel.controlproperties+xml"/>
  <Override PartName="/xl/ctrlProps/ctrlProp758.xml" ContentType="application/vnd.ms-excel.controlproperties+xml"/>
  <Override PartName="/xl/ctrlProps/ctrlProp759.xml" ContentType="application/vnd.ms-excel.controlproperties+xml"/>
  <Override PartName="/xl/ctrlProps/ctrlProp760.xml" ContentType="application/vnd.ms-excel.controlproperties+xml"/>
  <Override PartName="/xl/ctrlProps/ctrlProp761.xml" ContentType="application/vnd.ms-excel.controlproperties+xml"/>
  <Override PartName="/xl/ctrlProps/ctrlProp762.xml" ContentType="application/vnd.ms-excel.controlproperties+xml"/>
  <Override PartName="/xl/ctrlProps/ctrlProp763.xml" ContentType="application/vnd.ms-excel.controlproperties+xml"/>
  <Override PartName="/xl/ctrlProps/ctrlProp764.xml" ContentType="application/vnd.ms-excel.controlproperties+xml"/>
  <Override PartName="/xl/ctrlProps/ctrlProp765.xml" ContentType="application/vnd.ms-excel.controlproperties+xml"/>
  <Override PartName="/xl/ctrlProps/ctrlProp766.xml" ContentType="application/vnd.ms-excel.controlproperties+xml"/>
  <Override PartName="/xl/ctrlProps/ctrlProp767.xml" ContentType="application/vnd.ms-excel.controlproperties+xml"/>
  <Override PartName="/xl/ctrlProps/ctrlProp768.xml" ContentType="application/vnd.ms-excel.controlproperties+xml"/>
  <Override PartName="/xl/ctrlProps/ctrlProp769.xml" ContentType="application/vnd.ms-excel.controlproperties+xml"/>
  <Override PartName="/xl/ctrlProps/ctrlProp770.xml" ContentType="application/vnd.ms-excel.controlproperties+xml"/>
  <Override PartName="/xl/ctrlProps/ctrlProp771.xml" ContentType="application/vnd.ms-excel.controlproperties+xml"/>
  <Override PartName="/xl/ctrlProps/ctrlProp772.xml" ContentType="application/vnd.ms-excel.controlproperties+xml"/>
  <Override PartName="/xl/ctrlProps/ctrlProp773.xml" ContentType="application/vnd.ms-excel.controlproperties+xml"/>
  <Override PartName="/xl/ctrlProps/ctrlProp774.xml" ContentType="application/vnd.ms-excel.controlproperties+xml"/>
  <Override PartName="/xl/ctrlProps/ctrlProp775.xml" ContentType="application/vnd.ms-excel.controlproperties+xml"/>
  <Override PartName="/xl/ctrlProps/ctrlProp776.xml" ContentType="application/vnd.ms-excel.controlproperties+xml"/>
  <Override PartName="/xl/ctrlProps/ctrlProp777.xml" ContentType="application/vnd.ms-excel.controlproperties+xml"/>
  <Override PartName="/xl/ctrlProps/ctrlProp778.xml" ContentType="application/vnd.ms-excel.controlproperties+xml"/>
  <Override PartName="/xl/ctrlProps/ctrlProp779.xml" ContentType="application/vnd.ms-excel.controlproperties+xml"/>
  <Override PartName="/xl/ctrlProps/ctrlProp780.xml" ContentType="application/vnd.ms-excel.controlproperties+xml"/>
  <Override PartName="/xl/ctrlProps/ctrlProp781.xml" ContentType="application/vnd.ms-excel.controlproperties+xml"/>
  <Override PartName="/xl/ctrlProps/ctrlProp782.xml" ContentType="application/vnd.ms-excel.controlproperties+xml"/>
  <Override PartName="/xl/ctrlProps/ctrlProp783.xml" ContentType="application/vnd.ms-excel.controlproperties+xml"/>
  <Override PartName="/xl/ctrlProps/ctrlProp784.xml" ContentType="application/vnd.ms-excel.controlproperties+xml"/>
  <Override PartName="/xl/ctrlProps/ctrlProp785.xml" ContentType="application/vnd.ms-excel.controlproperties+xml"/>
  <Override PartName="/xl/ctrlProps/ctrlProp786.xml" ContentType="application/vnd.ms-excel.controlproperties+xml"/>
  <Override PartName="/xl/ctrlProps/ctrlProp787.xml" ContentType="application/vnd.ms-excel.controlproperties+xml"/>
  <Override PartName="/xl/ctrlProps/ctrlProp788.xml" ContentType="application/vnd.ms-excel.controlproperties+xml"/>
  <Override PartName="/xl/ctrlProps/ctrlProp789.xml" ContentType="application/vnd.ms-excel.controlproperties+xml"/>
  <Override PartName="/xl/ctrlProps/ctrlProp790.xml" ContentType="application/vnd.ms-excel.controlproperties+xml"/>
  <Override PartName="/xl/ctrlProps/ctrlProp791.xml" ContentType="application/vnd.ms-excel.controlproperties+xml"/>
  <Override PartName="/xl/ctrlProps/ctrlProp792.xml" ContentType="application/vnd.ms-excel.controlproperties+xml"/>
  <Override PartName="/xl/ctrlProps/ctrlProp793.xml" ContentType="application/vnd.ms-excel.controlproperties+xml"/>
  <Override PartName="/xl/ctrlProps/ctrlProp794.xml" ContentType="application/vnd.ms-excel.controlproperties+xml"/>
  <Override PartName="/xl/ctrlProps/ctrlProp795.xml" ContentType="application/vnd.ms-excel.controlproperties+xml"/>
  <Override PartName="/xl/ctrlProps/ctrlProp796.xml" ContentType="application/vnd.ms-excel.controlproperties+xml"/>
  <Override PartName="/xl/ctrlProps/ctrlProp797.xml" ContentType="application/vnd.ms-excel.controlproperties+xml"/>
  <Override PartName="/xl/ctrlProps/ctrlProp798.xml" ContentType="application/vnd.ms-excel.controlproperties+xml"/>
  <Override PartName="/xl/ctrlProps/ctrlProp799.xml" ContentType="application/vnd.ms-excel.controlproperties+xml"/>
  <Override PartName="/xl/ctrlProps/ctrlProp800.xml" ContentType="application/vnd.ms-excel.controlproperties+xml"/>
  <Override PartName="/xl/ctrlProps/ctrlProp801.xml" ContentType="application/vnd.ms-excel.controlproperties+xml"/>
  <Override PartName="/xl/ctrlProps/ctrlProp802.xml" ContentType="application/vnd.ms-excel.controlproperties+xml"/>
  <Override PartName="/xl/ctrlProps/ctrlProp803.xml" ContentType="application/vnd.ms-excel.controlproperties+xml"/>
  <Override PartName="/xl/ctrlProps/ctrlProp804.xml" ContentType="application/vnd.ms-excel.controlproperties+xml"/>
  <Override PartName="/xl/ctrlProps/ctrlProp805.xml" ContentType="application/vnd.ms-excel.controlproperties+xml"/>
  <Override PartName="/xl/ctrlProps/ctrlProp806.xml" ContentType="application/vnd.ms-excel.controlproperties+xml"/>
  <Override PartName="/xl/ctrlProps/ctrlProp807.xml" ContentType="application/vnd.ms-excel.controlproperties+xml"/>
  <Override PartName="/xl/ctrlProps/ctrlProp808.xml" ContentType="application/vnd.ms-excel.controlproperties+xml"/>
  <Override PartName="/xl/ctrlProps/ctrlProp809.xml" ContentType="application/vnd.ms-excel.controlproperties+xml"/>
  <Override PartName="/xl/ctrlProps/ctrlProp810.xml" ContentType="application/vnd.ms-excel.controlproperties+xml"/>
  <Override PartName="/xl/ctrlProps/ctrlProp811.xml" ContentType="application/vnd.ms-excel.controlproperties+xml"/>
  <Override PartName="/xl/ctrlProps/ctrlProp812.xml" ContentType="application/vnd.ms-excel.controlproperties+xml"/>
  <Override PartName="/xl/ctrlProps/ctrlProp813.xml" ContentType="application/vnd.ms-excel.controlproperties+xml"/>
  <Override PartName="/xl/ctrlProps/ctrlProp814.xml" ContentType="application/vnd.ms-excel.controlproperties+xml"/>
  <Override PartName="/xl/ctrlProps/ctrlProp815.xml" ContentType="application/vnd.ms-excel.controlproperties+xml"/>
  <Override PartName="/xl/ctrlProps/ctrlProp816.xml" ContentType="application/vnd.ms-excel.controlproperties+xml"/>
  <Override PartName="/xl/ctrlProps/ctrlProp817.xml" ContentType="application/vnd.ms-excel.controlproperties+xml"/>
  <Override PartName="/xl/ctrlProps/ctrlProp818.xml" ContentType="application/vnd.ms-excel.controlproperties+xml"/>
  <Override PartName="/xl/ctrlProps/ctrlProp819.xml" ContentType="application/vnd.ms-excel.controlproperties+xml"/>
  <Override PartName="/xl/ctrlProps/ctrlProp820.xml" ContentType="application/vnd.ms-excel.controlproperties+xml"/>
  <Override PartName="/xl/ctrlProps/ctrlProp821.xml" ContentType="application/vnd.ms-excel.controlproperties+xml"/>
  <Override PartName="/xl/ctrlProps/ctrlProp822.xml" ContentType="application/vnd.ms-excel.controlproperties+xml"/>
  <Override PartName="/xl/ctrlProps/ctrlProp823.xml" ContentType="application/vnd.ms-excel.controlproperties+xml"/>
  <Override PartName="/xl/ctrlProps/ctrlProp824.xml" ContentType="application/vnd.ms-excel.controlproperties+xml"/>
  <Override PartName="/xl/ctrlProps/ctrlProp825.xml" ContentType="application/vnd.ms-excel.controlproperties+xml"/>
  <Override PartName="/xl/ctrlProps/ctrlProp826.xml" ContentType="application/vnd.ms-excel.controlproperties+xml"/>
  <Override PartName="/xl/ctrlProps/ctrlProp827.xml" ContentType="application/vnd.ms-excel.controlproperties+xml"/>
  <Override PartName="/xl/ctrlProps/ctrlProp828.xml" ContentType="application/vnd.ms-excel.controlproperties+xml"/>
  <Override PartName="/xl/ctrlProps/ctrlProp829.xml" ContentType="application/vnd.ms-excel.controlproperties+xml"/>
  <Override PartName="/xl/ctrlProps/ctrlProp830.xml" ContentType="application/vnd.ms-excel.controlproperties+xml"/>
  <Override PartName="/xl/ctrlProps/ctrlProp831.xml" ContentType="application/vnd.ms-excel.controlproperties+xml"/>
  <Override PartName="/xl/ctrlProps/ctrlProp832.xml" ContentType="application/vnd.ms-excel.controlproperties+xml"/>
  <Override PartName="/xl/ctrlProps/ctrlProp833.xml" ContentType="application/vnd.ms-excel.controlproperties+xml"/>
  <Override PartName="/xl/ctrlProps/ctrlProp834.xml" ContentType="application/vnd.ms-excel.controlproperties+xml"/>
  <Override PartName="/xl/ctrlProps/ctrlProp835.xml" ContentType="application/vnd.ms-excel.controlproperties+xml"/>
  <Override PartName="/xl/ctrlProps/ctrlProp836.xml" ContentType="application/vnd.ms-excel.controlproperties+xml"/>
  <Override PartName="/xl/ctrlProps/ctrlProp837.xml" ContentType="application/vnd.ms-excel.controlproperties+xml"/>
  <Override PartName="/xl/ctrlProps/ctrlProp838.xml" ContentType="application/vnd.ms-excel.controlproperties+xml"/>
  <Override PartName="/xl/ctrlProps/ctrlProp839.xml" ContentType="application/vnd.ms-excel.controlproperties+xml"/>
  <Override PartName="/xl/ctrlProps/ctrlProp840.xml" ContentType="application/vnd.ms-excel.controlproperties+xml"/>
  <Override PartName="/xl/ctrlProps/ctrlProp841.xml" ContentType="application/vnd.ms-excel.controlproperties+xml"/>
  <Override PartName="/xl/ctrlProps/ctrlProp842.xml" ContentType="application/vnd.ms-excel.controlproperties+xml"/>
  <Override PartName="/xl/ctrlProps/ctrlProp843.xml" ContentType="application/vnd.ms-excel.controlproperties+xml"/>
  <Override PartName="/xl/ctrlProps/ctrlProp844.xml" ContentType="application/vnd.ms-excel.controlproperties+xml"/>
  <Override PartName="/xl/ctrlProps/ctrlProp845.xml" ContentType="application/vnd.ms-excel.controlproperties+xml"/>
  <Override PartName="/xl/ctrlProps/ctrlProp846.xml" ContentType="application/vnd.ms-excel.controlproperties+xml"/>
  <Override PartName="/xl/ctrlProps/ctrlProp847.xml" ContentType="application/vnd.ms-excel.controlproperties+xml"/>
  <Override PartName="/xl/ctrlProps/ctrlProp848.xml" ContentType="application/vnd.ms-excel.controlproperties+xml"/>
  <Override PartName="/xl/ctrlProps/ctrlProp849.xml" ContentType="application/vnd.ms-excel.controlproperties+xml"/>
  <Override PartName="/xl/ctrlProps/ctrlProp850.xml" ContentType="application/vnd.ms-excel.controlproperties+xml"/>
  <Override PartName="/xl/ctrlProps/ctrlProp851.xml" ContentType="application/vnd.ms-excel.controlproperties+xml"/>
  <Override PartName="/xl/ctrlProps/ctrlProp852.xml" ContentType="application/vnd.ms-excel.controlproperties+xml"/>
  <Override PartName="/xl/ctrlProps/ctrlProp853.xml" ContentType="application/vnd.ms-excel.controlproperties+xml"/>
  <Override PartName="/xl/ctrlProps/ctrlProp854.xml" ContentType="application/vnd.ms-excel.controlproperties+xml"/>
  <Override PartName="/xl/ctrlProps/ctrlProp855.xml" ContentType="application/vnd.ms-excel.controlproperties+xml"/>
  <Override PartName="/xl/ctrlProps/ctrlProp856.xml" ContentType="application/vnd.ms-excel.controlproperties+xml"/>
  <Override PartName="/xl/ctrlProps/ctrlProp857.xml" ContentType="application/vnd.ms-excel.controlproperties+xml"/>
  <Override PartName="/xl/ctrlProps/ctrlProp858.xml" ContentType="application/vnd.ms-excel.controlproperties+xml"/>
  <Override PartName="/xl/ctrlProps/ctrlProp859.xml" ContentType="application/vnd.ms-excel.controlproperties+xml"/>
  <Override PartName="/xl/ctrlProps/ctrlProp860.xml" ContentType="application/vnd.ms-excel.controlproperties+xml"/>
  <Override PartName="/xl/ctrlProps/ctrlProp861.xml" ContentType="application/vnd.ms-excel.controlproperties+xml"/>
  <Override PartName="/xl/ctrlProps/ctrlProp862.xml" ContentType="application/vnd.ms-excel.controlproperties+xml"/>
  <Override PartName="/xl/ctrlProps/ctrlProp863.xml" ContentType="application/vnd.ms-excel.controlproperties+xml"/>
  <Override PartName="/xl/ctrlProps/ctrlProp864.xml" ContentType="application/vnd.ms-excel.controlproperties+xml"/>
  <Override PartName="/xl/ctrlProps/ctrlProp865.xml" ContentType="application/vnd.ms-excel.controlproperties+xml"/>
  <Override PartName="/xl/ctrlProps/ctrlProp866.xml" ContentType="application/vnd.ms-excel.controlproperties+xml"/>
  <Override PartName="/xl/ctrlProps/ctrlProp867.xml" ContentType="application/vnd.ms-excel.controlproperties+xml"/>
  <Override PartName="/xl/ctrlProps/ctrlProp868.xml" ContentType="application/vnd.ms-excel.controlproperties+xml"/>
  <Override PartName="/xl/ctrlProps/ctrlProp869.xml" ContentType="application/vnd.ms-excel.controlproperties+xml"/>
  <Override PartName="/xl/ctrlProps/ctrlProp870.xml" ContentType="application/vnd.ms-excel.controlproperties+xml"/>
  <Override PartName="/xl/ctrlProps/ctrlProp871.xml" ContentType="application/vnd.ms-excel.controlproperties+xml"/>
  <Override PartName="/xl/ctrlProps/ctrlProp872.xml" ContentType="application/vnd.ms-excel.controlproperties+xml"/>
  <Override PartName="/xl/ctrlProps/ctrlProp873.xml" ContentType="application/vnd.ms-excel.controlproperties+xml"/>
  <Override PartName="/xl/ctrlProps/ctrlProp874.xml" ContentType="application/vnd.ms-excel.controlproperties+xml"/>
  <Override PartName="/xl/ctrlProps/ctrlProp875.xml" ContentType="application/vnd.ms-excel.controlproperties+xml"/>
  <Override PartName="/xl/ctrlProps/ctrlProp876.xml" ContentType="application/vnd.ms-excel.controlproperties+xml"/>
  <Override PartName="/xl/ctrlProps/ctrlProp877.xml" ContentType="application/vnd.ms-excel.controlproperties+xml"/>
  <Override PartName="/xl/ctrlProps/ctrlProp878.xml" ContentType="application/vnd.ms-excel.controlproperties+xml"/>
  <Override PartName="/xl/ctrlProps/ctrlProp879.xml" ContentType="application/vnd.ms-excel.controlproperties+xml"/>
  <Override PartName="/xl/ctrlProps/ctrlProp880.xml" ContentType="application/vnd.ms-excel.controlproperties+xml"/>
  <Override PartName="/xl/ctrlProps/ctrlProp881.xml" ContentType="application/vnd.ms-excel.controlproperties+xml"/>
  <Override PartName="/xl/ctrlProps/ctrlProp882.xml" ContentType="application/vnd.ms-excel.controlproperties+xml"/>
  <Override PartName="/xl/ctrlProps/ctrlProp883.xml" ContentType="application/vnd.ms-excel.controlproperties+xml"/>
  <Override PartName="/xl/ctrlProps/ctrlProp884.xml" ContentType="application/vnd.ms-excel.controlproperties+xml"/>
  <Override PartName="/xl/ctrlProps/ctrlProp885.xml" ContentType="application/vnd.ms-excel.controlproperties+xml"/>
  <Override PartName="/xl/ctrlProps/ctrlProp886.xml" ContentType="application/vnd.ms-excel.controlproperties+xml"/>
  <Override PartName="/xl/ctrlProps/ctrlProp887.xml" ContentType="application/vnd.ms-excel.controlproperties+xml"/>
  <Override PartName="/xl/ctrlProps/ctrlProp888.xml" ContentType="application/vnd.ms-excel.controlproperties+xml"/>
  <Override PartName="/xl/ctrlProps/ctrlProp889.xml" ContentType="application/vnd.ms-excel.controlproperties+xml"/>
  <Override PartName="/xl/ctrlProps/ctrlProp890.xml" ContentType="application/vnd.ms-excel.controlproperties+xml"/>
  <Override PartName="/xl/ctrlProps/ctrlProp891.xml" ContentType="application/vnd.ms-excel.controlproperties+xml"/>
  <Override PartName="/xl/ctrlProps/ctrlProp892.xml" ContentType="application/vnd.ms-excel.controlproperties+xml"/>
  <Override PartName="/xl/ctrlProps/ctrlProp893.xml" ContentType="application/vnd.ms-excel.controlproperties+xml"/>
  <Override PartName="/xl/ctrlProps/ctrlProp894.xml" ContentType="application/vnd.ms-excel.controlproperties+xml"/>
  <Override PartName="/xl/ctrlProps/ctrlProp895.xml" ContentType="application/vnd.ms-excel.controlproperties+xml"/>
  <Override PartName="/xl/ctrlProps/ctrlProp896.xml" ContentType="application/vnd.ms-excel.controlproperties+xml"/>
  <Override PartName="/xl/ctrlProps/ctrlProp897.xml" ContentType="application/vnd.ms-excel.controlproperties+xml"/>
  <Override PartName="/xl/ctrlProps/ctrlProp898.xml" ContentType="application/vnd.ms-excel.controlproperties+xml"/>
  <Override PartName="/xl/ctrlProps/ctrlProp899.xml" ContentType="application/vnd.ms-excel.controlproperties+xml"/>
  <Override PartName="/xl/ctrlProps/ctrlProp900.xml" ContentType="application/vnd.ms-excel.controlproperties+xml"/>
  <Override PartName="/xl/ctrlProps/ctrlProp901.xml" ContentType="application/vnd.ms-excel.controlproperties+xml"/>
  <Override PartName="/xl/ctrlProps/ctrlProp902.xml" ContentType="application/vnd.ms-excel.controlproperties+xml"/>
  <Override PartName="/xl/ctrlProps/ctrlProp903.xml" ContentType="application/vnd.ms-excel.controlproperties+xml"/>
  <Override PartName="/xl/ctrlProps/ctrlProp904.xml" ContentType="application/vnd.ms-excel.controlproperties+xml"/>
  <Override PartName="/xl/ctrlProps/ctrlProp905.xml" ContentType="application/vnd.ms-excel.controlproperties+xml"/>
  <Override PartName="/xl/ctrlProps/ctrlProp906.xml" ContentType="application/vnd.ms-excel.controlproperties+xml"/>
  <Override PartName="/xl/ctrlProps/ctrlProp907.xml" ContentType="application/vnd.ms-excel.controlproperties+xml"/>
  <Override PartName="/xl/ctrlProps/ctrlProp908.xml" ContentType="application/vnd.ms-excel.controlproperties+xml"/>
  <Override PartName="/xl/ctrlProps/ctrlProp909.xml" ContentType="application/vnd.ms-excel.controlproperties+xml"/>
  <Override PartName="/xl/ctrlProps/ctrlProp910.xml" ContentType="application/vnd.ms-excel.controlproperties+xml"/>
  <Override PartName="/xl/ctrlProps/ctrlProp911.xml" ContentType="application/vnd.ms-excel.controlproperties+xml"/>
  <Override PartName="/xl/ctrlProps/ctrlProp912.xml" ContentType="application/vnd.ms-excel.controlproperties+xml"/>
  <Override PartName="/xl/ctrlProps/ctrlProp913.xml" ContentType="application/vnd.ms-excel.controlproperties+xml"/>
  <Override PartName="/xl/ctrlProps/ctrlProp914.xml" ContentType="application/vnd.ms-excel.controlproperties+xml"/>
  <Override PartName="/xl/ctrlProps/ctrlProp915.xml" ContentType="application/vnd.ms-excel.controlproperties+xml"/>
  <Override PartName="/xl/ctrlProps/ctrlProp916.xml" ContentType="application/vnd.ms-excel.controlproperties+xml"/>
  <Override PartName="/xl/ctrlProps/ctrlProp917.xml" ContentType="application/vnd.ms-excel.controlproperties+xml"/>
  <Override PartName="/xl/ctrlProps/ctrlProp918.xml" ContentType="application/vnd.ms-excel.controlproperties+xml"/>
  <Override PartName="/xl/ctrlProps/ctrlProp919.xml" ContentType="application/vnd.ms-excel.controlproperties+xml"/>
  <Override PartName="/xl/ctrlProps/ctrlProp920.xml" ContentType="application/vnd.ms-excel.controlproperties+xml"/>
  <Override PartName="/xl/ctrlProps/ctrlProp921.xml" ContentType="application/vnd.ms-excel.controlproperties+xml"/>
  <Override PartName="/xl/ctrlProps/ctrlProp922.xml" ContentType="application/vnd.ms-excel.controlproperties+xml"/>
  <Override PartName="/xl/ctrlProps/ctrlProp923.xml" ContentType="application/vnd.ms-excel.controlproperties+xml"/>
  <Override PartName="/xl/ctrlProps/ctrlProp924.xml" ContentType="application/vnd.ms-excel.controlproperties+xml"/>
  <Override PartName="/xl/ctrlProps/ctrlProp925.xml" ContentType="application/vnd.ms-excel.controlproperties+xml"/>
  <Override PartName="/xl/ctrlProps/ctrlProp926.xml" ContentType="application/vnd.ms-excel.controlproperties+xml"/>
  <Override PartName="/xl/ctrlProps/ctrlProp927.xml" ContentType="application/vnd.ms-excel.controlproperties+xml"/>
  <Override PartName="/xl/ctrlProps/ctrlProp928.xml" ContentType="application/vnd.ms-excel.controlproperties+xml"/>
  <Override PartName="/xl/ctrlProps/ctrlProp929.xml" ContentType="application/vnd.ms-excel.controlproperties+xml"/>
  <Override PartName="/xl/ctrlProps/ctrlProp930.xml" ContentType="application/vnd.ms-excel.controlproperties+xml"/>
  <Override PartName="/xl/ctrlProps/ctrlProp931.xml" ContentType="application/vnd.ms-excel.controlproperties+xml"/>
  <Override PartName="/xl/ctrlProps/ctrlProp932.xml" ContentType="application/vnd.ms-excel.controlproperties+xml"/>
  <Override PartName="/xl/ctrlProps/ctrlProp933.xml" ContentType="application/vnd.ms-excel.controlproperties+xml"/>
  <Override PartName="/xl/ctrlProps/ctrlProp934.xml" ContentType="application/vnd.ms-excel.controlproperties+xml"/>
  <Override PartName="/xl/ctrlProps/ctrlProp935.xml" ContentType="application/vnd.ms-excel.controlproperties+xml"/>
  <Override PartName="/xl/ctrlProps/ctrlProp936.xml" ContentType="application/vnd.ms-excel.controlproperties+xml"/>
  <Override PartName="/xl/ctrlProps/ctrlProp937.xml" ContentType="application/vnd.ms-excel.controlproperties+xml"/>
  <Override PartName="/xl/ctrlProps/ctrlProp938.xml" ContentType="application/vnd.ms-excel.controlproperties+xml"/>
  <Override PartName="/xl/ctrlProps/ctrlProp939.xml" ContentType="application/vnd.ms-excel.controlproperties+xml"/>
  <Override PartName="/xl/ctrlProps/ctrlProp940.xml" ContentType="application/vnd.ms-excel.controlproperties+xml"/>
  <Override PartName="/xl/ctrlProps/ctrlProp941.xml" ContentType="application/vnd.ms-excel.controlproperties+xml"/>
  <Override PartName="/xl/ctrlProps/ctrlProp942.xml" ContentType="application/vnd.ms-excel.controlproperties+xml"/>
  <Override PartName="/xl/ctrlProps/ctrlProp943.xml" ContentType="application/vnd.ms-excel.controlproperties+xml"/>
  <Override PartName="/xl/ctrlProps/ctrlProp944.xml" ContentType="application/vnd.ms-excel.controlproperties+xml"/>
  <Override PartName="/xl/ctrlProps/ctrlProp945.xml" ContentType="application/vnd.ms-excel.controlproperties+xml"/>
  <Override PartName="/xl/ctrlProps/ctrlProp946.xml" ContentType="application/vnd.ms-excel.controlproperties+xml"/>
  <Override PartName="/xl/ctrlProps/ctrlProp947.xml" ContentType="application/vnd.ms-excel.controlproperties+xml"/>
  <Override PartName="/xl/ctrlProps/ctrlProp948.xml" ContentType="application/vnd.ms-excel.controlproperties+xml"/>
  <Override PartName="/xl/ctrlProps/ctrlProp949.xml" ContentType="application/vnd.ms-excel.controlproperties+xml"/>
  <Override PartName="/xl/ctrlProps/ctrlProp950.xml" ContentType="application/vnd.ms-excel.controlproperties+xml"/>
  <Override PartName="/xl/ctrlProps/ctrlProp951.xml" ContentType="application/vnd.ms-excel.controlproperties+xml"/>
  <Override PartName="/xl/ctrlProps/ctrlProp952.xml" ContentType="application/vnd.ms-excel.controlproperties+xml"/>
  <Override PartName="/xl/ctrlProps/ctrlProp953.xml" ContentType="application/vnd.ms-excel.controlproperties+xml"/>
  <Override PartName="/xl/ctrlProps/ctrlProp954.xml" ContentType="application/vnd.ms-excel.controlproperties+xml"/>
  <Override PartName="/xl/ctrlProps/ctrlProp955.xml" ContentType="application/vnd.ms-excel.controlproperties+xml"/>
  <Override PartName="/xl/ctrlProps/ctrlProp956.xml" ContentType="application/vnd.ms-excel.controlproperties+xml"/>
  <Override PartName="/xl/ctrlProps/ctrlProp957.xml" ContentType="application/vnd.ms-excel.controlproperties+xml"/>
  <Override PartName="/xl/ctrlProps/ctrlProp958.xml" ContentType="application/vnd.ms-excel.controlproperties+xml"/>
  <Override PartName="/xl/ctrlProps/ctrlProp959.xml" ContentType="application/vnd.ms-excel.controlproperties+xml"/>
  <Override PartName="/xl/ctrlProps/ctrlProp960.xml" ContentType="application/vnd.ms-excel.controlproperties+xml"/>
  <Override PartName="/xl/ctrlProps/ctrlProp961.xml" ContentType="application/vnd.ms-excel.controlproperties+xml"/>
  <Override PartName="/xl/ctrlProps/ctrlProp962.xml" ContentType="application/vnd.ms-excel.controlproperties+xml"/>
  <Override PartName="/xl/ctrlProps/ctrlProp963.xml" ContentType="application/vnd.ms-excel.controlproperties+xml"/>
  <Override PartName="/xl/ctrlProps/ctrlProp964.xml" ContentType="application/vnd.ms-excel.controlproperties+xml"/>
  <Override PartName="/xl/ctrlProps/ctrlProp965.xml" ContentType="application/vnd.ms-excel.controlproperties+xml"/>
  <Override PartName="/xl/ctrlProps/ctrlProp966.xml" ContentType="application/vnd.ms-excel.controlproperties+xml"/>
  <Override PartName="/xl/ctrlProps/ctrlProp967.xml" ContentType="application/vnd.ms-excel.controlproperties+xml"/>
  <Override PartName="/xl/ctrlProps/ctrlProp968.xml" ContentType="application/vnd.ms-excel.controlproperties+xml"/>
  <Override PartName="/xl/ctrlProps/ctrlProp969.xml" ContentType="application/vnd.ms-excel.controlproperties+xml"/>
  <Override PartName="/xl/ctrlProps/ctrlProp970.xml" ContentType="application/vnd.ms-excel.controlproperties+xml"/>
  <Override PartName="/xl/ctrlProps/ctrlProp971.xml" ContentType="application/vnd.ms-excel.controlproperties+xml"/>
  <Override PartName="/xl/ctrlProps/ctrlProp972.xml" ContentType="application/vnd.ms-excel.controlproperties+xml"/>
  <Override PartName="/xl/ctrlProps/ctrlProp973.xml" ContentType="application/vnd.ms-excel.controlproperties+xml"/>
  <Override PartName="/xl/ctrlProps/ctrlProp974.xml" ContentType="application/vnd.ms-excel.controlproperties+xml"/>
  <Override PartName="/xl/ctrlProps/ctrlProp975.xml" ContentType="application/vnd.ms-excel.controlproperties+xml"/>
  <Override PartName="/xl/ctrlProps/ctrlProp976.xml" ContentType="application/vnd.ms-excel.controlproperties+xml"/>
  <Override PartName="/xl/ctrlProps/ctrlProp977.xml" ContentType="application/vnd.ms-excel.controlproperties+xml"/>
  <Override PartName="/xl/ctrlProps/ctrlProp978.xml" ContentType="application/vnd.ms-excel.controlproperties+xml"/>
  <Override PartName="/xl/ctrlProps/ctrlProp979.xml" ContentType="application/vnd.ms-excel.controlproperties+xml"/>
  <Override PartName="/xl/ctrlProps/ctrlProp980.xml" ContentType="application/vnd.ms-excel.controlproperties+xml"/>
  <Override PartName="/xl/ctrlProps/ctrlProp981.xml" ContentType="application/vnd.ms-excel.controlproperties+xml"/>
  <Override PartName="/xl/ctrlProps/ctrlProp982.xml" ContentType="application/vnd.ms-excel.controlproperties+xml"/>
  <Override PartName="/xl/ctrlProps/ctrlProp983.xml" ContentType="application/vnd.ms-excel.controlproperties+xml"/>
  <Override PartName="/xl/ctrlProps/ctrlProp984.xml" ContentType="application/vnd.ms-excel.controlproperties+xml"/>
  <Override PartName="/xl/ctrlProps/ctrlProp985.xml" ContentType="application/vnd.ms-excel.controlproperties+xml"/>
  <Override PartName="/xl/ctrlProps/ctrlProp986.xml" ContentType="application/vnd.ms-excel.controlproperties+xml"/>
  <Override PartName="/xl/ctrlProps/ctrlProp987.xml" ContentType="application/vnd.ms-excel.controlproperties+xml"/>
  <Override PartName="/xl/ctrlProps/ctrlProp988.xml" ContentType="application/vnd.ms-excel.controlproperties+xml"/>
  <Override PartName="/xl/ctrlProps/ctrlProp989.xml" ContentType="application/vnd.ms-excel.controlproperties+xml"/>
  <Override PartName="/xl/ctrlProps/ctrlProp990.xml" ContentType="application/vnd.ms-excel.controlproperties+xml"/>
  <Override PartName="/xl/ctrlProps/ctrlProp991.xml" ContentType="application/vnd.ms-excel.controlproperties+xml"/>
  <Override PartName="/xl/ctrlProps/ctrlProp992.xml" ContentType="application/vnd.ms-excel.controlproperties+xml"/>
  <Override PartName="/xl/ctrlProps/ctrlProp993.xml" ContentType="application/vnd.ms-excel.controlproperties+xml"/>
  <Override PartName="/xl/ctrlProps/ctrlProp994.xml" ContentType="application/vnd.ms-excel.controlproperties+xml"/>
  <Override PartName="/xl/ctrlProps/ctrlProp995.xml" ContentType="application/vnd.ms-excel.controlproperties+xml"/>
  <Override PartName="/xl/ctrlProps/ctrlProp996.xml" ContentType="application/vnd.ms-excel.controlproperties+xml"/>
  <Override PartName="/xl/ctrlProps/ctrlProp997.xml" ContentType="application/vnd.ms-excel.controlproperties+xml"/>
  <Override PartName="/xl/ctrlProps/ctrlProp998.xml" ContentType="application/vnd.ms-excel.controlproperties+xml"/>
  <Override PartName="/xl/ctrlProps/ctrlProp999.xml" ContentType="application/vnd.ms-excel.controlproperties+xml"/>
  <Override PartName="/xl/ctrlProps/ctrlProp1000.xml" ContentType="application/vnd.ms-excel.controlproperties+xml"/>
  <Override PartName="/xl/ctrlProps/ctrlProp1001.xml" ContentType="application/vnd.ms-excel.controlproperties+xml"/>
  <Override PartName="/xl/ctrlProps/ctrlProp1002.xml" ContentType="application/vnd.ms-excel.controlproperties+xml"/>
  <Override PartName="/xl/ctrlProps/ctrlProp1003.xml" ContentType="application/vnd.ms-excel.controlproperties+xml"/>
  <Override PartName="/xl/ctrlProps/ctrlProp1004.xml" ContentType="application/vnd.ms-excel.controlproperties+xml"/>
  <Override PartName="/xl/ctrlProps/ctrlProp1005.xml" ContentType="application/vnd.ms-excel.controlproperties+xml"/>
  <Override PartName="/xl/ctrlProps/ctrlProp1006.xml" ContentType="application/vnd.ms-excel.controlproperties+xml"/>
  <Override PartName="/xl/ctrlProps/ctrlProp1007.xml" ContentType="application/vnd.ms-excel.controlproperties+xml"/>
  <Override PartName="/xl/ctrlProps/ctrlProp1008.xml" ContentType="application/vnd.ms-excel.controlproperties+xml"/>
  <Override PartName="/xl/ctrlProps/ctrlProp1009.xml" ContentType="application/vnd.ms-excel.controlproperties+xml"/>
  <Override PartName="/xl/ctrlProps/ctrlProp1010.xml" ContentType="application/vnd.ms-excel.controlproperties+xml"/>
  <Override PartName="/xl/ctrlProps/ctrlProp1011.xml" ContentType="application/vnd.ms-excel.controlproperties+xml"/>
  <Override PartName="/xl/ctrlProps/ctrlProp1012.xml" ContentType="application/vnd.ms-excel.controlproperties+xml"/>
  <Override PartName="/xl/ctrlProps/ctrlProp1013.xml" ContentType="application/vnd.ms-excel.controlproperties+xml"/>
  <Override PartName="/xl/ctrlProps/ctrlProp1014.xml" ContentType="application/vnd.ms-excel.controlproperties+xml"/>
  <Override PartName="/xl/ctrlProps/ctrlProp1015.xml" ContentType="application/vnd.ms-excel.controlproperties+xml"/>
  <Override PartName="/xl/ctrlProps/ctrlProp1016.xml" ContentType="application/vnd.ms-excel.controlproperties+xml"/>
  <Override PartName="/xl/ctrlProps/ctrlProp1017.xml" ContentType="application/vnd.ms-excel.controlproperties+xml"/>
  <Override PartName="/xl/ctrlProps/ctrlProp1018.xml" ContentType="application/vnd.ms-excel.controlproperties+xml"/>
  <Override PartName="/xl/ctrlProps/ctrlProp1019.xml" ContentType="application/vnd.ms-excel.controlproperties+xml"/>
  <Override PartName="/xl/ctrlProps/ctrlProp1020.xml" ContentType="application/vnd.ms-excel.controlproperties+xml"/>
  <Override PartName="/xl/ctrlProps/ctrlProp1021.xml" ContentType="application/vnd.ms-excel.controlproperties+xml"/>
  <Override PartName="/xl/ctrlProps/ctrlProp1022.xml" ContentType="application/vnd.ms-excel.controlproperties+xml"/>
  <Override PartName="/xl/ctrlProps/ctrlProp1023.xml" ContentType="application/vnd.ms-excel.controlproperties+xml"/>
  <Override PartName="/xl/ctrlProps/ctrlProp1024.xml" ContentType="application/vnd.ms-excel.controlproperties+xml"/>
  <Override PartName="/xl/ctrlProps/ctrlProp1025.xml" ContentType="application/vnd.ms-excel.controlproperties+xml"/>
  <Override PartName="/xl/ctrlProps/ctrlProp1026.xml" ContentType="application/vnd.ms-excel.controlproperties+xml"/>
  <Override PartName="/xl/ctrlProps/ctrlProp1027.xml" ContentType="application/vnd.ms-excel.controlproperties+xml"/>
  <Override PartName="/xl/ctrlProps/ctrlProp1028.xml" ContentType="application/vnd.ms-excel.controlproperties+xml"/>
  <Override PartName="/xl/ctrlProps/ctrlProp1029.xml" ContentType="application/vnd.ms-excel.controlproperties+xml"/>
  <Override PartName="/xl/ctrlProps/ctrlProp1030.xml" ContentType="application/vnd.ms-excel.controlproperties+xml"/>
  <Override PartName="/xl/ctrlProps/ctrlProp1031.xml" ContentType="application/vnd.ms-excel.controlproperties+xml"/>
  <Override PartName="/xl/ctrlProps/ctrlProp1032.xml" ContentType="application/vnd.ms-excel.controlproperties+xml"/>
  <Override PartName="/xl/ctrlProps/ctrlProp1033.xml" ContentType="application/vnd.ms-excel.controlproperties+xml"/>
  <Override PartName="/xl/ctrlProps/ctrlProp1034.xml" ContentType="application/vnd.ms-excel.controlproperties+xml"/>
  <Override PartName="/xl/ctrlProps/ctrlProp1035.xml" ContentType="application/vnd.ms-excel.controlproperties+xml"/>
  <Override PartName="/xl/ctrlProps/ctrlProp1036.xml" ContentType="application/vnd.ms-excel.controlproperties+xml"/>
  <Override PartName="/xl/ctrlProps/ctrlProp1037.xml" ContentType="application/vnd.ms-excel.controlproperties+xml"/>
  <Override PartName="/xl/ctrlProps/ctrlProp1038.xml" ContentType="application/vnd.ms-excel.controlproperties+xml"/>
  <Override PartName="/xl/ctrlProps/ctrlProp1039.xml" ContentType="application/vnd.ms-excel.controlproperties+xml"/>
  <Override PartName="/xl/ctrlProps/ctrlProp1040.xml" ContentType="application/vnd.ms-excel.controlproperties+xml"/>
  <Override PartName="/xl/ctrlProps/ctrlProp1041.xml" ContentType="application/vnd.ms-excel.controlproperties+xml"/>
  <Override PartName="/xl/ctrlProps/ctrlProp1042.xml" ContentType="application/vnd.ms-excel.controlproperties+xml"/>
  <Override PartName="/xl/ctrlProps/ctrlProp1043.xml" ContentType="application/vnd.ms-excel.controlproperties+xml"/>
  <Override PartName="/xl/ctrlProps/ctrlProp1044.xml" ContentType="application/vnd.ms-excel.controlproperties+xml"/>
  <Override PartName="/xl/ctrlProps/ctrlProp1045.xml" ContentType="application/vnd.ms-excel.controlproperties+xml"/>
  <Override PartName="/xl/ctrlProps/ctrlProp1046.xml" ContentType="application/vnd.ms-excel.controlproperties+xml"/>
  <Override PartName="/xl/ctrlProps/ctrlProp1047.xml" ContentType="application/vnd.ms-excel.controlproperties+xml"/>
  <Override PartName="/xl/ctrlProps/ctrlProp1048.xml" ContentType="application/vnd.ms-excel.controlproperties+xml"/>
  <Override PartName="/xl/ctrlProps/ctrlProp1049.xml" ContentType="application/vnd.ms-excel.controlproperties+xml"/>
  <Override PartName="/xl/ctrlProps/ctrlProp1050.xml" ContentType="application/vnd.ms-excel.controlproperties+xml"/>
  <Override PartName="/xl/ctrlProps/ctrlProp1051.xml" ContentType="application/vnd.ms-excel.controlproperties+xml"/>
  <Override PartName="/xl/ctrlProps/ctrlProp1052.xml" ContentType="application/vnd.ms-excel.controlproperties+xml"/>
  <Override PartName="/xl/ctrlProps/ctrlProp1053.xml" ContentType="application/vnd.ms-excel.controlproperties+xml"/>
  <Override PartName="/xl/ctrlProps/ctrlProp1054.xml" ContentType="application/vnd.ms-excel.controlproperties+xml"/>
  <Override PartName="/xl/ctrlProps/ctrlProp1055.xml" ContentType="application/vnd.ms-excel.controlproperties+xml"/>
  <Override PartName="/xl/ctrlProps/ctrlProp1056.xml" ContentType="application/vnd.ms-excel.controlproperties+xml"/>
  <Override PartName="/xl/ctrlProps/ctrlProp1057.xml" ContentType="application/vnd.ms-excel.controlproperties+xml"/>
  <Override PartName="/xl/ctrlProps/ctrlProp1058.xml" ContentType="application/vnd.ms-excel.controlproperties+xml"/>
  <Override PartName="/xl/ctrlProps/ctrlProp1059.xml" ContentType="application/vnd.ms-excel.controlproperties+xml"/>
  <Override PartName="/xl/ctrlProps/ctrlProp1060.xml" ContentType="application/vnd.ms-excel.controlproperties+xml"/>
  <Override PartName="/xl/ctrlProps/ctrlProp1061.xml" ContentType="application/vnd.ms-excel.controlproperties+xml"/>
  <Override PartName="/xl/ctrlProps/ctrlProp1062.xml" ContentType="application/vnd.ms-excel.controlproperties+xml"/>
  <Override PartName="/xl/ctrlProps/ctrlProp1063.xml" ContentType="application/vnd.ms-excel.controlproperties+xml"/>
  <Override PartName="/xl/ctrlProps/ctrlProp1064.xml" ContentType="application/vnd.ms-excel.controlproperties+xml"/>
  <Override PartName="/xl/ctrlProps/ctrlProp1065.xml" ContentType="application/vnd.ms-excel.controlproperties+xml"/>
  <Override PartName="/xl/ctrlProps/ctrlProp1066.xml" ContentType="application/vnd.ms-excel.controlproperties+xml"/>
  <Override PartName="/xl/ctrlProps/ctrlProp1067.xml" ContentType="application/vnd.ms-excel.controlproperties+xml"/>
  <Override PartName="/xl/ctrlProps/ctrlProp1068.xml" ContentType="application/vnd.ms-excel.controlproperties+xml"/>
  <Override PartName="/xl/ctrlProps/ctrlProp1069.xml" ContentType="application/vnd.ms-excel.controlproperties+xml"/>
  <Override PartName="/xl/ctrlProps/ctrlProp1070.xml" ContentType="application/vnd.ms-excel.controlproperties+xml"/>
  <Override PartName="/xl/ctrlProps/ctrlProp1071.xml" ContentType="application/vnd.ms-excel.controlproperties+xml"/>
  <Override PartName="/xl/ctrlProps/ctrlProp1072.xml" ContentType="application/vnd.ms-excel.controlproperties+xml"/>
  <Override PartName="/xl/ctrlProps/ctrlProp1073.xml" ContentType="application/vnd.ms-excel.controlproperties+xml"/>
  <Override PartName="/xl/ctrlProps/ctrlProp1074.xml" ContentType="application/vnd.ms-excel.controlproperties+xml"/>
  <Override PartName="/xl/ctrlProps/ctrlProp1075.xml" ContentType="application/vnd.ms-excel.controlproperties+xml"/>
  <Override PartName="/xl/ctrlProps/ctrlProp1076.xml" ContentType="application/vnd.ms-excel.controlproperties+xml"/>
  <Override PartName="/xl/ctrlProps/ctrlProp1077.xml" ContentType="application/vnd.ms-excel.controlproperties+xml"/>
  <Override PartName="/xl/ctrlProps/ctrlProp1078.xml" ContentType="application/vnd.ms-excel.controlproperties+xml"/>
  <Override PartName="/xl/ctrlProps/ctrlProp1079.xml" ContentType="application/vnd.ms-excel.controlproperties+xml"/>
  <Override PartName="/xl/ctrlProps/ctrlProp1080.xml" ContentType="application/vnd.ms-excel.controlproperties+xml"/>
  <Override PartName="/xl/ctrlProps/ctrlProp1081.xml" ContentType="application/vnd.ms-excel.controlproperties+xml"/>
  <Override PartName="/xl/ctrlProps/ctrlProp1082.xml" ContentType="application/vnd.ms-excel.controlproperties+xml"/>
  <Override PartName="/xl/ctrlProps/ctrlProp1083.xml" ContentType="application/vnd.ms-excel.controlproperties+xml"/>
  <Override PartName="/xl/ctrlProps/ctrlProp1084.xml" ContentType="application/vnd.ms-excel.controlproperties+xml"/>
  <Override PartName="/xl/ctrlProps/ctrlProp1085.xml" ContentType="application/vnd.ms-excel.controlproperties+xml"/>
  <Override PartName="/xl/ctrlProps/ctrlProp1086.xml" ContentType="application/vnd.ms-excel.controlproperties+xml"/>
  <Override PartName="/xl/ctrlProps/ctrlProp1087.xml" ContentType="application/vnd.ms-excel.controlproperties+xml"/>
  <Override PartName="/xl/ctrlProps/ctrlProp1088.xml" ContentType="application/vnd.ms-excel.controlproperties+xml"/>
  <Override PartName="/xl/ctrlProps/ctrlProp1089.xml" ContentType="application/vnd.ms-excel.controlproperties+xml"/>
  <Override PartName="/xl/ctrlProps/ctrlProp1090.xml" ContentType="application/vnd.ms-excel.controlproperties+xml"/>
  <Override PartName="/xl/ctrlProps/ctrlProp1091.xml" ContentType="application/vnd.ms-excel.controlproperties+xml"/>
  <Override PartName="/xl/ctrlProps/ctrlProp1092.xml" ContentType="application/vnd.ms-excel.controlproperties+xml"/>
  <Override PartName="/xl/ctrlProps/ctrlProp1093.xml" ContentType="application/vnd.ms-excel.controlproperties+xml"/>
  <Override PartName="/xl/ctrlProps/ctrlProp1094.xml" ContentType="application/vnd.ms-excel.controlproperties+xml"/>
  <Override PartName="/xl/ctrlProps/ctrlProp1095.xml" ContentType="application/vnd.ms-excel.controlproperties+xml"/>
  <Override PartName="/xl/ctrlProps/ctrlProp1096.xml" ContentType="application/vnd.ms-excel.controlproperties+xml"/>
  <Override PartName="/xl/ctrlProps/ctrlProp1097.xml" ContentType="application/vnd.ms-excel.controlproperties+xml"/>
  <Override PartName="/xl/ctrlProps/ctrlProp1098.xml" ContentType="application/vnd.ms-excel.controlproperties+xml"/>
  <Override PartName="/xl/ctrlProps/ctrlProp1099.xml" ContentType="application/vnd.ms-excel.controlproperties+xml"/>
  <Override PartName="/xl/ctrlProps/ctrlProp1100.xml" ContentType="application/vnd.ms-excel.controlproperties+xml"/>
  <Override PartName="/xl/ctrlProps/ctrlProp1101.xml" ContentType="application/vnd.ms-excel.controlproperties+xml"/>
  <Override PartName="/xl/ctrlProps/ctrlProp1102.xml" ContentType="application/vnd.ms-excel.controlproperties+xml"/>
  <Override PartName="/xl/ctrlProps/ctrlProp1103.xml" ContentType="application/vnd.ms-excel.controlproperties+xml"/>
  <Override PartName="/xl/ctrlProps/ctrlProp1104.xml" ContentType="application/vnd.ms-excel.controlproperties+xml"/>
  <Override PartName="/xl/ctrlProps/ctrlProp1105.xml" ContentType="application/vnd.ms-excel.controlproperties+xml"/>
  <Override PartName="/xl/ctrlProps/ctrlProp1106.xml" ContentType="application/vnd.ms-excel.controlproperties+xml"/>
  <Override PartName="/xl/ctrlProps/ctrlProp1107.xml" ContentType="application/vnd.ms-excel.controlproperties+xml"/>
  <Override PartName="/xl/ctrlProps/ctrlProp1108.xml" ContentType="application/vnd.ms-excel.controlproperties+xml"/>
  <Override PartName="/xl/ctrlProps/ctrlProp1109.xml" ContentType="application/vnd.ms-excel.controlproperties+xml"/>
  <Override PartName="/xl/ctrlProps/ctrlProp1110.xml" ContentType="application/vnd.ms-excel.controlproperties+xml"/>
  <Override PartName="/xl/ctrlProps/ctrlProp1111.xml" ContentType="application/vnd.ms-excel.controlproperties+xml"/>
  <Override PartName="/xl/ctrlProps/ctrlProp1112.xml" ContentType="application/vnd.ms-excel.controlproperties+xml"/>
  <Override PartName="/xl/ctrlProps/ctrlProp1113.xml" ContentType="application/vnd.ms-excel.controlproperties+xml"/>
  <Override PartName="/xl/ctrlProps/ctrlProp1114.xml" ContentType="application/vnd.ms-excel.controlproperties+xml"/>
  <Override PartName="/xl/ctrlProps/ctrlProp1115.xml" ContentType="application/vnd.ms-excel.controlproperties+xml"/>
  <Override PartName="/xl/ctrlProps/ctrlProp1116.xml" ContentType="application/vnd.ms-excel.controlproperties+xml"/>
  <Override PartName="/xl/ctrlProps/ctrlProp1117.xml" ContentType="application/vnd.ms-excel.controlproperties+xml"/>
  <Override PartName="/xl/ctrlProps/ctrlProp1118.xml" ContentType="application/vnd.ms-excel.controlproperties+xml"/>
  <Override PartName="/xl/ctrlProps/ctrlProp1119.xml" ContentType="application/vnd.ms-excel.controlproperties+xml"/>
  <Override PartName="/xl/ctrlProps/ctrlProp1120.xml" ContentType="application/vnd.ms-excel.controlproperties+xml"/>
  <Override PartName="/xl/ctrlProps/ctrlProp1121.xml" ContentType="application/vnd.ms-excel.controlproperties+xml"/>
  <Override PartName="/xl/ctrlProps/ctrlProp1122.xml" ContentType="application/vnd.ms-excel.controlproperties+xml"/>
  <Override PartName="/xl/ctrlProps/ctrlProp1123.xml" ContentType="application/vnd.ms-excel.controlproperties+xml"/>
  <Override PartName="/xl/ctrlProps/ctrlProp1124.xml" ContentType="application/vnd.ms-excel.controlproperties+xml"/>
  <Override PartName="/xl/ctrlProps/ctrlProp1125.xml" ContentType="application/vnd.ms-excel.controlproperties+xml"/>
  <Override PartName="/xl/ctrlProps/ctrlProp1126.xml" ContentType="application/vnd.ms-excel.controlproperties+xml"/>
  <Override PartName="/xl/ctrlProps/ctrlProp1127.xml" ContentType="application/vnd.ms-excel.controlproperties+xml"/>
  <Override PartName="/xl/ctrlProps/ctrlProp1128.xml" ContentType="application/vnd.ms-excel.controlproperties+xml"/>
  <Override PartName="/xl/ctrlProps/ctrlProp1129.xml" ContentType="application/vnd.ms-excel.controlproperties+xml"/>
  <Override PartName="/xl/ctrlProps/ctrlProp1130.xml" ContentType="application/vnd.ms-excel.controlproperties+xml"/>
  <Override PartName="/xl/ctrlProps/ctrlProp1131.xml" ContentType="application/vnd.ms-excel.controlproperties+xml"/>
  <Override PartName="/xl/ctrlProps/ctrlProp1132.xml" ContentType="application/vnd.ms-excel.controlproperties+xml"/>
  <Override PartName="/xl/ctrlProps/ctrlProp1133.xml" ContentType="application/vnd.ms-excel.controlproperties+xml"/>
  <Override PartName="/xl/ctrlProps/ctrlProp1134.xml" ContentType="application/vnd.ms-excel.controlproperties+xml"/>
  <Override PartName="/xl/ctrlProps/ctrlProp1135.xml" ContentType="application/vnd.ms-excel.controlproperties+xml"/>
  <Override PartName="/xl/ctrlProps/ctrlProp1136.xml" ContentType="application/vnd.ms-excel.controlproperties+xml"/>
  <Override PartName="/xl/ctrlProps/ctrlProp1137.xml" ContentType="application/vnd.ms-excel.controlproperties+xml"/>
  <Override PartName="/xl/ctrlProps/ctrlProp1138.xml" ContentType="application/vnd.ms-excel.controlproperties+xml"/>
  <Override PartName="/xl/ctrlProps/ctrlProp1139.xml" ContentType="application/vnd.ms-excel.controlproperties+xml"/>
  <Override PartName="/xl/ctrlProps/ctrlProp1140.xml" ContentType="application/vnd.ms-excel.controlproperties+xml"/>
  <Override PartName="/xl/ctrlProps/ctrlProp1141.xml" ContentType="application/vnd.ms-excel.controlproperties+xml"/>
  <Override PartName="/xl/ctrlProps/ctrlProp1142.xml" ContentType="application/vnd.ms-excel.controlproperties+xml"/>
  <Override PartName="/xl/ctrlProps/ctrlProp1143.xml" ContentType="application/vnd.ms-excel.controlproperties+xml"/>
  <Override PartName="/xl/ctrlProps/ctrlProp1144.xml" ContentType="application/vnd.ms-excel.controlproperties+xml"/>
  <Override PartName="/xl/ctrlProps/ctrlProp1145.xml" ContentType="application/vnd.ms-excel.controlproperties+xml"/>
  <Override PartName="/xl/ctrlProps/ctrlProp1146.xml" ContentType="application/vnd.ms-excel.controlproperties+xml"/>
  <Override PartName="/xl/ctrlProps/ctrlProp1147.xml" ContentType="application/vnd.ms-excel.controlproperties+xml"/>
  <Override PartName="/xl/ctrlProps/ctrlProp1148.xml" ContentType="application/vnd.ms-excel.controlproperties+xml"/>
  <Override PartName="/xl/ctrlProps/ctrlProp1149.xml" ContentType="application/vnd.ms-excel.controlproperties+xml"/>
  <Override PartName="/xl/ctrlProps/ctrlProp1150.xml" ContentType="application/vnd.ms-excel.controlproperties+xml"/>
  <Override PartName="/xl/ctrlProps/ctrlProp1151.xml" ContentType="application/vnd.ms-excel.controlproperties+xml"/>
  <Override PartName="/xl/ctrlProps/ctrlProp1152.xml" ContentType="application/vnd.ms-excel.controlproperties+xml"/>
  <Override PartName="/xl/ctrlProps/ctrlProp1153.xml" ContentType="application/vnd.ms-excel.controlproperties+xml"/>
  <Override PartName="/xl/ctrlProps/ctrlProp1154.xml" ContentType="application/vnd.ms-excel.controlproperties+xml"/>
  <Override PartName="/xl/ctrlProps/ctrlProp1155.xml" ContentType="application/vnd.ms-excel.controlproperties+xml"/>
  <Override PartName="/xl/ctrlProps/ctrlProp1156.xml" ContentType="application/vnd.ms-excel.controlproperties+xml"/>
  <Override PartName="/xl/ctrlProps/ctrlProp1157.xml" ContentType="application/vnd.ms-excel.controlproperties+xml"/>
  <Override PartName="/xl/ctrlProps/ctrlProp1158.xml" ContentType="application/vnd.ms-excel.controlproperties+xml"/>
  <Override PartName="/xl/ctrlProps/ctrlProp1159.xml" ContentType="application/vnd.ms-excel.controlproperties+xml"/>
  <Override PartName="/xl/ctrlProps/ctrlProp1160.xml" ContentType="application/vnd.ms-excel.controlproperties+xml"/>
  <Override PartName="/xl/ctrlProps/ctrlProp1161.xml" ContentType="application/vnd.ms-excel.controlproperties+xml"/>
  <Override PartName="/xl/ctrlProps/ctrlProp1162.xml" ContentType="application/vnd.ms-excel.controlproperties+xml"/>
  <Override PartName="/xl/ctrlProps/ctrlProp1163.xml" ContentType="application/vnd.ms-excel.controlproperties+xml"/>
  <Override PartName="/xl/ctrlProps/ctrlProp1164.xml" ContentType="application/vnd.ms-excel.controlproperties+xml"/>
  <Override PartName="/xl/ctrlProps/ctrlProp1165.xml" ContentType="application/vnd.ms-excel.controlproperties+xml"/>
  <Override PartName="/xl/ctrlProps/ctrlProp1166.xml" ContentType="application/vnd.ms-excel.controlproperties+xml"/>
  <Override PartName="/xl/ctrlProps/ctrlProp1167.xml" ContentType="application/vnd.ms-excel.controlproperties+xml"/>
  <Override PartName="/xl/ctrlProps/ctrlProp1168.xml" ContentType="application/vnd.ms-excel.controlproperties+xml"/>
  <Override PartName="/xl/ctrlProps/ctrlProp1169.xml" ContentType="application/vnd.ms-excel.controlproperties+xml"/>
  <Override PartName="/xl/ctrlProps/ctrlProp1170.xml" ContentType="application/vnd.ms-excel.controlproperties+xml"/>
  <Override PartName="/xl/ctrlProps/ctrlProp1171.xml" ContentType="application/vnd.ms-excel.controlproperties+xml"/>
  <Override PartName="/xl/ctrlProps/ctrlProp1172.xml" ContentType="application/vnd.ms-excel.controlproperties+xml"/>
  <Override PartName="/xl/ctrlProps/ctrlProp1173.xml" ContentType="application/vnd.ms-excel.controlproperties+xml"/>
  <Override PartName="/xl/ctrlProps/ctrlProp1174.xml" ContentType="application/vnd.ms-excel.controlproperties+xml"/>
  <Override PartName="/xl/ctrlProps/ctrlProp1175.xml" ContentType="application/vnd.ms-excel.controlproperties+xml"/>
  <Override PartName="/xl/ctrlProps/ctrlProp1176.xml" ContentType="application/vnd.ms-excel.controlproperties+xml"/>
  <Override PartName="/xl/ctrlProps/ctrlProp1177.xml" ContentType="application/vnd.ms-excel.controlproperties+xml"/>
  <Override PartName="/xl/ctrlProps/ctrlProp1178.xml" ContentType="application/vnd.ms-excel.controlproperties+xml"/>
  <Override PartName="/xl/ctrlProps/ctrlProp1179.xml" ContentType="application/vnd.ms-excel.controlproperties+xml"/>
  <Override PartName="/xl/ctrlProps/ctrlProp1180.xml" ContentType="application/vnd.ms-excel.controlproperties+xml"/>
  <Override PartName="/xl/ctrlProps/ctrlProp1181.xml" ContentType="application/vnd.ms-excel.controlproperties+xml"/>
  <Override PartName="/xl/ctrlProps/ctrlProp1182.xml" ContentType="application/vnd.ms-excel.controlproperties+xml"/>
  <Override PartName="/xl/ctrlProps/ctrlProp1183.xml" ContentType="application/vnd.ms-excel.controlproperties+xml"/>
  <Override PartName="/xl/ctrlProps/ctrlProp1184.xml" ContentType="application/vnd.ms-excel.controlproperties+xml"/>
  <Override PartName="/xl/ctrlProps/ctrlProp1185.xml" ContentType="application/vnd.ms-excel.controlproperties+xml"/>
  <Override PartName="/xl/ctrlProps/ctrlProp1186.xml" ContentType="application/vnd.ms-excel.controlproperties+xml"/>
  <Override PartName="/xl/ctrlProps/ctrlProp1187.xml" ContentType="application/vnd.ms-excel.controlproperties+xml"/>
  <Override PartName="/xl/ctrlProps/ctrlProp1188.xml" ContentType="application/vnd.ms-excel.controlproperties+xml"/>
  <Override PartName="/xl/ctrlProps/ctrlProp1189.xml" ContentType="application/vnd.ms-excel.controlproperties+xml"/>
  <Override PartName="/xl/ctrlProps/ctrlProp1190.xml" ContentType="application/vnd.ms-excel.controlproperties+xml"/>
  <Override PartName="/xl/ctrlProps/ctrlProp1191.xml" ContentType="application/vnd.ms-excel.controlproperties+xml"/>
  <Override PartName="/xl/ctrlProps/ctrlProp1192.xml" ContentType="application/vnd.ms-excel.controlproperties+xml"/>
  <Override PartName="/xl/ctrlProps/ctrlProp1193.xml" ContentType="application/vnd.ms-excel.controlproperties+xml"/>
  <Override PartName="/xl/ctrlProps/ctrlProp1194.xml" ContentType="application/vnd.ms-excel.controlproperties+xml"/>
  <Override PartName="/xl/ctrlProps/ctrlProp1195.xml" ContentType="application/vnd.ms-excel.controlproperties+xml"/>
  <Override PartName="/xl/ctrlProps/ctrlProp1196.xml" ContentType="application/vnd.ms-excel.controlproperties+xml"/>
  <Override PartName="/xl/ctrlProps/ctrlProp1197.xml" ContentType="application/vnd.ms-excel.controlproperties+xml"/>
  <Override PartName="/xl/ctrlProps/ctrlProp1198.xml" ContentType="application/vnd.ms-excel.controlproperties+xml"/>
  <Override PartName="/xl/ctrlProps/ctrlProp1199.xml" ContentType="application/vnd.ms-excel.controlproperties+xml"/>
  <Override PartName="/xl/ctrlProps/ctrlProp1200.xml" ContentType="application/vnd.ms-excel.controlproperties+xml"/>
  <Override PartName="/xl/ctrlProps/ctrlProp1201.xml" ContentType="application/vnd.ms-excel.controlproperties+xml"/>
  <Override PartName="/xl/ctrlProps/ctrlProp1202.xml" ContentType="application/vnd.ms-excel.controlproperties+xml"/>
  <Override PartName="/xl/ctrlProps/ctrlProp1203.xml" ContentType="application/vnd.ms-excel.controlproperties+xml"/>
  <Override PartName="/xl/ctrlProps/ctrlProp1204.xml" ContentType="application/vnd.ms-excel.controlproperties+xml"/>
  <Override PartName="/xl/ctrlProps/ctrlProp1205.xml" ContentType="application/vnd.ms-excel.controlproperties+xml"/>
  <Override PartName="/xl/ctrlProps/ctrlProp1206.xml" ContentType="application/vnd.ms-excel.controlproperties+xml"/>
  <Override PartName="/xl/ctrlProps/ctrlProp1207.xml" ContentType="application/vnd.ms-excel.controlproperties+xml"/>
  <Override PartName="/xl/ctrlProps/ctrlProp1208.xml" ContentType="application/vnd.ms-excel.controlproperties+xml"/>
  <Override PartName="/xl/ctrlProps/ctrlProp1209.xml" ContentType="application/vnd.ms-excel.controlproperties+xml"/>
  <Override PartName="/xl/ctrlProps/ctrlProp1210.xml" ContentType="application/vnd.ms-excel.controlproperties+xml"/>
  <Override PartName="/xl/ctrlProps/ctrlProp1211.xml" ContentType="application/vnd.ms-excel.controlproperties+xml"/>
  <Override PartName="/xl/ctrlProps/ctrlProp1212.xml" ContentType="application/vnd.ms-excel.controlproperties+xml"/>
  <Override PartName="/xl/ctrlProps/ctrlProp1213.xml" ContentType="application/vnd.ms-excel.controlproperties+xml"/>
  <Override PartName="/xl/ctrlProps/ctrlProp1214.xml" ContentType="application/vnd.ms-excel.controlproperties+xml"/>
  <Override PartName="/xl/ctrlProps/ctrlProp1215.xml" ContentType="application/vnd.ms-excel.controlproperties+xml"/>
  <Override PartName="/xl/ctrlProps/ctrlProp1216.xml" ContentType="application/vnd.ms-excel.controlproperties+xml"/>
  <Override PartName="/xl/ctrlProps/ctrlProp1217.xml" ContentType="application/vnd.ms-excel.controlproperties+xml"/>
  <Override PartName="/xl/ctrlProps/ctrlProp1218.xml" ContentType="application/vnd.ms-excel.controlproperties+xml"/>
  <Override PartName="/xl/ctrlProps/ctrlProp1219.xml" ContentType="application/vnd.ms-excel.controlproperties+xml"/>
  <Override PartName="/xl/ctrlProps/ctrlProp1220.xml" ContentType="application/vnd.ms-excel.controlproperties+xml"/>
  <Override PartName="/xl/ctrlProps/ctrlProp1221.xml" ContentType="application/vnd.ms-excel.controlproperties+xml"/>
  <Override PartName="/xl/ctrlProps/ctrlProp1222.xml" ContentType="application/vnd.ms-excel.controlproperties+xml"/>
  <Override PartName="/xl/ctrlProps/ctrlProp1223.xml" ContentType="application/vnd.ms-excel.controlproperties+xml"/>
  <Override PartName="/xl/ctrlProps/ctrlProp1224.xml" ContentType="application/vnd.ms-excel.controlproperties+xml"/>
  <Override PartName="/xl/ctrlProps/ctrlProp1225.xml" ContentType="application/vnd.ms-excel.controlproperties+xml"/>
  <Override PartName="/xl/ctrlProps/ctrlProp1226.xml" ContentType="application/vnd.ms-excel.controlproperties+xml"/>
  <Override PartName="/xl/ctrlProps/ctrlProp1227.xml" ContentType="application/vnd.ms-excel.controlproperties+xml"/>
  <Override PartName="/xl/ctrlProps/ctrlProp1228.xml" ContentType="application/vnd.ms-excel.controlproperties+xml"/>
  <Override PartName="/xl/ctrlProps/ctrlProp1229.xml" ContentType="application/vnd.ms-excel.controlproperties+xml"/>
  <Override PartName="/xl/ctrlProps/ctrlProp1230.xml" ContentType="application/vnd.ms-excel.controlproperties+xml"/>
  <Override PartName="/xl/ctrlProps/ctrlProp1231.xml" ContentType="application/vnd.ms-excel.controlproperties+xml"/>
  <Override PartName="/xl/ctrlProps/ctrlProp1232.xml" ContentType="application/vnd.ms-excel.controlproperties+xml"/>
  <Override PartName="/xl/ctrlProps/ctrlProp1233.xml" ContentType="application/vnd.ms-excel.controlproperties+xml"/>
  <Override PartName="/xl/ctrlProps/ctrlProp1234.xml" ContentType="application/vnd.ms-excel.controlproperties+xml"/>
  <Override PartName="/xl/ctrlProps/ctrlProp1235.xml" ContentType="application/vnd.ms-excel.controlproperties+xml"/>
  <Override PartName="/xl/ctrlProps/ctrlProp1236.xml" ContentType="application/vnd.ms-excel.controlproperties+xml"/>
  <Override PartName="/xl/ctrlProps/ctrlProp1237.xml" ContentType="application/vnd.ms-excel.controlproperties+xml"/>
  <Override PartName="/xl/ctrlProps/ctrlProp1238.xml" ContentType="application/vnd.ms-excel.controlproperties+xml"/>
  <Override PartName="/xl/ctrlProps/ctrlProp1239.xml" ContentType="application/vnd.ms-excel.controlproperties+xml"/>
  <Override PartName="/xl/ctrlProps/ctrlProp1240.xml" ContentType="application/vnd.ms-excel.controlproperties+xml"/>
  <Override PartName="/xl/ctrlProps/ctrlProp1241.xml" ContentType="application/vnd.ms-excel.controlproperties+xml"/>
  <Override PartName="/xl/ctrlProps/ctrlProp1242.xml" ContentType="application/vnd.ms-excel.controlproperties+xml"/>
  <Override PartName="/xl/ctrlProps/ctrlProp1243.xml" ContentType="application/vnd.ms-excel.controlproperties+xml"/>
  <Override PartName="/xl/ctrlProps/ctrlProp1244.xml" ContentType="application/vnd.ms-excel.controlproperties+xml"/>
  <Override PartName="/xl/ctrlProps/ctrlProp1245.xml" ContentType="application/vnd.ms-excel.controlproperties+xml"/>
  <Override PartName="/xl/ctrlProps/ctrlProp1246.xml" ContentType="application/vnd.ms-excel.controlproperties+xml"/>
  <Override PartName="/xl/ctrlProps/ctrlProp1247.xml" ContentType="application/vnd.ms-excel.controlproperties+xml"/>
  <Override PartName="/xl/ctrlProps/ctrlProp1248.xml" ContentType="application/vnd.ms-excel.controlproperties+xml"/>
  <Override PartName="/xl/ctrlProps/ctrlProp1249.xml" ContentType="application/vnd.ms-excel.controlproperties+xml"/>
  <Override PartName="/xl/ctrlProps/ctrlProp1250.xml" ContentType="application/vnd.ms-excel.controlproperties+xml"/>
  <Override PartName="/xl/ctrlProps/ctrlProp1251.xml" ContentType="application/vnd.ms-excel.controlproperties+xml"/>
  <Override PartName="/xl/ctrlProps/ctrlProp1252.xml" ContentType="application/vnd.ms-excel.controlproperties+xml"/>
  <Override PartName="/xl/ctrlProps/ctrlProp1253.xml" ContentType="application/vnd.ms-excel.controlproperties+xml"/>
  <Override PartName="/xl/ctrlProps/ctrlProp1254.xml" ContentType="application/vnd.ms-excel.controlproperties+xml"/>
  <Override PartName="/xl/ctrlProps/ctrlProp1255.xml" ContentType="application/vnd.ms-excel.controlproperties+xml"/>
  <Override PartName="/xl/ctrlProps/ctrlProp1256.xml" ContentType="application/vnd.ms-excel.controlproperties+xml"/>
  <Override PartName="/xl/ctrlProps/ctrlProp1257.xml" ContentType="application/vnd.ms-excel.controlproperties+xml"/>
  <Override PartName="/xl/ctrlProps/ctrlProp1258.xml" ContentType="application/vnd.ms-excel.controlproperties+xml"/>
  <Override PartName="/xl/ctrlProps/ctrlProp1259.xml" ContentType="application/vnd.ms-excel.controlproperties+xml"/>
  <Override PartName="/xl/ctrlProps/ctrlProp1260.xml" ContentType="application/vnd.ms-excel.controlproperties+xml"/>
  <Override PartName="/xl/ctrlProps/ctrlProp1261.xml" ContentType="application/vnd.ms-excel.controlproperties+xml"/>
  <Override PartName="/xl/ctrlProps/ctrlProp1262.xml" ContentType="application/vnd.ms-excel.controlproperties+xml"/>
  <Override PartName="/xl/ctrlProps/ctrlProp1263.xml" ContentType="application/vnd.ms-excel.controlproperties+xml"/>
  <Override PartName="/xl/ctrlProps/ctrlProp1264.xml" ContentType="application/vnd.ms-excel.controlproperties+xml"/>
  <Override PartName="/xl/ctrlProps/ctrlProp1265.xml" ContentType="application/vnd.ms-excel.controlproperties+xml"/>
  <Override PartName="/xl/ctrlProps/ctrlProp1266.xml" ContentType="application/vnd.ms-excel.controlproperties+xml"/>
  <Override PartName="/xl/ctrlProps/ctrlProp1267.xml" ContentType="application/vnd.ms-excel.controlproperties+xml"/>
  <Override PartName="/xl/ctrlProps/ctrlProp1268.xml" ContentType="application/vnd.ms-excel.controlproperties+xml"/>
  <Override PartName="/xl/ctrlProps/ctrlProp1269.xml" ContentType="application/vnd.ms-excel.controlproperties+xml"/>
  <Override PartName="/xl/ctrlProps/ctrlProp1270.xml" ContentType="application/vnd.ms-excel.controlproperties+xml"/>
  <Override PartName="/xl/ctrlProps/ctrlProp1271.xml" ContentType="application/vnd.ms-excel.controlproperties+xml"/>
  <Override PartName="/xl/ctrlProps/ctrlProp1272.xml" ContentType="application/vnd.ms-excel.controlproperties+xml"/>
  <Override PartName="/xl/ctrlProps/ctrlProp1273.xml" ContentType="application/vnd.ms-excel.controlproperties+xml"/>
  <Override PartName="/xl/ctrlProps/ctrlProp1274.xml" ContentType="application/vnd.ms-excel.controlproperties+xml"/>
  <Override PartName="/xl/ctrlProps/ctrlProp1275.xml" ContentType="application/vnd.ms-excel.controlproperties+xml"/>
  <Override PartName="/xl/ctrlProps/ctrlProp1276.xml" ContentType="application/vnd.ms-excel.controlproperties+xml"/>
  <Override PartName="/xl/ctrlProps/ctrlProp1277.xml" ContentType="application/vnd.ms-excel.controlproperties+xml"/>
  <Override PartName="/xl/ctrlProps/ctrlProp1278.xml" ContentType="application/vnd.ms-excel.controlproperties+xml"/>
  <Override PartName="/xl/ctrlProps/ctrlProp1279.xml" ContentType="application/vnd.ms-excel.controlproperties+xml"/>
  <Override PartName="/xl/ctrlProps/ctrlProp1280.xml" ContentType="application/vnd.ms-excel.controlproperties+xml"/>
  <Override PartName="/xl/ctrlProps/ctrlProp1281.xml" ContentType="application/vnd.ms-excel.controlproperties+xml"/>
  <Override PartName="/xl/ctrlProps/ctrlProp1282.xml" ContentType="application/vnd.ms-excel.controlproperties+xml"/>
  <Override PartName="/xl/ctrlProps/ctrlProp1283.xml" ContentType="application/vnd.ms-excel.controlproperties+xml"/>
  <Override PartName="/xl/ctrlProps/ctrlProp1284.xml" ContentType="application/vnd.ms-excel.controlproperties+xml"/>
  <Override PartName="/xl/ctrlProps/ctrlProp1285.xml" ContentType="application/vnd.ms-excel.controlproperties+xml"/>
  <Override PartName="/xl/ctrlProps/ctrlProp1286.xml" ContentType="application/vnd.ms-excel.controlproperties+xml"/>
  <Override PartName="/xl/ctrlProps/ctrlProp1287.xml" ContentType="application/vnd.ms-excel.controlproperties+xml"/>
  <Override PartName="/xl/ctrlProps/ctrlProp1288.xml" ContentType="application/vnd.ms-excel.controlproperties+xml"/>
  <Override PartName="/xl/ctrlProps/ctrlProp1289.xml" ContentType="application/vnd.ms-excel.controlproperties+xml"/>
  <Override PartName="/xl/ctrlProps/ctrlProp1290.xml" ContentType="application/vnd.ms-excel.controlproperties+xml"/>
  <Override PartName="/xl/ctrlProps/ctrlProp1291.xml" ContentType="application/vnd.ms-excel.controlproperties+xml"/>
  <Override PartName="/xl/ctrlProps/ctrlProp1292.xml" ContentType="application/vnd.ms-excel.controlproperties+xml"/>
  <Override PartName="/xl/ctrlProps/ctrlProp1293.xml" ContentType="application/vnd.ms-excel.controlproperties+xml"/>
  <Override PartName="/xl/ctrlProps/ctrlProp1294.xml" ContentType="application/vnd.ms-excel.controlproperties+xml"/>
  <Override PartName="/xl/ctrlProps/ctrlProp1295.xml" ContentType="application/vnd.ms-excel.controlproperties+xml"/>
  <Override PartName="/xl/ctrlProps/ctrlProp1296.xml" ContentType="application/vnd.ms-excel.controlproperties+xml"/>
  <Override PartName="/xl/ctrlProps/ctrlProp1297.xml" ContentType="application/vnd.ms-excel.controlproperties+xml"/>
  <Override PartName="/xl/ctrlProps/ctrlProp1298.xml" ContentType="application/vnd.ms-excel.controlproperties+xml"/>
  <Override PartName="/xl/ctrlProps/ctrlProp1299.xml" ContentType="application/vnd.ms-excel.controlproperties+xml"/>
  <Override PartName="/xl/ctrlProps/ctrlProp1300.xml" ContentType="application/vnd.ms-excel.controlproperties+xml"/>
  <Override PartName="/xl/ctrlProps/ctrlProp1301.xml" ContentType="application/vnd.ms-excel.controlproperties+xml"/>
  <Override PartName="/xl/ctrlProps/ctrlProp1302.xml" ContentType="application/vnd.ms-excel.controlproperties+xml"/>
  <Override PartName="/xl/ctrlProps/ctrlProp1303.xml" ContentType="application/vnd.ms-excel.controlproperties+xml"/>
  <Override PartName="/xl/ctrlProps/ctrlProp1304.xml" ContentType="application/vnd.ms-excel.controlproperties+xml"/>
  <Override PartName="/xl/ctrlProps/ctrlProp1305.xml" ContentType="application/vnd.ms-excel.controlproperties+xml"/>
  <Override PartName="/xl/ctrlProps/ctrlProp1306.xml" ContentType="application/vnd.ms-excel.controlproperties+xml"/>
  <Override PartName="/xl/ctrlProps/ctrlProp1307.xml" ContentType="application/vnd.ms-excel.controlproperties+xml"/>
  <Override PartName="/xl/ctrlProps/ctrlProp1308.xml" ContentType="application/vnd.ms-excel.controlproperties+xml"/>
  <Override PartName="/xl/ctrlProps/ctrlProp1309.xml" ContentType="application/vnd.ms-excel.controlproperties+xml"/>
  <Override PartName="/xl/ctrlProps/ctrlProp1310.xml" ContentType="application/vnd.ms-excel.controlproperties+xml"/>
  <Override PartName="/xl/ctrlProps/ctrlProp1311.xml" ContentType="application/vnd.ms-excel.controlproperties+xml"/>
  <Override PartName="/xl/ctrlProps/ctrlProp1312.xml" ContentType="application/vnd.ms-excel.controlproperties+xml"/>
  <Override PartName="/xl/ctrlProps/ctrlProp1313.xml" ContentType="application/vnd.ms-excel.controlproperties+xml"/>
  <Override PartName="/xl/ctrlProps/ctrlProp1314.xml" ContentType="application/vnd.ms-excel.controlproperties+xml"/>
  <Override PartName="/xl/ctrlProps/ctrlProp1315.xml" ContentType="application/vnd.ms-excel.controlproperties+xml"/>
  <Override PartName="/xl/ctrlProps/ctrlProp1316.xml" ContentType="application/vnd.ms-excel.controlproperties+xml"/>
  <Override PartName="/xl/ctrlProps/ctrlProp1317.xml" ContentType="application/vnd.ms-excel.controlproperties+xml"/>
  <Override PartName="/xl/ctrlProps/ctrlProp1318.xml" ContentType="application/vnd.ms-excel.controlproperties+xml"/>
  <Override PartName="/xl/ctrlProps/ctrlProp1319.xml" ContentType="application/vnd.ms-excel.controlproperties+xml"/>
  <Override PartName="/xl/ctrlProps/ctrlProp1320.xml" ContentType="application/vnd.ms-excel.controlproperties+xml"/>
  <Override PartName="/xl/ctrlProps/ctrlProp1321.xml" ContentType="application/vnd.ms-excel.controlproperties+xml"/>
  <Override PartName="/xl/ctrlProps/ctrlProp1322.xml" ContentType="application/vnd.ms-excel.controlproperties+xml"/>
  <Override PartName="/xl/ctrlProps/ctrlProp1323.xml" ContentType="application/vnd.ms-excel.controlproperties+xml"/>
  <Override PartName="/xl/ctrlProps/ctrlProp1324.xml" ContentType="application/vnd.ms-excel.controlproperties+xml"/>
  <Override PartName="/xl/ctrlProps/ctrlProp1325.xml" ContentType="application/vnd.ms-excel.controlproperties+xml"/>
  <Override PartName="/xl/ctrlProps/ctrlProp1326.xml" ContentType="application/vnd.ms-excel.controlproperties+xml"/>
  <Override PartName="/xl/ctrlProps/ctrlProp1327.xml" ContentType="application/vnd.ms-excel.controlproperties+xml"/>
  <Override PartName="/xl/ctrlProps/ctrlProp1328.xml" ContentType="application/vnd.ms-excel.controlproperties+xml"/>
  <Override PartName="/xl/ctrlProps/ctrlProp1329.xml" ContentType="application/vnd.ms-excel.controlproperties+xml"/>
  <Override PartName="/xl/ctrlProps/ctrlProp1330.xml" ContentType="application/vnd.ms-excel.controlproperties+xml"/>
  <Override PartName="/xl/ctrlProps/ctrlProp1331.xml" ContentType="application/vnd.ms-excel.controlproperties+xml"/>
  <Override PartName="/xl/ctrlProps/ctrlProp1332.xml" ContentType="application/vnd.ms-excel.controlproperties+xml"/>
  <Override PartName="/xl/ctrlProps/ctrlProp1333.xml" ContentType="application/vnd.ms-excel.controlproperties+xml"/>
  <Override PartName="/xl/ctrlProps/ctrlProp1334.xml" ContentType="application/vnd.ms-excel.controlproperties+xml"/>
  <Override PartName="/xl/ctrlProps/ctrlProp1335.xml" ContentType="application/vnd.ms-excel.controlproperties+xml"/>
  <Override PartName="/xl/ctrlProps/ctrlProp1336.xml" ContentType="application/vnd.ms-excel.controlproperties+xml"/>
  <Override PartName="/xl/ctrlProps/ctrlProp1337.xml" ContentType="application/vnd.ms-excel.controlproperties+xml"/>
  <Override PartName="/xl/ctrlProps/ctrlProp1338.xml" ContentType="application/vnd.ms-excel.controlproperties+xml"/>
  <Override PartName="/xl/ctrlProps/ctrlProp1339.xml" ContentType="application/vnd.ms-excel.controlproperties+xml"/>
  <Override PartName="/xl/ctrlProps/ctrlProp1340.xml" ContentType="application/vnd.ms-excel.controlproperties+xml"/>
  <Override PartName="/xl/ctrlProps/ctrlProp1341.xml" ContentType="application/vnd.ms-excel.controlproperties+xml"/>
  <Override PartName="/xl/ctrlProps/ctrlProp1342.xml" ContentType="application/vnd.ms-excel.controlproperties+xml"/>
  <Override PartName="/xl/ctrlProps/ctrlProp1343.xml" ContentType="application/vnd.ms-excel.controlproperties+xml"/>
  <Override PartName="/xl/ctrlProps/ctrlProp1344.xml" ContentType="application/vnd.ms-excel.controlproperties+xml"/>
  <Override PartName="/xl/ctrlProps/ctrlProp1345.xml" ContentType="application/vnd.ms-excel.controlproperties+xml"/>
  <Override PartName="/xl/ctrlProps/ctrlProp1346.xml" ContentType="application/vnd.ms-excel.controlproperties+xml"/>
  <Override PartName="/xl/ctrlProps/ctrlProp1347.xml" ContentType="application/vnd.ms-excel.controlproperties+xml"/>
  <Override PartName="/xl/ctrlProps/ctrlProp1348.xml" ContentType="application/vnd.ms-excel.controlproperties+xml"/>
  <Override PartName="/xl/ctrlProps/ctrlProp1349.xml" ContentType="application/vnd.ms-excel.controlproperties+xml"/>
  <Override PartName="/xl/ctrlProps/ctrlProp1350.xml" ContentType="application/vnd.ms-excel.controlproperties+xml"/>
  <Override PartName="/xl/ctrlProps/ctrlProp1351.xml" ContentType="application/vnd.ms-excel.controlproperties+xml"/>
  <Override PartName="/xl/ctrlProps/ctrlProp1352.xml" ContentType="application/vnd.ms-excel.controlproperties+xml"/>
  <Override PartName="/xl/ctrlProps/ctrlProp1353.xml" ContentType="application/vnd.ms-excel.controlproperties+xml"/>
  <Override PartName="/xl/ctrlProps/ctrlProp1354.xml" ContentType="application/vnd.ms-excel.controlproperties+xml"/>
  <Override PartName="/xl/ctrlProps/ctrlProp1355.xml" ContentType="application/vnd.ms-excel.controlproperties+xml"/>
  <Override PartName="/xl/ctrlProps/ctrlProp1356.xml" ContentType="application/vnd.ms-excel.controlproperties+xml"/>
  <Override PartName="/xl/ctrlProps/ctrlProp1357.xml" ContentType="application/vnd.ms-excel.controlproperties+xml"/>
  <Override PartName="/xl/ctrlProps/ctrlProp1358.xml" ContentType="application/vnd.ms-excel.controlproperties+xml"/>
  <Override PartName="/xl/ctrlProps/ctrlProp1359.xml" ContentType="application/vnd.ms-excel.controlproperties+xml"/>
  <Override PartName="/xl/ctrlProps/ctrlProp1360.xml" ContentType="application/vnd.ms-excel.controlproperties+xml"/>
  <Override PartName="/xl/ctrlProps/ctrlProp1361.xml" ContentType="application/vnd.ms-excel.controlproperties+xml"/>
  <Override PartName="/xl/ctrlProps/ctrlProp1362.xml" ContentType="application/vnd.ms-excel.controlproperties+xml"/>
  <Override PartName="/xl/ctrlProps/ctrlProp1363.xml" ContentType="application/vnd.ms-excel.controlproperties+xml"/>
  <Override PartName="/xl/ctrlProps/ctrlProp136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5" yWindow="-15" windowWidth="18630" windowHeight="8100" tabRatio="692"/>
  </bookViews>
  <sheets>
    <sheet name="旅費支払通知" sheetId="18" r:id="rId1"/>
    <sheet name="出張報告書＆旅費精算書（両面印刷推奨）" sheetId="7" r:id="rId2"/>
    <sheet name="旅行命令簿（内国旅行）1号甲" sheetId="23" r:id="rId3"/>
    <sheet name="日帰出張　6号" sheetId="24" r:id="rId4"/>
    <sheet name="リスト" sheetId="20" state="hidden" r:id="rId5"/>
    <sheet name="予算詳細コード" sheetId="19" r:id="rId6"/>
  </sheets>
  <externalReferences>
    <externalReference r:id="rId7"/>
    <externalReference r:id="rId8"/>
  </externalReferences>
  <definedNames>
    <definedName name="_xlnm._FilterDatabase" localSheetId="4" hidden="1">リスト!$M$2:$M$4</definedName>
    <definedName name="_xlnm._FilterDatabase" localSheetId="5" hidden="1">予算詳細コード!$A$1:$A$1037</definedName>
    <definedName name="B">リスト!$Q$14</definedName>
    <definedName name="C_">リスト!$Q$16</definedName>
    <definedName name="D">リスト!$Q$17</definedName>
    <definedName name="E">リスト!$Q$18</definedName>
    <definedName name="END" localSheetId="3">'日帰出張　6号'!$A$36</definedName>
    <definedName name="END" localSheetId="2">'旅行命令簿（内国旅行）1号甲'!#REF!</definedName>
    <definedName name="HIT_ROW61" localSheetId="3">'日帰出張　6号'!#REF!</definedName>
    <definedName name="HIT_ROW61" localSheetId="2">'旅行命令簿（内国旅行）1号甲'!#REF!</definedName>
    <definedName name="HIT_ROW62" localSheetId="3">'日帰出張　6号'!#REF!</definedName>
    <definedName name="HIT_ROW62" localSheetId="2">'旅行命令簿（内国旅行）1号甲'!#REF!</definedName>
    <definedName name="HIT_ROW63" localSheetId="3">'日帰出張　6号'!#REF!</definedName>
    <definedName name="HIT_ROW63" localSheetId="2">'旅行命令簿（内国旅行）1号甲'!$R$7</definedName>
    <definedName name="HIT_ROW64" localSheetId="3">'日帰出張　6号'!#REF!</definedName>
    <definedName name="HIT_ROW64" localSheetId="2">'旅行命令簿（内国旅行）1号甲'!#REF!</definedName>
    <definedName name="HIT_ROW65" localSheetId="3">'日帰出張　6号'!#REF!</definedName>
    <definedName name="HIT_ROW65" localSheetId="2">'旅行命令簿（内国旅行）1号甲'!#REF!</definedName>
    <definedName name="HIT_ROW66" localSheetId="3">'日帰出張　6号'!#REF!</definedName>
    <definedName name="HIT_ROW66" localSheetId="2">'旅行命令簿（内国旅行）1号甲'!#REF!</definedName>
    <definedName name="HIT_ROW67" localSheetId="3">'日帰出張　6号'!#REF!</definedName>
    <definedName name="HIT_ROW67" localSheetId="2">'旅行命令簿（内国旅行）1号甲'!#REF!</definedName>
    <definedName name="HIT_ROW68" localSheetId="3">'日帰出張　6号'!#REF!</definedName>
    <definedName name="HIT_ROW68" localSheetId="2">'旅行命令簿（内国旅行）1号甲'!#REF!</definedName>
    <definedName name="HIT_ROW69" localSheetId="3">'日帰出張　6号'!#REF!</definedName>
    <definedName name="HIT_ROW69" localSheetId="2">'旅行命令簿（内国旅行）1号甲'!#REF!</definedName>
    <definedName name="HIT_ROW70" localSheetId="3">'日帰出張　6号'!#REF!</definedName>
    <definedName name="HIT_ROW70" localSheetId="2">'旅行命令簿（内国旅行）1号甲'!#REF!</definedName>
    <definedName name="HIT_ROW71" localSheetId="3">'日帰出張　6号'!#REF!</definedName>
    <definedName name="HIT_ROW71" localSheetId="2">'旅行命令簿（内国旅行）1号甲'!#REF!</definedName>
    <definedName name="HIT_ROW72" localSheetId="3">'日帰出張　6号'!#REF!</definedName>
    <definedName name="HIT_ROW72" localSheetId="2">'旅行命令簿（内国旅行）1号甲'!#REF!</definedName>
    <definedName name="HIT_ROW73" localSheetId="3">'日帰出張　6号'!#REF!</definedName>
    <definedName name="HIT_ROW73" localSheetId="2">'旅行命令簿（内国旅行）1号甲'!#REF!</definedName>
    <definedName name="HIT_ROW74" localSheetId="3">'日帰出張　6号'!#REF!</definedName>
    <definedName name="HIT_ROW74" localSheetId="2">'旅行命令簿（内国旅行）1号甲'!#REF!</definedName>
    <definedName name="HIT_ROW75" localSheetId="3">'日帰出張　6号'!#REF!</definedName>
    <definedName name="HIT_ROW75" localSheetId="2">'旅行命令簿（内国旅行）1号甲'!#REF!</definedName>
    <definedName name="HIT_ROW76" localSheetId="3">'日帰出張　6号'!$A$2</definedName>
    <definedName name="HIT_ROW76" localSheetId="2">'旅行命令簿（内国旅行）1号甲'!#REF!</definedName>
    <definedName name="HIT_ROW77" localSheetId="3">'日帰出張　6号'!$C$25</definedName>
    <definedName name="HIT_ROW77" localSheetId="2">'旅行命令簿（内国旅行）1号甲'!#REF!</definedName>
    <definedName name="ＯＵ・ヘルプロ">リスト!$G$3:$G$5</definedName>
    <definedName name="_xlnm.Print_Area" localSheetId="1">'出張報告書＆旅費精算書（両面印刷推奨）'!$A$1:$AK$100</definedName>
    <definedName name="_xlnm.Print_Area" localSheetId="3">'日帰出張　6号'!$A$1:$AB$36</definedName>
    <definedName name="_xlnm.Print_Area" localSheetId="5">予算詳細コード!$A$902:$N$965</definedName>
    <definedName name="_xlnm.Print_Area" localSheetId="2">'旅行命令簿（内国旅行）1号甲'!$A$1:$W$23</definedName>
    <definedName name="_xlnm.Print_Area" localSheetId="0">旅費支払通知!$A$1:$AC$55</definedName>
    <definedName name="コース" localSheetId="4">リスト!$A$2:$F$31</definedName>
    <definedName name="コース">[1]基本テーブル!$B$17:$B$22</definedName>
    <definedName name="コース名" localSheetId="4">リスト!$A$2:$F$31</definedName>
    <definedName name="コース名">#REF!</definedName>
    <definedName name="システムデザイン研究科">#REF!</definedName>
    <definedName name="ヘルプロ">リスト!$O$3:$O$10</definedName>
    <definedName name="ものづくり工学科">#REF!</definedName>
    <definedName name="化学コース">リスト!$C$3:$C$32</definedName>
    <definedName name="化学科">リスト!$C$3:$C$32</definedName>
    <definedName name="学術情報基盤センター">リスト!$I$3:$I$7</definedName>
    <definedName name="環境応用化学科" localSheetId="4">リスト!$F$2</definedName>
    <definedName name="環境応用化学科">リスト!$F$3:$F$26</definedName>
    <definedName name="観光科学科">リスト!$B$3:$B$13</definedName>
    <definedName name="機械システム工学科">リスト!$F$3:$F$23</definedName>
    <definedName name="機械工学コース">リスト!$F$7:$F$18</definedName>
    <definedName name="教育費">リスト!$V$3</definedName>
    <definedName name="教員名" localSheetId="4">リスト!$A$3:$F$31</definedName>
    <definedName name="空港">[1]×旅費計算書!$W$78:$W$131</definedName>
    <definedName name="経営学研究科">#REF!</definedName>
    <definedName name="経路表コメント">[1]基本テーブル!$F$32:$F$40</definedName>
    <definedName name="建築学科">リスト!$D$3:$D$24</definedName>
    <definedName name="建築都市コース">リスト!$D$10:$D$24</definedName>
    <definedName name="研究科名">#REF!</definedName>
    <definedName name="固定資産">リスト!$S$3:$S$7</definedName>
    <definedName name="校名">#REF!</definedName>
    <definedName name="航空賃適用欄右">[1]×旅費計算書!$W$72:$W$74</definedName>
    <definedName name="財源">[1]×旅費計算書!$M$72:$M$85</definedName>
    <definedName name="産業技術高等専門学校">#REF!</definedName>
    <definedName name="産業技術大学院大学">#REF!</definedName>
    <definedName name="資産登録名" localSheetId="4">リスト!$P$2:$T$2</definedName>
    <definedName name="資産登録名">[2]リスト!$N$1:$R$1</definedName>
    <definedName name="自然・文化ツーリズムコース">リスト!$B$4:$B$12</definedName>
    <definedName name="首都大学東京">#REF!</definedName>
    <definedName name="所属" localSheetId="4">リスト!$A$2:$F$31</definedName>
    <definedName name="所属">'出張報告書＆旅費精算書（両面印刷推奨）'!$AL$103:$AM$113</definedName>
    <definedName name="少額資産">リスト!$R$3:$R$7</definedName>
    <definedName name="人間健康科学研究科">#REF!</definedName>
    <definedName name="人文科学研究科">#REF!</definedName>
    <definedName name="図書登録">リスト!$T$3:$T$7</definedName>
    <definedName name="図書登録のみ">リスト!$P$2:$Q$2</definedName>
    <definedName name="図書登録のみ明細">リスト!$R$14:$R$18</definedName>
    <definedName name="数理科学">リスト!$A$3:$A$27</definedName>
    <definedName name="数理科学コース">リスト!$A$4:$A$27</definedName>
    <definedName name="数理科学科">リスト!$A$3:$A$27</definedName>
    <definedName name="生命科学">リスト!$D$17:$D$38</definedName>
    <definedName name="生命科学コース">リスト!$D$10:$D$34</definedName>
    <definedName name="生命科学科">リスト!$D$3:$D$38</definedName>
    <definedName name="戦略研究センター">リスト!$O$3:$O$10</definedName>
    <definedName name="創造工学専攻">#REF!</definedName>
    <definedName name="大学教育センター・ヘルプロ">リスト!$H$3:$H$11</definedName>
    <definedName name="大学教育センター・情報">リスト!$M$3:$M$4</definedName>
    <definedName name="地理環境コース">リスト!$A$4:$A$16</definedName>
    <definedName name="地理環境学科">リスト!$A$3:$A$16</definedName>
    <definedName name="電気電子工学コース">リスト!$E$3:$E$38</definedName>
    <definedName name="電子情報システム工学科">リスト!$E$3:$E$20</definedName>
    <definedName name="都市システム科学域">リスト!$E$3:$E$13</definedName>
    <definedName name="都市環境科学研究科">#REF!</definedName>
    <definedName name="都市基盤環境コース">リスト!$C$3:$C$21</definedName>
    <definedName name="都市基盤環境学科">リスト!$C$3:$C$21</definedName>
    <definedName name="都市政策科学科" localSheetId="4">リスト!$E$2</definedName>
    <definedName name="都市政策科学科">リスト!$E$3:$E$43</definedName>
    <definedName name="備考欄">[1]基本テーブル!$F$2:$F$26</definedName>
    <definedName name="物理学">リスト!$B$3:$B$36</definedName>
    <definedName name="物理学コース">リスト!$B$4:$B$31</definedName>
    <definedName name="物理学科">リスト!$B$3:$B$36</definedName>
    <definedName name="分子応用化学コース">リスト!$F$7:$F$28</definedName>
    <definedName name="分子物質化学">リスト!$C$3:$C$32</definedName>
    <definedName name="法学政治学研究科">#REF!</definedName>
    <definedName name="無">リスト!$Q$3:$Q$7</definedName>
    <definedName name="無1">リスト!$Q$13:$R$18</definedName>
    <definedName name="理学研究科">#REF!</definedName>
    <definedName name="理系事務室">リスト!$K$3:$K$4</definedName>
  </definedNames>
  <calcPr calcId="145621"/>
</workbook>
</file>

<file path=xl/calcChain.xml><?xml version="1.0" encoding="utf-8"?>
<calcChain xmlns="http://schemas.openxmlformats.org/spreadsheetml/2006/main">
  <c r="B13" i="7" l="1"/>
  <c r="V7" i="18"/>
  <c r="A1" i="18" s="1"/>
  <c r="B12" i="7"/>
  <c r="C4" i="23"/>
  <c r="I13" i="24"/>
  <c r="I11" i="24"/>
  <c r="I9" i="24"/>
  <c r="Q26" i="7"/>
  <c r="Q22" i="7"/>
  <c r="Q24" i="7"/>
  <c r="K9" i="23"/>
  <c r="N27" i="18"/>
  <c r="N33" i="18"/>
  <c r="N30" i="18"/>
  <c r="C23" i="7"/>
  <c r="D23" i="7"/>
  <c r="D25" i="7"/>
  <c r="W36" i="18"/>
  <c r="H36" i="18"/>
  <c r="C27" i="7"/>
  <c r="C25" i="7"/>
  <c r="T12" i="7"/>
  <c r="K13" i="24"/>
  <c r="K11" i="24"/>
  <c r="E11" i="24"/>
  <c r="E13" i="24"/>
  <c r="K9" i="24"/>
  <c r="E9" i="24"/>
  <c r="L68" i="7"/>
  <c r="G68" i="7"/>
  <c r="G67" i="7"/>
  <c r="U70" i="7"/>
  <c r="U69" i="7"/>
  <c r="B68" i="7"/>
  <c r="L69" i="7"/>
  <c r="Y33" i="24"/>
  <c r="X38" i="18"/>
  <c r="T3" i="24"/>
  <c r="S3" i="23"/>
  <c r="Q4" i="24"/>
  <c r="Q4" i="23"/>
  <c r="L4" i="24"/>
  <c r="L4" i="23"/>
  <c r="AG19" i="7"/>
  <c r="AA23" i="18"/>
  <c r="Z23" i="18"/>
  <c r="G23" i="18"/>
  <c r="E23" i="18"/>
  <c r="A23" i="18"/>
  <c r="B18" i="7"/>
  <c r="B66" i="7"/>
  <c r="I24" i="7"/>
  <c r="I27" i="7"/>
  <c r="I26" i="7"/>
  <c r="I23" i="7"/>
  <c r="I22" i="7"/>
  <c r="I25" i="7"/>
  <c r="D24" i="7"/>
  <c r="D26" i="7"/>
  <c r="D27" i="7"/>
  <c r="D22" i="7"/>
  <c r="AC18" i="7"/>
  <c r="D14" i="7"/>
  <c r="U25" i="18"/>
  <c r="W25" i="18"/>
  <c r="M25" i="18"/>
  <c r="V19" i="23"/>
  <c r="O9" i="23"/>
  <c r="I9" i="23"/>
  <c r="V64" i="7"/>
  <c r="B65" i="7"/>
  <c r="B64" i="7"/>
  <c r="U60" i="7"/>
  <c r="O12" i="7"/>
  <c r="Q60" i="7"/>
  <c r="S18" i="7"/>
  <c r="U19" i="7"/>
  <c r="W19" i="7"/>
  <c r="R70" i="7"/>
  <c r="O70" i="7"/>
  <c r="L70" i="7"/>
  <c r="R69" i="7"/>
  <c r="O69" i="7"/>
  <c r="I10" i="23"/>
  <c r="K10" i="23"/>
  <c r="F49" i="18"/>
  <c r="F48" i="18"/>
  <c r="F47" i="18"/>
  <c r="F46" i="18"/>
  <c r="F45" i="18"/>
  <c r="F44" i="18"/>
  <c r="I10" i="18"/>
  <c r="A10" i="18"/>
  <c r="K8" i="18"/>
  <c r="K7" i="18"/>
  <c r="Q64" i="7" s="1"/>
  <c r="O10" i="23"/>
  <c r="I11" i="23"/>
  <c r="K11" i="23"/>
  <c r="B61" i="7"/>
  <c r="O11" i="23"/>
  <c r="I12" i="23"/>
  <c r="K12" i="23"/>
  <c r="O12" i="23"/>
  <c r="I13" i="23"/>
  <c r="K13" i="23"/>
  <c r="O13" i="23"/>
  <c r="B60" i="7"/>
  <c r="C4" i="24"/>
  <c r="K64" i="7" l="1"/>
  <c r="R17" i="23"/>
  <c r="R31" i="24"/>
  <c r="N51" i="18"/>
  <c r="Q47" i="18"/>
  <c r="T45" i="18"/>
  <c r="C18" i="18"/>
  <c r="C19" i="18"/>
  <c r="AA42" i="18"/>
  <c r="T43" i="18"/>
  <c r="V53" i="18"/>
  <c r="D1" i="18"/>
  <c r="T49" i="18"/>
  <c r="V47" i="18"/>
  <c r="T44" i="18"/>
  <c r="A16" i="18"/>
  <c r="Q53" i="18"/>
  <c r="T50" i="18"/>
  <c r="T51" i="18"/>
</calcChain>
</file>

<file path=xl/comments1.xml><?xml version="1.0" encoding="utf-8"?>
<comments xmlns="http://schemas.openxmlformats.org/spreadsheetml/2006/main">
  <authors>
    <author>首都大学東京</author>
    <author>JIMU</author>
    <author>jimu</author>
  </authors>
  <commentList>
    <comment ref="E3" authorId="0">
      <text>
        <r>
          <rPr>
            <b/>
            <sz val="12"/>
            <color indexed="81"/>
            <rFont val="Meiryo UI"/>
            <family val="3"/>
            <charset val="128"/>
          </rPr>
          <t>プルダウンから選択</t>
        </r>
      </text>
    </comment>
    <comment ref="A7" authorId="0">
      <text>
        <r>
          <rPr>
            <b/>
            <sz val="12"/>
            <color indexed="81"/>
            <rFont val="Meiryo UI"/>
            <family val="3"/>
            <charset val="128"/>
          </rPr>
          <t>予算コード（半角英数字）を入力</t>
        </r>
      </text>
    </comment>
    <comment ref="E21" authorId="1">
      <text>
        <r>
          <rPr>
            <sz val="14"/>
            <color indexed="81"/>
            <rFont val="Meiryo UI"/>
            <family val="3"/>
            <charset val="128"/>
          </rPr>
          <t xml:space="preserve">教員・学生：所属をプルダウンから選択してください。
</t>
        </r>
      </text>
    </comment>
    <comment ref="M21" authorId="1">
      <text>
        <r>
          <rPr>
            <sz val="14"/>
            <color indexed="81"/>
            <rFont val="Meiryo UI"/>
            <family val="3"/>
            <charset val="128"/>
          </rPr>
          <t>教　員：プルダウンから選択してください。　
プルダウンに氏名がない場合、直接氏名を入力してください。
学生・その他：直接氏名を入力してください。</t>
        </r>
        <r>
          <rPr>
            <b/>
            <sz val="14"/>
            <color indexed="81"/>
            <rFont val="Meiryo UI"/>
            <family val="3"/>
            <charset val="128"/>
          </rPr>
          <t>　　　　</t>
        </r>
      </text>
    </comment>
    <comment ref="E22" authorId="1">
      <text>
        <r>
          <rPr>
            <sz val="12"/>
            <color indexed="81"/>
            <rFont val="Meiryo UI"/>
            <family val="3"/>
            <charset val="128"/>
          </rPr>
          <t>教職員番号、学修番号、債主番号のいずれかを入力してください。(必須)</t>
        </r>
      </text>
    </comment>
    <comment ref="M22" authorId="1">
      <text>
        <r>
          <rPr>
            <sz val="9"/>
            <color indexed="81"/>
            <rFont val="Meiryo UI"/>
            <family val="3"/>
            <charset val="128"/>
          </rPr>
          <t>プルダウンから選択</t>
        </r>
      </text>
    </comment>
    <comment ref="Q22" authorId="1">
      <text>
        <r>
          <rPr>
            <sz val="9"/>
            <color indexed="81"/>
            <rFont val="Meiryo UI"/>
            <family val="3"/>
            <charset val="128"/>
          </rPr>
          <t>プルダウンから選択</t>
        </r>
      </text>
    </comment>
    <comment ref="H23" authorId="1">
      <text>
        <r>
          <rPr>
            <sz val="9"/>
            <color indexed="81"/>
            <rFont val="Meiryo UI"/>
            <family val="3"/>
            <charset val="128"/>
          </rPr>
          <t>学生・学外者など首都大に通勤していない旅行者の場合
記入不要</t>
        </r>
        <r>
          <rPr>
            <sz val="9"/>
            <color indexed="81"/>
            <rFont val="ＭＳ Ｐゴシック"/>
            <family val="3"/>
            <charset val="128"/>
          </rPr>
          <t xml:space="preserve">
</t>
        </r>
      </text>
    </comment>
    <comment ref="E25" authorId="1">
      <text>
        <r>
          <rPr>
            <sz val="9"/>
            <color indexed="81"/>
            <rFont val="Meiryo UI"/>
            <family val="3"/>
            <charset val="128"/>
          </rPr>
          <t>日帰り出張の場合
旅行地①～③に入力した情報は旅行命令簿に反映されますが、件数が多い場合など旅行命令簿に直接入力してください。</t>
        </r>
      </text>
    </comment>
    <comment ref="G25" authorId="2">
      <text>
        <r>
          <rPr>
            <sz val="9"/>
            <color indexed="81"/>
            <rFont val="Meiryo UI"/>
            <family val="3"/>
            <charset val="128"/>
          </rPr>
          <t>例：4/30と入力すると
４月３０日(火)と表示されます</t>
        </r>
      </text>
    </comment>
    <comment ref="AB25" authorId="1">
      <text>
        <r>
          <rPr>
            <sz val="9"/>
            <color indexed="81"/>
            <rFont val="Meiryo UI"/>
            <family val="3"/>
            <charset val="128"/>
          </rPr>
          <t>旅行期間内に機(船)中泊が含まれる場合
入力してください。</t>
        </r>
      </text>
    </comment>
    <comment ref="H26" authorId="1">
      <text>
        <r>
          <rPr>
            <sz val="9"/>
            <color indexed="81"/>
            <rFont val="Meiryo UI"/>
            <family val="3"/>
            <charset val="128"/>
          </rPr>
          <t>プルダウンから選択</t>
        </r>
      </text>
    </comment>
    <comment ref="P26" authorId="1">
      <text>
        <r>
          <rPr>
            <sz val="9"/>
            <color indexed="81"/>
            <rFont val="Meiryo UI"/>
            <family val="3"/>
            <charset val="128"/>
          </rPr>
          <t>プルダウンから選択</t>
        </r>
      </text>
    </comment>
    <comment ref="A27" authorId="1">
      <text>
        <r>
          <rPr>
            <sz val="11"/>
            <color theme="1"/>
            <rFont val="Meiryo UI"/>
            <family val="3"/>
            <charset val="128"/>
          </rPr>
          <t>日帰り出張の場合
旅行地①～③に入力した情報は旅行命令簿に反映されますが、件数が多い場合など旅行命令簿に直接入力してください。</t>
        </r>
      </text>
    </comment>
    <comment ref="H27" authorId="1">
      <text>
        <r>
          <rPr>
            <sz val="9"/>
            <color indexed="81"/>
            <rFont val="Meiryo UI"/>
            <family val="3"/>
            <charset val="128"/>
          </rPr>
          <t>例：4/30と入力すると
４月３０日(火)と表示されます</t>
        </r>
      </text>
    </comment>
    <comment ref="O27" authorId="1">
      <text>
        <r>
          <rPr>
            <sz val="9"/>
            <color indexed="81"/>
            <rFont val="Meiryo UI"/>
            <family val="3"/>
            <charset val="128"/>
          </rPr>
          <t>日帰り出張の場合　空欄
宿泊出張の場合　日付入力
例：4/30と入力すると
４月３０日(火)と表示されます</t>
        </r>
      </text>
    </comment>
    <comment ref="H28" authorId="1">
      <text>
        <r>
          <rPr>
            <sz val="9"/>
            <color indexed="81"/>
            <rFont val="Meiryo UI"/>
            <family val="3"/>
            <charset val="128"/>
          </rPr>
          <t>概要をプルダウンから選択して
詳細を右欄に記載してください。</t>
        </r>
      </text>
    </comment>
    <comment ref="K28" authorId="1">
      <text>
        <r>
          <rPr>
            <sz val="9"/>
            <color indexed="81"/>
            <rFont val="Meiryo UI"/>
            <family val="3"/>
            <charset val="128"/>
          </rPr>
          <t>【入力例】
○○学会名
○○調査詳細
○○打合せ詳細   など・・・）</t>
        </r>
      </text>
    </comment>
    <comment ref="X28" authorId="0">
      <text>
        <r>
          <rPr>
            <sz val="9"/>
            <color indexed="81"/>
            <rFont val="Meiryo UI"/>
            <family val="3"/>
            <charset val="128"/>
          </rPr>
          <t xml:space="preserve">
</t>
        </r>
      </text>
    </comment>
    <comment ref="H29" authorId="1">
      <text>
        <r>
          <rPr>
            <sz val="9"/>
            <color indexed="81"/>
            <rFont val="Meiryo UI"/>
            <family val="3"/>
            <charset val="128"/>
          </rPr>
          <t>旅行地の住所記載</t>
        </r>
        <r>
          <rPr>
            <sz val="9"/>
            <color indexed="81"/>
            <rFont val="ＭＳ Ｐゴシック"/>
            <family val="3"/>
            <charset val="128"/>
          </rPr>
          <t xml:space="preserve">
</t>
        </r>
      </text>
    </comment>
    <comment ref="X29" authorId="0">
      <text>
        <r>
          <rPr>
            <sz val="10"/>
            <color indexed="81"/>
            <rFont val="Meiryo UI"/>
            <family val="3"/>
            <charset val="128"/>
          </rPr>
          <t>出張先最寄駅を入力してください。
【入力例】
国内＝○○駅、バス停名等
　　　　最寄り駅より先方送迎あり
国外＝駅名または空港名又は都市名等</t>
        </r>
      </text>
    </comment>
    <comment ref="H31" authorId="1">
      <text>
        <r>
          <rPr>
            <sz val="9"/>
            <color indexed="81"/>
            <rFont val="Meiryo UI"/>
            <family val="3"/>
            <charset val="128"/>
          </rPr>
          <t>概要をプルダウンから選択して
詳細を右欄に記載してください。</t>
        </r>
      </text>
    </comment>
    <comment ref="K31" authorId="1">
      <text>
        <r>
          <rPr>
            <sz val="9"/>
            <color indexed="81"/>
            <rFont val="Meiryo UI"/>
            <family val="3"/>
            <charset val="128"/>
          </rPr>
          <t>【入力例】
○○学会名
○○調査詳細
○○打合せ詳細   など・・・）</t>
        </r>
      </text>
    </comment>
    <comment ref="X31" authorId="0">
      <text>
        <r>
          <rPr>
            <b/>
            <sz val="12"/>
            <color indexed="81"/>
            <rFont val="ＭＳ Ｐゴシック"/>
            <family val="3"/>
            <charset val="128"/>
          </rPr>
          <t>【入力例】
○○大学○○キャンパス
○○山周辺
○○株式会社○○工場　　など・・・</t>
        </r>
      </text>
    </comment>
    <comment ref="H32" authorId="1">
      <text>
        <r>
          <rPr>
            <sz val="9"/>
            <color indexed="81"/>
            <rFont val="Meiryo UI"/>
            <family val="3"/>
            <charset val="128"/>
          </rPr>
          <t>旅行地の住所記載</t>
        </r>
      </text>
    </comment>
    <comment ref="X32"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H34" authorId="1">
      <text>
        <r>
          <rPr>
            <sz val="9"/>
            <color indexed="81"/>
            <rFont val="Meiryo UI"/>
            <family val="3"/>
            <charset val="128"/>
          </rPr>
          <t>概要をプルダウンから選択して
詳細を右欄に記載してください。</t>
        </r>
      </text>
    </comment>
    <comment ref="K34" authorId="1">
      <text>
        <r>
          <rPr>
            <sz val="9"/>
            <color indexed="81"/>
            <rFont val="Meiryo UI"/>
            <family val="3"/>
            <charset val="128"/>
          </rPr>
          <t>【入力例】
○○学会名
○○調査詳細
○○打合せ詳細   など・・・）</t>
        </r>
      </text>
    </comment>
    <comment ref="X34" authorId="0">
      <text>
        <r>
          <rPr>
            <b/>
            <sz val="12"/>
            <color indexed="81"/>
            <rFont val="ＭＳ Ｐゴシック"/>
            <family val="3"/>
            <charset val="128"/>
          </rPr>
          <t>【入力例】
○○大学○○キャンパス
○○山周辺
○○株式会社○○工場　　など・・・</t>
        </r>
      </text>
    </comment>
    <comment ref="H35" authorId="1">
      <text>
        <r>
          <rPr>
            <sz val="9"/>
            <color indexed="81"/>
            <rFont val="Meiryo UI"/>
            <family val="3"/>
            <charset val="128"/>
          </rPr>
          <t>旅行地の住所記載</t>
        </r>
      </text>
    </comment>
    <comment ref="X35" authorId="0">
      <text>
        <r>
          <rPr>
            <b/>
            <sz val="12"/>
            <color indexed="81"/>
            <rFont val="ＭＳ Ｐゴシック"/>
            <family val="3"/>
            <charset val="128"/>
          </rPr>
          <t>出張先最寄駅を入力してください。
【入力例】
国内＝○○駅、バス停名等
　　　　　最寄り駅より先方送迎あり
国外＝駅名または空港名又は都市名等</t>
        </r>
      </text>
    </comment>
    <comment ref="E38" authorId="1">
      <text>
        <r>
          <rPr>
            <sz val="9"/>
            <color indexed="81"/>
            <rFont val="Meiryo UI"/>
            <family val="3"/>
            <charset val="128"/>
          </rPr>
          <t>他機関からの旅費支給の有無について
選択してください。</t>
        </r>
      </text>
    </comment>
  </commentList>
</comments>
</file>

<file path=xl/comments2.xml><?xml version="1.0" encoding="utf-8"?>
<comments xmlns="http://schemas.openxmlformats.org/spreadsheetml/2006/main">
  <authors>
    <author>JIMU</author>
  </authors>
  <commentList>
    <comment ref="A2" authorId="0">
      <text>
        <r>
          <rPr>
            <b/>
            <sz val="14"/>
            <color indexed="10"/>
            <rFont val="Meiryo UI"/>
            <family val="3"/>
            <charset val="128"/>
          </rPr>
          <t xml:space="preserve"> 旅行者が学生や学外研究者(その他)</t>
        </r>
        <r>
          <rPr>
            <b/>
            <sz val="14"/>
            <color indexed="8"/>
            <rFont val="Meiryo UI"/>
            <family val="3"/>
            <charset val="128"/>
          </rPr>
          <t>の場合</t>
        </r>
        <r>
          <rPr>
            <b/>
            <sz val="14"/>
            <color indexed="81"/>
            <rFont val="Meiryo UI"/>
            <family val="3"/>
            <charset val="128"/>
          </rPr>
          <t>は
 旅行を</t>
        </r>
        <r>
          <rPr>
            <b/>
            <sz val="14"/>
            <color indexed="10"/>
            <rFont val="Meiryo UI"/>
            <family val="3"/>
            <charset val="128"/>
          </rPr>
          <t>依頼した本学教員が押印</t>
        </r>
        <r>
          <rPr>
            <b/>
            <sz val="14"/>
            <color indexed="81"/>
            <rFont val="Meiryo UI"/>
            <family val="3"/>
            <charset val="128"/>
          </rPr>
          <t>のうえ
 提出してください。</t>
        </r>
      </text>
    </comment>
  </commentList>
</comments>
</file>

<file path=xl/comments3.xml><?xml version="1.0" encoding="utf-8"?>
<comments xmlns="http://schemas.openxmlformats.org/spreadsheetml/2006/main">
  <authors>
    <author>JIMU</author>
  </authors>
  <commentList>
    <comment ref="F9" authorId="0">
      <text>
        <r>
          <rPr>
            <sz val="11"/>
            <color indexed="81"/>
            <rFont val="Meiryo UI"/>
            <family val="3"/>
            <charset val="128"/>
          </rPr>
          <t>記入しない
（事務記入欄）</t>
        </r>
        <r>
          <rPr>
            <sz val="9"/>
            <color indexed="81"/>
            <rFont val="ＭＳ Ｐゴシック"/>
            <family val="3"/>
            <charset val="128"/>
          </rPr>
          <t xml:space="preserve">
</t>
        </r>
      </text>
    </comment>
  </commentList>
</comments>
</file>

<file path=xl/sharedStrings.xml><?xml version="1.0" encoding="utf-8"?>
<sst xmlns="http://schemas.openxmlformats.org/spreadsheetml/2006/main" count="7419" uniqueCount="1814">
  <si>
    <t>　　1　この旅行命令(依頼)簿は、各旅行者ごとに作成し、「旅行用務」及び「旅行先」は旅行日ごとに記入する。</t>
  </si>
  <si>
    <t>　(記入注意事項)</t>
  </si>
  <si>
    <t>円</t>
  </si>
  <si>
    <t>精算払</t>
  </si>
  <si>
    <t>概算払</t>
  </si>
  <si>
    <t>備考</t>
  </si>
  <si>
    <t>旅費</t>
  </si>
  <si>
    <t>旅行者印</t>
  </si>
  <si>
    <t>旅行先</t>
  </si>
  <si>
    <t>旅行用務</t>
  </si>
  <si>
    <t>旅行月日</t>
  </si>
  <si>
    <t>発令年月日</t>
  </si>
  <si>
    <t>決定関与者印</t>
  </si>
  <si>
    <t>旅行命令権者印</t>
  </si>
  <si>
    <t>氏名</t>
    <rPh sb="0" eb="2">
      <t>シメイ</t>
    </rPh>
    <phoneticPr fontId="27"/>
  </si>
  <si>
    <t>所属</t>
  </si>
  <si>
    <t>簿　(　内　国　旅　行　)</t>
    <rPh sb="4" eb="5">
      <t>ナイ</t>
    </rPh>
    <phoneticPr fontId="27"/>
  </si>
  <si>
    <t>研究課題</t>
    <rPh sb="0" eb="2">
      <t>ケンキュウ</t>
    </rPh>
    <rPh sb="2" eb="4">
      <t>カダイ</t>
    </rPh>
    <phoneticPr fontId="20"/>
  </si>
  <si>
    <t>報告日</t>
    <rPh sb="0" eb="2">
      <t>ホウコク</t>
    </rPh>
    <rPh sb="2" eb="3">
      <t>ビ</t>
    </rPh>
    <phoneticPr fontId="20"/>
  </si>
  <si>
    <t>太枠内を記入のうえ、必要書類を添付して所属事務室へ提出</t>
    <phoneticPr fontId="20"/>
  </si>
  <si>
    <t>してください。</t>
    <phoneticPr fontId="20"/>
  </si>
  <si>
    <t>出 張 報 告 書</t>
  </si>
  <si>
    <t>以下のとおり出張を行いましたので、報告します。</t>
  </si>
  <si>
    <t>出張者</t>
    <rPh sb="0" eb="3">
      <t>シュッチョウシャ</t>
    </rPh>
    <phoneticPr fontId="20"/>
  </si>
  <si>
    <t>所　属</t>
    <rPh sb="0" eb="1">
      <t>ショ</t>
    </rPh>
    <rPh sb="2" eb="3">
      <t>ゾク</t>
    </rPh>
    <phoneticPr fontId="20"/>
  </si>
  <si>
    <t>職</t>
    <rPh sb="0" eb="1">
      <t>ショク</t>
    </rPh>
    <phoneticPr fontId="20"/>
  </si>
  <si>
    <t>氏　名</t>
    <rPh sb="0" eb="1">
      <t>シ</t>
    </rPh>
    <rPh sb="2" eb="3">
      <t>メイ</t>
    </rPh>
    <phoneticPr fontId="20"/>
  </si>
  <si>
    <t>㊞</t>
    <phoneticPr fontId="20"/>
  </si>
  <si>
    <t>出張先等</t>
    <rPh sb="0" eb="2">
      <t>シュッチョウ</t>
    </rPh>
    <rPh sb="2" eb="3">
      <t>サキ</t>
    </rPh>
    <rPh sb="3" eb="4">
      <t>トウ</t>
    </rPh>
    <phoneticPr fontId="20"/>
  </si>
  <si>
    <t>都道府県・区市町村名（国・都市名）</t>
    <rPh sb="0" eb="4">
      <t>トドウフケン</t>
    </rPh>
    <rPh sb="5" eb="9">
      <t>クシチョウソン</t>
    </rPh>
    <rPh sb="9" eb="10">
      <t>メイ</t>
    </rPh>
    <rPh sb="11" eb="12">
      <t>クニ</t>
    </rPh>
    <rPh sb="13" eb="16">
      <t>トシメイ</t>
    </rPh>
    <phoneticPr fontId="20"/>
  </si>
  <si>
    <t>期　間</t>
    <rPh sb="0" eb="1">
      <t>キ</t>
    </rPh>
    <rPh sb="2" eb="3">
      <t>アイダ</t>
    </rPh>
    <phoneticPr fontId="20"/>
  </si>
  <si>
    <t>日</t>
    <rPh sb="0" eb="1">
      <t>ヒ</t>
    </rPh>
    <phoneticPr fontId="20"/>
  </si>
  <si>
    <t>～</t>
    <phoneticPr fontId="20"/>
  </si>
  <si>
    <t>泊</t>
    <rPh sb="0" eb="1">
      <t>ハク</t>
    </rPh>
    <phoneticPr fontId="20"/>
  </si>
  <si>
    <t>詳細</t>
    <rPh sb="0" eb="2">
      <t>ショウサイ</t>
    </rPh>
    <phoneticPr fontId="20"/>
  </si>
  <si>
    <t>用務先</t>
    <rPh sb="2" eb="3">
      <t>サキ</t>
    </rPh>
    <phoneticPr fontId="20"/>
  </si>
  <si>
    <t>用務の概要</t>
    <rPh sb="0" eb="2">
      <t>ヨウム</t>
    </rPh>
    <rPh sb="3" eb="5">
      <t>ガイヨウ</t>
    </rPh>
    <phoneticPr fontId="20"/>
  </si>
  <si>
    <t>面会（同席）者</t>
    <rPh sb="0" eb="2">
      <t>メンカイ</t>
    </rPh>
    <rPh sb="3" eb="5">
      <t>ドウセキ</t>
    </rPh>
    <rPh sb="6" eb="7">
      <t>シャ</t>
    </rPh>
    <phoneticPr fontId="20"/>
  </si>
  <si>
    <t>所属・職名・氏名</t>
    <rPh sb="0" eb="2">
      <t>ショゾク</t>
    </rPh>
    <rPh sb="3" eb="5">
      <t>ショクメイ</t>
    </rPh>
    <rPh sb="6" eb="8">
      <t>シメイ</t>
    </rPh>
    <phoneticPr fontId="20"/>
  </si>
  <si>
    <t>①</t>
    <phoneticPr fontId="20"/>
  </si>
  <si>
    <t>②</t>
    <phoneticPr fontId="20"/>
  </si>
  <si>
    <t>③</t>
    <phoneticPr fontId="20"/>
  </si>
  <si>
    <t>研究（本務）との関連性等を含め、具体的に記入すること。</t>
    <phoneticPr fontId="20"/>
  </si>
  <si>
    <t>特記事項</t>
    <rPh sb="0" eb="2">
      <t>トッキ</t>
    </rPh>
    <rPh sb="2" eb="4">
      <t>ジコウ</t>
    </rPh>
    <phoneticPr fontId="20"/>
  </si>
  <si>
    <t>旅　費　精　算　書</t>
    <rPh sb="0" eb="1">
      <t>タビ</t>
    </rPh>
    <rPh sb="2" eb="3">
      <t>ヒ</t>
    </rPh>
    <rPh sb="4" eb="5">
      <t>セイ</t>
    </rPh>
    <rPh sb="6" eb="7">
      <t>サン</t>
    </rPh>
    <rPh sb="8" eb="9">
      <t>ショ</t>
    </rPh>
    <phoneticPr fontId="20"/>
  </si>
  <si>
    <t>)</t>
    <phoneticPr fontId="20"/>
  </si>
  <si>
    <t>□</t>
    <phoneticPr fontId="20"/>
  </si>
  <si>
    <t>②</t>
    <phoneticPr fontId="20"/>
  </si>
  <si>
    <t>③</t>
    <phoneticPr fontId="20"/>
  </si>
  <si>
    <t>□</t>
  </si>
  <si>
    <t>なし</t>
    <phoneticPr fontId="20"/>
  </si>
  <si>
    <t>全額支給</t>
    <phoneticPr fontId="20"/>
  </si>
  <si>
    <t>一部支給</t>
    <phoneticPr fontId="20"/>
  </si>
  <si>
    <t>日当・旅行雑費</t>
    <phoneticPr fontId="20"/>
  </si>
  <si>
    <t>定額</t>
    <rPh sb="0" eb="2">
      <t>テイガク</t>
    </rPh>
    <phoneticPr fontId="20"/>
  </si>
  <si>
    <t>不支給</t>
    <rPh sb="0" eb="1">
      <t>フ</t>
    </rPh>
    <rPh sb="1" eb="3">
      <t>シキュウ</t>
    </rPh>
    <phoneticPr fontId="20"/>
  </si>
  <si>
    <t>減額 (</t>
    <rPh sb="0" eb="2">
      <t>ゲンガク</t>
    </rPh>
    <phoneticPr fontId="20"/>
  </si>
  <si>
    <t>宿泊費</t>
    <rPh sb="0" eb="3">
      <t>シュクハクヒ</t>
    </rPh>
    <phoneticPr fontId="20"/>
  </si>
  <si>
    <t>参加証の提出</t>
    <rPh sb="4" eb="6">
      <t>テイシュツ</t>
    </rPh>
    <phoneticPr fontId="20"/>
  </si>
  <si>
    <t>あり</t>
    <phoneticPr fontId="20"/>
  </si>
  <si>
    <t>発行なし</t>
    <rPh sb="0" eb="2">
      <t>ハッコウ</t>
    </rPh>
    <phoneticPr fontId="20"/>
  </si>
  <si>
    <t>会場で回収</t>
    <rPh sb="0" eb="2">
      <t>カイジョウ</t>
    </rPh>
    <rPh sb="3" eb="5">
      <t>カイシュウ</t>
    </rPh>
    <phoneticPr fontId="20"/>
  </si>
  <si>
    <t>紛失</t>
    <rPh sb="0" eb="2">
      <t>フンシツ</t>
    </rPh>
    <phoneticPr fontId="20"/>
  </si>
  <si>
    <t>➢</t>
    <phoneticPr fontId="20"/>
  </si>
  <si>
    <t>参加費の有無</t>
  </si>
  <si>
    <t>Registrationのページの印刷など、参加費の内訳がわかるものを添付してください。</t>
    <rPh sb="17" eb="19">
      <t>インサツ</t>
    </rPh>
    <rPh sb="22" eb="25">
      <t>サンカヒ</t>
    </rPh>
    <rPh sb="26" eb="28">
      <t>ウチワケ</t>
    </rPh>
    <rPh sb="35" eb="37">
      <t>テンプ</t>
    </rPh>
    <phoneticPr fontId="20"/>
  </si>
  <si>
    <t>食事・宿泊ともに主催者手配なし</t>
    <rPh sb="0" eb="2">
      <t>ショクジ</t>
    </rPh>
    <rPh sb="3" eb="5">
      <t>シュクハク</t>
    </rPh>
    <rPh sb="11" eb="13">
      <t>テハイ</t>
    </rPh>
    <phoneticPr fontId="20"/>
  </si>
  <si>
    <r>
      <t xml:space="preserve">主催者が食事を手配
</t>
    </r>
    <r>
      <rPr>
        <sz val="8"/>
        <color theme="1"/>
        <rFont val="ＭＳ 明朝"/>
        <family val="1"/>
        <charset val="128"/>
      </rPr>
      <t>※レセプション・
　バンケットを含む</t>
    </r>
    <rPh sb="0" eb="3">
      <t>シュサイシャ</t>
    </rPh>
    <rPh sb="4" eb="6">
      <t>ショクジ</t>
    </rPh>
    <rPh sb="7" eb="9">
      <t>テハイ</t>
    </rPh>
    <rPh sb="26" eb="27">
      <t>フク</t>
    </rPh>
    <phoneticPr fontId="20"/>
  </si>
  <si>
    <t>朝食(</t>
    <rPh sb="0" eb="2">
      <t>チョウショク</t>
    </rPh>
    <phoneticPr fontId="20"/>
  </si>
  <si>
    <t>備考(</t>
    <rPh sb="0" eb="2">
      <t>ビコウ</t>
    </rPh>
    <phoneticPr fontId="20"/>
  </si>
  <si>
    <t>昼食(</t>
    <rPh sb="0" eb="1">
      <t>ヒル</t>
    </rPh>
    <rPh sb="1" eb="2">
      <t>ショク</t>
    </rPh>
    <phoneticPr fontId="20"/>
  </si>
  <si>
    <t>夕食(</t>
    <rPh sb="0" eb="1">
      <t>ユウ</t>
    </rPh>
    <rPh sb="1" eb="2">
      <t>ショク</t>
    </rPh>
    <phoneticPr fontId="20"/>
  </si>
  <si>
    <t>主催者が宿泊を手配</t>
    <rPh sb="0" eb="3">
      <t>シュサイシャ</t>
    </rPh>
    <rPh sb="4" eb="6">
      <t>シュクハク</t>
    </rPh>
    <rPh sb="7" eb="9">
      <t>テハイ</t>
    </rPh>
    <phoneticPr fontId="20"/>
  </si>
  <si>
    <t>(</t>
    <phoneticPr fontId="20"/>
  </si>
  <si>
    <t>学会等会議のプログラムなど、支給される内容と日付がわかるものを添付してください。</t>
    <rPh sb="0" eb="2">
      <t>ガッカイ</t>
    </rPh>
    <rPh sb="2" eb="3">
      <t>トウ</t>
    </rPh>
    <rPh sb="3" eb="5">
      <t>カイギ</t>
    </rPh>
    <rPh sb="14" eb="16">
      <t>シキュウ</t>
    </rPh>
    <rPh sb="19" eb="21">
      <t>ナイヨウ</t>
    </rPh>
    <rPh sb="22" eb="24">
      <t>ヒヅケ</t>
    </rPh>
    <rPh sb="31" eb="33">
      <t>テンプ</t>
    </rPh>
    <phoneticPr fontId="20"/>
  </si>
  <si>
    <t>事務処理欄</t>
    <rPh sb="0" eb="2">
      <t>ジム</t>
    </rPh>
    <rPh sb="2" eb="4">
      <t>ショリ</t>
    </rPh>
    <rPh sb="4" eb="5">
      <t>ラン</t>
    </rPh>
    <phoneticPr fontId="20"/>
  </si>
  <si>
    <t>主管課長</t>
    <rPh sb="0" eb="2">
      <t>シュカン</t>
    </rPh>
    <rPh sb="2" eb="4">
      <t>カチョウ</t>
    </rPh>
    <phoneticPr fontId="20"/>
  </si>
  <si>
    <t>□</t>
    <phoneticPr fontId="20"/>
  </si>
  <si>
    <t>旅行命令簿</t>
    <phoneticPr fontId="20"/>
  </si>
  <si>
    <t>クレジットカード利用明細の写し</t>
    <phoneticPr fontId="20"/>
  </si>
  <si>
    <t>ﾀｸｼｰ、ﾚﾝﾀｶｰ利用の場合の理由</t>
    <phoneticPr fontId="20"/>
  </si>
  <si>
    <t>ヒアリング理由</t>
    <phoneticPr fontId="20"/>
  </si>
  <si>
    <t>ヒアリング相手</t>
    <phoneticPr fontId="20"/>
  </si>
  <si>
    <t>確認日</t>
    <phoneticPr fontId="20"/>
  </si>
  <si>
    <t>方法</t>
    <phoneticPr fontId="20"/>
  </si>
  <si>
    <t>ヒアリング結果</t>
    <rPh sb="5" eb="7">
      <t>ケッカ</t>
    </rPh>
    <phoneticPr fontId="20"/>
  </si>
  <si>
    <t>①</t>
    <phoneticPr fontId="20"/>
  </si>
  <si>
    <t>年　　月　　日</t>
    <rPh sb="0" eb="1">
      <t>ネン</t>
    </rPh>
    <rPh sb="3" eb="4">
      <t>ツキ</t>
    </rPh>
    <rPh sb="6" eb="7">
      <t>ヒ</t>
    </rPh>
    <phoneticPr fontId="20"/>
  </si>
  <si>
    <t>上記のとおりヒアリングを行い、旅行用務の事実を確認したことを証する。</t>
    <rPh sb="0" eb="2">
      <t>ジョウキ</t>
    </rPh>
    <rPh sb="12" eb="13">
      <t>オコナ</t>
    </rPh>
    <rPh sb="15" eb="17">
      <t>リョコウ</t>
    </rPh>
    <rPh sb="17" eb="19">
      <t>ヨウム</t>
    </rPh>
    <rPh sb="20" eb="22">
      <t>ジジツ</t>
    </rPh>
    <rPh sb="23" eb="25">
      <t>カクニン</t>
    </rPh>
    <rPh sb="30" eb="31">
      <t>ショウ</t>
    </rPh>
    <phoneticPr fontId="20"/>
  </si>
  <si>
    <t>　　　　年　　　月　　　日</t>
    <phoneticPr fontId="20"/>
  </si>
  <si>
    <t>㊞</t>
    <phoneticPr fontId="20"/>
  </si>
  <si>
    <t>経理事務管理者（自署・印）</t>
    <rPh sb="0" eb="2">
      <t>ケイリ</t>
    </rPh>
    <rPh sb="2" eb="4">
      <t>ジム</t>
    </rPh>
    <rPh sb="4" eb="7">
      <t>カンリシャ</t>
    </rPh>
    <rPh sb="8" eb="10">
      <t>ジショ</t>
    </rPh>
    <rPh sb="11" eb="12">
      <t>イン</t>
    </rPh>
    <phoneticPr fontId="20"/>
  </si>
  <si>
    <t>①</t>
    <phoneticPr fontId="20"/>
  </si>
  <si>
    <t>②</t>
    <phoneticPr fontId="20"/>
  </si>
  <si>
    <t>③</t>
    <phoneticPr fontId="20"/>
  </si>
  <si>
    <t>出張報告書</t>
    <rPh sb="0" eb="2">
      <t>シュッチョウ</t>
    </rPh>
    <rPh sb="2" eb="5">
      <t>ホウコクショ</t>
    </rPh>
    <phoneticPr fontId="20"/>
  </si>
  <si>
    <r>
      <t>用務詳細・成果　</t>
    </r>
    <r>
      <rPr>
        <sz val="9"/>
        <color theme="1"/>
        <rFont val="ＭＳ 明朝"/>
        <family val="1"/>
        <charset val="128"/>
      </rPr>
      <t>※上記「出張先等」の番号に合わせて記入</t>
    </r>
    <rPh sb="9" eb="11">
      <t>ジョウキ</t>
    </rPh>
    <rPh sb="12" eb="14">
      <t>シュッチョウ</t>
    </rPh>
    <rPh sb="14" eb="15">
      <t>サキ</t>
    </rPh>
    <rPh sb="15" eb="16">
      <t>トウ</t>
    </rPh>
    <rPh sb="18" eb="20">
      <t>バンゴウ</t>
    </rPh>
    <rPh sb="21" eb="22">
      <t>ア</t>
    </rPh>
    <rPh sb="25" eb="27">
      <t>キニュウ</t>
    </rPh>
    <phoneticPr fontId="20"/>
  </si>
  <si>
    <t>予算詳細</t>
    <rPh sb="0" eb="2">
      <t>ヨサン</t>
    </rPh>
    <rPh sb="2" eb="4">
      <t>ショウサイ</t>
    </rPh>
    <phoneticPr fontId="20"/>
  </si>
  <si>
    <t>□</t>
    <phoneticPr fontId="20"/>
  </si>
  <si>
    <t>なし</t>
    <phoneticPr fontId="20"/>
  </si>
  <si>
    <t>外部からの
旅費支給の有無</t>
    <phoneticPr fontId="20"/>
  </si>
  <si>
    <t>学会等会議への
出席の場合は記入</t>
    <rPh sb="0" eb="2">
      <t>ガッカイ</t>
    </rPh>
    <rPh sb="2" eb="3">
      <t>トウ</t>
    </rPh>
    <rPh sb="3" eb="5">
      <t>カイギ</t>
    </rPh>
    <rPh sb="8" eb="10">
      <t>シュッセキ</t>
    </rPh>
    <rPh sb="11" eb="13">
      <t>バアイ</t>
    </rPh>
    <rPh sb="14" eb="16">
      <t>キニュウ</t>
    </rPh>
    <phoneticPr fontId="20"/>
  </si>
  <si>
    <t>用務の概要</t>
    <phoneticPr fontId="20"/>
  </si>
  <si>
    <t>用務項目</t>
    <rPh sb="0" eb="2">
      <t>ヨウム</t>
    </rPh>
    <rPh sb="2" eb="4">
      <t>コウモク</t>
    </rPh>
    <phoneticPr fontId="20"/>
  </si>
  <si>
    <t>12/12・12/13</t>
    <phoneticPr fontId="20"/>
  </si>
  <si>
    <t>12/12</t>
    <phoneticPr fontId="20"/>
  </si>
  <si>
    <t>領収書、内訳明細書等（航空機、船舶、ﾊﾟｯｸ旅行、ﾚﾝﾀｶｰ、ﾀｸｼｰ利用の場合）</t>
    <rPh sb="4" eb="6">
      <t>ウチワケ</t>
    </rPh>
    <rPh sb="6" eb="9">
      <t>メイサイショ</t>
    </rPh>
    <rPh sb="9" eb="10">
      <t>トウ</t>
    </rPh>
    <rPh sb="11" eb="14">
      <t>コウクウキ</t>
    </rPh>
    <rPh sb="15" eb="17">
      <t>センパク</t>
    </rPh>
    <rPh sb="35" eb="37">
      <t>リヨウ</t>
    </rPh>
    <rPh sb="38" eb="40">
      <t>バアイ</t>
    </rPh>
    <phoneticPr fontId="20"/>
  </si>
  <si>
    <t>学会、研究会、
シンポジウム等</t>
    <rPh sb="0" eb="2">
      <t>ガッカイ</t>
    </rPh>
    <rPh sb="3" eb="6">
      <t>ケンキュウカイ</t>
    </rPh>
    <rPh sb="14" eb="15">
      <t>トウ</t>
    </rPh>
    <phoneticPr fontId="20"/>
  </si>
  <si>
    <t>打合せ、実験、
ヒアリング等</t>
    <rPh sb="0" eb="2">
      <t>ウチアワ</t>
    </rPh>
    <rPh sb="4" eb="6">
      <t>ジッケン</t>
    </rPh>
    <rPh sb="13" eb="14">
      <t>トウ</t>
    </rPh>
    <phoneticPr fontId="20"/>
  </si>
  <si>
    <r>
      <t xml:space="preserve">①用務地を特定する標識等をバックにした本人写真
②参加・面会証明書
③面会者の名刺
④現地で支払った旅行者を宛名とした領収書
 </t>
    </r>
    <r>
      <rPr>
        <sz val="8"/>
        <rFont val="ＭＳ 明朝"/>
        <family val="1"/>
        <charset val="128"/>
      </rPr>
      <t>（入館料・複写料等、写しでも可）</t>
    </r>
    <rPh sb="1" eb="3">
      <t>ヨウム</t>
    </rPh>
    <rPh sb="3" eb="4">
      <t>チ</t>
    </rPh>
    <rPh sb="5" eb="7">
      <t>トクテイ</t>
    </rPh>
    <rPh sb="9" eb="11">
      <t>ヒョウシキ</t>
    </rPh>
    <rPh sb="11" eb="12">
      <t>トウ</t>
    </rPh>
    <rPh sb="19" eb="21">
      <t>ホンニン</t>
    </rPh>
    <rPh sb="21" eb="23">
      <t>シャシン</t>
    </rPh>
    <rPh sb="25" eb="27">
      <t>サンカ</t>
    </rPh>
    <rPh sb="28" eb="30">
      <t>メンカイ</t>
    </rPh>
    <rPh sb="30" eb="33">
      <t>ショウメイショ</t>
    </rPh>
    <rPh sb="35" eb="38">
      <t>メンカイシャ</t>
    </rPh>
    <rPh sb="39" eb="41">
      <t>メイシ</t>
    </rPh>
    <rPh sb="43" eb="45">
      <t>ゲンチ</t>
    </rPh>
    <rPh sb="46" eb="48">
      <t>シハラ</t>
    </rPh>
    <rPh sb="50" eb="53">
      <t>リョコウシャ</t>
    </rPh>
    <rPh sb="54" eb="56">
      <t>アテナ</t>
    </rPh>
    <rPh sb="59" eb="62">
      <t>リョウシュウショ</t>
    </rPh>
    <rPh sb="65" eb="68">
      <t>ニュウカンリョウ</t>
    </rPh>
    <rPh sb="69" eb="71">
      <t>フクシャ</t>
    </rPh>
    <rPh sb="71" eb="72">
      <t>リョウ</t>
    </rPh>
    <rPh sb="72" eb="73">
      <t>トウ</t>
    </rPh>
    <rPh sb="74" eb="75">
      <t>ウツ</t>
    </rPh>
    <rPh sb="78" eb="79">
      <t>カ</t>
    </rPh>
    <phoneticPr fontId="20"/>
  </si>
  <si>
    <t>①参加・面会証明書
②面会者の名刺</t>
    <rPh sb="1" eb="3">
      <t>サンカ</t>
    </rPh>
    <rPh sb="4" eb="6">
      <t>メンカイ</t>
    </rPh>
    <rPh sb="6" eb="9">
      <t>ショウメイショ</t>
    </rPh>
    <phoneticPr fontId="20"/>
  </si>
  <si>
    <t>必要な書類（①～④のいずれかひとつ）</t>
    <rPh sb="0" eb="2">
      <t>ヒツヨウ</t>
    </rPh>
    <rPh sb="3" eb="5">
      <t>ショルイ</t>
    </rPh>
    <phoneticPr fontId="20"/>
  </si>
  <si>
    <t>用務</t>
    <rPh sb="0" eb="2">
      <t>ヨウム</t>
    </rPh>
    <phoneticPr fontId="20"/>
  </si>
  <si>
    <t>外国出張申請書</t>
    <phoneticPr fontId="20"/>
  </si>
  <si>
    <t>学会等会議の案内</t>
    <phoneticPr fontId="20"/>
  </si>
  <si>
    <t>行程表(外国旅行やﾌｨｰﾙﾄﾞﾜｰｸの場合等)</t>
    <phoneticPr fontId="20"/>
  </si>
  <si>
    <t>半券または搭乗証明書（航空機利用の場合）</t>
    <phoneticPr fontId="20"/>
  </si>
  <si>
    <t>旅行命令に変更があった場合の処理</t>
    <phoneticPr fontId="20"/>
  </si>
  <si>
    <t>ﾀｲﾑﾃｰﾌﾞﾙ・名簿等（出張者の発表を示すもの）</t>
    <rPh sb="9" eb="11">
      <t>メイボ</t>
    </rPh>
    <phoneticPr fontId="20"/>
  </si>
  <si>
    <t>機(船)中</t>
    <rPh sb="2" eb="3">
      <t>フネ</t>
    </rPh>
    <phoneticPr fontId="20"/>
  </si>
  <si>
    <r>
      <t xml:space="preserve">旅費調整
</t>
    </r>
    <r>
      <rPr>
        <sz val="8"/>
        <color theme="1"/>
        <rFont val="ＭＳ 明朝"/>
        <family val="1"/>
        <charset val="128"/>
      </rPr>
      <t>旅費規則46条適用</t>
    </r>
    <rPh sb="0" eb="2">
      <t>リョヒ</t>
    </rPh>
    <rPh sb="2" eb="4">
      <t>チョウセイ</t>
    </rPh>
    <rPh sb="5" eb="7">
      <t>リョヒ</t>
    </rPh>
    <rPh sb="7" eb="9">
      <t>キソク</t>
    </rPh>
    <rPh sb="11" eb="12">
      <t>ジョウ</t>
    </rPh>
    <rPh sb="12" eb="14">
      <t>テキヨウ</t>
    </rPh>
    <phoneticPr fontId="20"/>
  </si>
  <si>
    <t>➢「出張報告書作成上の注意事項」参照</t>
    <rPh sb="13" eb="15">
      <t>ジコウ</t>
    </rPh>
    <phoneticPr fontId="20"/>
  </si>
  <si>
    <r>
      <rPr>
        <b/>
        <sz val="9"/>
        <color theme="1"/>
        <rFont val="ＭＳ 明朝"/>
        <family val="1"/>
        <charset val="128"/>
      </rPr>
      <t>太枠内を記入のうえ、必要書類を添付して所属事務室へ提出してください。</t>
    </r>
    <r>
      <rPr>
        <sz val="9"/>
        <color theme="1"/>
        <rFont val="ＭＳ 明朝"/>
        <family val="1"/>
        <charset val="128"/>
      </rPr>
      <t>（「出張報告書作成上の注意事項」参照）</t>
    </r>
    <rPh sb="47" eb="49">
      <t>ジコウ</t>
    </rPh>
    <phoneticPr fontId="20"/>
  </si>
  <si>
    <t>職等</t>
    <rPh sb="1" eb="2">
      <t>トウ</t>
    </rPh>
    <phoneticPr fontId="27"/>
  </si>
  <si>
    <t>執行予算（予算名）</t>
    <rPh sb="0" eb="2">
      <t>シッコウ</t>
    </rPh>
    <rPh sb="2" eb="4">
      <t>ヨサン</t>
    </rPh>
    <rPh sb="5" eb="7">
      <t>ヨサン</t>
    </rPh>
    <rPh sb="7" eb="8">
      <t>メイ</t>
    </rPh>
    <phoneticPr fontId="27"/>
  </si>
  <si>
    <t>　　3　「旅行用務」欄は、主な用務を具体的に記載する。例えば「○○事務調査のため」のように記載する。</t>
    <phoneticPr fontId="27"/>
  </si>
  <si>
    <t>　　4　「旅行先」欄は、旅行用務を遂行する場所を記載する。例えば「大阪市役所」のように記載する。</t>
    <phoneticPr fontId="27"/>
  </si>
  <si>
    <t>　　5　「備考」は、当該旅行命令(依頼)の記載上参考となる事項を記載する。</t>
    <phoneticPr fontId="27"/>
  </si>
  <si>
    <r>
      <t xml:space="preserve">①参加証（原本）
</t>
    </r>
    <r>
      <rPr>
        <sz val="8"/>
        <rFont val="ＭＳ 明朝"/>
        <family val="1"/>
        <charset val="128"/>
      </rPr>
      <t>（プラスチック製等で添付が難しい場合は写しでも可）</t>
    </r>
    <rPh sb="1" eb="3">
      <t>サンカ</t>
    </rPh>
    <rPh sb="3" eb="4">
      <t>ショウ</t>
    </rPh>
    <rPh sb="5" eb="7">
      <t>ゲンポン</t>
    </rPh>
    <rPh sb="16" eb="17">
      <t>セイ</t>
    </rPh>
    <rPh sb="17" eb="18">
      <t>トウ</t>
    </rPh>
    <rPh sb="19" eb="21">
      <t>テンプ</t>
    </rPh>
    <rPh sb="22" eb="23">
      <t>ムズカ</t>
    </rPh>
    <rPh sb="25" eb="27">
      <t>バアイ</t>
    </rPh>
    <rPh sb="28" eb="29">
      <t>ウツ</t>
    </rPh>
    <rPh sb="32" eb="33">
      <t>カ</t>
    </rPh>
    <phoneticPr fontId="20"/>
  </si>
  <si>
    <t>旅費精算にあたり、証拠書類がない場合や報告内容について確認が必要な場合は経理事務管理者(主管課長)が事情を伺うことがあります。</t>
    <phoneticPr fontId="20"/>
  </si>
  <si>
    <t>　により対応してください。</t>
    <phoneticPr fontId="20"/>
  </si>
  <si>
    <t>➢ 記入欄が不足する場合は、「特記事項」の使用または別紙の追加</t>
    <rPh sb="15" eb="17">
      <t>トッキ</t>
    </rPh>
    <rPh sb="17" eb="19">
      <t>ジコウ</t>
    </rPh>
    <rPh sb="21" eb="23">
      <t>シヨウ</t>
    </rPh>
    <phoneticPr fontId="20"/>
  </si>
  <si>
    <t>※プログラム等で食事等が含まれていることが確認できるものは、原則、外国日当の減額対象となります。（軽食や簡易的な食事を含む）</t>
    <rPh sb="6" eb="7">
      <t>トウ</t>
    </rPh>
    <rPh sb="8" eb="10">
      <t>ショクジ</t>
    </rPh>
    <rPh sb="10" eb="11">
      <t>トウ</t>
    </rPh>
    <rPh sb="12" eb="13">
      <t>フク</t>
    </rPh>
    <rPh sb="21" eb="23">
      <t>カクニン</t>
    </rPh>
    <rPh sb="30" eb="32">
      <t>ゲンソク</t>
    </rPh>
    <rPh sb="33" eb="35">
      <t>ガイコク</t>
    </rPh>
    <rPh sb="35" eb="37">
      <t>ニットウ</t>
    </rPh>
    <rPh sb="38" eb="40">
      <t>ゲンガク</t>
    </rPh>
    <rPh sb="40" eb="42">
      <t>タイショウ</t>
    </rPh>
    <rPh sb="49" eb="51">
      <t>ケイショク</t>
    </rPh>
    <rPh sb="52" eb="54">
      <t>カンイ</t>
    </rPh>
    <rPh sb="54" eb="55">
      <t>テキ</t>
    </rPh>
    <rPh sb="56" eb="58">
      <t>ショクジ</t>
    </rPh>
    <rPh sb="59" eb="60">
      <t>フク</t>
    </rPh>
    <phoneticPr fontId="20"/>
  </si>
  <si>
    <r>
      <t>参加証が提出できない場合は代替資料を提出してください。</t>
    </r>
    <r>
      <rPr>
        <sz val="7"/>
        <color theme="1"/>
        <rFont val="ＭＳ 明朝"/>
        <family val="1"/>
        <charset val="128"/>
      </rPr>
      <t>（「旅行及び旅費支給に係る適正処理について(通知)」参照）</t>
    </r>
    <rPh sb="0" eb="2">
      <t>サンカ</t>
    </rPh>
    <rPh sb="2" eb="3">
      <t>アカシ</t>
    </rPh>
    <rPh sb="4" eb="6">
      <t>テイシュツ</t>
    </rPh>
    <rPh sb="10" eb="12">
      <t>バアイ</t>
    </rPh>
    <rPh sb="13" eb="15">
      <t>ダイタイ</t>
    </rPh>
    <rPh sb="15" eb="17">
      <t>シリョウ</t>
    </rPh>
    <rPh sb="18" eb="20">
      <t>テイシュツ</t>
    </rPh>
    <rPh sb="49" eb="51">
      <t>ツウチ</t>
    </rPh>
    <rPh sb="53" eb="55">
      <t>サンショウ</t>
    </rPh>
    <phoneticPr fontId="20"/>
  </si>
  <si>
    <r>
      <rPr>
        <sz val="8"/>
        <rFont val="ＭＳ 明朝"/>
        <family val="1"/>
        <charset val="128"/>
      </rPr>
      <t>（事務担当者記入欄）</t>
    </r>
    <r>
      <rPr>
        <sz val="9"/>
        <rFont val="ＭＳ 明朝"/>
        <family val="1"/>
        <charset val="128"/>
      </rPr>
      <t xml:space="preserve">
証拠書類受領チェック欄</t>
    </r>
    <rPh sb="1" eb="3">
      <t>ジム</t>
    </rPh>
    <rPh sb="3" eb="6">
      <t>タントウシャ</t>
    </rPh>
    <rPh sb="6" eb="8">
      <t>キニュウ</t>
    </rPh>
    <rPh sb="8" eb="9">
      <t>ラン</t>
    </rPh>
    <rPh sb="11" eb="13">
      <t>ショウコ</t>
    </rPh>
    <rPh sb="13" eb="15">
      <t>ショルイ</t>
    </rPh>
    <rPh sb="15" eb="17">
      <t>ジュリョウ</t>
    </rPh>
    <rPh sb="21" eb="22">
      <t>ラン</t>
    </rPh>
    <phoneticPr fontId="20"/>
  </si>
  <si>
    <t>他機関からの旅費の支給
（全額又は一部）</t>
    <rPh sb="13" eb="15">
      <t>ゼンガク</t>
    </rPh>
    <rPh sb="15" eb="16">
      <t>マタ</t>
    </rPh>
    <rPh sb="17" eb="19">
      <t>イチブ</t>
    </rPh>
    <phoneticPr fontId="27"/>
  </si>
  <si>
    <t>左記書類が添付できない場合（①～③のいずれかひとつ）</t>
    <rPh sb="0" eb="2">
      <t>サキ</t>
    </rPh>
    <rPh sb="2" eb="4">
      <t>ショルイ</t>
    </rPh>
    <rPh sb="5" eb="7">
      <t>テンプ</t>
    </rPh>
    <rPh sb="11" eb="13">
      <t>バアイ</t>
    </rPh>
    <phoneticPr fontId="20"/>
  </si>
  <si>
    <t>※研究課題が設定されている研究費を使用する場合は記載してください。</t>
    <rPh sb="6" eb="8">
      <t>セッテイ</t>
    </rPh>
    <rPh sb="13" eb="16">
      <t>ケンキュウヒ</t>
    </rPh>
    <rPh sb="17" eb="19">
      <t>シヨウ</t>
    </rPh>
    <rPh sb="21" eb="23">
      <t>バアイ</t>
    </rPh>
    <rPh sb="24" eb="26">
      <t>キサイ</t>
    </rPh>
    <phoneticPr fontId="20"/>
  </si>
  <si>
    <t>繰越基本研究費</t>
    <rPh sb="0" eb="2">
      <t>クリコシ</t>
    </rPh>
    <rPh sb="2" eb="4">
      <t>キホン</t>
    </rPh>
    <rPh sb="4" eb="7">
      <t>ケンキュウヒ</t>
    </rPh>
    <phoneticPr fontId="27"/>
  </si>
  <si>
    <t>泊</t>
    <rPh sb="0" eb="1">
      <t>ハク</t>
    </rPh>
    <phoneticPr fontId="27"/>
  </si>
  <si>
    <t>日</t>
    <rPh sb="0" eb="1">
      <t>ニチ</t>
    </rPh>
    <phoneticPr fontId="27"/>
  </si>
  <si>
    <t>調査視察
情報収集、
フィールドワーク等</t>
    <rPh sb="0" eb="2">
      <t>チョウサ</t>
    </rPh>
    <rPh sb="2" eb="4">
      <t>シサツ</t>
    </rPh>
    <rPh sb="5" eb="7">
      <t>ジョウホウ</t>
    </rPh>
    <rPh sb="7" eb="9">
      <t>シュウシュウ</t>
    </rPh>
    <rPh sb="19" eb="20">
      <t>トウ</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</si>
  <si>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②面会者との写真</t>
    </r>
    <rPh sb="1" eb="5">
      <t>メンカイシャナド</t>
    </rPh>
    <rPh sb="54" eb="57">
      <t>メンカイシャ</t>
    </rPh>
    <rPh sb="59" eb="61">
      <t>シャシン</t>
    </rPh>
    <phoneticPr fontId="20"/>
  </si>
  <si>
    <r>
      <t>①面会者等からのメール</t>
    </r>
    <r>
      <rPr>
        <sz val="8"/>
        <rFont val="ＭＳ 明朝"/>
        <family val="1"/>
        <charset val="128"/>
      </rPr>
      <t>（参加・面会証明書の項目が網羅されており、用務を行ったことが確認できる内容のもの）</t>
    </r>
    <r>
      <rPr>
        <sz val="9"/>
        <rFont val="ＭＳ 明朝"/>
        <family val="1"/>
        <charset val="128"/>
      </rPr>
      <t xml:space="preserve">
②訪問施設の入館料のチケットやパンフレット</t>
    </r>
    <phoneticPr fontId="20"/>
  </si>
  <si>
    <r>
      <t>①参加・面会証明書
②学会等の看板をバックにした本人写真と併せて
　次のうちのいずれかひとつ
　　・学会開催状況のわかる会場内の写真
　　・当日配付資料</t>
    </r>
    <r>
      <rPr>
        <sz val="8"/>
        <rFont val="ＭＳ 明朝"/>
        <family val="1"/>
        <charset val="128"/>
      </rPr>
      <t>（場内撮影禁止の場合等）</t>
    </r>
    <r>
      <rPr>
        <sz val="9"/>
        <rFont val="ＭＳ 明朝"/>
        <family val="1"/>
        <charset val="128"/>
      </rPr>
      <t xml:space="preserve">
③参加者名簿（会議等の名称が確認できるもの）</t>
    </r>
    <rPh sb="11" eb="13">
      <t>ガッカイ</t>
    </rPh>
    <rPh sb="13" eb="14">
      <t>トウ</t>
    </rPh>
    <rPh sb="15" eb="17">
      <t>カンバン</t>
    </rPh>
    <rPh sb="24" eb="26">
      <t>ホンニン</t>
    </rPh>
    <rPh sb="26" eb="28">
      <t>シャシン</t>
    </rPh>
    <rPh sb="29" eb="30">
      <t>アワ</t>
    </rPh>
    <rPh sb="34" eb="35">
      <t>ツギ</t>
    </rPh>
    <rPh sb="50" eb="52">
      <t>ガッカイ</t>
    </rPh>
    <rPh sb="52" eb="54">
      <t>カイサイ</t>
    </rPh>
    <rPh sb="54" eb="56">
      <t>ジョウキョウ</t>
    </rPh>
    <rPh sb="60" eb="62">
      <t>カイジョウ</t>
    </rPh>
    <rPh sb="62" eb="63">
      <t>ナイ</t>
    </rPh>
    <rPh sb="64" eb="66">
      <t>シャシン</t>
    </rPh>
    <rPh sb="70" eb="72">
      <t>トウジツ</t>
    </rPh>
    <rPh sb="72" eb="74">
      <t>ハイフ</t>
    </rPh>
    <rPh sb="74" eb="76">
      <t>シリョウ</t>
    </rPh>
    <rPh sb="77" eb="79">
      <t>ジョウナイ</t>
    </rPh>
    <rPh sb="79" eb="81">
      <t>サツエイ</t>
    </rPh>
    <rPh sb="81" eb="83">
      <t>キンシ</t>
    </rPh>
    <rPh sb="84" eb="86">
      <t>バアイ</t>
    </rPh>
    <rPh sb="86" eb="87">
      <t>トウ</t>
    </rPh>
    <phoneticPr fontId="20"/>
  </si>
  <si>
    <t>旅費支払通知書</t>
    <rPh sb="0" eb="1">
      <t>リョ</t>
    </rPh>
    <rPh sb="1" eb="2">
      <t>ヒ</t>
    </rPh>
    <rPh sb="2" eb="4">
      <t>シハライ</t>
    </rPh>
    <rPh sb="4" eb="7">
      <t>ツウチショ</t>
    </rPh>
    <phoneticPr fontId="27"/>
  </si>
  <si>
    <t>年　度</t>
    <rPh sb="0" eb="1">
      <t>ネン</t>
    </rPh>
    <rPh sb="2" eb="3">
      <t>ド</t>
    </rPh>
    <phoneticPr fontId="27"/>
  </si>
  <si>
    <r>
      <t>↓</t>
    </r>
    <r>
      <rPr>
        <b/>
        <sz val="9"/>
        <color indexed="10"/>
        <rFont val="ＭＳ Ｐゴシック"/>
        <family val="3"/>
        <charset val="128"/>
      </rPr>
      <t>必ず選択下さい。</t>
    </r>
    <rPh sb="1" eb="2">
      <t>カナラ</t>
    </rPh>
    <rPh sb="3" eb="5">
      <t>センタク</t>
    </rPh>
    <rPh sb="5" eb="6">
      <t>クダ</t>
    </rPh>
    <phoneticPr fontId="27"/>
  </si>
  <si>
    <t>区　　　分</t>
    <rPh sb="0" eb="1">
      <t>ク</t>
    </rPh>
    <rPh sb="4" eb="5">
      <t>ブン</t>
    </rPh>
    <phoneticPr fontId="27"/>
  </si>
  <si>
    <t>取引番号</t>
    <rPh sb="0" eb="2">
      <t>トリヒキ</t>
    </rPh>
    <rPh sb="2" eb="4">
      <t>バンゴウ</t>
    </rPh>
    <phoneticPr fontId="27"/>
  </si>
  <si>
    <t>【支出財源】</t>
    <rPh sb="1" eb="3">
      <t>シシュツ</t>
    </rPh>
    <rPh sb="3" eb="5">
      <t>ザイゲン</t>
    </rPh>
    <phoneticPr fontId="27"/>
  </si>
  <si>
    <t>※↓『予算コード』を入力すると所属・代表者氏名・予算名称・予算種別が表示されます。</t>
    <rPh sb="3" eb="5">
      <t>ヨサン</t>
    </rPh>
    <rPh sb="10" eb="12">
      <t>ニュウリョク</t>
    </rPh>
    <rPh sb="15" eb="17">
      <t>ショゾク</t>
    </rPh>
    <rPh sb="18" eb="21">
      <t>ダイヒョウシャ</t>
    </rPh>
    <rPh sb="21" eb="23">
      <t>シメイ</t>
    </rPh>
    <rPh sb="24" eb="26">
      <t>ヨサン</t>
    </rPh>
    <rPh sb="26" eb="28">
      <t>メイショウ</t>
    </rPh>
    <rPh sb="29" eb="31">
      <t>ヨサン</t>
    </rPh>
    <rPh sb="31" eb="33">
      <t>シュベツ</t>
    </rPh>
    <rPh sb="34" eb="36">
      <t>ヒョウジ</t>
    </rPh>
    <phoneticPr fontId="27"/>
  </si>
  <si>
    <t>予算コード</t>
    <rPh sb="0" eb="2">
      <t>ヨサン</t>
    </rPh>
    <phoneticPr fontId="27"/>
  </si>
  <si>
    <t>予算名称　(執行期間）</t>
    <rPh sb="0" eb="2">
      <t>ヨサン</t>
    </rPh>
    <rPh sb="2" eb="4">
      <t>メイショウ</t>
    </rPh>
    <phoneticPr fontId="27"/>
  </si>
  <si>
    <t>予算種別</t>
    <rPh sb="0" eb="2">
      <t>ヨサン</t>
    </rPh>
    <rPh sb="2" eb="4">
      <t>シュベツ</t>
    </rPh>
    <phoneticPr fontId="27"/>
  </si>
  <si>
    <t>代 表 者　　　氏 名</t>
    <rPh sb="0" eb="1">
      <t>ダイ</t>
    </rPh>
    <rPh sb="2" eb="3">
      <t>オモテ</t>
    </rPh>
    <rPh sb="4" eb="5">
      <t>シャ</t>
    </rPh>
    <rPh sb="8" eb="9">
      <t>シ</t>
    </rPh>
    <rPh sb="10" eb="11">
      <t>メイ</t>
    </rPh>
    <phoneticPr fontId="27"/>
  </si>
  <si>
    <t>【支出計算】</t>
    <rPh sb="1" eb="3">
      <t>シシュツ</t>
    </rPh>
    <rPh sb="3" eb="5">
      <t>ケイサン</t>
    </rPh>
    <phoneticPr fontId="27"/>
  </si>
  <si>
    <t>支払区分</t>
    <rPh sb="0" eb="2">
      <t>シハライ</t>
    </rPh>
    <rPh sb="2" eb="4">
      <t>クブン</t>
    </rPh>
    <phoneticPr fontId="27"/>
  </si>
  <si>
    <t>口座振替</t>
  </si>
  <si>
    <t>支払予定日</t>
    <rPh sb="0" eb="2">
      <t>シハライ</t>
    </rPh>
    <rPh sb="2" eb="5">
      <t>ヨテイビ</t>
    </rPh>
    <phoneticPr fontId="27"/>
  </si>
  <si>
    <t>月</t>
    <rPh sb="0" eb="1">
      <t>ツキ</t>
    </rPh>
    <phoneticPr fontId="27"/>
  </si>
  <si>
    <t>支払額</t>
    <rPh sb="0" eb="2">
      <t>シハライ</t>
    </rPh>
    <rPh sb="2" eb="3">
      <t>ガク</t>
    </rPh>
    <phoneticPr fontId="27"/>
  </si>
  <si>
    <t>精算額</t>
    <rPh sb="0" eb="3">
      <t>セイサンガク</t>
    </rPh>
    <phoneticPr fontId="27"/>
  </si>
  <si>
    <t>差額</t>
    <rPh sb="0" eb="2">
      <t>サガク</t>
    </rPh>
    <phoneticPr fontId="27"/>
  </si>
  <si>
    <t>内訳</t>
    <phoneticPr fontId="27"/>
  </si>
  <si>
    <t>【旅行者】</t>
    <rPh sb="1" eb="4">
      <t>リョコウシャ</t>
    </rPh>
    <phoneticPr fontId="27"/>
  </si>
  <si>
    <t>学外者の
所属先</t>
    <rPh sb="0" eb="2">
      <t>ガクガイ</t>
    </rPh>
    <rPh sb="2" eb="3">
      <t>シャ</t>
    </rPh>
    <rPh sb="5" eb="6">
      <t>ショ</t>
    </rPh>
    <rPh sb="6" eb="7">
      <t>ゾク</t>
    </rPh>
    <rPh sb="7" eb="8">
      <t>サキ</t>
    </rPh>
    <phoneticPr fontId="27"/>
  </si>
  <si>
    <t>通勤手段</t>
    <rPh sb="0" eb="2">
      <t>ツウキン</t>
    </rPh>
    <rPh sb="2" eb="4">
      <t>シュダン</t>
    </rPh>
    <phoneticPr fontId="27"/>
  </si>
  <si>
    <t>京王</t>
    <rPh sb="0" eb="2">
      <t>ケイオウ</t>
    </rPh>
    <phoneticPr fontId="27"/>
  </si>
  <si>
    <t>線</t>
    <rPh sb="0" eb="1">
      <t>セン</t>
    </rPh>
    <phoneticPr fontId="27"/>
  </si>
  <si>
    <t>駅</t>
    <rPh sb="0" eb="1">
      <t>エキ</t>
    </rPh>
    <phoneticPr fontId="27"/>
  </si>
  <si>
    <t>旅行期間</t>
    <rPh sb="0" eb="2">
      <t>リョコウ</t>
    </rPh>
    <rPh sb="2" eb="4">
      <t>キカン</t>
    </rPh>
    <phoneticPr fontId="27"/>
  </si>
  <si>
    <t>その他</t>
    <rPh sb="2" eb="3">
      <t>タ</t>
    </rPh>
    <phoneticPr fontId="27"/>
  </si>
  <si>
    <t>用務地・名称</t>
    <rPh sb="0" eb="2">
      <t>ヨウム</t>
    </rPh>
    <rPh sb="2" eb="3">
      <t>チ</t>
    </rPh>
    <rPh sb="4" eb="6">
      <t>メイショウ</t>
    </rPh>
    <phoneticPr fontId="27"/>
  </si>
  <si>
    <t>所　在　地</t>
    <rPh sb="0" eb="1">
      <t>ショ</t>
    </rPh>
    <rPh sb="2" eb="3">
      <t>ザイ</t>
    </rPh>
    <rPh sb="4" eb="5">
      <t>チ</t>
    </rPh>
    <phoneticPr fontId="27"/>
  </si>
  <si>
    <t>出　発　地</t>
    <phoneticPr fontId="27"/>
  </si>
  <si>
    <t>帰　着　地</t>
    <rPh sb="0" eb="1">
      <t>キ</t>
    </rPh>
    <rPh sb="2" eb="3">
      <t>キ</t>
    </rPh>
    <rPh sb="4" eb="5">
      <t>チ</t>
    </rPh>
    <phoneticPr fontId="27"/>
  </si>
  <si>
    <t>【調整】</t>
    <rPh sb="1" eb="3">
      <t>チョウセイ</t>
    </rPh>
    <phoneticPr fontId="27"/>
  </si>
  <si>
    <t>日当・旅行雑費</t>
    <rPh sb="0" eb="2">
      <t>ニットウ</t>
    </rPh>
    <rPh sb="3" eb="5">
      <t>リョコウ</t>
    </rPh>
    <rPh sb="5" eb="7">
      <t>ザッピ</t>
    </rPh>
    <phoneticPr fontId="27"/>
  </si>
  <si>
    <t>宿泊料・食卓料</t>
    <rPh sb="0" eb="2">
      <t>シュクハク</t>
    </rPh>
    <rPh sb="2" eb="3">
      <t>リョウ</t>
    </rPh>
    <rPh sb="4" eb="6">
      <t>ショクタク</t>
    </rPh>
    <rPh sb="6" eb="7">
      <t>リョウ</t>
    </rPh>
    <phoneticPr fontId="27"/>
  </si>
  <si>
    <t>【仕訳】</t>
    <rPh sb="1" eb="3">
      <t>シワケ</t>
    </rPh>
    <phoneticPr fontId="27"/>
  </si>
  <si>
    <t>（前渡金）
概算払</t>
    <rPh sb="1" eb="3">
      <t>マエワタ</t>
    </rPh>
    <rPh sb="3" eb="4">
      <t>キン</t>
    </rPh>
    <phoneticPr fontId="27"/>
  </si>
  <si>
    <t>業務内容</t>
    <rPh sb="0" eb="2">
      <t>ギョウム</t>
    </rPh>
    <rPh sb="2" eb="4">
      <t>ナイヨウ</t>
    </rPh>
    <phoneticPr fontId="27"/>
  </si>
  <si>
    <t>負担部門</t>
    <rPh sb="0" eb="2">
      <t>フタン</t>
    </rPh>
    <rPh sb="2" eb="4">
      <t>ブモン</t>
    </rPh>
    <phoneticPr fontId="27"/>
  </si>
  <si>
    <t>伝票日付：</t>
    <rPh sb="0" eb="2">
      <t>デンピョウ</t>
    </rPh>
    <rPh sb="2" eb="3">
      <t>ニチ</t>
    </rPh>
    <rPh sb="3" eb="4">
      <t>ツ</t>
    </rPh>
    <phoneticPr fontId="27"/>
  </si>
  <si>
    <t>支払日</t>
    <rPh sb="0" eb="3">
      <t>シハライビ</t>
    </rPh>
    <phoneticPr fontId="27"/>
  </si>
  <si>
    <t>適用・項</t>
    <rPh sb="0" eb="2">
      <t>テキヨウ</t>
    </rPh>
    <rPh sb="3" eb="4">
      <t>コウ</t>
    </rPh>
    <phoneticPr fontId="27"/>
  </si>
  <si>
    <t>予算科目</t>
    <rPh sb="0" eb="2">
      <t>ヨサン</t>
    </rPh>
    <rPh sb="2" eb="4">
      <t>カモク</t>
    </rPh>
    <phoneticPr fontId="27"/>
  </si>
  <si>
    <t>契約日：</t>
    <rPh sb="0" eb="2">
      <t>ケイヤク</t>
    </rPh>
    <rPh sb="2" eb="3">
      <t>ニチ</t>
    </rPh>
    <phoneticPr fontId="27"/>
  </si>
  <si>
    <t>適用・目</t>
    <rPh sb="0" eb="2">
      <t>テキヨウ</t>
    </rPh>
    <rPh sb="3" eb="4">
      <t>モク</t>
    </rPh>
    <phoneticPr fontId="27"/>
  </si>
  <si>
    <t>受入期日：</t>
    <rPh sb="0" eb="2">
      <t>ウケイレ</t>
    </rPh>
    <rPh sb="2" eb="4">
      <t>キジツ</t>
    </rPh>
    <phoneticPr fontId="27"/>
  </si>
  <si>
    <t>勘定科目（借方）</t>
    <rPh sb="0" eb="2">
      <t>カンジョウ</t>
    </rPh>
    <rPh sb="2" eb="4">
      <t>カモク</t>
    </rPh>
    <rPh sb="5" eb="6">
      <t>カ</t>
    </rPh>
    <rPh sb="6" eb="7">
      <t>カタ</t>
    </rPh>
    <phoneticPr fontId="27"/>
  </si>
  <si>
    <t>勘定科目（貸方）</t>
    <rPh sb="0" eb="2">
      <t>カンジョウ</t>
    </rPh>
    <rPh sb="2" eb="4">
      <t>カモク</t>
    </rPh>
    <rPh sb="5" eb="7">
      <t>カシカタ</t>
    </rPh>
    <phoneticPr fontId="27"/>
  </si>
  <si>
    <t>財源</t>
    <rPh sb="0" eb="2">
      <t>ザイゲン</t>
    </rPh>
    <phoneticPr fontId="27"/>
  </si>
  <si>
    <t>業務区分</t>
    <rPh sb="0" eb="2">
      <t>ギョウム</t>
    </rPh>
    <rPh sb="2" eb="4">
      <t>クブン</t>
    </rPh>
    <phoneticPr fontId="27"/>
  </si>
  <si>
    <t>起案</t>
    <rPh sb="0" eb="2">
      <t>キアン</t>
    </rPh>
    <phoneticPr fontId="27"/>
  </si>
  <si>
    <t>（精算）
確定払</t>
    <rPh sb="1" eb="3">
      <t>セイサン</t>
    </rPh>
    <rPh sb="5" eb="7">
      <t>カクテイ</t>
    </rPh>
    <phoneticPr fontId="27"/>
  </si>
  <si>
    <t>旅行最終日</t>
    <rPh sb="0" eb="2">
      <t>リョコウ</t>
    </rPh>
    <rPh sb="2" eb="5">
      <t>サイシュウビ</t>
    </rPh>
    <phoneticPr fontId="27"/>
  </si>
  <si>
    <t xml:space="preserve"> 受入備考</t>
    <rPh sb="1" eb="3">
      <t>ウケイ</t>
    </rPh>
    <rPh sb="3" eb="5">
      <t>ビコウ</t>
    </rPh>
    <phoneticPr fontId="27"/>
  </si>
  <si>
    <t>予算詳細コード</t>
    <rPh sb="0" eb="2">
      <t>ヨサン</t>
    </rPh>
    <rPh sb="2" eb="4">
      <t>ショウサイ</t>
    </rPh>
    <phoneticPr fontId="27"/>
  </si>
  <si>
    <t>財源名</t>
    <rPh sb="0" eb="2">
      <t>ザイゲン</t>
    </rPh>
    <rPh sb="2" eb="3">
      <t>メイ</t>
    </rPh>
    <phoneticPr fontId="27"/>
  </si>
  <si>
    <t>予算種別（目的別）</t>
    <rPh sb="2" eb="4">
      <t>シュベツ</t>
    </rPh>
    <rPh sb="5" eb="7">
      <t>モクテキ</t>
    </rPh>
    <rPh sb="7" eb="8">
      <t>ベツ</t>
    </rPh>
    <phoneticPr fontId="27"/>
  </si>
  <si>
    <t>予算詳細名称</t>
    <rPh sb="2" eb="4">
      <t>ショウサイ</t>
    </rPh>
    <phoneticPr fontId="27"/>
  </si>
  <si>
    <t>予算科目</t>
    <rPh sb="2" eb="4">
      <t>カモク</t>
    </rPh>
    <phoneticPr fontId="27"/>
  </si>
  <si>
    <t>賃金（業務区分）</t>
    <rPh sb="0" eb="2">
      <t>チンギン</t>
    </rPh>
    <rPh sb="3" eb="5">
      <t>ギョウム</t>
    </rPh>
    <rPh sb="5" eb="7">
      <t>クブン</t>
    </rPh>
    <phoneticPr fontId="27"/>
  </si>
  <si>
    <t>予算配当額</t>
  </si>
  <si>
    <t>執行期間</t>
    <rPh sb="0" eb="2">
      <t>シッコウ</t>
    </rPh>
    <rPh sb="2" eb="4">
      <t>キカン</t>
    </rPh>
    <phoneticPr fontId="27"/>
  </si>
  <si>
    <t>コース名</t>
    <rPh sb="3" eb="4">
      <t>メイ</t>
    </rPh>
    <phoneticPr fontId="27"/>
  </si>
  <si>
    <t>研究代表者名</t>
    <rPh sb="0" eb="2">
      <t>ケンキュウ</t>
    </rPh>
    <rPh sb="2" eb="5">
      <t>ダイヒョウシャ</t>
    </rPh>
    <rPh sb="5" eb="6">
      <t>メイ</t>
    </rPh>
    <phoneticPr fontId="27"/>
  </si>
  <si>
    <t>教育費</t>
    <rPh sb="0" eb="2">
      <t>キョウイク</t>
    </rPh>
    <rPh sb="2" eb="3">
      <t>ヒ</t>
    </rPh>
    <phoneticPr fontId="27"/>
  </si>
  <si>
    <t>実験実習経費・教務経費(単価分)</t>
  </si>
  <si>
    <t>08</t>
  </si>
  <si>
    <t>要</t>
    <rPh sb="0" eb="1">
      <t>ヨウ</t>
    </rPh>
    <phoneticPr fontId="27"/>
  </si>
  <si>
    <t>建物維持管理費</t>
    <rPh sb="0" eb="2">
      <t>タテモノ</t>
    </rPh>
    <rPh sb="2" eb="4">
      <t>イジ</t>
    </rPh>
    <rPh sb="4" eb="7">
      <t>カンリヒ</t>
    </rPh>
    <phoneticPr fontId="27"/>
  </si>
  <si>
    <t>アルバイト人件費</t>
    <rPh sb="5" eb="8">
      <t>ジンケンヒ</t>
    </rPh>
    <phoneticPr fontId="27"/>
  </si>
  <si>
    <t>人件費</t>
    <rPh sb="0" eb="3">
      <t>ジンケンヒ</t>
    </rPh>
    <phoneticPr fontId="27"/>
  </si>
  <si>
    <t>基本研究費</t>
    <rPh sb="0" eb="2">
      <t>キホン</t>
    </rPh>
    <rPh sb="2" eb="4">
      <t>ケンキュウ</t>
    </rPh>
    <rPh sb="4" eb="5">
      <t>ヒ</t>
    </rPh>
    <phoneticPr fontId="27"/>
  </si>
  <si>
    <t>不要</t>
    <rPh sb="0" eb="2">
      <t>フヨウ</t>
    </rPh>
    <phoneticPr fontId="27"/>
  </si>
  <si>
    <t>010</t>
  </si>
  <si>
    <t>02</t>
  </si>
  <si>
    <t>傾斜的研究費</t>
    <rPh sb="0" eb="3">
      <t>ケイシャテキ</t>
    </rPh>
    <rPh sb="3" eb="5">
      <t>ケンキュウ</t>
    </rPh>
    <rPh sb="5" eb="6">
      <t>ヒ</t>
    </rPh>
    <phoneticPr fontId="27"/>
  </si>
  <si>
    <t>改革推進費</t>
    <rPh sb="0" eb="2">
      <t>カイカク</t>
    </rPh>
    <rPh sb="2" eb="4">
      <t>スイシン</t>
    </rPh>
    <rPh sb="4" eb="5">
      <t>ヒ</t>
    </rPh>
    <phoneticPr fontId="27"/>
  </si>
  <si>
    <t>企画政策費</t>
    <rPh sb="0" eb="2">
      <t>キカク</t>
    </rPh>
    <rPh sb="2" eb="4">
      <t>セイサク</t>
    </rPh>
    <rPh sb="4" eb="5">
      <t>ヒ</t>
    </rPh>
    <phoneticPr fontId="27"/>
  </si>
  <si>
    <t>繰越改革推進費</t>
    <rPh sb="0" eb="2">
      <t>クリコシ</t>
    </rPh>
    <rPh sb="2" eb="4">
      <t>カイカク</t>
    </rPh>
    <rPh sb="4" eb="6">
      <t>スイシン</t>
    </rPh>
    <rPh sb="6" eb="7">
      <t>ヒ</t>
    </rPh>
    <phoneticPr fontId="27"/>
  </si>
  <si>
    <t>繰越教育機器更新費</t>
    <rPh sb="0" eb="2">
      <t>クリコシ</t>
    </rPh>
    <rPh sb="2" eb="4">
      <t>キョウイク</t>
    </rPh>
    <rPh sb="4" eb="6">
      <t>キキ</t>
    </rPh>
    <rPh sb="6" eb="9">
      <t>コウシンヒ</t>
    </rPh>
    <phoneticPr fontId="27"/>
  </si>
  <si>
    <t>04</t>
  </si>
  <si>
    <t>繰越提案公募型研究費</t>
    <rPh sb="0" eb="2">
      <t>クリコシ</t>
    </rPh>
    <rPh sb="2" eb="4">
      <t>テイアン</t>
    </rPh>
    <rPh sb="4" eb="6">
      <t>コウボ</t>
    </rPh>
    <rPh sb="6" eb="7">
      <t>ガタ</t>
    </rPh>
    <rPh sb="7" eb="9">
      <t>ケンキュウ</t>
    </rPh>
    <rPh sb="9" eb="10">
      <t>ヒ</t>
    </rPh>
    <phoneticPr fontId="27"/>
  </si>
  <si>
    <t>受託研究費</t>
    <rPh sb="0" eb="2">
      <t>ジュタク</t>
    </rPh>
    <rPh sb="2" eb="4">
      <t>ケンキュウ</t>
    </rPh>
    <rPh sb="4" eb="5">
      <t>ヒ</t>
    </rPh>
    <phoneticPr fontId="27"/>
  </si>
  <si>
    <t>学術相談経費</t>
    <rPh sb="0" eb="2">
      <t>ガクジュツ</t>
    </rPh>
    <rPh sb="2" eb="4">
      <t>ソウダン</t>
    </rPh>
    <rPh sb="4" eb="6">
      <t>ケイヒ</t>
    </rPh>
    <phoneticPr fontId="27"/>
  </si>
  <si>
    <t>繰越学術相談経費</t>
    <rPh sb="0" eb="2">
      <t>クリコシ</t>
    </rPh>
    <rPh sb="2" eb="4">
      <t>ガクジュツ</t>
    </rPh>
    <rPh sb="4" eb="6">
      <t>ソウダン</t>
    </rPh>
    <rPh sb="6" eb="8">
      <t>ケイヒ</t>
    </rPh>
    <phoneticPr fontId="27"/>
  </si>
  <si>
    <t>080</t>
  </si>
  <si>
    <t>繰越特定寄附金</t>
    <rPh sb="0" eb="2">
      <t>クリコシ</t>
    </rPh>
    <rPh sb="2" eb="4">
      <t>トクテイ</t>
    </rPh>
    <rPh sb="4" eb="7">
      <t>キフキン</t>
    </rPh>
    <phoneticPr fontId="27"/>
  </si>
  <si>
    <t>寄附講座</t>
    <rPh sb="0" eb="2">
      <t>キフ</t>
    </rPh>
    <rPh sb="2" eb="4">
      <t>コウザ</t>
    </rPh>
    <phoneticPr fontId="27"/>
  </si>
  <si>
    <t>66340：給与（非職）</t>
    <rPh sb="6" eb="8">
      <t>キュウヨ</t>
    </rPh>
    <rPh sb="9" eb="10">
      <t>ヒ</t>
    </rPh>
    <rPh sb="10" eb="11">
      <t>ショク</t>
    </rPh>
    <phoneticPr fontId="27"/>
  </si>
  <si>
    <t>繰越寄附講座</t>
    <rPh sb="0" eb="2">
      <t>クリコシ</t>
    </rPh>
    <rPh sb="2" eb="4">
      <t>キフ</t>
    </rPh>
    <rPh sb="4" eb="6">
      <t>コウザ</t>
    </rPh>
    <phoneticPr fontId="27"/>
  </si>
  <si>
    <t>補助金間接経費</t>
    <rPh sb="0" eb="3">
      <t>ホジョキン</t>
    </rPh>
    <rPh sb="3" eb="5">
      <t>カンセツ</t>
    </rPh>
    <rPh sb="5" eb="7">
      <t>ケイヒ</t>
    </rPh>
    <phoneticPr fontId="27"/>
  </si>
  <si>
    <t>科研費間接経費</t>
    <rPh sb="0" eb="2">
      <t>カケン</t>
    </rPh>
    <rPh sb="2" eb="3">
      <t>ヒ</t>
    </rPh>
    <rPh sb="3" eb="5">
      <t>カンセツ</t>
    </rPh>
    <rPh sb="5" eb="7">
      <t>ケイヒ</t>
    </rPh>
    <phoneticPr fontId="27"/>
  </si>
  <si>
    <t>受託研究費等間接経費</t>
    <rPh sb="0" eb="2">
      <t>ジュタク</t>
    </rPh>
    <rPh sb="2" eb="5">
      <t>ケンキュウヒ</t>
    </rPh>
    <rPh sb="5" eb="6">
      <t>ナド</t>
    </rPh>
    <rPh sb="6" eb="8">
      <t>カンセツ</t>
    </rPh>
    <rPh sb="8" eb="10">
      <t>ケイヒ</t>
    </rPh>
    <phoneticPr fontId="27"/>
  </si>
  <si>
    <t>新学術領域研究</t>
  </si>
  <si>
    <t>K23</t>
  </si>
  <si>
    <t>13</t>
  </si>
  <si>
    <t>41510：預り科研費補助金</t>
    <rPh sb="6" eb="7">
      <t>アズカ</t>
    </rPh>
    <rPh sb="8" eb="10">
      <t>カケン</t>
    </rPh>
    <rPh sb="10" eb="11">
      <t>ヒ</t>
    </rPh>
    <rPh sb="11" eb="14">
      <t>ホジョキン</t>
    </rPh>
    <phoneticPr fontId="27"/>
  </si>
  <si>
    <t>41194：未払金（預り科研）</t>
    <rPh sb="6" eb="7">
      <t>ミ</t>
    </rPh>
    <rPh sb="7" eb="8">
      <t>バライ</t>
    </rPh>
    <rPh sb="8" eb="9">
      <t>キン</t>
    </rPh>
    <rPh sb="10" eb="11">
      <t>アズカ</t>
    </rPh>
    <rPh sb="12" eb="14">
      <t>カケン</t>
    </rPh>
    <phoneticPr fontId="27"/>
  </si>
  <si>
    <t>基盤研究(A)</t>
  </si>
  <si>
    <t>K41</t>
  </si>
  <si>
    <t>基盤研究(B)</t>
  </si>
  <si>
    <t>K51</t>
  </si>
  <si>
    <t>基盤研究(S)</t>
  </si>
  <si>
    <t>K31</t>
  </si>
  <si>
    <t>若手研究(A)</t>
  </si>
  <si>
    <t>K121</t>
  </si>
  <si>
    <t>基盤研究(C)</t>
  </si>
  <si>
    <t>K61</t>
  </si>
  <si>
    <t>K131</t>
  </si>
  <si>
    <t>基盤研究（Ｂ）</t>
  </si>
  <si>
    <t>基盤研究（Ａ）</t>
  </si>
  <si>
    <t>基盤研究（Ｃ）</t>
  </si>
  <si>
    <t>K111</t>
  </si>
  <si>
    <t>列1</t>
  </si>
  <si>
    <t>列2</t>
  </si>
  <si>
    <t>有</t>
    <rPh sb="0" eb="1">
      <t>ア</t>
    </rPh>
    <phoneticPr fontId="27"/>
  </si>
  <si>
    <t>無</t>
    <rPh sb="0" eb="1">
      <t>ナシ</t>
    </rPh>
    <phoneticPr fontId="27"/>
  </si>
  <si>
    <t>少額資産</t>
    <rPh sb="0" eb="2">
      <t>ショウガク</t>
    </rPh>
    <rPh sb="2" eb="4">
      <t>シサン</t>
    </rPh>
    <phoneticPr fontId="27"/>
  </si>
  <si>
    <t>固定資産</t>
    <rPh sb="0" eb="2">
      <t>コテイ</t>
    </rPh>
    <rPh sb="2" eb="4">
      <t>シサン</t>
    </rPh>
    <phoneticPr fontId="27"/>
  </si>
  <si>
    <t>図書登録</t>
    <rPh sb="0" eb="2">
      <t>トショ</t>
    </rPh>
    <rPh sb="2" eb="4">
      <t>トウロク</t>
    </rPh>
    <phoneticPr fontId="27"/>
  </si>
  <si>
    <t>A</t>
    <phoneticPr fontId="27"/>
  </si>
  <si>
    <t>教</t>
    <rPh sb="0" eb="1">
      <t>キョウ</t>
    </rPh>
    <phoneticPr fontId="27"/>
  </si>
  <si>
    <t>B</t>
    <phoneticPr fontId="27"/>
  </si>
  <si>
    <t>教育研究支援費</t>
    <rPh sb="0" eb="2">
      <t>キョウイク</t>
    </rPh>
    <rPh sb="2" eb="4">
      <t>ケンキュウ</t>
    </rPh>
    <rPh sb="4" eb="6">
      <t>シエン</t>
    </rPh>
    <rPh sb="6" eb="7">
      <t>ヒ</t>
    </rPh>
    <phoneticPr fontId="27"/>
  </si>
  <si>
    <t>支</t>
    <rPh sb="0" eb="1">
      <t>シ</t>
    </rPh>
    <phoneticPr fontId="27"/>
  </si>
  <si>
    <t>C</t>
    <phoneticPr fontId="27"/>
  </si>
  <si>
    <t>改</t>
    <rPh sb="0" eb="1">
      <t>アラタ</t>
    </rPh>
    <phoneticPr fontId="27"/>
  </si>
  <si>
    <t>D</t>
    <phoneticPr fontId="27"/>
  </si>
  <si>
    <t>企</t>
    <rPh sb="0" eb="1">
      <t>クワダ</t>
    </rPh>
    <phoneticPr fontId="27"/>
  </si>
  <si>
    <t>E</t>
    <phoneticPr fontId="27"/>
  </si>
  <si>
    <t>基</t>
    <rPh sb="0" eb="1">
      <t>キ</t>
    </rPh>
    <phoneticPr fontId="27"/>
  </si>
  <si>
    <t>傾</t>
    <rPh sb="0" eb="1">
      <t>ケイ</t>
    </rPh>
    <phoneticPr fontId="27"/>
  </si>
  <si>
    <t>研究環</t>
    <rPh sb="0" eb="2">
      <t>ケンキュウ</t>
    </rPh>
    <rPh sb="2" eb="3">
      <t>カン</t>
    </rPh>
    <phoneticPr fontId="27"/>
  </si>
  <si>
    <t>環</t>
    <rPh sb="0" eb="1">
      <t>カン</t>
    </rPh>
    <phoneticPr fontId="27"/>
  </si>
  <si>
    <t>受</t>
    <rPh sb="0" eb="1">
      <t>ジュ</t>
    </rPh>
    <phoneticPr fontId="27"/>
  </si>
  <si>
    <t>特</t>
    <rPh sb="0" eb="1">
      <t>トク</t>
    </rPh>
    <phoneticPr fontId="27"/>
  </si>
  <si>
    <t>提案公募型研究費</t>
    <rPh sb="0" eb="2">
      <t>テイアン</t>
    </rPh>
    <rPh sb="2" eb="4">
      <t>コウボ</t>
    </rPh>
    <rPh sb="4" eb="5">
      <t>ガタ</t>
    </rPh>
    <rPh sb="5" eb="7">
      <t>ケンキュウ</t>
    </rPh>
    <rPh sb="7" eb="8">
      <t>ヒ</t>
    </rPh>
    <phoneticPr fontId="27"/>
  </si>
  <si>
    <t>提</t>
    <rPh sb="0" eb="1">
      <t>テイ</t>
    </rPh>
    <phoneticPr fontId="27"/>
  </si>
  <si>
    <t>共同研究費</t>
    <rPh sb="0" eb="2">
      <t>キョウドウ</t>
    </rPh>
    <rPh sb="2" eb="4">
      <t>ケンキュウ</t>
    </rPh>
    <rPh sb="4" eb="5">
      <t>ヒ</t>
    </rPh>
    <phoneticPr fontId="27"/>
  </si>
  <si>
    <t>共</t>
    <rPh sb="0" eb="1">
      <t>キョウ</t>
    </rPh>
    <phoneticPr fontId="27"/>
  </si>
  <si>
    <t>産学共同研究費</t>
    <rPh sb="0" eb="2">
      <t>サンガク</t>
    </rPh>
    <rPh sb="2" eb="4">
      <t>キョウドウ</t>
    </rPh>
    <rPh sb="4" eb="7">
      <t>ケンキュウヒ</t>
    </rPh>
    <phoneticPr fontId="27"/>
  </si>
  <si>
    <t>受託事業費等</t>
    <rPh sb="0" eb="2">
      <t>ジュタク</t>
    </rPh>
    <rPh sb="2" eb="4">
      <t>ジギョウ</t>
    </rPh>
    <rPh sb="4" eb="5">
      <t>ヒ</t>
    </rPh>
    <rPh sb="5" eb="6">
      <t>トウ</t>
    </rPh>
    <phoneticPr fontId="27"/>
  </si>
  <si>
    <t>受事</t>
    <rPh sb="0" eb="1">
      <t>ウケ</t>
    </rPh>
    <rPh sb="1" eb="2">
      <t>コト</t>
    </rPh>
    <phoneticPr fontId="27"/>
  </si>
  <si>
    <t>産学公連携推進ﾌﾟﾛｼﾞｪｸﾄ</t>
    <rPh sb="0" eb="2">
      <t>サンガク</t>
    </rPh>
    <rPh sb="2" eb="3">
      <t>コウ</t>
    </rPh>
    <rPh sb="3" eb="5">
      <t>レンケイ</t>
    </rPh>
    <rPh sb="5" eb="7">
      <t>スイシン</t>
    </rPh>
    <phoneticPr fontId="27"/>
  </si>
  <si>
    <t>産学</t>
    <rPh sb="0" eb="2">
      <t>サンガク</t>
    </rPh>
    <phoneticPr fontId="27"/>
  </si>
  <si>
    <t>大学院GP（国庫）</t>
    <rPh sb="0" eb="3">
      <t>ダイガクイン</t>
    </rPh>
    <rPh sb="6" eb="8">
      <t>コッコ</t>
    </rPh>
    <phoneticPr fontId="27"/>
  </si>
  <si>
    <t>G国</t>
    <rPh sb="1" eb="2">
      <t>クニ</t>
    </rPh>
    <phoneticPr fontId="27"/>
  </si>
  <si>
    <t>大学院GP（法人）</t>
    <rPh sb="0" eb="3">
      <t>ダイガクイン</t>
    </rPh>
    <rPh sb="6" eb="8">
      <t>ホウジン</t>
    </rPh>
    <phoneticPr fontId="27"/>
  </si>
  <si>
    <t>G法</t>
    <rPh sb="1" eb="2">
      <t>ホウ</t>
    </rPh>
    <phoneticPr fontId="27"/>
  </si>
  <si>
    <t>先導的創造科学技術開発費補助金</t>
    <rPh sb="0" eb="3">
      <t>センドウテキ</t>
    </rPh>
    <rPh sb="3" eb="5">
      <t>ソウゾウ</t>
    </rPh>
    <rPh sb="5" eb="7">
      <t>カガク</t>
    </rPh>
    <rPh sb="7" eb="9">
      <t>ギジュツ</t>
    </rPh>
    <rPh sb="9" eb="11">
      <t>カイハツ</t>
    </rPh>
    <rPh sb="11" eb="12">
      <t>ヒ</t>
    </rPh>
    <rPh sb="12" eb="15">
      <t>ホジョキン</t>
    </rPh>
    <phoneticPr fontId="27"/>
  </si>
  <si>
    <t>補</t>
    <rPh sb="0" eb="1">
      <t>ホ</t>
    </rPh>
    <phoneticPr fontId="27"/>
  </si>
  <si>
    <t>科間</t>
    <rPh sb="0" eb="1">
      <t>カ</t>
    </rPh>
    <rPh sb="1" eb="2">
      <t>アイダ</t>
    </rPh>
    <phoneticPr fontId="27"/>
  </si>
  <si>
    <t>受託研究等間接経費財源費</t>
    <rPh sb="0" eb="2">
      <t>ジュタク</t>
    </rPh>
    <rPh sb="2" eb="5">
      <t>ケンキュウトウ</t>
    </rPh>
    <rPh sb="5" eb="7">
      <t>カンセツ</t>
    </rPh>
    <rPh sb="7" eb="9">
      <t>ケイヒ</t>
    </rPh>
    <rPh sb="9" eb="11">
      <t>ザイゲン</t>
    </rPh>
    <rPh sb="11" eb="12">
      <t>ヒ</t>
    </rPh>
    <phoneticPr fontId="27"/>
  </si>
  <si>
    <t>提間</t>
    <rPh sb="0" eb="1">
      <t>ツツミ</t>
    </rPh>
    <rPh sb="1" eb="2">
      <t>アイダ</t>
    </rPh>
    <phoneticPr fontId="27"/>
  </si>
  <si>
    <t>先端研究助成間接経費</t>
    <rPh sb="0" eb="2">
      <t>センタン</t>
    </rPh>
    <rPh sb="2" eb="4">
      <t>ケンキュウ</t>
    </rPh>
    <rPh sb="4" eb="6">
      <t>ジョセイ</t>
    </rPh>
    <rPh sb="6" eb="8">
      <t>カンセツ</t>
    </rPh>
    <rPh sb="8" eb="10">
      <t>ケイヒ</t>
    </rPh>
    <phoneticPr fontId="27"/>
  </si>
  <si>
    <t>補間</t>
    <rPh sb="0" eb="2">
      <t>ホカン</t>
    </rPh>
    <phoneticPr fontId="27"/>
  </si>
  <si>
    <t>先端研究助成繰越間接経費</t>
    <rPh sb="0" eb="2">
      <t>センタン</t>
    </rPh>
    <rPh sb="2" eb="4">
      <t>ケンキュウ</t>
    </rPh>
    <rPh sb="4" eb="6">
      <t>ジョセイ</t>
    </rPh>
    <rPh sb="6" eb="8">
      <t>クリコシ</t>
    </rPh>
    <rPh sb="8" eb="10">
      <t>カンセツ</t>
    </rPh>
    <rPh sb="10" eb="12">
      <t>ケイヒ</t>
    </rPh>
    <phoneticPr fontId="27"/>
  </si>
  <si>
    <t>繰補間</t>
    <rPh sb="0" eb="1">
      <t>ク</t>
    </rPh>
    <rPh sb="1" eb="2">
      <t>ホ</t>
    </rPh>
    <rPh sb="2" eb="3">
      <t>カン</t>
    </rPh>
    <phoneticPr fontId="27"/>
  </si>
  <si>
    <t>繰基</t>
    <rPh sb="0" eb="1">
      <t>ク</t>
    </rPh>
    <rPh sb="1" eb="2">
      <t>モト</t>
    </rPh>
    <phoneticPr fontId="27"/>
  </si>
  <si>
    <t>繰越受託研究費</t>
    <rPh sb="0" eb="2">
      <t>クリコシ</t>
    </rPh>
    <rPh sb="2" eb="4">
      <t>ジュタク</t>
    </rPh>
    <rPh sb="4" eb="6">
      <t>ケンキュウ</t>
    </rPh>
    <rPh sb="6" eb="7">
      <t>ヒ</t>
    </rPh>
    <phoneticPr fontId="27"/>
  </si>
  <si>
    <t>繰受</t>
    <rPh sb="0" eb="1">
      <t>クリ</t>
    </rPh>
    <rPh sb="1" eb="2">
      <t>ジュ</t>
    </rPh>
    <phoneticPr fontId="27"/>
  </si>
  <si>
    <t>繰特</t>
    <rPh sb="0" eb="1">
      <t>クリ</t>
    </rPh>
    <rPh sb="1" eb="2">
      <t>トク</t>
    </rPh>
    <phoneticPr fontId="27"/>
  </si>
  <si>
    <t>繰提</t>
    <rPh sb="0" eb="1">
      <t>クリ</t>
    </rPh>
    <rPh sb="1" eb="2">
      <t>テイ</t>
    </rPh>
    <phoneticPr fontId="27"/>
  </si>
  <si>
    <t>繰越産学共同研究費</t>
    <rPh sb="0" eb="2">
      <t>クリコシ</t>
    </rPh>
    <rPh sb="2" eb="4">
      <t>サンガク</t>
    </rPh>
    <rPh sb="4" eb="6">
      <t>キョウドウ</t>
    </rPh>
    <rPh sb="6" eb="8">
      <t>ケンキュウ</t>
    </rPh>
    <rPh sb="8" eb="9">
      <t>ヒ</t>
    </rPh>
    <phoneticPr fontId="27"/>
  </si>
  <si>
    <t>繰共</t>
    <rPh sb="0" eb="1">
      <t>クリ</t>
    </rPh>
    <rPh sb="1" eb="2">
      <t>キョウ</t>
    </rPh>
    <phoneticPr fontId="27"/>
  </si>
  <si>
    <t>繰越共同研究費</t>
    <rPh sb="0" eb="2">
      <t>クリコシ</t>
    </rPh>
    <rPh sb="2" eb="4">
      <t>キョウドウ</t>
    </rPh>
    <rPh sb="4" eb="6">
      <t>ケンキュウ</t>
    </rPh>
    <rPh sb="6" eb="7">
      <t>ヒ</t>
    </rPh>
    <phoneticPr fontId="27"/>
  </si>
  <si>
    <t>繰教</t>
    <rPh sb="0" eb="1">
      <t>ク</t>
    </rPh>
    <rPh sb="1" eb="2">
      <t>キョウ</t>
    </rPh>
    <phoneticPr fontId="27"/>
  </si>
  <si>
    <t>繰改</t>
    <rPh sb="0" eb="1">
      <t>クリ</t>
    </rPh>
    <rPh sb="1" eb="2">
      <t>カイ</t>
    </rPh>
    <phoneticPr fontId="27"/>
  </si>
  <si>
    <t>繰学</t>
    <rPh sb="0" eb="1">
      <t>クリ</t>
    </rPh>
    <rPh sb="1" eb="2">
      <t>ガク</t>
    </rPh>
    <phoneticPr fontId="27"/>
  </si>
  <si>
    <t>間EW</t>
    <rPh sb="0" eb="1">
      <t>カン</t>
    </rPh>
    <phoneticPr fontId="27"/>
  </si>
  <si>
    <t>その他外部資金</t>
  </si>
  <si>
    <t>間EV</t>
    <rPh sb="0" eb="1">
      <t>カン</t>
    </rPh>
    <phoneticPr fontId="27"/>
  </si>
  <si>
    <t>一般管理費</t>
    <rPh sb="0" eb="2">
      <t>イッパン</t>
    </rPh>
    <rPh sb="2" eb="5">
      <t>カンリヒ</t>
    </rPh>
    <phoneticPr fontId="27"/>
  </si>
  <si>
    <t>一般</t>
    <rPh sb="0" eb="2">
      <t>イッパン</t>
    </rPh>
    <phoneticPr fontId="27"/>
  </si>
  <si>
    <t>教育機器更新費</t>
    <rPh sb="0" eb="2">
      <t>キョウイク</t>
    </rPh>
    <rPh sb="2" eb="4">
      <t>キキ</t>
    </rPh>
    <rPh sb="4" eb="6">
      <t>コウシン</t>
    </rPh>
    <rPh sb="6" eb="7">
      <t>ヒ</t>
    </rPh>
    <phoneticPr fontId="27"/>
  </si>
  <si>
    <t>教機</t>
    <rPh sb="0" eb="1">
      <t>キョウ</t>
    </rPh>
    <rPh sb="1" eb="2">
      <t>キ</t>
    </rPh>
    <phoneticPr fontId="27"/>
  </si>
  <si>
    <t>学</t>
    <rPh sb="0" eb="1">
      <t>ガク</t>
    </rPh>
    <phoneticPr fontId="27"/>
  </si>
  <si>
    <t>建</t>
    <rPh sb="0" eb="1">
      <t>ケン</t>
    </rPh>
    <phoneticPr fontId="27"/>
  </si>
  <si>
    <t>科研費</t>
    <rPh sb="0" eb="2">
      <t>カケン</t>
    </rPh>
    <rPh sb="2" eb="3">
      <t>ヒ</t>
    </rPh>
    <phoneticPr fontId="27"/>
  </si>
  <si>
    <t>科</t>
    <rPh sb="0" eb="1">
      <t>カ</t>
    </rPh>
    <phoneticPr fontId="27"/>
  </si>
  <si>
    <t>講</t>
    <rPh sb="0" eb="1">
      <t>コウ</t>
    </rPh>
    <phoneticPr fontId="27"/>
  </si>
  <si>
    <t>繰講</t>
    <rPh sb="0" eb="1">
      <t>クリ</t>
    </rPh>
    <rPh sb="1" eb="2">
      <t>コウ</t>
    </rPh>
    <phoneticPr fontId="27"/>
  </si>
  <si>
    <t>間補</t>
    <rPh sb="0" eb="1">
      <t>カン</t>
    </rPh>
    <rPh sb="1" eb="2">
      <t>ホ</t>
    </rPh>
    <phoneticPr fontId="27"/>
  </si>
  <si>
    <t>ダミー予算</t>
    <rPh sb="3" eb="5">
      <t>ヨサン</t>
    </rPh>
    <phoneticPr fontId="27"/>
  </si>
  <si>
    <t>ﾀﾞﾐｰ</t>
    <phoneticPr fontId="27"/>
  </si>
  <si>
    <t>債主番号
(職員・学修）</t>
    <rPh sb="0" eb="2">
      <t>サイシュ</t>
    </rPh>
    <rPh sb="2" eb="4">
      <t>バンゴウ</t>
    </rPh>
    <rPh sb="6" eb="8">
      <t>ショクイン</t>
    </rPh>
    <rPh sb="9" eb="10">
      <t>ガク</t>
    </rPh>
    <rPh sb="10" eb="11">
      <t>シュウ</t>
    </rPh>
    <phoneticPr fontId="27"/>
  </si>
  <si>
    <t>所　属</t>
    <rPh sb="0" eb="1">
      <t>ショ</t>
    </rPh>
    <rPh sb="2" eb="3">
      <t>ゾク</t>
    </rPh>
    <phoneticPr fontId="27"/>
  </si>
  <si>
    <t>氏　名</t>
    <rPh sb="0" eb="1">
      <t>シ</t>
    </rPh>
    <rPh sb="2" eb="3">
      <t>メイ</t>
    </rPh>
    <phoneticPr fontId="27"/>
  </si>
  <si>
    <t>職　位</t>
    <rPh sb="0" eb="1">
      <t>ショク</t>
    </rPh>
    <rPh sb="2" eb="3">
      <t>クライ</t>
    </rPh>
    <phoneticPr fontId="27"/>
  </si>
  <si>
    <r>
      <t>第１号様式(甲)</t>
    </r>
    <r>
      <rPr>
        <sz val="11"/>
        <rFont val="ＭＳ 明朝"/>
        <family val="1"/>
        <charset val="128"/>
      </rPr>
      <t>(第６条関係)</t>
    </r>
    <r>
      <rPr>
        <sz val="9"/>
        <rFont val="ＭＳ 明朝"/>
        <family val="1"/>
        <charset val="128"/>
      </rPr>
      <t>（平17規程126・平18規程36・一部改正）</t>
    </r>
    <rPh sb="25" eb="26">
      <t>ヘイ</t>
    </rPh>
    <rPh sb="28" eb="30">
      <t>キテイ</t>
    </rPh>
    <phoneticPr fontId="27"/>
  </si>
  <si>
    <t>旅　　行</t>
    <phoneticPr fontId="27"/>
  </si>
  <si>
    <t>命　　令</t>
    <phoneticPr fontId="27"/>
  </si>
  <si>
    <t>依　　頼</t>
    <phoneticPr fontId="27"/>
  </si>
  <si>
    <t>円</t>
    <phoneticPr fontId="27"/>
  </si>
  <si>
    <t>　　2　「旅行月日」、「旅行用務」及び「旅行先」の各欄は、命令(依頼)に係る教職員の旅行につき、その出発の日から旅行終了の日まで</t>
    <rPh sb="38" eb="39">
      <t>キョウ</t>
    </rPh>
    <phoneticPr fontId="27"/>
  </si>
  <si>
    <t>1日ごとに順を追つて記入する。 他の欄は、命令(依頼)に係る教職員の旅行につき1欄の押印又は記入でよい。</t>
    <rPh sb="30" eb="31">
      <t>キョウ</t>
    </rPh>
    <phoneticPr fontId="27"/>
  </si>
  <si>
    <t xml:space="preserve">      取消しにあつては 「旅行命令(依頼)取消」と朱の二重線の上部に記入し、変更にあつては朱の二重線の上部に、変更事項を記入する。 </t>
    <phoneticPr fontId="27"/>
  </si>
  <si>
    <t>　　6　旅行命令(依頼)を取消し、又は変更する場合には、命令(依頼)に係るすべての欄を朱の二重線で消し、又は変更箇所を朱の二重線で消し、</t>
    <phoneticPr fontId="27"/>
  </si>
  <si>
    <t>予算種別2</t>
    <rPh sb="0" eb="2">
      <t>ヨサンシュベツ2</t>
    </rPh>
    <phoneticPr fontId="20"/>
  </si>
  <si>
    <t>確定払(国内)</t>
    <phoneticPr fontId="20"/>
  </si>
  <si>
    <t>バス・電車</t>
  </si>
  <si>
    <r>
      <t>↓宿泊、</t>
    </r>
    <r>
      <rPr>
        <b/>
        <sz val="12"/>
        <color indexed="10"/>
        <rFont val="ＭＳ Ｐゴシック"/>
        <family val="3"/>
        <charset val="128"/>
      </rPr>
      <t>日帰りを選択してください。</t>
    </r>
    <rPh sb="1" eb="3">
      <t>シュクハク</t>
    </rPh>
    <rPh sb="4" eb="6">
      <t>ヒガエ</t>
    </rPh>
    <rPh sb="8" eb="10">
      <t>センタク</t>
    </rPh>
    <phoneticPr fontId="27"/>
  </si>
  <si>
    <t>自宅最寄駅
（バス停）</t>
    <rPh sb="0" eb="2">
      <t>ジタク</t>
    </rPh>
    <rPh sb="2" eb="4">
      <t>モヨリ</t>
    </rPh>
    <rPh sb="4" eb="5">
      <t>エキ</t>
    </rPh>
    <rPh sb="9" eb="10">
      <t>テイ</t>
    </rPh>
    <phoneticPr fontId="27"/>
  </si>
  <si>
    <t>旅行先最寄駅
（バス停）</t>
    <rPh sb="0" eb="2">
      <t>リョコウ</t>
    </rPh>
    <rPh sb="2" eb="3">
      <t>サキ</t>
    </rPh>
    <rPh sb="10" eb="11">
      <t>テイ</t>
    </rPh>
    <phoneticPr fontId="27"/>
  </si>
  <si>
    <t>橋本</t>
    <rPh sb="0" eb="2">
      <t>ハシモト</t>
    </rPh>
    <phoneticPr fontId="27"/>
  </si>
  <si>
    <t>【旅行内容】</t>
    <rPh sb="1" eb="3">
      <t>リョコウ</t>
    </rPh>
    <rPh sb="3" eb="5">
      <t>ナイヨウ</t>
    </rPh>
    <phoneticPr fontId="27"/>
  </si>
  <si>
    <t>（機（船）中泊</t>
    <phoneticPr fontId="20"/>
  </si>
  <si>
    <t>泊）</t>
    <rPh sb="0" eb="1">
      <t>ハク</t>
    </rPh>
    <phoneticPr fontId="27"/>
  </si>
  <si>
    <t>旅行地①</t>
    <rPh sb="0" eb="1">
      <t>タビ</t>
    </rPh>
    <rPh sb="1" eb="2">
      <t>ギョウ</t>
    </rPh>
    <rPh sb="2" eb="3">
      <t>チ</t>
    </rPh>
    <phoneticPr fontId="27"/>
  </si>
  <si>
    <t>旅行地②</t>
    <rPh sb="0" eb="1">
      <t>タビ</t>
    </rPh>
    <rPh sb="1" eb="2">
      <t>ギョウ</t>
    </rPh>
    <rPh sb="2" eb="3">
      <t>チ</t>
    </rPh>
    <phoneticPr fontId="27"/>
  </si>
  <si>
    <t>旅行地③</t>
    <rPh sb="0" eb="1">
      <t>タビ</t>
    </rPh>
    <rPh sb="1" eb="2">
      <t>ギョウ</t>
    </rPh>
    <rPh sb="2" eb="3">
      <t>チ</t>
    </rPh>
    <phoneticPr fontId="27"/>
  </si>
  <si>
    <t>目的・用務内容</t>
    <rPh sb="0" eb="2">
      <t>モクテキ</t>
    </rPh>
    <rPh sb="3" eb="5">
      <t>ヨウム</t>
    </rPh>
    <rPh sb="5" eb="7">
      <t>ナイヨウ</t>
    </rPh>
    <phoneticPr fontId="27"/>
  </si>
  <si>
    <t>備考</t>
    <rPh sb="0" eb="2">
      <t>ビコウ</t>
    </rPh>
    <phoneticPr fontId="20"/>
  </si>
  <si>
    <t>事務担当者</t>
    <rPh sb="0" eb="2">
      <t>ジム</t>
    </rPh>
    <rPh sb="2" eb="5">
      <t>タントウシャ</t>
    </rPh>
    <phoneticPr fontId="20"/>
  </si>
  <si>
    <t>主管係長</t>
    <rPh sb="0" eb="2">
      <t>シュカン</t>
    </rPh>
    <rPh sb="2" eb="4">
      <t>カカリチョウ</t>
    </rPh>
    <phoneticPr fontId="20"/>
  </si>
  <si>
    <t>主管課長</t>
    <rPh sb="0" eb="2">
      <t>シュカン</t>
    </rPh>
    <rPh sb="2" eb="4">
      <t>カチョウ</t>
    </rPh>
    <phoneticPr fontId="20"/>
  </si>
  <si>
    <t>(日本工業規格A列4番)</t>
  </si>
  <si>
    <t>8　「執行予算（予算名）」欄について、他機関からの旅費の支給の有無を記入すること。</t>
    <rPh sb="8" eb="10">
      <t>ヨサン</t>
    </rPh>
    <rPh sb="10" eb="11">
      <t>メイ</t>
    </rPh>
    <phoneticPr fontId="27"/>
  </si>
  <si>
    <t>他機関からの旅費の支給
（全額又は一部）</t>
    <rPh sb="0" eb="1">
      <t>タ</t>
    </rPh>
    <rPh sb="1" eb="3">
      <t>キカン</t>
    </rPh>
    <rPh sb="6" eb="8">
      <t>リョヒ</t>
    </rPh>
    <rPh sb="9" eb="11">
      <t>シキュウ</t>
    </rPh>
    <rPh sb="13" eb="15">
      <t>ゼンガク</t>
    </rPh>
    <rPh sb="15" eb="16">
      <t>マタ</t>
    </rPh>
    <rPh sb="17" eb="19">
      <t>イチブ</t>
    </rPh>
    <phoneticPr fontId="27"/>
  </si>
  <si>
    <t>7　旅行命令(依頼)時に予算上旅費の支出が可能かどうかを確認するため、「執行予算（予算名）」について記入すること。</t>
    <rPh sb="41" eb="43">
      <t>ヨサン</t>
    </rPh>
    <rPh sb="43" eb="44">
      <t>メイ</t>
    </rPh>
    <phoneticPr fontId="27"/>
  </si>
  <si>
    <t>6　「旅行雑費」欄は、近接地外旅行の場合には旅行雑費の額の他に(　)書で行程(キロ数)を記載すること。</t>
    <rPh sb="22" eb="24">
      <t>リョコウ</t>
    </rPh>
    <rPh sb="24" eb="26">
      <t>ザッピ</t>
    </rPh>
    <phoneticPr fontId="27"/>
  </si>
  <si>
    <t>5　「1km以下」の欄には、就業場所から1km以下の地域を旅行した場合には、〇を付すること。</t>
    <rPh sb="14" eb="16">
      <t>シュウギョウ</t>
    </rPh>
    <rPh sb="16" eb="18">
      <t>バショ</t>
    </rPh>
    <phoneticPr fontId="27"/>
  </si>
  <si>
    <t>4　「旅行の区分」欄は、当該旅行が近接地内旅行の場合には「内」を、近接地外旅行の場合には「外」をそれぞれ〇で囲むこと。</t>
    <phoneticPr fontId="27"/>
  </si>
  <si>
    <t>3　「交通実費」欄は、鉄道賃、船賃及び車賃の実費額を記載すること。</t>
    <phoneticPr fontId="27"/>
  </si>
  <si>
    <t xml:space="preserve">  職員が自家用車を利用して旅行した場合には、 「マイカー」をそれぞれ〇で囲むこと。</t>
    <phoneticPr fontId="27"/>
  </si>
  <si>
    <t>2　「公用車・マイカー」欄は、旅行者が法人用務のための車を利用して旅行した場合には「公」を、 自家用車出張を認められた教</t>
    <rPh sb="19" eb="21">
      <t>ホウジン</t>
    </rPh>
    <rPh sb="21" eb="23">
      <t>ヨウム</t>
    </rPh>
    <rPh sb="59" eb="60">
      <t>キョウ</t>
    </rPh>
    <phoneticPr fontId="27"/>
  </si>
  <si>
    <t>1　「旅行の経路」、「公用車・マイカー」、「交通実費」の各欄は、原則として当該旅行者が旅行の都度記載すること。</t>
    <phoneticPr fontId="27"/>
  </si>
  <si>
    <t>計</t>
  </si>
  <si>
    <t>(記入注意事項)</t>
  </si>
  <si>
    <t>マイカー</t>
  </si>
  <si>
    <t>まで</t>
    <phoneticPr fontId="27"/>
  </si>
  <si>
    <t>内・外</t>
  </si>
  <si>
    <t>公用車</t>
  </si>
  <si>
    <t>から</t>
    <phoneticPr fontId="27"/>
  </si>
  <si>
    <t>まで</t>
    <phoneticPr fontId="27"/>
  </si>
  <si>
    <t>(出発駅―経由―到着駅)</t>
  </si>
  <si>
    <t>旅行雑費</t>
    <phoneticPr fontId="27"/>
  </si>
  <si>
    <t>1km以下</t>
  </si>
  <si>
    <t>旅行の　　区分</t>
    <phoneticPr fontId="27"/>
  </si>
  <si>
    <t>交通実費</t>
  </si>
  <si>
    <t>旅行の経路</t>
  </si>
  <si>
    <t>旅行時間</t>
  </si>
  <si>
    <t>関与者印</t>
  </si>
  <si>
    <t>命令権者印</t>
  </si>
  <si>
    <t>受領印</t>
  </si>
  <si>
    <t>氏名</t>
  </si>
  <si>
    <t>旅行命令簿兼旅費請求内訳書</t>
  </si>
  <si>
    <r>
      <t>第６号様式</t>
    </r>
    <r>
      <rPr>
        <sz val="11"/>
        <rFont val="ＭＳ 明朝"/>
        <family val="1"/>
        <charset val="128"/>
      </rPr>
      <t>(第８条関係)</t>
    </r>
    <phoneticPr fontId="27"/>
  </si>
  <si>
    <t>宿泊</t>
  </si>
  <si>
    <t>・</t>
    <phoneticPr fontId="20"/>
  </si>
  <si>
    <t>・</t>
    <phoneticPr fontId="20"/>
  </si>
  <si>
    <t>・</t>
    <phoneticPr fontId="20"/>
  </si>
  <si>
    <t>数理科学科</t>
    <rPh sb="0" eb="2">
      <t>スウリ</t>
    </rPh>
    <rPh sb="2" eb="4">
      <t>カガク</t>
    </rPh>
    <rPh sb="4" eb="5">
      <t>カ</t>
    </rPh>
    <phoneticPr fontId="2"/>
  </si>
  <si>
    <t>物理学科</t>
    <rPh sb="0" eb="3">
      <t>ブツリガク</t>
    </rPh>
    <rPh sb="3" eb="4">
      <t>カ</t>
    </rPh>
    <phoneticPr fontId="2"/>
  </si>
  <si>
    <t>化学科</t>
    <rPh sb="0" eb="2">
      <t>カガク</t>
    </rPh>
    <rPh sb="2" eb="3">
      <t>カ</t>
    </rPh>
    <phoneticPr fontId="2"/>
  </si>
  <si>
    <t>生命科学科</t>
    <rPh sb="0" eb="2">
      <t>セイメイ</t>
    </rPh>
    <rPh sb="2" eb="4">
      <t>カガク</t>
    </rPh>
    <rPh sb="4" eb="5">
      <t>カ</t>
    </rPh>
    <phoneticPr fontId="2"/>
  </si>
  <si>
    <t>大学教育センター・ヘルプロ</t>
    <rPh sb="0" eb="2">
      <t>ダイガク</t>
    </rPh>
    <rPh sb="2" eb="4">
      <t>キョウイク</t>
    </rPh>
    <phoneticPr fontId="2"/>
  </si>
  <si>
    <t>学術情報基盤センター</t>
    <rPh sb="0" eb="2">
      <t>ガクジュツ</t>
    </rPh>
    <rPh sb="2" eb="4">
      <t>ジョウホウ</t>
    </rPh>
    <rPh sb="4" eb="6">
      <t>キバン</t>
    </rPh>
    <phoneticPr fontId="2"/>
  </si>
  <si>
    <t>理系事務室</t>
    <rPh sb="0" eb="2">
      <t>リケイ</t>
    </rPh>
    <rPh sb="2" eb="5">
      <t>ジムシツ</t>
    </rPh>
    <phoneticPr fontId="2"/>
  </si>
  <si>
    <t>永井正洋　（内線2622）</t>
  </si>
  <si>
    <t>伏木田稚子（内線2621）</t>
    <rPh sb="0" eb="2">
      <t>フシキ</t>
    </rPh>
    <rPh sb="2" eb="3">
      <t>タ</t>
    </rPh>
    <rPh sb="3" eb="4">
      <t>チ</t>
    </rPh>
    <rPh sb="4" eb="5">
      <t>コ</t>
    </rPh>
    <phoneticPr fontId="2"/>
  </si>
  <si>
    <t>澄川靖信（内線2536）</t>
    <rPh sb="0" eb="2">
      <t>スミカワ</t>
    </rPh>
    <rPh sb="2" eb="3">
      <t>ヤス</t>
    </rPh>
    <rPh sb="3" eb="4">
      <t>ノブ</t>
    </rPh>
    <rPh sb="5" eb="7">
      <t>ナイセン</t>
    </rPh>
    <phoneticPr fontId="2"/>
  </si>
  <si>
    <t>首藤登志夫　（内線4134）</t>
  </si>
  <si>
    <t>真鍋健一　（内線4145）</t>
  </si>
  <si>
    <t>水沼博　（内線4146）</t>
  </si>
  <si>
    <t>上條敏生　（内線4345）</t>
  </si>
  <si>
    <t>金子達司　（内線4138）</t>
  </si>
  <si>
    <t>平山尚美　（内線4282）</t>
    <rPh sb="0" eb="2">
      <t>ヒラヤマ</t>
    </rPh>
    <rPh sb="2" eb="4">
      <t>ナオミ</t>
    </rPh>
    <phoneticPr fontId="2"/>
  </si>
  <si>
    <t>奥野勉　（内線5638）</t>
    <rPh sb="0" eb="2">
      <t>オクノ</t>
    </rPh>
    <rPh sb="2" eb="3">
      <t>ツトム</t>
    </rPh>
    <phoneticPr fontId="2"/>
  </si>
  <si>
    <t>大平裕己(内線3010）</t>
    <rPh sb="0" eb="2">
      <t>オオヒラ</t>
    </rPh>
    <rPh sb="2" eb="4">
      <t>ヒロミ</t>
    </rPh>
    <phoneticPr fontId="2"/>
  </si>
  <si>
    <t>海野純子(内線3015）</t>
    <rPh sb="5" eb="7">
      <t>ナイセン</t>
    </rPh>
    <phoneticPr fontId="2"/>
  </si>
  <si>
    <t>ヘルプロ</t>
    <phoneticPr fontId="20"/>
  </si>
  <si>
    <t>ＯＵ・ヘルプロ</t>
    <phoneticPr fontId="20"/>
  </si>
  <si>
    <t>旅行命令権者</t>
    <phoneticPr fontId="20"/>
  </si>
  <si>
    <t>日程</t>
    <rPh sb="0" eb="2">
      <t>ニッテイ</t>
    </rPh>
    <phoneticPr fontId="20"/>
  </si>
  <si>
    <t>内山　成憲</t>
    <rPh sb="0" eb="1">
      <t>ウチ</t>
    </rPh>
    <rPh sb="1" eb="2">
      <t>ヤマ</t>
    </rPh>
    <rPh sb="3" eb="4">
      <t>ナ</t>
    </rPh>
    <rPh sb="4" eb="5">
      <t>ケン</t>
    </rPh>
    <phoneticPr fontId="4"/>
  </si>
  <si>
    <t>倉田　和浩</t>
  </si>
  <si>
    <t>黒田　　茂</t>
    <rPh sb="0" eb="1">
      <t>クロ</t>
    </rPh>
    <rPh sb="1" eb="2">
      <t>タ</t>
    </rPh>
    <rPh sb="4" eb="5">
      <t>シゲル</t>
    </rPh>
    <phoneticPr fontId="4"/>
  </si>
  <si>
    <t>相馬　輝彦</t>
    <rPh sb="0" eb="1">
      <t>ソウ</t>
    </rPh>
    <rPh sb="1" eb="2">
      <t>ウマ</t>
    </rPh>
    <rPh sb="3" eb="4">
      <t>テル</t>
    </rPh>
    <rPh sb="4" eb="5">
      <t>ヒコ</t>
    </rPh>
    <phoneticPr fontId="4"/>
  </si>
  <si>
    <t>高桑昇一郎</t>
  </si>
  <si>
    <t>津村　博文</t>
  </si>
  <si>
    <t>徳永　浩雄</t>
  </si>
  <si>
    <t>服部久美子</t>
    <rPh sb="0" eb="1">
      <t>フク</t>
    </rPh>
    <rPh sb="1" eb="2">
      <t>ブ</t>
    </rPh>
    <rPh sb="2" eb="5">
      <t>クミコ</t>
    </rPh>
    <phoneticPr fontId="4"/>
  </si>
  <si>
    <t>横田　佳之</t>
  </si>
  <si>
    <t>吉冨　和志</t>
    <rPh sb="0" eb="2">
      <t>ヨシトミ</t>
    </rPh>
    <phoneticPr fontId="4"/>
  </si>
  <si>
    <t>赤穂まなぶ</t>
  </si>
  <si>
    <t>石谷　謙介</t>
    <rPh sb="0" eb="2">
      <t>イシタニ</t>
    </rPh>
    <rPh sb="3" eb="5">
      <t>ケンスケ</t>
    </rPh>
    <phoneticPr fontId="4"/>
  </si>
  <si>
    <t>上原　北斗</t>
    <rPh sb="0" eb="1">
      <t>ウエ</t>
    </rPh>
    <rPh sb="1" eb="2">
      <t>ハラ</t>
    </rPh>
    <rPh sb="3" eb="4">
      <t>キタ</t>
    </rPh>
    <rPh sb="4" eb="5">
      <t>ハカル</t>
    </rPh>
    <phoneticPr fontId="4"/>
  </si>
  <si>
    <t>内田　幸寛</t>
    <rPh sb="3" eb="4">
      <t>ユキ</t>
    </rPh>
    <rPh sb="4" eb="5">
      <t>ヒロ</t>
    </rPh>
    <phoneticPr fontId="4"/>
  </si>
  <si>
    <t>小林　正典</t>
  </si>
  <si>
    <t>酒井　高司</t>
    <rPh sb="0" eb="2">
      <t>サカイ</t>
    </rPh>
    <rPh sb="3" eb="4">
      <t>タカ</t>
    </rPh>
    <rPh sb="4" eb="5">
      <t>シ</t>
    </rPh>
    <phoneticPr fontId="4"/>
  </si>
  <si>
    <t>澤野　嘉宏</t>
    <rPh sb="0" eb="1">
      <t>サワ</t>
    </rPh>
    <rPh sb="1" eb="2">
      <t>ノ</t>
    </rPh>
    <rPh sb="3" eb="5">
      <t>ヨシヒロ</t>
    </rPh>
    <phoneticPr fontId="4"/>
  </si>
  <si>
    <t>鈴木登志雄</t>
    <rPh sb="0" eb="1">
      <t>スズ</t>
    </rPh>
    <rPh sb="1" eb="2">
      <t>キ</t>
    </rPh>
    <rPh sb="2" eb="5">
      <t>トシオ</t>
    </rPh>
    <phoneticPr fontId="4"/>
  </si>
  <si>
    <t>高津　飛鳥</t>
    <rPh sb="0" eb="2">
      <t>タカツ</t>
    </rPh>
    <rPh sb="3" eb="5">
      <t>アスカ</t>
    </rPh>
    <phoneticPr fontId="4"/>
  </si>
  <si>
    <t>深谷　友宏</t>
    <rPh sb="0" eb="2">
      <t>フカヤ</t>
    </rPh>
    <rPh sb="3" eb="5">
      <t>トモヒロ</t>
    </rPh>
    <phoneticPr fontId="4"/>
  </si>
  <si>
    <t>村上　　弘</t>
  </si>
  <si>
    <t>横山　俊一</t>
    <rPh sb="3" eb="5">
      <t>シュンイチ</t>
    </rPh>
    <phoneticPr fontId="4"/>
  </si>
  <si>
    <t>川崎　　健</t>
  </si>
  <si>
    <t>田中　淳子</t>
    <rPh sb="0" eb="1">
      <t>タ</t>
    </rPh>
    <rPh sb="1" eb="2">
      <t>ナカ</t>
    </rPh>
    <phoneticPr fontId="4"/>
  </si>
  <si>
    <t>平田　雅樹</t>
  </si>
  <si>
    <t>角野　秀一</t>
    <rPh sb="0" eb="2">
      <t>カクノ</t>
    </rPh>
    <rPh sb="3" eb="5">
      <t>シュウイチ</t>
    </rPh>
    <phoneticPr fontId="4"/>
  </si>
  <si>
    <t>田沼　　肇</t>
    <rPh sb="0" eb="1">
      <t>タ</t>
    </rPh>
    <rPh sb="1" eb="2">
      <t>ヌマ</t>
    </rPh>
    <rPh sb="4" eb="5">
      <t>ハジメ</t>
    </rPh>
    <phoneticPr fontId="4"/>
  </si>
  <si>
    <t>堀田　貴嗣</t>
    <rPh sb="0" eb="2">
      <t>ホリタ</t>
    </rPh>
    <rPh sb="3" eb="4">
      <t>タカ</t>
    </rPh>
    <rPh sb="4" eb="5">
      <t>ツグ</t>
    </rPh>
    <phoneticPr fontId="4"/>
  </si>
  <si>
    <t>柳　　和宏</t>
    <rPh sb="0" eb="1">
      <t>ヤナギ</t>
    </rPh>
    <rPh sb="3" eb="5">
      <t>カズヒロ</t>
    </rPh>
    <phoneticPr fontId="4"/>
  </si>
  <si>
    <t>荒畑　恵美子</t>
    <rPh sb="0" eb="2">
      <t>アラハタ</t>
    </rPh>
    <rPh sb="3" eb="6">
      <t>エミコ</t>
    </rPh>
    <phoneticPr fontId="4"/>
  </si>
  <si>
    <t>江副祐一郎</t>
    <rPh sb="0" eb="2">
      <t>エゾエ</t>
    </rPh>
    <rPh sb="2" eb="5">
      <t>ユウイチロウ</t>
    </rPh>
    <phoneticPr fontId="4"/>
  </si>
  <si>
    <t>兵藤　哲雄</t>
    <rPh sb="0" eb="2">
      <t>ヒョウドウ</t>
    </rPh>
    <rPh sb="3" eb="5">
      <t>テツオ</t>
    </rPh>
    <phoneticPr fontId="4"/>
  </si>
  <si>
    <t>服部　一匡</t>
    <rPh sb="0" eb="2">
      <t>ハットリ</t>
    </rPh>
    <rPh sb="3" eb="5">
      <t>カズマサ</t>
    </rPh>
    <phoneticPr fontId="4"/>
  </si>
  <si>
    <t>水口　佳一</t>
    <rPh sb="0" eb="2">
      <t>ミズグチ</t>
    </rPh>
    <rPh sb="3" eb="4">
      <t>ヨシ</t>
    </rPh>
    <rPh sb="4" eb="5">
      <t>イチ</t>
    </rPh>
    <phoneticPr fontId="5"/>
  </si>
  <si>
    <t>飯田　進平</t>
    <rPh sb="0" eb="2">
      <t>イイダ</t>
    </rPh>
    <rPh sb="3" eb="5">
      <t>シンペイ</t>
    </rPh>
    <phoneticPr fontId="4"/>
  </si>
  <si>
    <t>後藤　陽介</t>
    <rPh sb="0" eb="2">
      <t>ゴトウ</t>
    </rPh>
    <rPh sb="3" eb="5">
      <t>ヨウスケ</t>
    </rPh>
    <phoneticPr fontId="4"/>
  </si>
  <si>
    <t>谷　茉莉</t>
    <rPh sb="0" eb="1">
      <t>タニ</t>
    </rPh>
    <rPh sb="2" eb="4">
      <t>マリ</t>
    </rPh>
    <phoneticPr fontId="4"/>
  </si>
  <si>
    <t>中西　勇介</t>
    <rPh sb="0" eb="2">
      <t>ナカニシ</t>
    </rPh>
    <rPh sb="3" eb="5">
      <t>ユウスケ</t>
    </rPh>
    <phoneticPr fontId="4"/>
  </si>
  <si>
    <t>東中　隆二</t>
    <rPh sb="0" eb="2">
      <t>ヒガシナカ</t>
    </rPh>
    <rPh sb="3" eb="5">
      <t>リュウジ</t>
    </rPh>
    <phoneticPr fontId="4"/>
  </si>
  <si>
    <t>山田　真也</t>
    <rPh sb="3" eb="5">
      <t>シンヤ</t>
    </rPh>
    <phoneticPr fontId="4"/>
  </si>
  <si>
    <t>蓬田　陽平</t>
    <rPh sb="0" eb="2">
      <t>ヨモギダ</t>
    </rPh>
    <rPh sb="3" eb="5">
      <t>ヨウヘイ</t>
    </rPh>
    <phoneticPr fontId="4"/>
  </si>
  <si>
    <t>青木　勇二</t>
  </si>
  <si>
    <t>首藤　　啓</t>
  </si>
  <si>
    <t>政井　邦昭</t>
  </si>
  <si>
    <t>真庭　　豊</t>
  </si>
  <si>
    <t>森　　弘之</t>
  </si>
  <si>
    <t>安田　　修</t>
  </si>
  <si>
    <t>石﨑　欣尚</t>
  </si>
  <si>
    <t>門脇　広明</t>
  </si>
  <si>
    <t>栗田　　玲</t>
  </si>
  <si>
    <t>セルゲイケトフ</t>
  </si>
  <si>
    <t>松田　達磨</t>
  </si>
  <si>
    <t>宮田　耕充</t>
  </si>
  <si>
    <t>大塚　博巳</t>
  </si>
  <si>
    <t>北澤　敬章</t>
  </si>
  <si>
    <t>汲田　哲郎</t>
  </si>
  <si>
    <t>坂本　浩一</t>
  </si>
  <si>
    <t>佐々木　伸</t>
  </si>
  <si>
    <t>田中　篤司</t>
  </si>
  <si>
    <t>伊藤　　隆</t>
    <rPh sb="0" eb="1">
      <t>イ</t>
    </rPh>
    <rPh sb="1" eb="2">
      <t>フジ</t>
    </rPh>
    <rPh sb="4" eb="5">
      <t>タカシ</t>
    </rPh>
    <phoneticPr fontId="4"/>
  </si>
  <si>
    <t>菊地　耕一</t>
    <rPh sb="0" eb="1">
      <t>キク</t>
    </rPh>
    <rPh sb="1" eb="2">
      <t>チ</t>
    </rPh>
    <rPh sb="3" eb="4">
      <t>コウ</t>
    </rPh>
    <rPh sb="4" eb="5">
      <t>イチ</t>
    </rPh>
    <phoneticPr fontId="4"/>
  </si>
  <si>
    <t>清水　敏夫</t>
  </si>
  <si>
    <t>城丸　春夫</t>
  </si>
  <si>
    <t>杉浦　健一</t>
  </si>
  <si>
    <t>竹川　暢之</t>
    <rPh sb="0" eb="2">
      <t>タケガワ</t>
    </rPh>
    <rPh sb="3" eb="5">
      <t>ノブユキ</t>
    </rPh>
    <phoneticPr fontId="4"/>
  </si>
  <si>
    <t>野村　琴広</t>
    <rPh sb="0" eb="2">
      <t>ノムラ</t>
    </rPh>
    <rPh sb="3" eb="4">
      <t>コト</t>
    </rPh>
    <rPh sb="4" eb="5">
      <t>ヒロ</t>
    </rPh>
    <phoneticPr fontId="4"/>
  </si>
  <si>
    <t>波田　雅彦</t>
  </si>
  <si>
    <t>廣田　耕志</t>
    <rPh sb="0" eb="2">
      <t>ヒロタ</t>
    </rPh>
    <rPh sb="3" eb="4">
      <t>タガヤ</t>
    </rPh>
    <rPh sb="4" eb="5">
      <t>ココロザシ</t>
    </rPh>
    <phoneticPr fontId="4"/>
  </si>
  <si>
    <t>山添　誠司</t>
    <rPh sb="0" eb="2">
      <t>ヤマゾエ</t>
    </rPh>
    <rPh sb="3" eb="5">
      <t>セイジ</t>
    </rPh>
    <phoneticPr fontId="4"/>
  </si>
  <si>
    <t>稲垣　昭子</t>
  </si>
  <si>
    <t>大浦　泰嗣</t>
  </si>
  <si>
    <t>久冨木志郎</t>
    <rPh sb="0" eb="1">
      <t>ク</t>
    </rPh>
    <rPh sb="1" eb="2">
      <t>トミ</t>
    </rPh>
    <rPh sb="2" eb="3">
      <t>キ</t>
    </rPh>
    <rPh sb="3" eb="5">
      <t>シロウ</t>
    </rPh>
    <phoneticPr fontId="4"/>
  </si>
  <si>
    <t>好村　滋行</t>
  </si>
  <si>
    <t>兒玉　　健</t>
  </si>
  <si>
    <t>佐藤　総一</t>
    <rPh sb="0" eb="1">
      <t>サ</t>
    </rPh>
    <rPh sb="1" eb="2">
      <t>フジ</t>
    </rPh>
    <rPh sb="3" eb="4">
      <t>フサ</t>
    </rPh>
    <rPh sb="4" eb="5">
      <t>イチ</t>
    </rPh>
    <phoneticPr fontId="4"/>
  </si>
  <si>
    <t>田岡　万悟</t>
  </si>
  <si>
    <t>中谷　直輝</t>
    <rPh sb="0" eb="2">
      <t>ナカタニ</t>
    </rPh>
    <rPh sb="3" eb="5">
      <t>ナオキ</t>
    </rPh>
    <phoneticPr fontId="4"/>
  </si>
  <si>
    <t>西長　　亨</t>
    <rPh sb="0" eb="1">
      <t>ニシ</t>
    </rPh>
    <rPh sb="1" eb="2">
      <t>ナガ</t>
    </rPh>
    <rPh sb="4" eb="5">
      <t>トオル</t>
    </rPh>
    <phoneticPr fontId="4"/>
  </si>
  <si>
    <t>三島　正規</t>
    <rPh sb="0" eb="1">
      <t>サン</t>
    </rPh>
    <rPh sb="1" eb="2">
      <t>シマ</t>
    </rPh>
    <rPh sb="3" eb="4">
      <t>セイ</t>
    </rPh>
    <rPh sb="4" eb="5">
      <t>キ</t>
    </rPh>
    <phoneticPr fontId="4"/>
  </si>
  <si>
    <t>秋山　和彦</t>
    <rPh sb="0" eb="1">
      <t>アキ</t>
    </rPh>
    <rPh sb="1" eb="2">
      <t>ヤマ</t>
    </rPh>
    <rPh sb="3" eb="4">
      <t>ワ</t>
    </rPh>
    <rPh sb="4" eb="5">
      <t>ヒコ</t>
    </rPh>
    <phoneticPr fontId="4"/>
  </si>
  <si>
    <t>阿部　拓也</t>
    <rPh sb="0" eb="2">
      <t>アベ</t>
    </rPh>
    <rPh sb="3" eb="5">
      <t>タクヤ</t>
    </rPh>
    <phoneticPr fontId="4"/>
  </si>
  <si>
    <t>阿部　穣里</t>
    <rPh sb="0" eb="2">
      <t>アベ</t>
    </rPh>
    <rPh sb="3" eb="4">
      <t>ジョウ</t>
    </rPh>
    <rPh sb="4" eb="5">
      <t>リ</t>
    </rPh>
    <phoneticPr fontId="4"/>
  </si>
  <si>
    <t>池谷　鉄兵</t>
    <rPh sb="0" eb="2">
      <t>イケタニ</t>
    </rPh>
    <rPh sb="3" eb="4">
      <t>テツ</t>
    </rPh>
    <rPh sb="4" eb="5">
      <t>ヘイ</t>
    </rPh>
    <phoneticPr fontId="4"/>
  </si>
  <si>
    <t>川端　庸平</t>
  </si>
  <si>
    <t>芝本　幸平</t>
    <rPh sb="0" eb="1">
      <t>シバ</t>
    </rPh>
    <rPh sb="1" eb="2">
      <t>モト</t>
    </rPh>
    <rPh sb="3" eb="4">
      <t>サイワイ</t>
    </rPh>
    <rPh sb="4" eb="5">
      <t>ヒラ</t>
    </rPh>
    <phoneticPr fontId="4"/>
  </si>
  <si>
    <t>白井　直樹</t>
    <rPh sb="0" eb="2">
      <t>シライ</t>
    </rPh>
    <rPh sb="3" eb="5">
      <t>ナオキ</t>
    </rPh>
    <phoneticPr fontId="4"/>
  </si>
  <si>
    <t>平林　一徳</t>
  </si>
  <si>
    <t>松本　　淳</t>
    <rPh sb="0" eb="1">
      <t>マツ</t>
    </rPh>
    <rPh sb="1" eb="2">
      <t>モト</t>
    </rPh>
    <rPh sb="4" eb="5">
      <t>ジュン</t>
    </rPh>
    <phoneticPr fontId="4"/>
  </si>
  <si>
    <t>三澤　健太郎</t>
    <rPh sb="0" eb="2">
      <t>ミサワ</t>
    </rPh>
    <rPh sb="3" eb="6">
      <t>ケンタロウ</t>
    </rPh>
    <phoneticPr fontId="4"/>
  </si>
  <si>
    <t>加藤　潤一</t>
    <phoneticPr fontId="27"/>
  </si>
  <si>
    <t>川原　裕之</t>
    <rPh sb="0" eb="2">
      <t>カワハラ</t>
    </rPh>
    <rPh sb="3" eb="5">
      <t>ヒロユキ</t>
    </rPh>
    <phoneticPr fontId="27"/>
  </si>
  <si>
    <t>田村浩一郎</t>
  </si>
  <si>
    <t>花田　智</t>
    <rPh sb="0" eb="2">
      <t>ハナダ</t>
    </rPh>
    <rPh sb="3" eb="4">
      <t>サトシ</t>
    </rPh>
    <phoneticPr fontId="27"/>
  </si>
  <si>
    <t>春田　　伸</t>
    <rPh sb="0" eb="1">
      <t>ハル</t>
    </rPh>
    <rPh sb="1" eb="2">
      <t>タ</t>
    </rPh>
    <rPh sb="4" eb="5">
      <t>シン</t>
    </rPh>
    <phoneticPr fontId="27"/>
  </si>
  <si>
    <t>村上　哲明</t>
    <rPh sb="0" eb="1">
      <t>ムラ</t>
    </rPh>
    <rPh sb="1" eb="2">
      <t>ジョウ</t>
    </rPh>
    <rPh sb="3" eb="4">
      <t>テツ</t>
    </rPh>
    <rPh sb="4" eb="5">
      <t>メイ</t>
    </rPh>
    <phoneticPr fontId="27"/>
  </si>
  <si>
    <t>安藤　香奈絵</t>
    <rPh sb="0" eb="2">
      <t>アンドウ</t>
    </rPh>
    <rPh sb="3" eb="5">
      <t>カナ</t>
    </rPh>
    <rPh sb="5" eb="6">
      <t>エ</t>
    </rPh>
    <phoneticPr fontId="27"/>
  </si>
  <si>
    <t>江口　克之</t>
    <rPh sb="0" eb="2">
      <t>エグチ</t>
    </rPh>
    <rPh sb="3" eb="5">
      <t>カツユキ</t>
    </rPh>
    <phoneticPr fontId="27"/>
  </si>
  <si>
    <t>岡田　泰和</t>
    <rPh sb="3" eb="5">
      <t>ヤスカズ</t>
    </rPh>
    <phoneticPr fontId="27"/>
  </si>
  <si>
    <t>坂井　貴臣</t>
    <rPh sb="0" eb="1">
      <t>サカ</t>
    </rPh>
    <rPh sb="1" eb="2">
      <t>セイ</t>
    </rPh>
    <rPh sb="3" eb="4">
      <t>キ</t>
    </rPh>
    <rPh sb="4" eb="5">
      <t>シン</t>
    </rPh>
    <phoneticPr fontId="27"/>
  </si>
  <si>
    <t>菅原　　敬</t>
    <phoneticPr fontId="27"/>
  </si>
  <si>
    <t>髙鳥　直士</t>
    <rPh sb="0" eb="1">
      <t>タカイ</t>
    </rPh>
    <rPh sb="1" eb="2">
      <t>トリ</t>
    </rPh>
    <rPh sb="3" eb="4">
      <t>ナオ</t>
    </rPh>
    <rPh sb="4" eb="5">
      <t>シ</t>
    </rPh>
    <phoneticPr fontId="27"/>
  </si>
  <si>
    <t>髙橋　　文</t>
    <phoneticPr fontId="27"/>
  </si>
  <si>
    <t>福田　公子</t>
    <phoneticPr fontId="27"/>
  </si>
  <si>
    <t>Vera Thiel</t>
    <phoneticPr fontId="27"/>
  </si>
  <si>
    <t>Marcus Tank</t>
    <phoneticPr fontId="27"/>
  </si>
  <si>
    <t>淺田　明子</t>
    <phoneticPr fontId="27"/>
  </si>
  <si>
    <t>朝野　維起</t>
    <phoneticPr fontId="27"/>
  </si>
  <si>
    <t>加藤　英寿</t>
    <phoneticPr fontId="27"/>
  </si>
  <si>
    <t>木下　温子</t>
    <rPh sb="3" eb="5">
      <t>アツコ</t>
    </rPh>
    <phoneticPr fontId="27"/>
  </si>
  <si>
    <t>斎藤　太郎</t>
    <phoneticPr fontId="27"/>
  </si>
  <si>
    <t>清水　　晃</t>
    <phoneticPr fontId="27"/>
  </si>
  <si>
    <t>武尾　里美</t>
    <rPh sb="0" eb="1">
      <t>タケ</t>
    </rPh>
    <rPh sb="1" eb="2">
      <t>オ</t>
    </rPh>
    <rPh sb="3" eb="5">
      <t>サトミ</t>
    </rPh>
    <phoneticPr fontId="27"/>
  </si>
  <si>
    <t>立木　佑弥</t>
    <rPh sb="0" eb="2">
      <t>タチキ</t>
    </rPh>
    <rPh sb="3" eb="5">
      <t>ユウヤ</t>
    </rPh>
    <phoneticPr fontId="27"/>
  </si>
  <si>
    <t>野澤　昌文</t>
    <rPh sb="0" eb="2">
      <t>ノザワ</t>
    </rPh>
    <rPh sb="3" eb="5">
      <t>マサフミ</t>
    </rPh>
    <phoneticPr fontId="27"/>
  </si>
  <si>
    <t>古川　聡子</t>
    <phoneticPr fontId="27"/>
  </si>
  <si>
    <t>横田　直人</t>
    <rPh sb="3" eb="5">
      <t>ナオト</t>
    </rPh>
    <phoneticPr fontId="90"/>
  </si>
  <si>
    <t>相垣　敏郎</t>
    <phoneticPr fontId="27"/>
  </si>
  <si>
    <t>岡本　龍史</t>
    <phoneticPr fontId="27"/>
  </si>
  <si>
    <t>鈴木準一郎</t>
    <phoneticPr fontId="27"/>
  </si>
  <si>
    <t>林　　文男</t>
    <phoneticPr fontId="27"/>
  </si>
  <si>
    <t>Adam Link Cronin</t>
    <phoneticPr fontId="27"/>
  </si>
  <si>
    <t>得平　茂樹</t>
    <phoneticPr fontId="27"/>
  </si>
  <si>
    <t>角川　洋子</t>
    <phoneticPr fontId="27"/>
  </si>
  <si>
    <t>鐘ヶ江　健</t>
    <phoneticPr fontId="27"/>
  </si>
  <si>
    <t>黒川　　信</t>
    <phoneticPr fontId="27"/>
  </si>
  <si>
    <t>小口　俊樹</t>
    <phoneticPr fontId="27"/>
  </si>
  <si>
    <t>筧　　幸次</t>
    <phoneticPr fontId="27"/>
  </si>
  <si>
    <t>小林　訓史</t>
    <phoneticPr fontId="27"/>
  </si>
  <si>
    <t>長谷　和徳</t>
    <rPh sb="0" eb="2">
      <t>ハセ</t>
    </rPh>
    <rPh sb="3" eb="5">
      <t>カズノリ</t>
    </rPh>
    <phoneticPr fontId="27"/>
  </si>
  <si>
    <t>藤江　裕道</t>
    <rPh sb="0" eb="2">
      <t>フジエ</t>
    </rPh>
    <rPh sb="3" eb="5">
      <t>ヒロミチ</t>
    </rPh>
    <phoneticPr fontId="27"/>
  </si>
  <si>
    <t>吉村　卓也</t>
    <rPh sb="0" eb="1">
      <t>ヨシ</t>
    </rPh>
    <phoneticPr fontId="27"/>
  </si>
  <si>
    <t>若山　修一</t>
    <phoneticPr fontId="27"/>
  </si>
  <si>
    <t>伊井　仁志</t>
    <rPh sb="0" eb="2">
      <t>イイ</t>
    </rPh>
    <rPh sb="3" eb="5">
      <t>ヒトシ</t>
    </rPh>
    <phoneticPr fontId="27"/>
  </si>
  <si>
    <t>小方　　聡</t>
    <phoneticPr fontId="27"/>
  </si>
  <si>
    <t>小原　弘道</t>
    <phoneticPr fontId="27"/>
  </si>
  <si>
    <t>角田　直人</t>
    <rPh sb="3" eb="5">
      <t>ナオト</t>
    </rPh>
    <phoneticPr fontId="27"/>
  </si>
  <si>
    <t>坂元　尚哉</t>
    <rPh sb="0" eb="2">
      <t>サカモト</t>
    </rPh>
    <rPh sb="3" eb="5">
      <t>ナオヤ</t>
    </rPh>
    <phoneticPr fontId="27"/>
  </si>
  <si>
    <t>髙橋　　智</t>
    <phoneticPr fontId="27"/>
  </si>
  <si>
    <t>本田　　智</t>
    <phoneticPr fontId="27"/>
  </si>
  <si>
    <t>三好　洋美</t>
    <rPh sb="0" eb="2">
      <t>ミヨシ</t>
    </rPh>
    <rPh sb="3" eb="5">
      <t>ヒロミ</t>
    </rPh>
    <phoneticPr fontId="27"/>
  </si>
  <si>
    <t>玉置　　元</t>
    <phoneticPr fontId="27"/>
  </si>
  <si>
    <t>林　祐一郎</t>
    <rPh sb="2" eb="5">
      <t>ユウイチロウ</t>
    </rPh>
    <phoneticPr fontId="27"/>
  </si>
  <si>
    <t>松枝　剛広</t>
    <rPh sb="0" eb="2">
      <t>マツエダ</t>
    </rPh>
    <rPh sb="3" eb="5">
      <t>タカヒロ</t>
    </rPh>
    <phoneticPr fontId="27"/>
  </si>
  <si>
    <t>村上　和彦</t>
    <phoneticPr fontId="27"/>
  </si>
  <si>
    <t>鎗光　清道</t>
    <rPh sb="0" eb="2">
      <t>ヤリミツ</t>
    </rPh>
    <rPh sb="3" eb="5">
      <t>キヨミチ</t>
    </rPh>
    <phoneticPr fontId="27"/>
  </si>
  <si>
    <t>吉田　　真</t>
    <phoneticPr fontId="27"/>
  </si>
  <si>
    <t>内田　　諭</t>
    <phoneticPr fontId="27"/>
  </si>
  <si>
    <t>清水　敏久</t>
    <phoneticPr fontId="27"/>
  </si>
  <si>
    <t>鈴木　敬久</t>
    <phoneticPr fontId="27"/>
  </si>
  <si>
    <t>須原　理彦</t>
    <phoneticPr fontId="27"/>
  </si>
  <si>
    <t>杤久保文嘉</t>
  </si>
  <si>
    <t>三浦　大介</t>
    <phoneticPr fontId="27"/>
  </si>
  <si>
    <t>安田恵一郎</t>
  </si>
  <si>
    <t>渡部　泰明</t>
    <phoneticPr fontId="27"/>
  </si>
  <si>
    <t>五箇　繁善</t>
    <phoneticPr fontId="27"/>
  </si>
  <si>
    <t>相馬　隆郎</t>
    <phoneticPr fontId="27"/>
  </si>
  <si>
    <t>中村　成志</t>
    <phoneticPr fontId="27"/>
  </si>
  <si>
    <t>和田　圭二</t>
    <rPh sb="0" eb="1">
      <t>ワ</t>
    </rPh>
    <rPh sb="1" eb="2">
      <t>タ</t>
    </rPh>
    <rPh sb="3" eb="4">
      <t>ケイ</t>
    </rPh>
    <rPh sb="4" eb="5">
      <t>ニ</t>
    </rPh>
    <phoneticPr fontId="27"/>
  </si>
  <si>
    <t>エル　キック　アルフレード</t>
  </si>
  <si>
    <t>斉藤　光史</t>
    <rPh sb="0" eb="2">
      <t>サイトウ</t>
    </rPh>
    <rPh sb="3" eb="4">
      <t>ミツ</t>
    </rPh>
    <rPh sb="4" eb="5">
      <t>シ</t>
    </rPh>
    <phoneticPr fontId="27"/>
  </si>
  <si>
    <t>佐藤　隆幸</t>
    <phoneticPr fontId="27"/>
  </si>
  <si>
    <t>田村　健一</t>
    <rPh sb="0" eb="2">
      <t>タムラ</t>
    </rPh>
    <rPh sb="3" eb="5">
      <t>ケンイチ</t>
    </rPh>
    <phoneticPr fontId="27"/>
  </si>
  <si>
    <t>土屋　淳一</t>
    <phoneticPr fontId="27"/>
  </si>
  <si>
    <t>中川　雄介</t>
    <rPh sb="0" eb="2">
      <t>ナカガワ</t>
    </rPh>
    <rPh sb="3" eb="5">
      <t>ユウスケ</t>
    </rPh>
    <phoneticPr fontId="27"/>
  </si>
  <si>
    <t>電子情報システム工学科</t>
    <rPh sb="0" eb="2">
      <t>デンシ</t>
    </rPh>
    <rPh sb="2" eb="4">
      <t>ジョウホウ</t>
    </rPh>
    <rPh sb="8" eb="11">
      <t>コウガクカ</t>
    </rPh>
    <phoneticPr fontId="2"/>
  </si>
  <si>
    <t>機械システム工学科</t>
    <rPh sb="0" eb="2">
      <t>キカイ</t>
    </rPh>
    <rPh sb="6" eb="9">
      <t>コウガクカ</t>
    </rPh>
    <phoneticPr fontId="2"/>
  </si>
  <si>
    <t>大学教育センター・情報
入れない</t>
    <rPh sb="0" eb="2">
      <t>ダイガク</t>
    </rPh>
    <rPh sb="2" eb="4">
      <t>キョウイク</t>
    </rPh>
    <rPh sb="12" eb="13">
      <t>イ</t>
    </rPh>
    <phoneticPr fontId="2"/>
  </si>
  <si>
    <t>立花　宏　⇒　環境応用化学科</t>
    <rPh sb="0" eb="2">
      <t>タチバナ</t>
    </rPh>
    <rPh sb="3" eb="4">
      <t>ヒロシ</t>
    </rPh>
    <rPh sb="7" eb="14">
      <t>オウ</t>
    </rPh>
    <phoneticPr fontId="2"/>
  </si>
  <si>
    <t>北　　一郎</t>
    <phoneticPr fontId="27"/>
  </si>
  <si>
    <t>樋口　貴広</t>
    <rPh sb="0" eb="1">
      <t>トイ</t>
    </rPh>
    <rPh sb="1" eb="2">
      <t>クチ</t>
    </rPh>
    <rPh sb="3" eb="4">
      <t>キ</t>
    </rPh>
    <rPh sb="4" eb="5">
      <t>ヒロ</t>
    </rPh>
    <phoneticPr fontId="27"/>
  </si>
  <si>
    <t>藤井　宣晴</t>
    <rPh sb="0" eb="2">
      <t>フジイ</t>
    </rPh>
    <rPh sb="3" eb="5">
      <t>ノブハル</t>
    </rPh>
    <phoneticPr fontId="27"/>
  </si>
  <si>
    <t>眞鍋　康子</t>
    <rPh sb="0" eb="2">
      <t>マナベ</t>
    </rPh>
    <rPh sb="3" eb="5">
      <t>ヤスコ</t>
    </rPh>
    <phoneticPr fontId="27"/>
  </si>
  <si>
    <t>山内潤一郎</t>
    <rPh sb="0" eb="2">
      <t>ヤマウチ</t>
    </rPh>
    <rPh sb="2" eb="5">
      <t>ジュンイチロウ</t>
    </rPh>
    <phoneticPr fontId="27"/>
  </si>
  <si>
    <t>西島　　壮</t>
    <rPh sb="0" eb="2">
      <t>ニシジマ</t>
    </rPh>
    <rPh sb="4" eb="5">
      <t>ソウ</t>
    </rPh>
    <phoneticPr fontId="27"/>
  </si>
  <si>
    <t>井村　祥子</t>
    <rPh sb="0" eb="2">
      <t>イムラ</t>
    </rPh>
    <rPh sb="3" eb="5">
      <t>ショウコ</t>
    </rPh>
    <phoneticPr fontId="27"/>
  </si>
  <si>
    <t>福原　和伸</t>
    <rPh sb="0" eb="2">
      <t>フクハラ</t>
    </rPh>
    <rPh sb="3" eb="4">
      <t>ワ</t>
    </rPh>
    <rPh sb="4" eb="5">
      <t>ノ</t>
    </rPh>
    <phoneticPr fontId="27"/>
  </si>
  <si>
    <t>古市　泰郎</t>
    <phoneticPr fontId="27"/>
  </si>
  <si>
    <t>篠田　粧子</t>
    <phoneticPr fontId="27"/>
  </si>
  <si>
    <t>古市　泰郎</t>
    <phoneticPr fontId="27"/>
  </si>
  <si>
    <t>篠田　粧子</t>
    <phoneticPr fontId="27"/>
  </si>
  <si>
    <t>畠山　久</t>
    <rPh sb="0" eb="2">
      <t>ハタケヤマ</t>
    </rPh>
    <rPh sb="3" eb="4">
      <t>ヒサ</t>
    </rPh>
    <phoneticPr fontId="27"/>
  </si>
  <si>
    <t>岩崎　一彦</t>
    <phoneticPr fontId="27"/>
  </si>
  <si>
    <t>藤吉　正明</t>
    <phoneticPr fontId="27"/>
  </si>
  <si>
    <t>史　　虹波</t>
    <phoneticPr fontId="27"/>
  </si>
  <si>
    <t>渡邉　美紀</t>
    <phoneticPr fontId="27"/>
  </si>
  <si>
    <t>理学部</t>
    <rPh sb="0" eb="1">
      <t>リ</t>
    </rPh>
    <rPh sb="1" eb="3">
      <t>ガクブ</t>
    </rPh>
    <phoneticPr fontId="20"/>
  </si>
  <si>
    <t>システムデザイン学部</t>
    <rPh sb="8" eb="10">
      <t>ガクブ</t>
    </rPh>
    <phoneticPr fontId="20"/>
  </si>
  <si>
    <t>ＯＵ・ヘルプロ</t>
  </si>
  <si>
    <t xml:space="preserve"> </t>
    <phoneticPr fontId="20"/>
  </si>
  <si>
    <t>所属リスト</t>
    <rPh sb="0" eb="2">
      <t>ショゾク</t>
    </rPh>
    <phoneticPr fontId="20"/>
  </si>
  <si>
    <t>学会参加</t>
  </si>
  <si>
    <t>他機関からの
旅費の支給</t>
    <phoneticPr fontId="20"/>
  </si>
  <si>
    <t>↓選択下さい！</t>
    <rPh sb="1" eb="3">
      <t>センタク</t>
    </rPh>
    <rPh sb="3" eb="4">
      <t>クダ</t>
    </rPh>
    <phoneticPr fontId="27"/>
  </si>
  <si>
    <t>減額</t>
  </si>
  <si>
    <t>東京駅</t>
    <rPh sb="0" eb="3">
      <t>トウキョウエキ</t>
    </rPh>
    <phoneticPr fontId="20"/>
  </si>
  <si>
    <t>東京国際フォーラム</t>
    <rPh sb="0" eb="2">
      <t>トウキョウ</t>
    </rPh>
    <rPh sb="2" eb="4">
      <t>コクサイ</t>
    </rPh>
    <phoneticPr fontId="20"/>
  </si>
  <si>
    <t>所　　属</t>
    <rPh sb="0" eb="1">
      <t>ショ</t>
    </rPh>
    <rPh sb="3" eb="4">
      <t>ゾク</t>
    </rPh>
    <phoneticPr fontId="27"/>
  </si>
  <si>
    <t>担   当   教   員   名</t>
    <rPh sb="0" eb="1">
      <t>タン</t>
    </rPh>
    <rPh sb="4" eb="5">
      <t>トウ</t>
    </rPh>
    <rPh sb="8" eb="9">
      <t>キョウ</t>
    </rPh>
    <rPh sb="12" eb="13">
      <t>イン</t>
    </rPh>
    <rPh sb="16" eb="17">
      <t>メイ</t>
    </rPh>
    <phoneticPr fontId="27"/>
  </si>
  <si>
    <r>
      <rPr>
        <sz val="10"/>
        <rFont val="ＭＳ Ｐゴシック"/>
        <family val="3"/>
        <charset val="128"/>
      </rPr>
      <t>研　究　課　題</t>
    </r>
    <r>
      <rPr>
        <sz val="9"/>
        <rFont val="ＭＳ Ｐゴシック"/>
        <family val="3"/>
        <charset val="128"/>
      </rPr>
      <t xml:space="preserve">
</t>
    </r>
    <r>
      <rPr>
        <sz val="8"/>
        <rFont val="ＭＳ Ｐゴシック"/>
        <family val="3"/>
        <charset val="128"/>
      </rPr>
      <t>（設定されている場合）</t>
    </r>
    <rPh sb="0" eb="1">
      <t>ケン</t>
    </rPh>
    <rPh sb="2" eb="3">
      <t>キワム</t>
    </rPh>
    <rPh sb="4" eb="5">
      <t>カ</t>
    </rPh>
    <rPh sb="6" eb="7">
      <t>ダイ</t>
    </rPh>
    <rPh sb="9" eb="11">
      <t>セッテイ</t>
    </rPh>
    <phoneticPr fontId="20"/>
  </si>
  <si>
    <t>出発・帰着</t>
    <rPh sb="0" eb="2">
      <t>シュッパツ</t>
    </rPh>
    <rPh sb="3" eb="5">
      <t>キチャク</t>
    </rPh>
    <phoneticPr fontId="20"/>
  </si>
  <si>
    <t>なし</t>
  </si>
  <si>
    <t>青森県青森市長嶋１-１</t>
    <rPh sb="0" eb="3">
      <t>アオモリケン</t>
    </rPh>
    <rPh sb="3" eb="6">
      <t>アオモリシ</t>
    </rPh>
    <rPh sb="6" eb="8">
      <t>ナガシマ</t>
    </rPh>
    <phoneticPr fontId="20"/>
  </si>
  <si>
    <t>一般財源</t>
    <rPh sb="0" eb="2">
      <t>イッパン</t>
    </rPh>
    <rPh sb="2" eb="3">
      <t>ザイ</t>
    </rPh>
    <rPh sb="3" eb="4">
      <t>ゲン</t>
    </rPh>
    <phoneticPr fontId="27"/>
  </si>
  <si>
    <t>基本研究費</t>
    <rPh sb="0" eb="2">
      <t>キホン</t>
    </rPh>
    <phoneticPr fontId="27"/>
  </si>
  <si>
    <t>理工・基本共通</t>
    <rPh sb="0" eb="2">
      <t>リコウ</t>
    </rPh>
    <rPh sb="3" eb="4">
      <t>モト</t>
    </rPh>
    <rPh sb="4" eb="5">
      <t>ホン</t>
    </rPh>
    <rPh sb="5" eb="7">
      <t>キョウツウ</t>
    </rPh>
    <phoneticPr fontId="27"/>
  </si>
  <si>
    <t>要</t>
  </si>
  <si>
    <t>理系事務室</t>
    <rPh sb="0" eb="2">
      <t>リケイ</t>
    </rPh>
    <rPh sb="2" eb="5">
      <t>ジムシツ</t>
    </rPh>
    <phoneticPr fontId="27"/>
  </si>
  <si>
    <t>大平裕己</t>
    <rPh sb="0" eb="2">
      <t>オオヒラ</t>
    </rPh>
    <rPh sb="2" eb="4">
      <t>ヒロミ</t>
    </rPh>
    <phoneticPr fontId="27"/>
  </si>
  <si>
    <t>教育費</t>
  </si>
  <si>
    <t>D0100</t>
  </si>
  <si>
    <t>教育単価・数理</t>
  </si>
  <si>
    <t>D0101</t>
  </si>
  <si>
    <t>教育単価・物理学</t>
  </si>
  <si>
    <t>D0102</t>
  </si>
  <si>
    <t>教育単価・化学</t>
  </si>
  <si>
    <t>化学科</t>
    <rPh sb="2" eb="3">
      <t>カ</t>
    </rPh>
    <phoneticPr fontId="27"/>
  </si>
  <si>
    <t>D0103</t>
  </si>
  <si>
    <t>教育単価・生命</t>
  </si>
  <si>
    <t>D0104</t>
  </si>
  <si>
    <t>教育単価・電気</t>
  </si>
  <si>
    <t>三浦大介</t>
    <rPh sb="0" eb="2">
      <t>ミウラ</t>
    </rPh>
    <rPh sb="2" eb="3">
      <t>オオ</t>
    </rPh>
    <rPh sb="3" eb="4">
      <t>スケ</t>
    </rPh>
    <phoneticPr fontId="27"/>
  </si>
  <si>
    <t>教育単価・機械</t>
  </si>
  <si>
    <t>小口俊樹</t>
    <rPh sb="0" eb="2">
      <t>オグチ</t>
    </rPh>
    <rPh sb="2" eb="4">
      <t>トシキ</t>
    </rPh>
    <phoneticPr fontId="27"/>
  </si>
  <si>
    <t>教育単価・身体</t>
    <rPh sb="5" eb="7">
      <t>シンタイ</t>
    </rPh>
    <phoneticPr fontId="27"/>
  </si>
  <si>
    <t>工作施設</t>
    <rPh sb="0" eb="2">
      <t>コウサク</t>
    </rPh>
    <rPh sb="2" eb="4">
      <t>シセツ</t>
    </rPh>
    <phoneticPr fontId="27"/>
  </si>
  <si>
    <t>理工学術派遣・数理</t>
    <rPh sb="0" eb="2">
      <t>リコウ</t>
    </rPh>
    <rPh sb="2" eb="4">
      <t>ガクジュツ</t>
    </rPh>
    <rPh sb="4" eb="6">
      <t>ハケン</t>
    </rPh>
    <rPh sb="7" eb="9">
      <t>スウリ</t>
    </rPh>
    <phoneticPr fontId="27"/>
  </si>
  <si>
    <t>66341：給与（通勤手当）</t>
    <rPh sb="6" eb="8">
      <t>キュウヨ</t>
    </rPh>
    <rPh sb="9" eb="11">
      <t>ツウキン</t>
    </rPh>
    <rPh sb="11" eb="13">
      <t>テアテ</t>
    </rPh>
    <phoneticPr fontId="27"/>
  </si>
  <si>
    <t>41180：未払金（人件費）</t>
    <rPh sb="6" eb="8">
      <t>ミハラ</t>
    </rPh>
    <rPh sb="8" eb="9">
      <t>キン</t>
    </rPh>
    <rPh sb="10" eb="13">
      <t>ジンケンヒ</t>
    </rPh>
    <phoneticPr fontId="27"/>
  </si>
  <si>
    <t>理工学術派遣・物理学</t>
    <rPh sb="0" eb="2">
      <t>リコウ</t>
    </rPh>
    <rPh sb="2" eb="4">
      <t>ガクジュツ</t>
    </rPh>
    <rPh sb="4" eb="6">
      <t>ハケン</t>
    </rPh>
    <rPh sb="7" eb="9">
      <t>ブツリ</t>
    </rPh>
    <rPh sb="9" eb="10">
      <t>ガク</t>
    </rPh>
    <phoneticPr fontId="27"/>
  </si>
  <si>
    <t>安田修</t>
    <rPh sb="0" eb="2">
      <t>ヤスダ</t>
    </rPh>
    <rPh sb="2" eb="3">
      <t>オサム</t>
    </rPh>
    <phoneticPr fontId="27"/>
  </si>
  <si>
    <t>理工学術派遣・化学</t>
    <rPh sb="0" eb="2">
      <t>リコウ</t>
    </rPh>
    <rPh sb="2" eb="4">
      <t>ガクジュツ</t>
    </rPh>
    <rPh sb="4" eb="6">
      <t>ハケン</t>
    </rPh>
    <rPh sb="7" eb="9">
      <t>カガク</t>
    </rPh>
    <phoneticPr fontId="27"/>
  </si>
  <si>
    <t>理工学術派遣・生命</t>
    <rPh sb="0" eb="2">
      <t>リコウ</t>
    </rPh>
    <rPh sb="2" eb="4">
      <t>ガクジュツ</t>
    </rPh>
    <rPh sb="4" eb="6">
      <t>ハケン</t>
    </rPh>
    <rPh sb="7" eb="9">
      <t>セイメイ</t>
    </rPh>
    <phoneticPr fontId="27"/>
  </si>
  <si>
    <t>理工学術派遣・機械</t>
    <rPh sb="0" eb="6">
      <t>リコウガクジュツハケン</t>
    </rPh>
    <rPh sb="7" eb="9">
      <t>キカイ</t>
    </rPh>
    <phoneticPr fontId="27"/>
  </si>
  <si>
    <t>理工学術派遣・電気</t>
    <rPh sb="0" eb="6">
      <t>リコウガクジュツハケン</t>
    </rPh>
    <rPh sb="7" eb="9">
      <t>デンキ</t>
    </rPh>
    <phoneticPr fontId="27"/>
  </si>
  <si>
    <t>都市教養Ｐ・黒川</t>
    <rPh sb="0" eb="2">
      <t>トシ</t>
    </rPh>
    <rPh sb="2" eb="4">
      <t>キョウヨウ</t>
    </rPh>
    <rPh sb="6" eb="8">
      <t>クロカワ</t>
    </rPh>
    <phoneticPr fontId="27"/>
  </si>
  <si>
    <t>黒川信</t>
  </si>
  <si>
    <t>ＧＰ継続・生命</t>
    <rPh sb="2" eb="4">
      <t>ケイゾク</t>
    </rPh>
    <rPh sb="5" eb="7">
      <t>セイメイ</t>
    </rPh>
    <phoneticPr fontId="27"/>
  </si>
  <si>
    <t>鈴木準一郎</t>
    <rPh sb="0" eb="2">
      <t>スズキ</t>
    </rPh>
    <rPh sb="2" eb="5">
      <t>ジュンイチロウ</t>
    </rPh>
    <phoneticPr fontId="27"/>
  </si>
  <si>
    <t>ＧＰ継続・機械ものづくり</t>
    <rPh sb="2" eb="4">
      <t>ケイゾク</t>
    </rPh>
    <rPh sb="5" eb="7">
      <t>キカイ</t>
    </rPh>
    <phoneticPr fontId="27"/>
  </si>
  <si>
    <t>小林訓史</t>
    <rPh sb="2" eb="3">
      <t>クン</t>
    </rPh>
    <rPh sb="3" eb="4">
      <t>シ</t>
    </rPh>
    <phoneticPr fontId="27"/>
  </si>
  <si>
    <t>ＧＰ継続・数電機</t>
    <rPh sb="2" eb="4">
      <t>ケイゾク</t>
    </rPh>
    <rPh sb="5" eb="6">
      <t>スウ</t>
    </rPh>
    <rPh sb="6" eb="8">
      <t>デンキ</t>
    </rPh>
    <phoneticPr fontId="27"/>
  </si>
  <si>
    <t>ＧＰ継続・物理学</t>
    <rPh sb="2" eb="4">
      <t>ケイゾク</t>
    </rPh>
    <rPh sb="5" eb="7">
      <t>ブツリ</t>
    </rPh>
    <rPh sb="7" eb="8">
      <t>ガク</t>
    </rPh>
    <phoneticPr fontId="27"/>
  </si>
  <si>
    <t>ＧＰ継続・化学</t>
    <rPh sb="2" eb="4">
      <t>ケイゾク</t>
    </rPh>
    <rPh sb="5" eb="7">
      <t>カガク</t>
    </rPh>
    <phoneticPr fontId="27"/>
  </si>
  <si>
    <t>製作加工経費</t>
    <rPh sb="0" eb="2">
      <t>セイサク</t>
    </rPh>
    <rPh sb="2" eb="4">
      <t>カコウ</t>
    </rPh>
    <rPh sb="4" eb="6">
      <t>ケイヒ</t>
    </rPh>
    <phoneticPr fontId="27"/>
  </si>
  <si>
    <t>都市環境学部の教育費（実験実習経費・教務経費（単価分））</t>
    <rPh sb="0" eb="2">
      <t>トシ</t>
    </rPh>
    <rPh sb="2" eb="4">
      <t>カンキョウ</t>
    </rPh>
    <rPh sb="4" eb="6">
      <t>ガクブ</t>
    </rPh>
    <rPh sb="7" eb="10">
      <t>キョウイクヒ</t>
    </rPh>
    <rPh sb="11" eb="13">
      <t>ジッケン</t>
    </rPh>
    <rPh sb="13" eb="15">
      <t>ジッシュウ</t>
    </rPh>
    <rPh sb="15" eb="17">
      <t>ケイヒ</t>
    </rPh>
    <rPh sb="18" eb="20">
      <t>キョウム</t>
    </rPh>
    <rPh sb="20" eb="22">
      <t>ケイヒ</t>
    </rPh>
    <rPh sb="23" eb="25">
      <t>タンカ</t>
    </rPh>
    <rPh sb="25" eb="26">
      <t>ブン</t>
    </rPh>
    <phoneticPr fontId="27"/>
  </si>
  <si>
    <t>ｼｽﾃﾑﾃﾞｻﾞｲﾝ学部の教育費（実験実習経費・教務経費（単価分））</t>
    <rPh sb="10" eb="12">
      <t>ガクブ</t>
    </rPh>
    <rPh sb="13" eb="16">
      <t>キョウイクヒ</t>
    </rPh>
    <rPh sb="17" eb="19">
      <t>ジッケン</t>
    </rPh>
    <rPh sb="19" eb="21">
      <t>ジッシュウ</t>
    </rPh>
    <rPh sb="21" eb="23">
      <t>ケイヒ</t>
    </rPh>
    <rPh sb="24" eb="26">
      <t>キョウム</t>
    </rPh>
    <rPh sb="26" eb="28">
      <t>ケイヒ</t>
    </rPh>
    <rPh sb="29" eb="31">
      <t>タンカ</t>
    </rPh>
    <rPh sb="31" eb="32">
      <t>ブン</t>
    </rPh>
    <phoneticPr fontId="27"/>
  </si>
  <si>
    <t>健康福祉学部の教育費（実験実習経費・教務経費（単価分））</t>
    <rPh sb="0" eb="2">
      <t>ケンコウ</t>
    </rPh>
    <rPh sb="2" eb="4">
      <t>フクシ</t>
    </rPh>
    <rPh sb="4" eb="6">
      <t>ガクブ</t>
    </rPh>
    <rPh sb="7" eb="10">
      <t>キョウイクヒ</t>
    </rPh>
    <rPh sb="11" eb="13">
      <t>ジッケン</t>
    </rPh>
    <rPh sb="13" eb="15">
      <t>ジッシュウ</t>
    </rPh>
    <rPh sb="15" eb="17">
      <t>ケイヒ</t>
    </rPh>
    <rPh sb="18" eb="20">
      <t>キョウム</t>
    </rPh>
    <rPh sb="20" eb="22">
      <t>ケイヒ</t>
    </rPh>
    <rPh sb="23" eb="25">
      <t>タンカ</t>
    </rPh>
    <rPh sb="25" eb="26">
      <t>ブン</t>
    </rPh>
    <phoneticPr fontId="27"/>
  </si>
  <si>
    <t>大学教育ｾﾝﾀｰ（入試）の教育費（入試経費）</t>
    <rPh sb="9" eb="11">
      <t>ニュウシ</t>
    </rPh>
    <rPh sb="13" eb="16">
      <t>キョウイクヒ</t>
    </rPh>
    <rPh sb="17" eb="19">
      <t>ニュウシ</t>
    </rPh>
    <rPh sb="19" eb="21">
      <t>ケイヒ</t>
    </rPh>
    <phoneticPr fontId="27"/>
  </si>
  <si>
    <t>健康福祉学部の教育費（ＴＡ経費）</t>
    <rPh sb="0" eb="2">
      <t>ケンコウ</t>
    </rPh>
    <rPh sb="2" eb="4">
      <t>フクシ</t>
    </rPh>
    <rPh sb="4" eb="6">
      <t>ガクブ</t>
    </rPh>
    <rPh sb="7" eb="10">
      <t>キョウイクヒ</t>
    </rPh>
    <rPh sb="13" eb="15">
      <t>ケイヒ</t>
    </rPh>
    <phoneticPr fontId="27"/>
  </si>
  <si>
    <t>健康福祉学部の教育費（研究生・研修員関係費）</t>
    <rPh sb="0" eb="2">
      <t>ケンコウ</t>
    </rPh>
    <rPh sb="2" eb="4">
      <t>フクシ</t>
    </rPh>
    <rPh sb="4" eb="6">
      <t>ガクブ</t>
    </rPh>
    <rPh sb="7" eb="10">
      <t>キョウイクヒ</t>
    </rPh>
    <rPh sb="11" eb="14">
      <t>ケンキュウセイ</t>
    </rPh>
    <rPh sb="15" eb="18">
      <t>ケンシュウイン</t>
    </rPh>
    <rPh sb="18" eb="21">
      <t>カンケイヒ</t>
    </rPh>
    <phoneticPr fontId="27"/>
  </si>
  <si>
    <t>健康福祉学部の教育費（その他教育費（副専攻実験実習経費））</t>
    <rPh sb="0" eb="2">
      <t>ケンコウ</t>
    </rPh>
    <rPh sb="2" eb="4">
      <t>フクシ</t>
    </rPh>
    <rPh sb="4" eb="6">
      <t>ガクブ</t>
    </rPh>
    <rPh sb="7" eb="10">
      <t>キョウイクヒ</t>
    </rPh>
    <rPh sb="13" eb="14">
      <t>ホカ</t>
    </rPh>
    <rPh sb="14" eb="17">
      <t>キョウイクヒ</t>
    </rPh>
    <rPh sb="18" eb="21">
      <t>フクセンコウ</t>
    </rPh>
    <rPh sb="21" eb="23">
      <t>ジッケン</t>
    </rPh>
    <rPh sb="23" eb="25">
      <t>ジッシュウ</t>
    </rPh>
    <rPh sb="25" eb="27">
      <t>ケイヒ</t>
    </rPh>
    <phoneticPr fontId="27"/>
  </si>
  <si>
    <t>研究生・数理</t>
    <rPh sb="0" eb="3">
      <t>ケンキュウセイ</t>
    </rPh>
    <rPh sb="4" eb="6">
      <t>スウリ</t>
    </rPh>
    <phoneticPr fontId="27"/>
  </si>
  <si>
    <t>研究生・物理</t>
    <rPh sb="0" eb="3">
      <t>ケンキュウセイ</t>
    </rPh>
    <rPh sb="4" eb="6">
      <t>ブツリ</t>
    </rPh>
    <phoneticPr fontId="27"/>
  </si>
  <si>
    <t>研究生・化学</t>
    <rPh sb="0" eb="3">
      <t>ケンキュウセイ</t>
    </rPh>
    <rPh sb="4" eb="6">
      <t>カガク</t>
    </rPh>
    <phoneticPr fontId="27"/>
  </si>
  <si>
    <t>研究生・生命</t>
    <rPh sb="0" eb="3">
      <t>ケンキュウセイ</t>
    </rPh>
    <rPh sb="4" eb="6">
      <t>セイメイ</t>
    </rPh>
    <phoneticPr fontId="27"/>
  </si>
  <si>
    <t>研究生・機械</t>
    <rPh sb="0" eb="3">
      <t>ケンキュウセイ</t>
    </rPh>
    <rPh sb="4" eb="6">
      <t>キカイ</t>
    </rPh>
    <phoneticPr fontId="27"/>
  </si>
  <si>
    <t>研究生・電気</t>
    <rPh sb="0" eb="3">
      <t>ケンキュウセイ</t>
    </rPh>
    <rPh sb="4" eb="6">
      <t>デンキ</t>
    </rPh>
    <phoneticPr fontId="27"/>
  </si>
  <si>
    <t>センター数・澤野</t>
    <rPh sb="4" eb="5">
      <t>スウ</t>
    </rPh>
    <rPh sb="6" eb="8">
      <t>サワノ</t>
    </rPh>
    <phoneticPr fontId="27"/>
  </si>
  <si>
    <t>教育研究支援費</t>
  </si>
  <si>
    <t>標本館等運営費</t>
  </si>
  <si>
    <t>10226D</t>
  </si>
  <si>
    <t>その他教育研究支援費</t>
  </si>
  <si>
    <t>一般事務費</t>
    <rPh sb="0" eb="2">
      <t>イッパン</t>
    </rPh>
    <rPh sb="2" eb="5">
      <t>ジムヒ</t>
    </rPh>
    <phoneticPr fontId="27"/>
  </si>
  <si>
    <t>総務部の一般管理費（人事・給与関係費）</t>
    <rPh sb="0" eb="2">
      <t>ソウム</t>
    </rPh>
    <rPh sb="2" eb="3">
      <t>ブ</t>
    </rPh>
    <rPh sb="4" eb="6">
      <t>イッパン</t>
    </rPh>
    <rPh sb="6" eb="9">
      <t>カンリヒ</t>
    </rPh>
    <rPh sb="10" eb="12">
      <t>ジンジ</t>
    </rPh>
    <rPh sb="13" eb="15">
      <t>キュウヨ</t>
    </rPh>
    <rPh sb="15" eb="18">
      <t>カンケイヒ</t>
    </rPh>
    <phoneticPr fontId="27"/>
  </si>
  <si>
    <t>建物維持管理費</t>
    <rPh sb="0" eb="2">
      <t>タテモノ</t>
    </rPh>
    <rPh sb="2" eb="4">
      <t>イジ</t>
    </rPh>
    <rPh sb="4" eb="6">
      <t>カンリ</t>
    </rPh>
    <rPh sb="6" eb="7">
      <t>ヒ</t>
    </rPh>
    <phoneticPr fontId="27"/>
  </si>
  <si>
    <t>設備保守運転監視経費</t>
    <rPh sb="0" eb="2">
      <t>セツビ</t>
    </rPh>
    <rPh sb="2" eb="4">
      <t>ホシュ</t>
    </rPh>
    <rPh sb="4" eb="6">
      <t>ウンテン</t>
    </rPh>
    <rPh sb="6" eb="8">
      <t>カンシ</t>
    </rPh>
    <rPh sb="8" eb="10">
      <t>ケイヒ</t>
    </rPh>
    <phoneticPr fontId="27"/>
  </si>
  <si>
    <t>廃棄物処理経費</t>
    <rPh sb="0" eb="3">
      <t>ハイキブツ</t>
    </rPh>
    <rPh sb="3" eb="5">
      <t>ショリ</t>
    </rPh>
    <rPh sb="5" eb="7">
      <t>ケイヒ</t>
    </rPh>
    <phoneticPr fontId="27"/>
  </si>
  <si>
    <t>不要</t>
  </si>
  <si>
    <t>数理・基本共通</t>
    <rPh sb="0" eb="2">
      <t>スウリ</t>
    </rPh>
    <rPh sb="3" eb="4">
      <t>モト</t>
    </rPh>
    <rPh sb="4" eb="5">
      <t>ホン</t>
    </rPh>
    <rPh sb="5" eb="7">
      <t>キョウツウ</t>
    </rPh>
    <phoneticPr fontId="27"/>
  </si>
  <si>
    <t>数理・内山成憲</t>
    <rPh sb="0" eb="1">
      <t>スウ</t>
    </rPh>
    <rPh sb="1" eb="2">
      <t>リ</t>
    </rPh>
    <rPh sb="3" eb="5">
      <t>ウチヤマ</t>
    </rPh>
    <phoneticPr fontId="27"/>
  </si>
  <si>
    <t>内山成憲</t>
  </si>
  <si>
    <t>DA004</t>
  </si>
  <si>
    <t>数理・倉田和浩</t>
    <rPh sb="1" eb="2">
      <t>リ</t>
    </rPh>
    <phoneticPr fontId="27"/>
  </si>
  <si>
    <t>DA005</t>
  </si>
  <si>
    <t>DA006</t>
  </si>
  <si>
    <t>相馬輝彦</t>
  </si>
  <si>
    <t>DA007</t>
  </si>
  <si>
    <t>DA008</t>
  </si>
  <si>
    <t>津村博文</t>
  </si>
  <si>
    <t>DA009</t>
  </si>
  <si>
    <t>徳永浩雄</t>
  </si>
  <si>
    <t>DA010</t>
  </si>
  <si>
    <t>服部久美子</t>
  </si>
  <si>
    <t>数理・横田佳之</t>
    <rPh sb="0" eb="2">
      <t>スウリ</t>
    </rPh>
    <rPh sb="3" eb="5">
      <t>ヨコタ</t>
    </rPh>
    <phoneticPr fontId="27"/>
  </si>
  <si>
    <t>横田佳之</t>
  </si>
  <si>
    <t>数理・赤穂まなぶ</t>
    <rPh sb="0" eb="2">
      <t>スウリ</t>
    </rPh>
    <rPh sb="3" eb="5">
      <t>アカホ</t>
    </rPh>
    <phoneticPr fontId="27"/>
  </si>
  <si>
    <t>数理・石谷謙介</t>
    <rPh sb="0" eb="2">
      <t>スウリ</t>
    </rPh>
    <rPh sb="3" eb="5">
      <t>イシタニ</t>
    </rPh>
    <rPh sb="5" eb="7">
      <t>ケンスケ</t>
    </rPh>
    <phoneticPr fontId="27"/>
  </si>
  <si>
    <t>数理・上原北斗</t>
    <rPh sb="0" eb="2">
      <t>スウリ</t>
    </rPh>
    <rPh sb="3" eb="5">
      <t>ウエハラ</t>
    </rPh>
    <phoneticPr fontId="27"/>
  </si>
  <si>
    <t>上原北斗</t>
  </si>
  <si>
    <t>数理・内田幸寛</t>
    <rPh sb="0" eb="2">
      <t>スウリ</t>
    </rPh>
    <rPh sb="3" eb="5">
      <t>ウチダ</t>
    </rPh>
    <phoneticPr fontId="27"/>
  </si>
  <si>
    <t>内田幸寛</t>
  </si>
  <si>
    <t>数理・小林正典</t>
    <rPh sb="0" eb="2">
      <t>スウリ</t>
    </rPh>
    <rPh sb="3" eb="5">
      <t>コバヤシ</t>
    </rPh>
    <phoneticPr fontId="27"/>
  </si>
  <si>
    <t>小林正典</t>
  </si>
  <si>
    <t>数理・酒井高司</t>
    <rPh sb="0" eb="2">
      <t>スウリ</t>
    </rPh>
    <rPh sb="3" eb="5">
      <t>サカイ</t>
    </rPh>
    <phoneticPr fontId="27"/>
  </si>
  <si>
    <t>酒井高司</t>
  </si>
  <si>
    <t>数理・澤野嘉宏</t>
    <rPh sb="0" eb="2">
      <t>スウリ</t>
    </rPh>
    <rPh sb="3" eb="5">
      <t>サワノ</t>
    </rPh>
    <phoneticPr fontId="27"/>
  </si>
  <si>
    <t>澤野嘉宏</t>
  </si>
  <si>
    <t>数理・鈴木登志雄</t>
    <rPh sb="0" eb="2">
      <t>スウリ</t>
    </rPh>
    <rPh sb="3" eb="5">
      <t>スズキ</t>
    </rPh>
    <phoneticPr fontId="27"/>
  </si>
  <si>
    <t>鈴木登志雄</t>
  </si>
  <si>
    <t>高津飛鳥</t>
  </si>
  <si>
    <t>数理・深谷友宏</t>
    <rPh sb="3" eb="5">
      <t>フカヤ</t>
    </rPh>
    <rPh sb="5" eb="7">
      <t>トモヒロ</t>
    </rPh>
    <phoneticPr fontId="27"/>
  </si>
  <si>
    <t>数理・川崎健</t>
    <rPh sb="0" eb="2">
      <t>スウリ</t>
    </rPh>
    <rPh sb="3" eb="5">
      <t>カワサキ</t>
    </rPh>
    <phoneticPr fontId="27"/>
  </si>
  <si>
    <t>川崎健</t>
  </si>
  <si>
    <t>数理・平田雅樹</t>
    <rPh sb="0" eb="2">
      <t>スウリ</t>
    </rPh>
    <rPh sb="3" eb="5">
      <t>ヒラタ</t>
    </rPh>
    <phoneticPr fontId="27"/>
  </si>
  <si>
    <t>平田雅樹</t>
  </si>
  <si>
    <t>電・内田諭</t>
    <rPh sb="0" eb="1">
      <t>デン</t>
    </rPh>
    <phoneticPr fontId="27"/>
  </si>
  <si>
    <t>内田諭</t>
  </si>
  <si>
    <t>電・清水敏久</t>
    <rPh sb="0" eb="1">
      <t>デン</t>
    </rPh>
    <phoneticPr fontId="27"/>
  </si>
  <si>
    <t>清水敏久</t>
  </si>
  <si>
    <t>電・鈴木敬久</t>
    <rPh sb="0" eb="1">
      <t>デン</t>
    </rPh>
    <phoneticPr fontId="27"/>
  </si>
  <si>
    <t>鈴木敬久</t>
  </si>
  <si>
    <t>電・須原理彦</t>
    <rPh sb="0" eb="1">
      <t>デン</t>
    </rPh>
    <phoneticPr fontId="27"/>
  </si>
  <si>
    <t>須原理彦</t>
  </si>
  <si>
    <t>電・杤久保文嘉</t>
    <rPh sb="0" eb="1">
      <t>デン</t>
    </rPh>
    <phoneticPr fontId="27"/>
  </si>
  <si>
    <t>電・三浦大介</t>
    <rPh sb="0" eb="1">
      <t>デン</t>
    </rPh>
    <rPh sb="2" eb="4">
      <t>ミウラ</t>
    </rPh>
    <rPh sb="4" eb="5">
      <t>オオ</t>
    </rPh>
    <rPh sb="5" eb="6">
      <t>スケ</t>
    </rPh>
    <phoneticPr fontId="27"/>
  </si>
  <si>
    <t>三浦大介</t>
    <rPh sb="2" eb="4">
      <t>ダイスケ</t>
    </rPh>
    <phoneticPr fontId="27"/>
  </si>
  <si>
    <t>電・安田恵一郎</t>
    <rPh sb="0" eb="1">
      <t>デン</t>
    </rPh>
    <phoneticPr fontId="27"/>
  </si>
  <si>
    <t>電・渡部泰明</t>
    <rPh sb="0" eb="1">
      <t>デン</t>
    </rPh>
    <phoneticPr fontId="27"/>
  </si>
  <si>
    <t>渡部泰明</t>
  </si>
  <si>
    <t>電・五箇繁善</t>
    <rPh sb="0" eb="1">
      <t>デン</t>
    </rPh>
    <phoneticPr fontId="27"/>
  </si>
  <si>
    <t>五箇繁善</t>
  </si>
  <si>
    <t>電・相馬隆郎</t>
    <rPh sb="0" eb="1">
      <t>デン</t>
    </rPh>
    <phoneticPr fontId="27"/>
  </si>
  <si>
    <t>相馬隆郎</t>
  </si>
  <si>
    <t>電・中村成志</t>
    <rPh sb="0" eb="1">
      <t>デン</t>
    </rPh>
    <rPh sb="2" eb="4">
      <t>ナカムラ</t>
    </rPh>
    <rPh sb="4" eb="5">
      <t>セイジ</t>
    </rPh>
    <rPh sb="5" eb="6">
      <t>ココロザシ</t>
    </rPh>
    <phoneticPr fontId="103"/>
  </si>
  <si>
    <t>中村成志</t>
  </si>
  <si>
    <t>電・和田圭二</t>
    <rPh sb="0" eb="1">
      <t>デン</t>
    </rPh>
    <phoneticPr fontId="27"/>
  </si>
  <si>
    <t>和田圭二</t>
  </si>
  <si>
    <t>電・斉藤光史</t>
    <rPh sb="0" eb="1">
      <t>デン</t>
    </rPh>
    <rPh sb="2" eb="4">
      <t>サイトウ</t>
    </rPh>
    <rPh sb="4" eb="5">
      <t>ミツ</t>
    </rPh>
    <rPh sb="5" eb="6">
      <t>シ</t>
    </rPh>
    <phoneticPr fontId="103"/>
  </si>
  <si>
    <t>斉藤光史</t>
  </si>
  <si>
    <t>電・佐藤隆幸</t>
    <rPh sb="0" eb="1">
      <t>デン</t>
    </rPh>
    <phoneticPr fontId="27"/>
  </si>
  <si>
    <t>佐藤隆幸</t>
  </si>
  <si>
    <t>電・田村健一</t>
    <rPh sb="0" eb="1">
      <t>デン</t>
    </rPh>
    <rPh sb="2" eb="3">
      <t>タ</t>
    </rPh>
    <rPh sb="3" eb="4">
      <t>ムラ</t>
    </rPh>
    <rPh sb="4" eb="6">
      <t>ケンイチ</t>
    </rPh>
    <phoneticPr fontId="103"/>
  </si>
  <si>
    <t>田村健一</t>
  </si>
  <si>
    <t>電・土屋淳一</t>
    <rPh sb="0" eb="1">
      <t>デン</t>
    </rPh>
    <phoneticPr fontId="27"/>
  </si>
  <si>
    <t>土屋淳一</t>
  </si>
  <si>
    <t>電・中川雄介</t>
    <rPh sb="0" eb="1">
      <t>デン</t>
    </rPh>
    <rPh sb="2" eb="4">
      <t>ナカガワ</t>
    </rPh>
    <rPh sb="4" eb="6">
      <t>ユウスケ</t>
    </rPh>
    <phoneticPr fontId="27"/>
  </si>
  <si>
    <t>機・小口俊樹</t>
    <rPh sb="0" eb="1">
      <t>キ</t>
    </rPh>
    <phoneticPr fontId="27"/>
  </si>
  <si>
    <t>機・筧幸次</t>
    <rPh sb="0" eb="1">
      <t>キ</t>
    </rPh>
    <phoneticPr fontId="27"/>
  </si>
  <si>
    <t>筧幸次</t>
  </si>
  <si>
    <t>機・小林訓史</t>
    <rPh sb="0" eb="1">
      <t>キ</t>
    </rPh>
    <rPh sb="2" eb="4">
      <t>コバヤシ</t>
    </rPh>
    <rPh sb="4" eb="5">
      <t>クン</t>
    </rPh>
    <rPh sb="5" eb="6">
      <t>シ</t>
    </rPh>
    <phoneticPr fontId="27"/>
  </si>
  <si>
    <t>長谷和徳</t>
  </si>
  <si>
    <t>機･藤江裕道</t>
    <rPh sb="2" eb="4">
      <t>フジエ</t>
    </rPh>
    <rPh sb="4" eb="6">
      <t>ヒロミチ</t>
    </rPh>
    <phoneticPr fontId="27"/>
  </si>
  <si>
    <t>藤江裕道</t>
    <rPh sb="0" eb="2">
      <t>フジエ</t>
    </rPh>
    <rPh sb="2" eb="4">
      <t>ヒロミチ</t>
    </rPh>
    <phoneticPr fontId="27"/>
  </si>
  <si>
    <t>機・小方聡</t>
    <rPh sb="0" eb="1">
      <t>キ</t>
    </rPh>
    <phoneticPr fontId="27"/>
  </si>
  <si>
    <t>機・角田直人</t>
    <rPh sb="0" eb="1">
      <t>キ</t>
    </rPh>
    <rPh sb="2" eb="4">
      <t>カクタ</t>
    </rPh>
    <rPh sb="4" eb="6">
      <t>ナオト</t>
    </rPh>
    <phoneticPr fontId="27"/>
  </si>
  <si>
    <t>角田直人</t>
  </si>
  <si>
    <t>機・坂元尚哉</t>
    <rPh sb="0" eb="1">
      <t>キ</t>
    </rPh>
    <rPh sb="2" eb="4">
      <t>サカモト</t>
    </rPh>
    <rPh sb="4" eb="6">
      <t>ナオヤ</t>
    </rPh>
    <phoneticPr fontId="27"/>
  </si>
  <si>
    <t>機・高橋智</t>
    <rPh sb="0" eb="1">
      <t>キ</t>
    </rPh>
    <phoneticPr fontId="27"/>
  </si>
  <si>
    <t>高橋智</t>
  </si>
  <si>
    <t>機・本田智</t>
    <rPh sb="0" eb="1">
      <t>キ</t>
    </rPh>
    <phoneticPr fontId="27"/>
  </si>
  <si>
    <t>本田智</t>
  </si>
  <si>
    <t>機・三好洋美</t>
    <rPh sb="0" eb="1">
      <t>キ</t>
    </rPh>
    <rPh sb="2" eb="4">
      <t>ミヨシ</t>
    </rPh>
    <rPh sb="4" eb="6">
      <t>ヒロミ</t>
    </rPh>
    <phoneticPr fontId="27"/>
  </si>
  <si>
    <t>機・林祐一郎</t>
    <rPh sb="0" eb="1">
      <t>キ</t>
    </rPh>
    <rPh sb="2" eb="3">
      <t>ハヤシ</t>
    </rPh>
    <rPh sb="3" eb="6">
      <t>ユウイチロウ</t>
    </rPh>
    <phoneticPr fontId="27"/>
  </si>
  <si>
    <t>林祐一郎</t>
  </si>
  <si>
    <t>機・村上和彦</t>
    <rPh sb="0" eb="1">
      <t>キ</t>
    </rPh>
    <phoneticPr fontId="27"/>
  </si>
  <si>
    <t>村上和彦</t>
  </si>
  <si>
    <t>機・鎗光清道</t>
    <rPh sb="0" eb="1">
      <t>キ</t>
    </rPh>
    <phoneticPr fontId="27"/>
  </si>
  <si>
    <t>機・吉田真</t>
    <rPh sb="0" eb="1">
      <t>キ</t>
    </rPh>
    <phoneticPr fontId="27"/>
  </si>
  <si>
    <t>吉田真</t>
  </si>
  <si>
    <t>物理・基本共通</t>
    <rPh sb="0" eb="2">
      <t>ブツリ</t>
    </rPh>
    <rPh sb="3" eb="5">
      <t>キホン</t>
    </rPh>
    <rPh sb="5" eb="7">
      <t>キョウツウ</t>
    </rPh>
    <phoneticPr fontId="27"/>
  </si>
  <si>
    <t>化学・基本共通</t>
    <rPh sb="0" eb="2">
      <t>カガク</t>
    </rPh>
    <rPh sb="3" eb="5">
      <t>キホン</t>
    </rPh>
    <rPh sb="5" eb="7">
      <t>キョウツウ</t>
    </rPh>
    <phoneticPr fontId="27"/>
  </si>
  <si>
    <t>生命・基本共通</t>
    <rPh sb="0" eb="2">
      <t>セイメイ</t>
    </rPh>
    <rPh sb="3" eb="5">
      <t>キホン</t>
    </rPh>
    <rPh sb="5" eb="7">
      <t>キョウツウ</t>
    </rPh>
    <phoneticPr fontId="27"/>
  </si>
  <si>
    <t>工作施設（基本）</t>
    <rPh sb="0" eb="2">
      <t>コウサク</t>
    </rPh>
    <rPh sb="2" eb="4">
      <t>シセツ</t>
    </rPh>
    <rPh sb="5" eb="7">
      <t>キホン</t>
    </rPh>
    <phoneticPr fontId="27"/>
  </si>
  <si>
    <t>ヘルプロ共通</t>
    <rPh sb="4" eb="6">
      <t>キョウツウ</t>
    </rPh>
    <phoneticPr fontId="27"/>
  </si>
  <si>
    <t>大学教育センター・ヘルプロ</t>
    <rPh sb="0" eb="2">
      <t>ダイガク</t>
    </rPh>
    <rPh sb="2" eb="4">
      <t>キョウイク</t>
    </rPh>
    <phoneticPr fontId="27"/>
  </si>
  <si>
    <t>大教身・井村祥子</t>
    <rPh sb="2" eb="3">
      <t>シン</t>
    </rPh>
    <rPh sb="4" eb="6">
      <t>イムラ</t>
    </rPh>
    <rPh sb="6" eb="8">
      <t>ショウコ</t>
    </rPh>
    <phoneticPr fontId="27"/>
  </si>
  <si>
    <t>大教身・北　一郎</t>
    <rPh sb="0" eb="1">
      <t>ダイ</t>
    </rPh>
    <rPh sb="1" eb="2">
      <t>キョウ</t>
    </rPh>
    <phoneticPr fontId="27"/>
  </si>
  <si>
    <t>大教身・藤井宣晴</t>
    <rPh sb="0" eb="1">
      <t>ダイ</t>
    </rPh>
    <rPh sb="1" eb="2">
      <t>キョウ</t>
    </rPh>
    <rPh sb="2" eb="3">
      <t>ミ</t>
    </rPh>
    <phoneticPr fontId="27"/>
  </si>
  <si>
    <t>藤井宣晴</t>
  </si>
  <si>
    <t>大教身・樋口貴広</t>
    <rPh sb="0" eb="1">
      <t>ダイ</t>
    </rPh>
    <rPh sb="1" eb="2">
      <t>キョウ</t>
    </rPh>
    <phoneticPr fontId="27"/>
  </si>
  <si>
    <t>樋口貴広</t>
  </si>
  <si>
    <t>大教身・眞鍋康子</t>
    <rPh sb="0" eb="1">
      <t>ダイ</t>
    </rPh>
    <rPh sb="1" eb="2">
      <t>キョウ</t>
    </rPh>
    <phoneticPr fontId="27"/>
  </si>
  <si>
    <t>眞鍋康子</t>
  </si>
  <si>
    <t>大教身・山内潤一郎</t>
    <rPh sb="0" eb="1">
      <t>ダイ</t>
    </rPh>
    <rPh sb="1" eb="2">
      <t>キョウ</t>
    </rPh>
    <phoneticPr fontId="27"/>
  </si>
  <si>
    <t>山内潤一郎</t>
  </si>
  <si>
    <t>大教身・西島壮</t>
    <rPh sb="0" eb="1">
      <t>ダイ</t>
    </rPh>
    <rPh sb="1" eb="2">
      <t>キョウ</t>
    </rPh>
    <phoneticPr fontId="27"/>
  </si>
  <si>
    <t>西島壮</t>
  </si>
  <si>
    <t>大教身・福原和伸</t>
    <rPh sb="0" eb="1">
      <t>ダイ</t>
    </rPh>
    <rPh sb="1" eb="2">
      <t>キョウ</t>
    </rPh>
    <phoneticPr fontId="27"/>
  </si>
  <si>
    <t>福原和伸</t>
  </si>
  <si>
    <t>DA115</t>
  </si>
  <si>
    <t>大教身・古市泰郎</t>
    <rPh sb="0" eb="1">
      <t>ダイ</t>
    </rPh>
    <rPh sb="1" eb="2">
      <t>キョウ</t>
    </rPh>
    <rPh sb="4" eb="5">
      <t>フル</t>
    </rPh>
    <rPh sb="6" eb="8">
      <t>ヤスロウ</t>
    </rPh>
    <phoneticPr fontId="27"/>
  </si>
  <si>
    <t>古市泰郎</t>
  </si>
  <si>
    <t>篠田粧子</t>
  </si>
  <si>
    <t>学・岩崎一彦</t>
    <rPh sb="0" eb="1">
      <t>ガク</t>
    </rPh>
    <rPh sb="2" eb="4">
      <t>イワサキ</t>
    </rPh>
    <rPh sb="4" eb="6">
      <t>カズヒコ</t>
    </rPh>
    <phoneticPr fontId="27"/>
  </si>
  <si>
    <t>学術情報基盤センター</t>
  </si>
  <si>
    <t>岩崎一彦</t>
  </si>
  <si>
    <t>学・史虹波</t>
    <rPh sb="0" eb="1">
      <t>ガク</t>
    </rPh>
    <rPh sb="2" eb="3">
      <t>フミ</t>
    </rPh>
    <rPh sb="3" eb="4">
      <t>ニジ</t>
    </rPh>
    <rPh sb="4" eb="5">
      <t>ナミ</t>
    </rPh>
    <phoneticPr fontId="27"/>
  </si>
  <si>
    <t>史虹波</t>
  </si>
  <si>
    <t>学・藤吉正明</t>
    <rPh sb="0" eb="1">
      <t>ガク</t>
    </rPh>
    <rPh sb="2" eb="4">
      <t>フジヨシ</t>
    </rPh>
    <rPh sb="4" eb="6">
      <t>マサアキ</t>
    </rPh>
    <phoneticPr fontId="27"/>
  </si>
  <si>
    <t>学・畠山久</t>
    <rPh sb="0" eb="1">
      <t>ガク</t>
    </rPh>
    <rPh sb="2" eb="4">
      <t>ハタケヤマ</t>
    </rPh>
    <rPh sb="4" eb="5">
      <t>ヒサシ</t>
    </rPh>
    <phoneticPr fontId="27"/>
  </si>
  <si>
    <t>傾斜的研究費</t>
    <rPh sb="0" eb="2">
      <t>ケイシャ</t>
    </rPh>
    <rPh sb="2" eb="3">
      <t>テキ</t>
    </rPh>
    <rPh sb="3" eb="6">
      <t>ケンキュウヒ</t>
    </rPh>
    <phoneticPr fontId="27"/>
  </si>
  <si>
    <t>傾全研究セ物・水口</t>
    <rPh sb="0" eb="1">
      <t>カタム</t>
    </rPh>
    <rPh sb="1" eb="2">
      <t>ゼン</t>
    </rPh>
    <rPh sb="2" eb="4">
      <t>ケンキュウ</t>
    </rPh>
    <rPh sb="5" eb="6">
      <t>ブツ</t>
    </rPh>
    <rPh sb="7" eb="9">
      <t>ミズグチ</t>
    </rPh>
    <phoneticPr fontId="27"/>
  </si>
  <si>
    <t>傾全研究セ機・藤江</t>
    <rPh sb="0" eb="1">
      <t>カタム</t>
    </rPh>
    <rPh sb="1" eb="2">
      <t>ゼン</t>
    </rPh>
    <rPh sb="2" eb="4">
      <t>ケンキュウ</t>
    </rPh>
    <rPh sb="5" eb="6">
      <t>キ</t>
    </rPh>
    <rPh sb="7" eb="9">
      <t>フジエ</t>
    </rPh>
    <phoneticPr fontId="27"/>
  </si>
  <si>
    <t>傾全研究セ電・清水</t>
    <rPh sb="0" eb="1">
      <t>カタム</t>
    </rPh>
    <rPh sb="1" eb="2">
      <t>ゼン</t>
    </rPh>
    <rPh sb="2" eb="4">
      <t>ケンキュウ</t>
    </rPh>
    <rPh sb="5" eb="6">
      <t>デン</t>
    </rPh>
    <rPh sb="7" eb="9">
      <t>シミズ</t>
    </rPh>
    <phoneticPr fontId="27"/>
  </si>
  <si>
    <t>傾全国際生・田村</t>
    <rPh sb="0" eb="1">
      <t>カタム</t>
    </rPh>
    <rPh sb="1" eb="2">
      <t>ゼン</t>
    </rPh>
    <rPh sb="2" eb="4">
      <t>コクサイ</t>
    </rPh>
    <rPh sb="4" eb="5">
      <t>セイ</t>
    </rPh>
    <rPh sb="6" eb="8">
      <t>タムラ</t>
    </rPh>
    <phoneticPr fontId="27"/>
  </si>
  <si>
    <t>傾全環物・田沼</t>
    <rPh sb="0" eb="1">
      <t>カタム</t>
    </rPh>
    <rPh sb="1" eb="2">
      <t>ゼン</t>
    </rPh>
    <rPh sb="2" eb="3">
      <t>ワ</t>
    </rPh>
    <rPh sb="3" eb="4">
      <t>ブツ</t>
    </rPh>
    <rPh sb="5" eb="7">
      <t>タヌマ</t>
    </rPh>
    <phoneticPr fontId="27"/>
  </si>
  <si>
    <t>物理学科</t>
    <rPh sb="0" eb="2">
      <t>ブツリ</t>
    </rPh>
    <rPh sb="2" eb="4">
      <t>ガッカ</t>
    </rPh>
    <phoneticPr fontId="27"/>
  </si>
  <si>
    <t>田沼肇</t>
    <rPh sb="0" eb="2">
      <t>タヌマ</t>
    </rPh>
    <rPh sb="2" eb="3">
      <t>ハジメ</t>
    </rPh>
    <phoneticPr fontId="27"/>
  </si>
  <si>
    <t>傾全環化・杉浦</t>
    <rPh sb="0" eb="1">
      <t>カタム</t>
    </rPh>
    <rPh sb="1" eb="2">
      <t>ゼン</t>
    </rPh>
    <rPh sb="2" eb="3">
      <t>ワ</t>
    </rPh>
    <rPh sb="3" eb="4">
      <t>カ</t>
    </rPh>
    <rPh sb="5" eb="7">
      <t>スギウラ</t>
    </rPh>
    <phoneticPr fontId="27"/>
  </si>
  <si>
    <t>化学科</t>
    <rPh sb="0" eb="2">
      <t>カガク</t>
    </rPh>
    <rPh sb="2" eb="3">
      <t>カ</t>
    </rPh>
    <phoneticPr fontId="27"/>
  </si>
  <si>
    <t>杉浦健一</t>
    <rPh sb="0" eb="2">
      <t>スギウラ</t>
    </rPh>
    <rPh sb="2" eb="4">
      <t>ケンイチ</t>
    </rPh>
    <phoneticPr fontId="27"/>
  </si>
  <si>
    <t>傾全環生・春田</t>
    <rPh sb="0" eb="1">
      <t>カタム</t>
    </rPh>
    <rPh sb="1" eb="2">
      <t>ゼン</t>
    </rPh>
    <rPh sb="2" eb="3">
      <t>ワ</t>
    </rPh>
    <rPh sb="3" eb="4">
      <t>セイ</t>
    </rPh>
    <rPh sb="5" eb="7">
      <t>ハルタ</t>
    </rPh>
    <phoneticPr fontId="27"/>
  </si>
  <si>
    <t>傾全環化・廣田</t>
    <rPh sb="0" eb="1">
      <t>カタム</t>
    </rPh>
    <rPh sb="1" eb="2">
      <t>ゼン</t>
    </rPh>
    <rPh sb="2" eb="3">
      <t>ワ</t>
    </rPh>
    <rPh sb="3" eb="4">
      <t>カ</t>
    </rPh>
    <rPh sb="5" eb="7">
      <t>ヒロタ</t>
    </rPh>
    <phoneticPr fontId="27"/>
  </si>
  <si>
    <t>傾全都連生・安藤</t>
    <rPh sb="0" eb="1">
      <t>カタム</t>
    </rPh>
    <rPh sb="1" eb="2">
      <t>ゼン</t>
    </rPh>
    <rPh sb="3" eb="5">
      <t>レンセイ</t>
    </rPh>
    <rPh sb="6" eb="8">
      <t>アンドウ</t>
    </rPh>
    <phoneticPr fontId="27"/>
  </si>
  <si>
    <t>安藤香奈絵</t>
    <rPh sb="0" eb="2">
      <t>アンドウ</t>
    </rPh>
    <phoneticPr fontId="27"/>
  </si>
  <si>
    <t>傾全都連機・藤江</t>
    <rPh sb="0" eb="1">
      <t>カタム</t>
    </rPh>
    <rPh sb="1" eb="2">
      <t>ゼン</t>
    </rPh>
    <rPh sb="4" eb="5">
      <t>キ</t>
    </rPh>
    <rPh sb="6" eb="8">
      <t>フジエ</t>
    </rPh>
    <phoneticPr fontId="27"/>
  </si>
  <si>
    <t>傾全都連電・鈴木</t>
    <rPh sb="0" eb="1">
      <t>カタム</t>
    </rPh>
    <rPh sb="1" eb="2">
      <t>ゼン</t>
    </rPh>
    <rPh sb="4" eb="5">
      <t>デン</t>
    </rPh>
    <rPh sb="6" eb="8">
      <t>スズキ</t>
    </rPh>
    <phoneticPr fontId="27"/>
  </si>
  <si>
    <t>鈴木敬久</t>
    <rPh sb="0" eb="2">
      <t>スズキ</t>
    </rPh>
    <rPh sb="2" eb="3">
      <t>ケイ</t>
    </rPh>
    <rPh sb="3" eb="4">
      <t>ヒサ</t>
    </rPh>
    <phoneticPr fontId="27"/>
  </si>
  <si>
    <t>傾全社連生・黒川</t>
    <rPh sb="0" eb="1">
      <t>カタム</t>
    </rPh>
    <rPh sb="1" eb="2">
      <t>ゼン</t>
    </rPh>
    <rPh sb="3" eb="4">
      <t>レン</t>
    </rPh>
    <rPh sb="4" eb="5">
      <t>セイ</t>
    </rPh>
    <rPh sb="6" eb="8">
      <t>クロカワ</t>
    </rPh>
    <phoneticPr fontId="27"/>
  </si>
  <si>
    <t>傾全上物・江副</t>
    <rPh sb="3" eb="4">
      <t>ブツ</t>
    </rPh>
    <rPh sb="5" eb="7">
      <t>エゾエ</t>
    </rPh>
    <phoneticPr fontId="27"/>
  </si>
  <si>
    <t>江副祐一郎</t>
    <rPh sb="0" eb="2">
      <t>エゾエ</t>
    </rPh>
    <rPh sb="2" eb="5">
      <t>ユウイチロウ</t>
    </rPh>
    <phoneticPr fontId="27"/>
  </si>
  <si>
    <t>DC004</t>
  </si>
  <si>
    <t>DC005</t>
  </si>
  <si>
    <t>大平裕己</t>
  </si>
  <si>
    <t>傾・工作施設</t>
    <rPh sb="0" eb="1">
      <t>ナダレ</t>
    </rPh>
    <rPh sb="2" eb="4">
      <t>コウサク</t>
    </rPh>
    <rPh sb="4" eb="6">
      <t>シセツ</t>
    </rPh>
    <phoneticPr fontId="27"/>
  </si>
  <si>
    <t>傾部裁ス物・後藤</t>
    <rPh sb="4" eb="5">
      <t>ブツ</t>
    </rPh>
    <rPh sb="6" eb="8">
      <t>ゴトウ</t>
    </rPh>
    <phoneticPr fontId="27"/>
  </si>
  <si>
    <t>後藤陽介</t>
    <rPh sb="0" eb="2">
      <t>ゴトウ</t>
    </rPh>
    <rPh sb="2" eb="4">
      <t>ヨウスケ</t>
    </rPh>
    <phoneticPr fontId="27"/>
  </si>
  <si>
    <t>傾部裁ス生・岡田</t>
    <rPh sb="4" eb="5">
      <t>セイ</t>
    </rPh>
    <rPh sb="6" eb="8">
      <t>オカダ</t>
    </rPh>
    <phoneticPr fontId="27"/>
  </si>
  <si>
    <t>傾部裁ス生・立木</t>
    <rPh sb="4" eb="5">
      <t>セイ</t>
    </rPh>
    <rPh sb="6" eb="8">
      <t>タチキ</t>
    </rPh>
    <phoneticPr fontId="27"/>
  </si>
  <si>
    <t>立木佑弥</t>
    <rPh sb="0" eb="2">
      <t>タチキ</t>
    </rPh>
    <rPh sb="2" eb="3">
      <t>ユウ</t>
    </rPh>
    <rPh sb="3" eb="4">
      <t>ヤ</t>
    </rPh>
    <phoneticPr fontId="27"/>
  </si>
  <si>
    <t>傾部裁ス物・中西</t>
    <rPh sb="4" eb="5">
      <t>ブツ</t>
    </rPh>
    <rPh sb="6" eb="8">
      <t>ナカニシ</t>
    </rPh>
    <phoneticPr fontId="27"/>
  </si>
  <si>
    <t>傾部裁・研究村上</t>
    <rPh sb="0" eb="1">
      <t>ケイ</t>
    </rPh>
    <rPh sb="1" eb="2">
      <t>ブ</t>
    </rPh>
    <rPh sb="2" eb="3">
      <t>サイ</t>
    </rPh>
    <rPh sb="4" eb="6">
      <t>ケンキュウ</t>
    </rPh>
    <rPh sb="6" eb="8">
      <t>ムラカミ</t>
    </rPh>
    <phoneticPr fontId="27"/>
  </si>
  <si>
    <t>傾部裁・ＦＤ村上</t>
    <rPh sb="0" eb="1">
      <t>ケイ</t>
    </rPh>
    <rPh sb="1" eb="2">
      <t>ブ</t>
    </rPh>
    <rPh sb="2" eb="3">
      <t>サイ</t>
    </rPh>
    <rPh sb="6" eb="8">
      <t>ムラカミ</t>
    </rPh>
    <phoneticPr fontId="27"/>
  </si>
  <si>
    <t>傾部競・理工</t>
    <rPh sb="0" eb="1">
      <t>カタム</t>
    </rPh>
    <rPh sb="1" eb="2">
      <t>ブ</t>
    </rPh>
    <rPh sb="2" eb="3">
      <t>セリ</t>
    </rPh>
    <rPh sb="4" eb="6">
      <t>リコウ</t>
    </rPh>
    <phoneticPr fontId="27"/>
  </si>
  <si>
    <t>傾部競・物・青木</t>
    <rPh sb="4" eb="5">
      <t>ブツ</t>
    </rPh>
    <rPh sb="6" eb="8">
      <t>アオキ</t>
    </rPh>
    <phoneticPr fontId="27"/>
  </si>
  <si>
    <t>傾部競・物・石崎</t>
    <rPh sb="4" eb="5">
      <t>ブツ</t>
    </rPh>
    <rPh sb="6" eb="8">
      <t>イシザキ</t>
    </rPh>
    <phoneticPr fontId="27"/>
  </si>
  <si>
    <t>石崎欣尚</t>
    <rPh sb="0" eb="2">
      <t>イシザキ</t>
    </rPh>
    <rPh sb="2" eb="3">
      <t>キン</t>
    </rPh>
    <rPh sb="3" eb="4">
      <t>ナオ</t>
    </rPh>
    <phoneticPr fontId="27"/>
  </si>
  <si>
    <t>傾部競・物・江副</t>
    <rPh sb="4" eb="5">
      <t>ブツ</t>
    </rPh>
    <rPh sb="6" eb="8">
      <t>エゾエ</t>
    </rPh>
    <phoneticPr fontId="27"/>
  </si>
  <si>
    <t>傾部競・物・後藤</t>
    <rPh sb="4" eb="5">
      <t>ブツ</t>
    </rPh>
    <rPh sb="6" eb="8">
      <t>ゴトウ</t>
    </rPh>
    <phoneticPr fontId="27"/>
  </si>
  <si>
    <t>傾部競・生・加藤</t>
    <rPh sb="4" eb="5">
      <t>セイ</t>
    </rPh>
    <rPh sb="6" eb="8">
      <t>カトウ</t>
    </rPh>
    <phoneticPr fontId="27"/>
  </si>
  <si>
    <t>加藤潤一</t>
    <rPh sb="0" eb="2">
      <t>カトウ</t>
    </rPh>
    <rPh sb="2" eb="4">
      <t>ジュンイチ</t>
    </rPh>
    <phoneticPr fontId="27"/>
  </si>
  <si>
    <t>傾部競・生・江口</t>
    <rPh sb="6" eb="8">
      <t>エグチ</t>
    </rPh>
    <phoneticPr fontId="27"/>
  </si>
  <si>
    <t>江口克之</t>
    <rPh sb="0" eb="2">
      <t>エグチ</t>
    </rPh>
    <rPh sb="2" eb="4">
      <t>カツユキ</t>
    </rPh>
    <phoneticPr fontId="27"/>
  </si>
  <si>
    <t>傾部競・生・得平</t>
    <rPh sb="6" eb="7">
      <t>エ</t>
    </rPh>
    <rPh sb="7" eb="8">
      <t>ヒラ</t>
    </rPh>
    <phoneticPr fontId="27"/>
  </si>
  <si>
    <t>傾部競・物・山田</t>
    <rPh sb="4" eb="5">
      <t>ブツ</t>
    </rPh>
    <rPh sb="6" eb="8">
      <t>ヤマダ</t>
    </rPh>
    <phoneticPr fontId="27"/>
  </si>
  <si>
    <t>傾部競・化・廣田</t>
    <rPh sb="0" eb="1">
      <t>カタム</t>
    </rPh>
    <rPh sb="1" eb="2">
      <t>ブ</t>
    </rPh>
    <rPh sb="2" eb="3">
      <t>セリ</t>
    </rPh>
    <rPh sb="4" eb="5">
      <t>カ</t>
    </rPh>
    <rPh sb="6" eb="8">
      <t>ヒロタ</t>
    </rPh>
    <phoneticPr fontId="27"/>
  </si>
  <si>
    <t>傾部競・生・安藤</t>
    <rPh sb="4" eb="5">
      <t>セイ</t>
    </rPh>
    <rPh sb="6" eb="8">
      <t>アンドウ</t>
    </rPh>
    <phoneticPr fontId="27"/>
  </si>
  <si>
    <t>傾部競・生・野澤</t>
    <rPh sb="4" eb="5">
      <t>セイ</t>
    </rPh>
    <rPh sb="6" eb="8">
      <t>ノザワ</t>
    </rPh>
    <phoneticPr fontId="27"/>
  </si>
  <si>
    <t>傾部若・物・栗田</t>
    <rPh sb="4" eb="5">
      <t>ブツ</t>
    </rPh>
    <rPh sb="6" eb="8">
      <t>クリタ</t>
    </rPh>
    <phoneticPr fontId="27"/>
  </si>
  <si>
    <t>傾部若・物・水口</t>
    <rPh sb="4" eb="5">
      <t>ブツ</t>
    </rPh>
    <rPh sb="6" eb="8">
      <t>ミズグチ</t>
    </rPh>
    <phoneticPr fontId="27"/>
  </si>
  <si>
    <t>傾部若・物・蓬田</t>
    <rPh sb="6" eb="7">
      <t>ヨモギ</t>
    </rPh>
    <rPh sb="7" eb="8">
      <t>タ</t>
    </rPh>
    <phoneticPr fontId="27"/>
  </si>
  <si>
    <t>蓬田陽平</t>
    <rPh sb="0" eb="2">
      <t>ヨモギダ</t>
    </rPh>
    <phoneticPr fontId="27"/>
  </si>
  <si>
    <t>傾部若・化・山添</t>
    <rPh sb="4" eb="5">
      <t>カ</t>
    </rPh>
    <rPh sb="6" eb="8">
      <t>ヤマゾエ</t>
    </rPh>
    <phoneticPr fontId="27"/>
  </si>
  <si>
    <t>傾部若・化・白井</t>
    <rPh sb="4" eb="5">
      <t>カ</t>
    </rPh>
    <rPh sb="6" eb="8">
      <t>シライ</t>
    </rPh>
    <phoneticPr fontId="27"/>
  </si>
  <si>
    <t>傾部若・生・武尾</t>
    <rPh sb="4" eb="5">
      <t>セイ</t>
    </rPh>
    <rPh sb="6" eb="8">
      <t>タケオ</t>
    </rPh>
    <phoneticPr fontId="27"/>
  </si>
  <si>
    <t>武尾里美</t>
    <rPh sb="0" eb="2">
      <t>タケオ</t>
    </rPh>
    <rPh sb="2" eb="4">
      <t>サトミ</t>
    </rPh>
    <phoneticPr fontId="27"/>
  </si>
  <si>
    <t>傾部裁大教・永井</t>
    <rPh sb="0" eb="1">
      <t>カタム</t>
    </rPh>
    <rPh sb="1" eb="2">
      <t>ブ</t>
    </rPh>
    <rPh sb="2" eb="3">
      <t>サイ</t>
    </rPh>
    <rPh sb="3" eb="5">
      <t>ダイキョウ</t>
    </rPh>
    <rPh sb="6" eb="8">
      <t>ナガイ</t>
    </rPh>
    <phoneticPr fontId="27"/>
  </si>
  <si>
    <t>大学教育センター・情報</t>
  </si>
  <si>
    <t>永井正洋</t>
  </si>
  <si>
    <t>伏木田稚子</t>
    <rPh sb="3" eb="4">
      <t>チ</t>
    </rPh>
    <rPh sb="4" eb="5">
      <t>コ</t>
    </rPh>
    <phoneticPr fontId="27"/>
  </si>
  <si>
    <t>傾部競大教・樋１</t>
    <rPh sb="0" eb="1">
      <t>カタム</t>
    </rPh>
    <rPh sb="1" eb="2">
      <t>ブ</t>
    </rPh>
    <rPh sb="2" eb="3">
      <t>セリ</t>
    </rPh>
    <rPh sb="3" eb="5">
      <t>ダイキョウ</t>
    </rPh>
    <rPh sb="6" eb="7">
      <t>トイ</t>
    </rPh>
    <phoneticPr fontId="27"/>
  </si>
  <si>
    <t>傾部競大教・北</t>
    <rPh sb="0" eb="1">
      <t>カタム</t>
    </rPh>
    <rPh sb="1" eb="2">
      <t>ブ</t>
    </rPh>
    <rPh sb="2" eb="3">
      <t>セリ</t>
    </rPh>
    <rPh sb="3" eb="5">
      <t>ダイキョウ</t>
    </rPh>
    <rPh sb="6" eb="7">
      <t>キタ</t>
    </rPh>
    <phoneticPr fontId="27"/>
  </si>
  <si>
    <t>傾部競大教・樋２</t>
    <rPh sb="0" eb="1">
      <t>カタム</t>
    </rPh>
    <rPh sb="1" eb="2">
      <t>ブ</t>
    </rPh>
    <rPh sb="2" eb="3">
      <t>セリ</t>
    </rPh>
    <rPh sb="3" eb="5">
      <t>ダイキョウ</t>
    </rPh>
    <phoneticPr fontId="27"/>
  </si>
  <si>
    <t>傾部競大教・古市</t>
    <rPh sb="0" eb="1">
      <t>カタム</t>
    </rPh>
    <rPh sb="1" eb="2">
      <t>ブ</t>
    </rPh>
    <rPh sb="2" eb="3">
      <t>セリ</t>
    </rPh>
    <rPh sb="3" eb="5">
      <t>ダイキョウ</t>
    </rPh>
    <rPh sb="6" eb="7">
      <t>フル</t>
    </rPh>
    <rPh sb="7" eb="8">
      <t>イチ</t>
    </rPh>
    <phoneticPr fontId="27"/>
  </si>
  <si>
    <t>予備</t>
    <rPh sb="0" eb="2">
      <t>ヨビ</t>
    </rPh>
    <phoneticPr fontId="27"/>
  </si>
  <si>
    <t>傾部競大教・西島</t>
    <rPh sb="0" eb="1">
      <t>カタム</t>
    </rPh>
    <rPh sb="1" eb="2">
      <t>ブ</t>
    </rPh>
    <rPh sb="2" eb="3">
      <t>セリ</t>
    </rPh>
    <rPh sb="3" eb="5">
      <t>ダイキョウ</t>
    </rPh>
    <rPh sb="6" eb="8">
      <t>ニシジマ</t>
    </rPh>
    <phoneticPr fontId="27"/>
  </si>
  <si>
    <t>傾部競大教・福原</t>
    <rPh sb="0" eb="1">
      <t>カタム</t>
    </rPh>
    <rPh sb="1" eb="2">
      <t>ブ</t>
    </rPh>
    <rPh sb="2" eb="3">
      <t>セリ</t>
    </rPh>
    <rPh sb="3" eb="5">
      <t>ダイキョウ</t>
    </rPh>
    <rPh sb="6" eb="8">
      <t>フクハラ</t>
    </rPh>
    <phoneticPr fontId="27"/>
  </si>
  <si>
    <t>傾部競大教・井村</t>
    <rPh sb="0" eb="1">
      <t>カタム</t>
    </rPh>
    <rPh sb="1" eb="2">
      <t>ブ</t>
    </rPh>
    <rPh sb="2" eb="3">
      <t>セリ</t>
    </rPh>
    <rPh sb="3" eb="5">
      <t>ダイキョウ</t>
    </rPh>
    <rPh sb="6" eb="8">
      <t>イムラ</t>
    </rPh>
    <phoneticPr fontId="27"/>
  </si>
  <si>
    <t>傾部競ス大教・井村</t>
    <rPh sb="0" eb="1">
      <t>ナダレ</t>
    </rPh>
    <rPh sb="1" eb="2">
      <t>ブ</t>
    </rPh>
    <rPh sb="2" eb="3">
      <t>セル</t>
    </rPh>
    <rPh sb="4" eb="6">
      <t>ダイキョウ</t>
    </rPh>
    <rPh sb="7" eb="9">
      <t>イムラ</t>
    </rPh>
    <phoneticPr fontId="27"/>
  </si>
  <si>
    <t>研究部局共通学情</t>
    <rPh sb="0" eb="2">
      <t>ケンキュウ</t>
    </rPh>
    <rPh sb="4" eb="6">
      <t>キョウツウ</t>
    </rPh>
    <rPh sb="6" eb="7">
      <t>ガク</t>
    </rPh>
    <rPh sb="7" eb="8">
      <t>ジョウ</t>
    </rPh>
    <phoneticPr fontId="27"/>
  </si>
  <si>
    <t>傾部裁学術・岩崎・史</t>
    <rPh sb="0" eb="1">
      <t>カタム</t>
    </rPh>
    <rPh sb="1" eb="2">
      <t>ブ</t>
    </rPh>
    <rPh sb="2" eb="3">
      <t>サバ</t>
    </rPh>
    <rPh sb="3" eb="5">
      <t>ガクジュツ</t>
    </rPh>
    <rPh sb="6" eb="8">
      <t>イワサキ</t>
    </rPh>
    <rPh sb="9" eb="10">
      <t>シ</t>
    </rPh>
    <phoneticPr fontId="27"/>
  </si>
  <si>
    <t>傾部裁学術・藤吉・畠山</t>
    <rPh sb="0" eb="1">
      <t>カタム</t>
    </rPh>
    <rPh sb="1" eb="2">
      <t>ブ</t>
    </rPh>
    <rPh sb="2" eb="3">
      <t>サバ</t>
    </rPh>
    <rPh sb="3" eb="5">
      <t>ガクジュツ</t>
    </rPh>
    <rPh sb="6" eb="8">
      <t>フジヨシ</t>
    </rPh>
    <rPh sb="9" eb="11">
      <t>ハタケヤマ</t>
    </rPh>
    <phoneticPr fontId="27"/>
  </si>
  <si>
    <t>学術情報基盤センター</t>
    <rPh sb="0" eb="2">
      <t>ガクジュツ</t>
    </rPh>
    <rPh sb="2" eb="4">
      <t>ジョウホウ</t>
    </rPh>
    <rPh sb="4" eb="6">
      <t>キバン</t>
    </rPh>
    <phoneticPr fontId="27"/>
  </si>
  <si>
    <t>藤吉正明</t>
  </si>
  <si>
    <t>傾部裁学術・渡邉</t>
    <rPh sb="0" eb="1">
      <t>カタム</t>
    </rPh>
    <rPh sb="1" eb="2">
      <t>ブ</t>
    </rPh>
    <rPh sb="2" eb="3">
      <t>サバ</t>
    </rPh>
    <rPh sb="3" eb="5">
      <t>ガクジュツ</t>
    </rPh>
    <rPh sb="6" eb="8">
      <t>ワタナベ</t>
    </rPh>
    <phoneticPr fontId="27"/>
  </si>
  <si>
    <t>渡邉美紀</t>
  </si>
  <si>
    <t>傾部裁大教・井村</t>
    <rPh sb="6" eb="8">
      <t>イムラ</t>
    </rPh>
    <phoneticPr fontId="27"/>
  </si>
  <si>
    <t>研究費</t>
    <rPh sb="0" eb="3">
      <t>ケンキュウヒ</t>
    </rPh>
    <phoneticPr fontId="27"/>
  </si>
  <si>
    <t>DF002</t>
  </si>
  <si>
    <t>DF003</t>
  </si>
  <si>
    <t>DF004</t>
  </si>
  <si>
    <t>DF005</t>
  </si>
  <si>
    <t>岡本龍史</t>
    <rPh sb="0" eb="2">
      <t>オカモト</t>
    </rPh>
    <phoneticPr fontId="27"/>
  </si>
  <si>
    <t>シンポジウム開催支援（超伝導センター）</t>
    <rPh sb="11" eb="14">
      <t>チョウデンドウ</t>
    </rPh>
    <phoneticPr fontId="27"/>
  </si>
  <si>
    <t>企画政策費</t>
    <rPh sb="0" eb="2">
      <t>キカク</t>
    </rPh>
    <rPh sb="2" eb="5">
      <t>セイサクヒ</t>
    </rPh>
    <phoneticPr fontId="27"/>
  </si>
  <si>
    <t>D0001</t>
  </si>
  <si>
    <t>波田雅彦</t>
    <rPh sb="2" eb="4">
      <t>マサヒコ</t>
    </rPh>
    <phoneticPr fontId="27"/>
  </si>
  <si>
    <t>高度研究・久冨木</t>
    <rPh sb="5" eb="6">
      <t>ク</t>
    </rPh>
    <rPh sb="6" eb="7">
      <t>フ</t>
    </rPh>
    <rPh sb="7" eb="8">
      <t>キ</t>
    </rPh>
    <phoneticPr fontId="27"/>
  </si>
  <si>
    <t>高度研究・水口</t>
    <rPh sb="5" eb="7">
      <t>ミズグチ</t>
    </rPh>
    <phoneticPr fontId="27"/>
  </si>
  <si>
    <t>教育機器更新費</t>
    <rPh sb="0" eb="2">
      <t>キョウイク</t>
    </rPh>
    <rPh sb="2" eb="4">
      <t>キキ</t>
    </rPh>
    <rPh sb="4" eb="7">
      <t>コウシンヒ</t>
    </rPh>
    <phoneticPr fontId="27"/>
  </si>
  <si>
    <t>その他老朽化備品</t>
    <rPh sb="2" eb="3">
      <t>ホカ</t>
    </rPh>
    <rPh sb="3" eb="6">
      <t>ロウキュウカ</t>
    </rPh>
    <rPh sb="6" eb="8">
      <t>ビヒン</t>
    </rPh>
    <phoneticPr fontId="27"/>
  </si>
  <si>
    <t>外部資金財源</t>
    <rPh sb="0" eb="2">
      <t>ガイブ</t>
    </rPh>
    <rPh sb="2" eb="4">
      <t>シキン</t>
    </rPh>
    <rPh sb="4" eb="6">
      <t>ザイゲン</t>
    </rPh>
    <phoneticPr fontId="27"/>
  </si>
  <si>
    <t>相垣敏郎</t>
    <rPh sb="0" eb="2">
      <t>アイガキ</t>
    </rPh>
    <rPh sb="2" eb="4">
      <t>トシロウ</t>
    </rPh>
    <phoneticPr fontId="27"/>
  </si>
  <si>
    <t>繰越外部資金財源</t>
    <rPh sb="0" eb="2">
      <t>クリコシ</t>
    </rPh>
    <rPh sb="2" eb="4">
      <t>ガイブ</t>
    </rPh>
    <rPh sb="4" eb="6">
      <t>シキン</t>
    </rPh>
    <rPh sb="6" eb="8">
      <t>ザイゲン</t>
    </rPh>
    <phoneticPr fontId="27"/>
  </si>
  <si>
    <t>繰越共同研究費</t>
    <rPh sb="0" eb="2">
      <t>クリコシ</t>
    </rPh>
    <rPh sb="2" eb="4">
      <t>キョウドウ</t>
    </rPh>
    <rPh sb="4" eb="7">
      <t>ケンキュウヒ</t>
    </rPh>
    <phoneticPr fontId="27"/>
  </si>
  <si>
    <t>相垣敏郎</t>
    <rPh sb="0" eb="2">
      <t>アイガキ</t>
    </rPh>
    <phoneticPr fontId="27"/>
  </si>
  <si>
    <t>100</t>
  </si>
  <si>
    <t>DI201</t>
  </si>
  <si>
    <t>提案公募型研究費</t>
    <rPh sb="0" eb="2">
      <t>テイアン</t>
    </rPh>
    <rPh sb="2" eb="4">
      <t>コウボ</t>
    </rPh>
    <rPh sb="4" eb="5">
      <t>カタ</t>
    </rPh>
    <rPh sb="5" eb="8">
      <t>ケンキュウヒ</t>
    </rPh>
    <phoneticPr fontId="27"/>
  </si>
  <si>
    <t>19提物水口CREST</t>
  </si>
  <si>
    <t>2019.4.1-2020.3.31</t>
  </si>
  <si>
    <t>DI202</t>
  </si>
  <si>
    <t>19提物柳CREST</t>
  </si>
  <si>
    <t>DI203</t>
  </si>
  <si>
    <t>19提物宮田CREST</t>
  </si>
  <si>
    <t>宮田耕充</t>
    <rPh sb="2" eb="3">
      <t>コウ</t>
    </rPh>
    <rPh sb="3" eb="4">
      <t>ミツル</t>
    </rPh>
    <phoneticPr fontId="27"/>
  </si>
  <si>
    <t>DI301</t>
  </si>
  <si>
    <t>19提化山添CREST</t>
  </si>
  <si>
    <t>礒辺俊明</t>
    <rPh sb="0" eb="2">
      <t>イソベ</t>
    </rPh>
    <rPh sb="2" eb="4">
      <t>トシアキ</t>
    </rPh>
    <phoneticPr fontId="27"/>
  </si>
  <si>
    <t>伊藤隆</t>
    <rPh sb="0" eb="2">
      <t>イトウ</t>
    </rPh>
    <phoneticPr fontId="27"/>
  </si>
  <si>
    <t>DI304</t>
  </si>
  <si>
    <t>19提化竹川ERCA</t>
  </si>
  <si>
    <t>DI403</t>
  </si>
  <si>
    <t>19提生立木未来</t>
  </si>
  <si>
    <t>DI501</t>
  </si>
  <si>
    <t>DI610</t>
  </si>
  <si>
    <t>19提機筧ALCA</t>
  </si>
  <si>
    <t>繰越提案公募型研究費</t>
    <rPh sb="0" eb="2">
      <t>クリコシ</t>
    </rPh>
    <rPh sb="2" eb="4">
      <t>テイアン</t>
    </rPh>
    <rPh sb="4" eb="7">
      <t>コウボガタ</t>
    </rPh>
    <rPh sb="7" eb="10">
      <t>ケンキュウヒ</t>
    </rPh>
    <phoneticPr fontId="27"/>
  </si>
  <si>
    <t>29提物水口CREST</t>
  </si>
  <si>
    <t>29提物柳CREST</t>
  </si>
  <si>
    <t>29提化竹川ERCA</t>
  </si>
  <si>
    <t>29提化礒辺CREST</t>
  </si>
  <si>
    <t>29提生安藤ISMMS3</t>
  </si>
  <si>
    <t>受託事業費等</t>
    <rPh sb="0" eb="2">
      <t>ジュタク</t>
    </rPh>
    <rPh sb="2" eb="6">
      <t>ジギョウヒトウ</t>
    </rPh>
    <phoneticPr fontId="27"/>
  </si>
  <si>
    <t>特定研究寄附金</t>
    <rPh sb="0" eb="2">
      <t>トクテイ</t>
    </rPh>
    <rPh sb="2" eb="4">
      <t>ケンキュウ</t>
    </rPh>
    <rPh sb="4" eb="7">
      <t>キフキン</t>
    </rPh>
    <phoneticPr fontId="27"/>
  </si>
  <si>
    <t>DQ301</t>
  </si>
  <si>
    <t>19助化野村小笠原</t>
  </si>
  <si>
    <t>DQ302</t>
  </si>
  <si>
    <t>DQ303</t>
  </si>
  <si>
    <t>19助化山添矢崎科学</t>
  </si>
  <si>
    <t>春田伸</t>
    <rPh sb="0" eb="2">
      <t>ハルタ</t>
    </rPh>
    <rPh sb="2" eb="3">
      <t>シン</t>
    </rPh>
    <phoneticPr fontId="27"/>
  </si>
  <si>
    <t>化学科</t>
  </si>
  <si>
    <t>30.4.1～31.3.31</t>
  </si>
  <si>
    <t>繰越特定研究寄附金</t>
    <rPh sb="0" eb="2">
      <t>クリコシ</t>
    </rPh>
    <rPh sb="2" eb="4">
      <t>トクテイ</t>
    </rPh>
    <rPh sb="4" eb="6">
      <t>ケンキュウ</t>
    </rPh>
    <rPh sb="6" eb="9">
      <t>キフキン</t>
    </rPh>
    <phoneticPr fontId="27"/>
  </si>
  <si>
    <t>特数福永</t>
    <rPh sb="0" eb="1">
      <t>トク</t>
    </rPh>
    <rPh sb="1" eb="2">
      <t>スウ</t>
    </rPh>
    <rPh sb="2" eb="4">
      <t>フクナガ</t>
    </rPh>
    <phoneticPr fontId="27"/>
  </si>
  <si>
    <t>特数石谷</t>
    <rPh sb="0" eb="1">
      <t>トク</t>
    </rPh>
    <rPh sb="1" eb="2">
      <t>スウ</t>
    </rPh>
    <rPh sb="2" eb="4">
      <t>イシタニ</t>
    </rPh>
    <phoneticPr fontId="27"/>
  </si>
  <si>
    <t>特物森</t>
    <rPh sb="0" eb="1">
      <t>トク</t>
    </rPh>
    <rPh sb="1" eb="2">
      <t>ブツ</t>
    </rPh>
    <rPh sb="2" eb="3">
      <t>モリ</t>
    </rPh>
    <phoneticPr fontId="27"/>
  </si>
  <si>
    <t>特物青木</t>
    <rPh sb="0" eb="1">
      <t>トク</t>
    </rPh>
    <rPh sb="1" eb="2">
      <t>ブツ</t>
    </rPh>
    <rPh sb="2" eb="4">
      <t>アオキ</t>
    </rPh>
    <phoneticPr fontId="27"/>
  </si>
  <si>
    <t>特物柳</t>
    <rPh sb="0" eb="1">
      <t>トク</t>
    </rPh>
    <rPh sb="1" eb="2">
      <t>ブツ</t>
    </rPh>
    <rPh sb="2" eb="3">
      <t>ヤナギ</t>
    </rPh>
    <phoneticPr fontId="27"/>
  </si>
  <si>
    <t>特化廣田山田科学</t>
  </si>
  <si>
    <t>特化野村1</t>
  </si>
  <si>
    <t>特化廣田</t>
  </si>
  <si>
    <t>特化稲垣1</t>
  </si>
  <si>
    <t>特化稲垣2</t>
  </si>
  <si>
    <t>特化野村2</t>
  </si>
  <si>
    <t>特化波田</t>
  </si>
  <si>
    <t>特化久富木</t>
  </si>
  <si>
    <t>特化西長</t>
  </si>
  <si>
    <t>特化佐藤</t>
  </si>
  <si>
    <t>特化杉浦</t>
  </si>
  <si>
    <t>特化阿部上原</t>
  </si>
  <si>
    <t>特生得平発酵研究所</t>
  </si>
  <si>
    <t>特生安藤1</t>
  </si>
  <si>
    <t>特生江口旭硝子財団</t>
  </si>
  <si>
    <t>特生山﨑日本生</t>
  </si>
  <si>
    <t>特生安藤2</t>
  </si>
  <si>
    <t>特生安藤武田</t>
  </si>
  <si>
    <t>特生坂井</t>
  </si>
  <si>
    <t>特生川原上原記念</t>
  </si>
  <si>
    <t>特生春田</t>
  </si>
  <si>
    <t>特生川原</t>
  </si>
  <si>
    <t>特生田村</t>
  </si>
  <si>
    <t>特大藤井上原</t>
  </si>
  <si>
    <t>特大藤井</t>
  </si>
  <si>
    <t>41180：未払金（人件費）</t>
  </si>
  <si>
    <t>科研費間接経費財源</t>
    <rPh sb="0" eb="2">
      <t>カケン</t>
    </rPh>
    <rPh sb="2" eb="3">
      <t>ヒ</t>
    </rPh>
    <rPh sb="3" eb="5">
      <t>カンセツ</t>
    </rPh>
    <rPh sb="5" eb="7">
      <t>ケイヒ</t>
    </rPh>
    <rPh sb="7" eb="9">
      <t>ザイゲン</t>
    </rPh>
    <phoneticPr fontId="27"/>
  </si>
  <si>
    <t>999</t>
  </si>
  <si>
    <t>数理科学科</t>
  </si>
  <si>
    <t>服部久美子</t>
    <rPh sb="0" eb="2">
      <t>ハットリ</t>
    </rPh>
    <rPh sb="2" eb="5">
      <t>クミコ</t>
    </rPh>
    <phoneticPr fontId="27"/>
  </si>
  <si>
    <t>安田修</t>
    <rPh sb="0" eb="2">
      <t>ヤスダ</t>
    </rPh>
    <phoneticPr fontId="27"/>
  </si>
  <si>
    <t>生命科学科</t>
  </si>
  <si>
    <t>受託研究費等間接経費</t>
  </si>
  <si>
    <t>間接提案・数理</t>
  </si>
  <si>
    <t>間接提案・物理学</t>
  </si>
  <si>
    <t>提案間接・化学</t>
  </si>
  <si>
    <t>間接提案・生命</t>
  </si>
  <si>
    <t>間接提案・電気</t>
  </si>
  <si>
    <t>間接提案・機械</t>
  </si>
  <si>
    <t>理学部の補助金間接経費財源費（部局分）</t>
    <rPh sb="4" eb="7">
      <t>ホジョキン</t>
    </rPh>
    <rPh sb="7" eb="9">
      <t>カンセツ</t>
    </rPh>
    <rPh sb="9" eb="11">
      <t>ケイヒ</t>
    </rPh>
    <rPh sb="11" eb="13">
      <t>ザイゲン</t>
    </rPh>
    <rPh sb="13" eb="14">
      <t>ヒ</t>
    </rPh>
    <rPh sb="15" eb="17">
      <t>ブキョク</t>
    </rPh>
    <rPh sb="17" eb="18">
      <t>ブン</t>
    </rPh>
    <phoneticPr fontId="27"/>
  </si>
  <si>
    <t>繰越一般財源</t>
    <rPh sb="0" eb="2">
      <t>クリコシ</t>
    </rPh>
    <rPh sb="2" eb="4">
      <t>イッパン</t>
    </rPh>
    <rPh sb="4" eb="5">
      <t>ザイ</t>
    </rPh>
    <rPh sb="5" eb="6">
      <t>ゲン</t>
    </rPh>
    <phoneticPr fontId="27"/>
  </si>
  <si>
    <t>学・渡邉美紀</t>
    <rPh sb="0" eb="1">
      <t>ガク</t>
    </rPh>
    <rPh sb="2" eb="4">
      <t>ワタナベ</t>
    </rPh>
    <rPh sb="4" eb="6">
      <t>ミキ</t>
    </rPh>
    <phoneticPr fontId="27"/>
  </si>
  <si>
    <t>授業英語化（生命科学科）</t>
    <rPh sb="0" eb="2">
      <t>ジュギョウ</t>
    </rPh>
    <rPh sb="2" eb="5">
      <t>エイゴカ</t>
    </rPh>
    <phoneticPr fontId="27"/>
  </si>
  <si>
    <t>ブランド力構築の推進</t>
    <rPh sb="4" eb="5">
      <t>リョク</t>
    </rPh>
    <rPh sb="5" eb="7">
      <t>コウチク</t>
    </rPh>
    <rPh sb="8" eb="10">
      <t>スイシン</t>
    </rPh>
    <phoneticPr fontId="27"/>
  </si>
  <si>
    <t>挑戦的研究（開拓）</t>
  </si>
  <si>
    <t>特別研究員奨励費</t>
  </si>
  <si>
    <t>K151</t>
  </si>
  <si>
    <t>国際共同研究加速基金</t>
  </si>
  <si>
    <t>K500</t>
  </si>
  <si>
    <t>ダミー予算（理系・分担金配当・挑戦的萌芽研究）</t>
  </si>
  <si>
    <t>K90111</t>
  </si>
  <si>
    <t>KD90121</t>
  </si>
  <si>
    <t>若手研究（Ａ）</t>
  </si>
  <si>
    <t>ダミー予算（理系・分担金配当・若手研究（Ａ））</t>
  </si>
  <si>
    <t>K90121</t>
  </si>
  <si>
    <t>KD90131</t>
  </si>
  <si>
    <t>ダミー予算（理系・分担金配当・若手研究（Ｂ））</t>
  </si>
  <si>
    <t>K90131</t>
  </si>
  <si>
    <t>KD90141</t>
  </si>
  <si>
    <t>研究活動スタート支援</t>
  </si>
  <si>
    <t>ダミー予算（理系・分担金配当・研究活動スタート支援）</t>
  </si>
  <si>
    <t>K141</t>
  </si>
  <si>
    <t>K90141</t>
  </si>
  <si>
    <t>KD90151</t>
  </si>
  <si>
    <t>ダミー予算（理系・分担金配当・特別研究員奨励費）</t>
  </si>
  <si>
    <t>K90151</t>
  </si>
  <si>
    <t>KD9023</t>
  </si>
  <si>
    <t>ダミー予算（理系・分担金配当・新学術領域研究）</t>
  </si>
  <si>
    <t>K9023</t>
  </si>
  <si>
    <t>KD9031</t>
  </si>
  <si>
    <t>基盤研究（Ｓ）</t>
  </si>
  <si>
    <t>ダミー予算（理系・分担金配当・基盤研究（Ｓ））</t>
  </si>
  <si>
    <t>K9031</t>
  </si>
  <si>
    <t>KD9041</t>
  </si>
  <si>
    <t>ダミー予算（理系・分担金配当・基盤研究（Ａ））</t>
  </si>
  <si>
    <t>K9041</t>
  </si>
  <si>
    <t>KD9051</t>
  </si>
  <si>
    <t>ダミー予算（理系・分担金配当・基盤研究（Ｂ））</t>
  </si>
  <si>
    <t>K9051</t>
  </si>
  <si>
    <t>KD9061</t>
  </si>
  <si>
    <t>ダミー予算（理系・分担金配当・基盤研究（Ｃ））</t>
  </si>
  <si>
    <t>K9061</t>
  </si>
  <si>
    <t>K112</t>
  </si>
  <si>
    <t>112</t>
  </si>
  <si>
    <t>64423：給与（非常勤職員）（受託研究）</t>
    <rPh sb="6" eb="8">
      <t>キュウヨ</t>
    </rPh>
    <rPh sb="9" eb="12">
      <t>ヒジョウキン</t>
    </rPh>
    <rPh sb="12" eb="14">
      <t>ショクイン</t>
    </rPh>
    <rPh sb="16" eb="18">
      <t>ジュタク</t>
    </rPh>
    <rPh sb="18" eb="20">
      <t>ケンキュウ</t>
    </rPh>
    <phoneticPr fontId="114"/>
  </si>
  <si>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114"/>
  </si>
  <si>
    <t>64423：給与（非常勤職員）（受託研究）</t>
    <rPh sb="6" eb="8">
      <t>キュウヨ</t>
    </rPh>
    <rPh sb="9" eb="12">
      <t>ヒジョウキン</t>
    </rPh>
    <rPh sb="12" eb="14">
      <t>ショクイン</t>
    </rPh>
    <rPh sb="16" eb="18">
      <t>ジュタク</t>
    </rPh>
    <rPh sb="18" eb="20">
      <t>ケンキュウ</t>
    </rPh>
    <phoneticPr fontId="60"/>
  </si>
  <si>
    <t>64623：給与（非常勤職員）（受託事業）</t>
    <rPh sb="6" eb="8">
      <t>キュウヨ</t>
    </rPh>
    <rPh sb="9" eb="12">
      <t>ヒジョウキン</t>
    </rPh>
    <rPh sb="12" eb="14">
      <t>ショクイン</t>
    </rPh>
    <rPh sb="16" eb="18">
      <t>ジュタク</t>
    </rPh>
    <rPh sb="18" eb="20">
      <t>ジギョウ</t>
    </rPh>
    <phoneticPr fontId="114"/>
  </si>
  <si>
    <t>64624：給与（通勤手当）（非常勤職員）（受託事業）</t>
    <rPh sb="6" eb="8">
      <t>キュウヨ</t>
    </rPh>
    <rPh sb="9" eb="11">
      <t>ツウキン</t>
    </rPh>
    <rPh sb="11" eb="13">
      <t>テアテ</t>
    </rPh>
    <rPh sb="15" eb="18">
      <t>ヒジョウキン</t>
    </rPh>
    <rPh sb="18" eb="20">
      <t>ショクイン</t>
    </rPh>
    <rPh sb="22" eb="24">
      <t>ジュタク</t>
    </rPh>
    <rPh sb="24" eb="26">
      <t>ジギョウ</t>
    </rPh>
    <phoneticPr fontId="114"/>
  </si>
  <si>
    <t>64424：給与（通勤手当）（非常勤職員）（受託研究）</t>
    <rPh sb="6" eb="8">
      <t>キュウヨ</t>
    </rPh>
    <rPh sb="9" eb="11">
      <t>ツウキン</t>
    </rPh>
    <rPh sb="11" eb="13">
      <t>テアテ</t>
    </rPh>
    <rPh sb="15" eb="18">
      <t>ヒジョウキン</t>
    </rPh>
    <rPh sb="18" eb="20">
      <t>ショクイン</t>
    </rPh>
    <rPh sb="22" eb="24">
      <t>ジュタク</t>
    </rPh>
    <rPh sb="24" eb="26">
      <t>ケンキュウ</t>
    </rPh>
    <phoneticPr fontId="60"/>
  </si>
  <si>
    <t>教授</t>
  </si>
  <si>
    <t>情報収集</t>
  </si>
  <si>
    <t xml:space="preserve">   </t>
    <phoneticPr fontId="20"/>
  </si>
  <si>
    <t>　</t>
    <phoneticPr fontId="20"/>
  </si>
  <si>
    <t>　</t>
    <phoneticPr fontId="20"/>
  </si>
  <si>
    <t>　</t>
    <phoneticPr fontId="20"/>
  </si>
  <si>
    <r>
      <t xml:space="preserve">31年度
</t>
    </r>
    <r>
      <rPr>
        <sz val="9"/>
        <rFont val="ＭＳ Ｐゴシック"/>
        <family val="3"/>
        <charset val="128"/>
      </rPr>
      <t>(2019年度)</t>
    </r>
    <rPh sb="2" eb="4">
      <t>ネンド</t>
    </rPh>
    <rPh sb="10" eb="12">
      <t>ネンド</t>
    </rPh>
    <phoneticPr fontId="27"/>
  </si>
  <si>
    <t>借方勘定(賃金）</t>
    <rPh sb="0" eb="1">
      <t>シャク</t>
    </rPh>
    <rPh sb="1" eb="2">
      <t>カタ</t>
    </rPh>
    <rPh sb="2" eb="4">
      <t>カンジョウ</t>
    </rPh>
    <rPh sb="5" eb="7">
      <t>チンギン</t>
    </rPh>
    <phoneticPr fontId="27"/>
  </si>
  <si>
    <t>通勤手当(賃金）</t>
    <rPh sb="0" eb="2">
      <t>ツウキン</t>
    </rPh>
    <rPh sb="2" eb="4">
      <t>テアテ</t>
    </rPh>
    <rPh sb="5" eb="7">
      <t>チンギン</t>
    </rPh>
    <phoneticPr fontId="27"/>
  </si>
  <si>
    <t>貸方勘定（賃金）</t>
    <rPh sb="0" eb="1">
      <t>カシ</t>
    </rPh>
    <rPh sb="1" eb="2">
      <t>カタ</t>
    </rPh>
    <rPh sb="2" eb="4">
      <t>カンジョウ</t>
    </rPh>
    <rPh sb="5" eb="7">
      <t>チンギン</t>
    </rPh>
    <phoneticPr fontId="27"/>
  </si>
  <si>
    <t>数理科学科</t>
    <rPh sb="4" eb="5">
      <t>カ</t>
    </rPh>
    <phoneticPr fontId="27"/>
  </si>
  <si>
    <t>物理学科</t>
    <rPh sb="3" eb="4">
      <t>カ</t>
    </rPh>
    <phoneticPr fontId="27"/>
  </si>
  <si>
    <t>安田修</t>
    <rPh sb="2" eb="3">
      <t>オサム</t>
    </rPh>
    <phoneticPr fontId="27"/>
  </si>
  <si>
    <t>生命科学科</t>
    <rPh sb="4" eb="5">
      <t>カ</t>
    </rPh>
    <phoneticPr fontId="27"/>
  </si>
  <si>
    <t>岡本龍史</t>
    <rPh sb="0" eb="2">
      <t>オカモト</t>
    </rPh>
    <rPh sb="2" eb="4">
      <t>タツシ</t>
    </rPh>
    <phoneticPr fontId="27"/>
  </si>
  <si>
    <t>電子情報システム工学科</t>
  </si>
  <si>
    <t>機械システム工学科</t>
  </si>
  <si>
    <t>ヘリウム委員会経費</t>
    <rPh sb="4" eb="6">
      <t>イイン</t>
    </rPh>
    <rPh sb="6" eb="7">
      <t>カイ</t>
    </rPh>
    <rPh sb="7" eb="9">
      <t>ケイヒ</t>
    </rPh>
    <phoneticPr fontId="27"/>
  </si>
  <si>
    <t>樋口貴広</t>
    <rPh sb="0" eb="2">
      <t>ヒグチ</t>
    </rPh>
    <rPh sb="2" eb="4">
      <t>タカヒロ</t>
    </rPh>
    <phoneticPr fontId="27"/>
  </si>
  <si>
    <t>一般広報費</t>
    <rPh sb="0" eb="2">
      <t>イッパン</t>
    </rPh>
    <rPh sb="2" eb="4">
      <t>コウホウ</t>
    </rPh>
    <rPh sb="4" eb="5">
      <t>ヒ</t>
    </rPh>
    <phoneticPr fontId="27"/>
  </si>
  <si>
    <t>数理・横山俊一</t>
    <rPh sb="3" eb="5">
      <t>ヨコヤマ</t>
    </rPh>
    <rPh sb="5" eb="7">
      <t>シュンイチ</t>
    </rPh>
    <phoneticPr fontId="27"/>
  </si>
  <si>
    <t>横山俊一</t>
    <rPh sb="0" eb="2">
      <t>ヨコヤマ</t>
    </rPh>
    <rPh sb="2" eb="4">
      <t>シュンイチ</t>
    </rPh>
    <phoneticPr fontId="27"/>
  </si>
  <si>
    <t>中川雄介</t>
    <rPh sb="0" eb="2">
      <t>ナカガワ</t>
    </rPh>
    <rPh sb="2" eb="4">
      <t>ユウスケ</t>
    </rPh>
    <phoneticPr fontId="27"/>
  </si>
  <si>
    <t>機・伊井仁志</t>
    <rPh sb="2" eb="4">
      <t>イイ</t>
    </rPh>
    <rPh sb="4" eb="6">
      <t>ヒトシ</t>
    </rPh>
    <phoneticPr fontId="27"/>
  </si>
  <si>
    <t>伊井仁志</t>
    <rPh sb="0" eb="2">
      <t>イイ</t>
    </rPh>
    <rPh sb="2" eb="4">
      <t>ヒトシ</t>
    </rPh>
    <phoneticPr fontId="27"/>
  </si>
  <si>
    <t>三好洋美</t>
    <rPh sb="0" eb="2">
      <t>ミヨシ</t>
    </rPh>
    <rPh sb="2" eb="4">
      <t>ヒロミ</t>
    </rPh>
    <phoneticPr fontId="27"/>
  </si>
  <si>
    <t>吉村卓也</t>
    <rPh sb="0" eb="2">
      <t>ヨシムラ</t>
    </rPh>
    <rPh sb="2" eb="4">
      <t>タクヤ</t>
    </rPh>
    <phoneticPr fontId="27"/>
  </si>
  <si>
    <t>井村祥子</t>
    <rPh sb="0" eb="2">
      <t>イムラ</t>
    </rPh>
    <rPh sb="2" eb="4">
      <t>ショウコ</t>
    </rPh>
    <phoneticPr fontId="27"/>
  </si>
  <si>
    <t>藤吉正明</t>
    <rPh sb="0" eb="2">
      <t>フジヨシ</t>
    </rPh>
    <rPh sb="2" eb="4">
      <t>マサアキ</t>
    </rPh>
    <phoneticPr fontId="27"/>
  </si>
  <si>
    <t>生命科学科</t>
    <rPh sb="0" eb="2">
      <t>セイメイ</t>
    </rPh>
    <rPh sb="2" eb="4">
      <t>カガク</t>
    </rPh>
    <rPh sb="4" eb="5">
      <t>カ</t>
    </rPh>
    <phoneticPr fontId="27"/>
  </si>
  <si>
    <t>廣田耕志</t>
    <rPh sb="0" eb="2">
      <t>ヒロタ</t>
    </rPh>
    <rPh sb="2" eb="3">
      <t>タガヤ</t>
    </rPh>
    <rPh sb="3" eb="4">
      <t>ココロザシ</t>
    </rPh>
    <phoneticPr fontId="27"/>
  </si>
  <si>
    <t>傾全高度研究支援・生・村上</t>
    <rPh sb="0" eb="1">
      <t>ケイ</t>
    </rPh>
    <rPh sb="1" eb="2">
      <t>ゼン</t>
    </rPh>
    <rPh sb="2" eb="4">
      <t>コウド</t>
    </rPh>
    <rPh sb="4" eb="6">
      <t>ケンキュウ</t>
    </rPh>
    <rPh sb="6" eb="8">
      <t>シエン</t>
    </rPh>
    <rPh sb="9" eb="10">
      <t>セイ</t>
    </rPh>
    <rPh sb="11" eb="13">
      <t>ムラカミ</t>
    </rPh>
    <phoneticPr fontId="27"/>
  </si>
  <si>
    <t>村上哲明</t>
    <rPh sb="2" eb="3">
      <t>テツ</t>
    </rPh>
    <rPh sb="3" eb="4">
      <t>ア</t>
    </rPh>
    <phoneticPr fontId="27"/>
  </si>
  <si>
    <t>傾全高度研究支援・化・野村</t>
    <rPh sb="0" eb="1">
      <t>ケイ</t>
    </rPh>
    <rPh sb="1" eb="2">
      <t>ゼン</t>
    </rPh>
    <rPh sb="2" eb="4">
      <t>コウド</t>
    </rPh>
    <rPh sb="4" eb="6">
      <t>ケンキュウ</t>
    </rPh>
    <rPh sb="6" eb="8">
      <t>シエン</t>
    </rPh>
    <rPh sb="9" eb="10">
      <t>カ</t>
    </rPh>
    <rPh sb="11" eb="13">
      <t>ノムラ</t>
    </rPh>
    <phoneticPr fontId="27"/>
  </si>
  <si>
    <t>野村琴広</t>
    <rPh sb="0" eb="2">
      <t>ノムラ</t>
    </rPh>
    <rPh sb="2" eb="3">
      <t>コト</t>
    </rPh>
    <rPh sb="3" eb="4">
      <t>ヒロ</t>
    </rPh>
    <phoneticPr fontId="27"/>
  </si>
  <si>
    <t>傾全高度研究支援・化・廣田</t>
    <rPh sb="0" eb="1">
      <t>ケイ</t>
    </rPh>
    <rPh sb="1" eb="2">
      <t>ゼン</t>
    </rPh>
    <rPh sb="2" eb="4">
      <t>コウド</t>
    </rPh>
    <rPh sb="4" eb="6">
      <t>ケンキュウ</t>
    </rPh>
    <rPh sb="6" eb="8">
      <t>シエン</t>
    </rPh>
    <rPh sb="9" eb="10">
      <t>カ</t>
    </rPh>
    <rPh sb="11" eb="13">
      <t>ヒロタ</t>
    </rPh>
    <phoneticPr fontId="27"/>
  </si>
  <si>
    <t>岡田泰和</t>
    <rPh sb="0" eb="2">
      <t>オカダ</t>
    </rPh>
    <rPh sb="2" eb="4">
      <t>ヤスカズ</t>
    </rPh>
    <phoneticPr fontId="27"/>
  </si>
  <si>
    <t>傾部裁ス物・飯田</t>
    <rPh sb="0" eb="1">
      <t>ケイ</t>
    </rPh>
    <rPh sb="1" eb="2">
      <t>ブ</t>
    </rPh>
    <rPh sb="2" eb="3">
      <t>サイ</t>
    </rPh>
    <rPh sb="4" eb="5">
      <t>ブツ</t>
    </rPh>
    <rPh sb="6" eb="8">
      <t>イイダ</t>
    </rPh>
    <phoneticPr fontId="27"/>
  </si>
  <si>
    <t>飯田進平</t>
    <rPh sb="0" eb="2">
      <t>イイダ</t>
    </rPh>
    <rPh sb="2" eb="3">
      <t>シン</t>
    </rPh>
    <rPh sb="3" eb="4">
      <t>ヘイ</t>
    </rPh>
    <phoneticPr fontId="27"/>
  </si>
  <si>
    <t>中西勇介</t>
    <rPh sb="0" eb="2">
      <t>ナカニシ</t>
    </rPh>
    <rPh sb="2" eb="4">
      <t>ユウスケ</t>
    </rPh>
    <phoneticPr fontId="27"/>
  </si>
  <si>
    <t>村上哲明</t>
    <rPh sb="0" eb="2">
      <t>ムラカミ</t>
    </rPh>
    <phoneticPr fontId="27"/>
  </si>
  <si>
    <t>山田真也</t>
    <rPh sb="0" eb="2">
      <t>ヤマダ</t>
    </rPh>
    <phoneticPr fontId="27"/>
  </si>
  <si>
    <t>野澤昌文</t>
    <rPh sb="0" eb="2">
      <t>ノザワ</t>
    </rPh>
    <phoneticPr fontId="27"/>
  </si>
  <si>
    <t>栗田玲</t>
    <rPh sb="0" eb="2">
      <t>クリタ</t>
    </rPh>
    <phoneticPr fontId="27"/>
  </si>
  <si>
    <t>傾部若・物・後藤</t>
    <rPh sb="6" eb="8">
      <t>ゴトウ</t>
    </rPh>
    <phoneticPr fontId="27"/>
  </si>
  <si>
    <t>山添誠司</t>
    <rPh sb="0" eb="2">
      <t>ヤマゾエ</t>
    </rPh>
    <rPh sb="2" eb="4">
      <t>セイジ</t>
    </rPh>
    <phoneticPr fontId="27"/>
  </si>
  <si>
    <t>傾部若・化・中谷</t>
    <rPh sb="4" eb="5">
      <t>カ</t>
    </rPh>
    <rPh sb="6" eb="8">
      <t>ナカタニ</t>
    </rPh>
    <phoneticPr fontId="27"/>
  </si>
  <si>
    <t>中谷直輝</t>
    <rPh sb="0" eb="2">
      <t>ナカタニ</t>
    </rPh>
    <rPh sb="2" eb="4">
      <t>ナオキ</t>
    </rPh>
    <phoneticPr fontId="27"/>
  </si>
  <si>
    <t>白井直樹</t>
    <rPh sb="0" eb="2">
      <t>シライ</t>
    </rPh>
    <rPh sb="2" eb="3">
      <t>ナオ</t>
    </rPh>
    <rPh sb="3" eb="4">
      <t>キ</t>
    </rPh>
    <phoneticPr fontId="27"/>
  </si>
  <si>
    <t>傾部若・生・安藤</t>
    <rPh sb="4" eb="5">
      <t>セイ</t>
    </rPh>
    <rPh sb="6" eb="8">
      <t>アンドウ</t>
    </rPh>
    <phoneticPr fontId="27"/>
  </si>
  <si>
    <t>傾部若・生・ベラ</t>
    <rPh sb="4" eb="5">
      <t>セイ</t>
    </rPh>
    <phoneticPr fontId="27"/>
  </si>
  <si>
    <t>畠山久</t>
    <rPh sb="0" eb="2">
      <t>ハタケヤマ</t>
    </rPh>
    <rPh sb="2" eb="3">
      <t>ヒサシ</t>
    </rPh>
    <phoneticPr fontId="27"/>
  </si>
  <si>
    <t>部局長裁量経費（健康福祉学部）</t>
    <rPh sb="0" eb="3">
      <t>ブキョクチョウ</t>
    </rPh>
    <rPh sb="3" eb="5">
      <t>サイリョウ</t>
    </rPh>
    <rPh sb="5" eb="7">
      <t>ケイヒ</t>
    </rPh>
    <rPh sb="8" eb="10">
      <t>ケンコウ</t>
    </rPh>
    <rPh sb="10" eb="12">
      <t>フクシ</t>
    </rPh>
    <rPh sb="12" eb="14">
      <t>ガクブ</t>
    </rPh>
    <phoneticPr fontId="27"/>
  </si>
  <si>
    <t>堀田貴嗣</t>
    <rPh sb="0" eb="2">
      <t>ホッタ</t>
    </rPh>
    <rPh sb="2" eb="4">
      <t>タカツグ</t>
    </rPh>
    <phoneticPr fontId="27"/>
  </si>
  <si>
    <t>シンポジウム開催支援（宇宙理学センター）</t>
    <rPh sb="11" eb="13">
      <t>ウチュウ</t>
    </rPh>
    <rPh sb="13" eb="14">
      <t>リ</t>
    </rPh>
    <rPh sb="14" eb="15">
      <t>ガク</t>
    </rPh>
    <phoneticPr fontId="27"/>
  </si>
  <si>
    <t>外国人研究者招聘支援(宇宙理学センター）</t>
    <rPh sb="0" eb="2">
      <t>ガイコク</t>
    </rPh>
    <rPh sb="2" eb="3">
      <t>ジン</t>
    </rPh>
    <rPh sb="3" eb="6">
      <t>ケンキュウシャ</t>
    </rPh>
    <rPh sb="6" eb="8">
      <t>ショウヘイ</t>
    </rPh>
    <rPh sb="8" eb="10">
      <t>シエン</t>
    </rPh>
    <rPh sb="11" eb="13">
      <t>ウチュウ</t>
    </rPh>
    <rPh sb="13" eb="14">
      <t>リ</t>
    </rPh>
    <rPh sb="14" eb="15">
      <t>ガク</t>
    </rPh>
    <phoneticPr fontId="27"/>
  </si>
  <si>
    <t>学長室の改革推進費（ダイバーシティ施策の推進）</t>
    <rPh sb="17" eb="19">
      <t>シサク</t>
    </rPh>
    <phoneticPr fontId="27"/>
  </si>
  <si>
    <t>28都基教研杉浦ラーマン</t>
    <rPh sb="2" eb="3">
      <t>ト</t>
    </rPh>
    <rPh sb="3" eb="4">
      <t>キ</t>
    </rPh>
    <rPh sb="4" eb="5">
      <t>キョウ</t>
    </rPh>
    <rPh sb="5" eb="6">
      <t>ケン</t>
    </rPh>
    <rPh sb="6" eb="8">
      <t>スギウラ</t>
    </rPh>
    <phoneticPr fontId="27"/>
  </si>
  <si>
    <t>28都基教研波田イ</t>
    <rPh sb="2" eb="3">
      <t>ト</t>
    </rPh>
    <rPh sb="3" eb="4">
      <t>キ</t>
    </rPh>
    <rPh sb="4" eb="5">
      <t>キョウ</t>
    </rPh>
    <rPh sb="5" eb="6">
      <t>ケン</t>
    </rPh>
    <rPh sb="6" eb="8">
      <t>ハダ</t>
    </rPh>
    <phoneticPr fontId="27"/>
  </si>
  <si>
    <t>28都基教研江口ダン</t>
    <rPh sb="2" eb="3">
      <t>ト</t>
    </rPh>
    <rPh sb="3" eb="4">
      <t>キ</t>
    </rPh>
    <rPh sb="4" eb="5">
      <t>キョウ</t>
    </rPh>
    <rPh sb="5" eb="6">
      <t>ケン</t>
    </rPh>
    <rPh sb="6" eb="8">
      <t>エグチ</t>
    </rPh>
    <phoneticPr fontId="27"/>
  </si>
  <si>
    <t>28都基教研花田マルチネス</t>
    <rPh sb="2" eb="3">
      <t>ト</t>
    </rPh>
    <rPh sb="3" eb="4">
      <t>キ</t>
    </rPh>
    <rPh sb="4" eb="5">
      <t>キョウ</t>
    </rPh>
    <rPh sb="5" eb="6">
      <t>ケン</t>
    </rPh>
    <rPh sb="6" eb="8">
      <t>ハナダ</t>
    </rPh>
    <phoneticPr fontId="27"/>
  </si>
  <si>
    <t>花田智</t>
    <rPh sb="0" eb="2">
      <t>ハナダ</t>
    </rPh>
    <rPh sb="2" eb="3">
      <t>サトシ</t>
    </rPh>
    <phoneticPr fontId="27"/>
  </si>
  <si>
    <t>29都基教研野村キット</t>
    <rPh sb="2" eb="3">
      <t>ト</t>
    </rPh>
    <rPh sb="3" eb="4">
      <t>キ</t>
    </rPh>
    <rPh sb="4" eb="5">
      <t>キョウ</t>
    </rPh>
    <rPh sb="5" eb="6">
      <t>ケン</t>
    </rPh>
    <rPh sb="6" eb="8">
      <t>ノムラ</t>
    </rPh>
    <phoneticPr fontId="27"/>
  </si>
  <si>
    <t>29都基教研岡本マリエンティ</t>
    <rPh sb="2" eb="3">
      <t>ト</t>
    </rPh>
    <rPh sb="3" eb="4">
      <t>キ</t>
    </rPh>
    <rPh sb="4" eb="5">
      <t>キョウ</t>
    </rPh>
    <rPh sb="5" eb="6">
      <t>ケン</t>
    </rPh>
    <rPh sb="6" eb="8">
      <t>オカモト</t>
    </rPh>
    <phoneticPr fontId="27"/>
  </si>
  <si>
    <t>29都基教研久冨木アリ</t>
    <rPh sb="2" eb="3">
      <t>ト</t>
    </rPh>
    <rPh sb="3" eb="4">
      <t>キ</t>
    </rPh>
    <rPh sb="4" eb="5">
      <t>キョウ</t>
    </rPh>
    <rPh sb="5" eb="6">
      <t>ケン</t>
    </rPh>
    <rPh sb="6" eb="7">
      <t>ク</t>
    </rPh>
    <rPh sb="7" eb="8">
      <t>フ</t>
    </rPh>
    <rPh sb="8" eb="9">
      <t>キ</t>
    </rPh>
    <phoneticPr fontId="27"/>
  </si>
  <si>
    <t>久冨木志郎</t>
    <rPh sb="0" eb="1">
      <t>ク</t>
    </rPh>
    <phoneticPr fontId="27"/>
  </si>
  <si>
    <t>29都基教研杉浦リザ</t>
    <rPh sb="2" eb="3">
      <t>ト</t>
    </rPh>
    <rPh sb="3" eb="4">
      <t>キ</t>
    </rPh>
    <rPh sb="4" eb="5">
      <t>キョウ</t>
    </rPh>
    <rPh sb="5" eb="6">
      <t>ケン</t>
    </rPh>
    <rPh sb="6" eb="8">
      <t>スギウラ</t>
    </rPh>
    <phoneticPr fontId="27"/>
  </si>
  <si>
    <t>29都基教研野村チャイモン</t>
    <rPh sb="2" eb="3">
      <t>ト</t>
    </rPh>
    <rPh sb="3" eb="4">
      <t>キ</t>
    </rPh>
    <rPh sb="4" eb="5">
      <t>キョウ</t>
    </rPh>
    <rPh sb="5" eb="6">
      <t>ケン</t>
    </rPh>
    <rPh sb="6" eb="8">
      <t>ノムラ</t>
    </rPh>
    <phoneticPr fontId="27"/>
  </si>
  <si>
    <t>29都基教研波田マシフェン</t>
    <rPh sb="2" eb="3">
      <t>ト</t>
    </rPh>
    <rPh sb="3" eb="4">
      <t>キ</t>
    </rPh>
    <rPh sb="4" eb="5">
      <t>キョウ</t>
    </rPh>
    <rPh sb="5" eb="6">
      <t>ケン</t>
    </rPh>
    <rPh sb="6" eb="8">
      <t>ハダ</t>
    </rPh>
    <phoneticPr fontId="27"/>
  </si>
  <si>
    <t>29都基教研マークスサイニ</t>
    <rPh sb="2" eb="3">
      <t>ト</t>
    </rPh>
    <rPh sb="3" eb="4">
      <t>キ</t>
    </rPh>
    <rPh sb="4" eb="5">
      <t>キョウ</t>
    </rPh>
    <rPh sb="5" eb="6">
      <t>ケン</t>
    </rPh>
    <phoneticPr fontId="27"/>
  </si>
  <si>
    <t>29都基教研和田ファム</t>
    <rPh sb="2" eb="3">
      <t>ト</t>
    </rPh>
    <rPh sb="3" eb="4">
      <t>キ</t>
    </rPh>
    <rPh sb="4" eb="5">
      <t>キョウ</t>
    </rPh>
    <rPh sb="5" eb="6">
      <t>ケン</t>
    </rPh>
    <rPh sb="6" eb="8">
      <t>ワダ</t>
    </rPh>
    <phoneticPr fontId="27"/>
  </si>
  <si>
    <t>29都基教研角田ハン</t>
    <rPh sb="2" eb="3">
      <t>ト</t>
    </rPh>
    <rPh sb="3" eb="4">
      <t>キ</t>
    </rPh>
    <rPh sb="4" eb="5">
      <t>キョウ</t>
    </rPh>
    <rPh sb="5" eb="6">
      <t>ケン</t>
    </rPh>
    <rPh sb="6" eb="8">
      <t>カクタ</t>
    </rPh>
    <phoneticPr fontId="27"/>
  </si>
  <si>
    <t>角田直人</t>
    <rPh sb="0" eb="2">
      <t>カクタ</t>
    </rPh>
    <rPh sb="2" eb="4">
      <t>ナオヒト</t>
    </rPh>
    <phoneticPr fontId="27"/>
  </si>
  <si>
    <t>29都基教研小原グエン</t>
    <rPh sb="2" eb="3">
      <t>ト</t>
    </rPh>
    <rPh sb="3" eb="4">
      <t>キ</t>
    </rPh>
    <rPh sb="4" eb="5">
      <t>キョウ</t>
    </rPh>
    <rPh sb="5" eb="6">
      <t>ケン</t>
    </rPh>
    <rPh sb="6" eb="8">
      <t>オバラ</t>
    </rPh>
    <phoneticPr fontId="27"/>
  </si>
  <si>
    <t>30都基教研山添ジュタテミ</t>
    <rPh sb="2" eb="3">
      <t>ト</t>
    </rPh>
    <rPh sb="3" eb="4">
      <t>キ</t>
    </rPh>
    <rPh sb="4" eb="5">
      <t>キョウ</t>
    </rPh>
    <rPh sb="5" eb="6">
      <t>ケン</t>
    </rPh>
    <rPh sb="6" eb="8">
      <t>ヤマゾエ</t>
    </rPh>
    <phoneticPr fontId="27"/>
  </si>
  <si>
    <t>30都基教研野村チャイジャルーン</t>
    <rPh sb="6" eb="8">
      <t>ノムラ</t>
    </rPh>
    <phoneticPr fontId="27"/>
  </si>
  <si>
    <t>30都基教研江口ハー</t>
    <rPh sb="6" eb="8">
      <t>エグチ</t>
    </rPh>
    <phoneticPr fontId="27"/>
  </si>
  <si>
    <t>30都基教研岡本ハニファ</t>
    <rPh sb="6" eb="8">
      <t>オカモト</t>
    </rPh>
    <phoneticPr fontId="27"/>
  </si>
  <si>
    <t>30都基教研安田ワン</t>
    <rPh sb="6" eb="8">
      <t>ヤスダ</t>
    </rPh>
    <phoneticPr fontId="27"/>
  </si>
  <si>
    <t>30都基教研杉浦イスラム</t>
    <rPh sb="6" eb="8">
      <t>スギウラ</t>
    </rPh>
    <phoneticPr fontId="27"/>
  </si>
  <si>
    <t>30都基教研久冨木カーン</t>
    <rPh sb="6" eb="7">
      <t>ク</t>
    </rPh>
    <rPh sb="7" eb="8">
      <t>フ</t>
    </rPh>
    <rPh sb="8" eb="9">
      <t>キ</t>
    </rPh>
    <phoneticPr fontId="27"/>
  </si>
  <si>
    <t>30都基教研杉浦ラトゥール</t>
    <rPh sb="6" eb="8">
      <t>スギウラ</t>
    </rPh>
    <phoneticPr fontId="27"/>
  </si>
  <si>
    <t>30都基教研村上ユリアンティ</t>
    <rPh sb="6" eb="8">
      <t>ムラカミ</t>
    </rPh>
    <phoneticPr fontId="27"/>
  </si>
  <si>
    <t>30都基教研江口リャオ</t>
    <rPh sb="6" eb="8">
      <t>エグチ</t>
    </rPh>
    <phoneticPr fontId="27"/>
  </si>
  <si>
    <t>30都基教研田村シン</t>
    <rPh sb="6" eb="8">
      <t>タムラ</t>
    </rPh>
    <phoneticPr fontId="27"/>
  </si>
  <si>
    <t>DG 共同研究</t>
    <rPh sb="3" eb="5">
      <t>キョウドウ</t>
    </rPh>
    <rPh sb="5" eb="7">
      <t>ケンキュウ</t>
    </rPh>
    <phoneticPr fontId="27"/>
  </si>
  <si>
    <t>64523：給与（非常勤職員）(共同研究）</t>
    <rPh sb="6" eb="8">
      <t>キュウヨ</t>
    </rPh>
    <rPh sb="9" eb="12">
      <t>ヒジョウキン</t>
    </rPh>
    <rPh sb="12" eb="14">
      <t>ショクイン</t>
    </rPh>
    <rPh sb="16" eb="18">
      <t>キョウドウ</t>
    </rPh>
    <rPh sb="18" eb="20">
      <t>ケンキュウ</t>
    </rPh>
    <phoneticPr fontId="27"/>
  </si>
  <si>
    <t>64524：給与(通勤手当）(非常勤職員）(共同研究）</t>
    <rPh sb="6" eb="8">
      <t>キュウヨ</t>
    </rPh>
    <rPh sb="9" eb="11">
      <t>ツウキン</t>
    </rPh>
    <rPh sb="11" eb="13">
      <t>テアテ</t>
    </rPh>
    <rPh sb="15" eb="18">
      <t>ヒジョウキン</t>
    </rPh>
    <rPh sb="18" eb="20">
      <t>ショクイン</t>
    </rPh>
    <rPh sb="22" eb="24">
      <t>キョウドウ</t>
    </rPh>
    <rPh sb="24" eb="26">
      <t>ケンキュウ</t>
    </rPh>
    <phoneticPr fontId="27"/>
  </si>
  <si>
    <t>藤井宣晴</t>
    <rPh sb="0" eb="2">
      <t>フジイ</t>
    </rPh>
    <rPh sb="2" eb="4">
      <t>ノブハル</t>
    </rPh>
    <phoneticPr fontId="27"/>
  </si>
  <si>
    <t>4DG 繰越共同研究費</t>
    <rPh sb="4" eb="6">
      <t>クリコシ</t>
    </rPh>
    <rPh sb="6" eb="8">
      <t>キョウドウ</t>
    </rPh>
    <rPh sb="8" eb="10">
      <t>ケンキュウ</t>
    </rPh>
    <rPh sb="10" eb="11">
      <t>ヒ</t>
    </rPh>
    <phoneticPr fontId="27"/>
  </si>
  <si>
    <t>DH 受託研究費</t>
    <rPh sb="3" eb="5">
      <t>ジュタク</t>
    </rPh>
    <rPh sb="5" eb="7">
      <t>ケンキュウ</t>
    </rPh>
    <rPh sb="7" eb="8">
      <t>ヒ</t>
    </rPh>
    <phoneticPr fontId="27"/>
  </si>
  <si>
    <t>DI 提案公募</t>
    <rPh sb="3" eb="5">
      <t>テイアン</t>
    </rPh>
    <rPh sb="5" eb="7">
      <t>コウボ</t>
    </rPh>
    <phoneticPr fontId="27"/>
  </si>
  <si>
    <t>大浦泰嗣</t>
    <rPh sb="0" eb="2">
      <t>オオウラ</t>
    </rPh>
    <rPh sb="2" eb="4">
      <t>ヤスツグ</t>
    </rPh>
    <phoneticPr fontId="27"/>
  </si>
  <si>
    <t>田岡万悟</t>
    <rPh sb="0" eb="2">
      <t>タオカ</t>
    </rPh>
    <phoneticPr fontId="27"/>
  </si>
  <si>
    <t>福田公子</t>
    <rPh sb="0" eb="2">
      <t>フクダ</t>
    </rPh>
    <rPh sb="2" eb="4">
      <t>キミコ</t>
    </rPh>
    <phoneticPr fontId="27"/>
  </si>
  <si>
    <t>4DI 繰越提案公募</t>
    <rPh sb="4" eb="6">
      <t>クリコシ</t>
    </rPh>
    <rPh sb="6" eb="8">
      <t>テイアン</t>
    </rPh>
    <rPh sb="8" eb="10">
      <t>コウボ</t>
    </rPh>
    <phoneticPr fontId="27"/>
  </si>
  <si>
    <t>DL 受託事業費</t>
    <rPh sb="3" eb="5">
      <t>ジュタク</t>
    </rPh>
    <rPh sb="5" eb="7">
      <t>ジギョウ</t>
    </rPh>
    <rPh sb="7" eb="8">
      <t>ヒ</t>
    </rPh>
    <phoneticPr fontId="27"/>
  </si>
  <si>
    <t>DQ 寄附金</t>
    <rPh sb="3" eb="6">
      <t>キフキン</t>
    </rPh>
    <phoneticPr fontId="27"/>
  </si>
  <si>
    <t>栗田　玲</t>
    <rPh sb="0" eb="2">
      <t>クリタ</t>
    </rPh>
    <rPh sb="3" eb="4">
      <t>レイ</t>
    </rPh>
    <phoneticPr fontId="27"/>
  </si>
  <si>
    <t>2019.4.1-2020.3.31(助成期間2022.3.31まで)</t>
    <rPh sb="19" eb="21">
      <t>ジョセイ</t>
    </rPh>
    <rPh sb="21" eb="23">
      <t>キカン</t>
    </rPh>
    <phoneticPr fontId="27"/>
  </si>
  <si>
    <t>阿部拓也</t>
    <rPh sb="0" eb="2">
      <t>アベ</t>
    </rPh>
    <rPh sb="2" eb="4">
      <t>タクヤ</t>
    </rPh>
    <phoneticPr fontId="27"/>
  </si>
  <si>
    <t>18特化野村</t>
    <rPh sb="2" eb="4">
      <t>トッカ</t>
    </rPh>
    <rPh sb="4" eb="6">
      <t>ノムラ</t>
    </rPh>
    <phoneticPr fontId="27"/>
  </si>
  <si>
    <t>池谷鉄兵</t>
    <rPh sb="0" eb="2">
      <t>イケヤ</t>
    </rPh>
    <phoneticPr fontId="27"/>
  </si>
  <si>
    <t>古市泰郎</t>
    <rPh sb="0" eb="2">
      <t>フルイチ</t>
    </rPh>
    <rPh sb="2" eb="4">
      <t>ヤスロウ</t>
    </rPh>
    <phoneticPr fontId="27"/>
  </si>
  <si>
    <t>補助金</t>
    <rPh sb="0" eb="3">
      <t>ホジョキン</t>
    </rPh>
    <phoneticPr fontId="27"/>
  </si>
  <si>
    <t>波田雅彦</t>
    <rPh sb="0" eb="2">
      <t>ハダ</t>
    </rPh>
    <rPh sb="2" eb="4">
      <t>マサヒコ</t>
    </rPh>
    <phoneticPr fontId="27"/>
  </si>
  <si>
    <t>4DQ 繰越寄付金</t>
    <rPh sb="4" eb="6">
      <t>クリコシ</t>
    </rPh>
    <rPh sb="6" eb="9">
      <t>キフキン</t>
    </rPh>
    <phoneticPr fontId="27"/>
  </si>
  <si>
    <t>DZ 学術相談</t>
    <rPh sb="3" eb="5">
      <t>ガクジュツ</t>
    </rPh>
    <rPh sb="5" eb="7">
      <t>ソウダン</t>
    </rPh>
    <phoneticPr fontId="27"/>
  </si>
  <si>
    <t>4DZ 繰越学術相談</t>
    <rPh sb="4" eb="6">
      <t>クリコシ</t>
    </rPh>
    <rPh sb="6" eb="8">
      <t>ガクジュツ</t>
    </rPh>
    <rPh sb="8" eb="10">
      <t>ソウダン</t>
    </rPh>
    <phoneticPr fontId="27"/>
  </si>
  <si>
    <t>理学部の科研費間接経費（部局分）</t>
    <rPh sb="0" eb="3">
      <t>リガクブ</t>
    </rPh>
    <phoneticPr fontId="27"/>
  </si>
  <si>
    <t>稲山　貴代</t>
    <rPh sb="0" eb="2">
      <t>イナヤマ</t>
    </rPh>
    <rPh sb="3" eb="5">
      <t>タカヨ</t>
    </rPh>
    <phoneticPr fontId="27"/>
  </si>
  <si>
    <t>受託研究費等間接経費財源</t>
    <rPh sb="4" eb="5">
      <t>ヒ</t>
    </rPh>
    <phoneticPr fontId="27"/>
  </si>
  <si>
    <t>理学部の提案公募間接経費(部局分)</t>
    <rPh sb="0" eb="3">
      <t>リガクブ</t>
    </rPh>
    <phoneticPr fontId="27"/>
  </si>
  <si>
    <t>間接提案・物理共通</t>
    <rPh sb="0" eb="2">
      <t>カンセツ</t>
    </rPh>
    <rPh sb="2" eb="4">
      <t>テイアン</t>
    </rPh>
    <rPh sb="5" eb="7">
      <t>ブツリ</t>
    </rPh>
    <rPh sb="7" eb="9">
      <t>キョウツウ</t>
    </rPh>
    <phoneticPr fontId="27"/>
  </si>
  <si>
    <t>補助金間接経費財源費</t>
    <rPh sb="0" eb="3">
      <t>ホジョキン</t>
    </rPh>
    <rPh sb="3" eb="5">
      <t>カンセツ</t>
    </rPh>
    <rPh sb="5" eb="7">
      <t>ケイヒ</t>
    </rPh>
    <rPh sb="7" eb="9">
      <t>ザイゲン</t>
    </rPh>
    <rPh sb="9" eb="10">
      <t>ヒ</t>
    </rPh>
    <phoneticPr fontId="27"/>
  </si>
  <si>
    <t>補助金間接・生命</t>
    <rPh sb="0" eb="3">
      <t>ホジョキン</t>
    </rPh>
    <rPh sb="3" eb="5">
      <t>カンセツ</t>
    </rPh>
    <rPh sb="6" eb="8">
      <t>セイメイ</t>
    </rPh>
    <phoneticPr fontId="27"/>
  </si>
  <si>
    <t>安藤香奈絵</t>
    <rPh sb="0" eb="2">
      <t>アンドウ</t>
    </rPh>
    <rPh sb="2" eb="4">
      <t>カナ</t>
    </rPh>
    <rPh sb="4" eb="5">
      <t>エ</t>
    </rPh>
    <phoneticPr fontId="27"/>
  </si>
  <si>
    <t>挑戦的研究（萌芽・開拓）</t>
    <rPh sb="6" eb="8">
      <t>ホウガ</t>
    </rPh>
    <phoneticPr fontId="27"/>
  </si>
  <si>
    <t>若手研究・若手研究（Ｂ）</t>
    <rPh sb="5" eb="7">
      <t>ワカテ</t>
    </rPh>
    <rPh sb="7" eb="9">
      <t>ケンキュウ</t>
    </rPh>
    <phoneticPr fontId="27"/>
  </si>
  <si>
    <t>若手研究(B)</t>
    <rPh sb="0" eb="2">
      <t>ワカテ</t>
    </rPh>
    <phoneticPr fontId="27"/>
  </si>
  <si>
    <t>新学術領域研究</t>
    <rPh sb="0" eb="1">
      <t>シン</t>
    </rPh>
    <rPh sb="1" eb="3">
      <t>ガクジュツ</t>
    </rPh>
    <rPh sb="3" eb="5">
      <t>リョウイキ</t>
    </rPh>
    <rPh sb="5" eb="7">
      <t>ケンキュウ</t>
    </rPh>
    <phoneticPr fontId="27"/>
  </si>
  <si>
    <t>特別研究員奨励費</t>
    <rPh sb="0" eb="2">
      <t>トクベツ</t>
    </rPh>
    <rPh sb="2" eb="5">
      <t>ケンキュウイン</t>
    </rPh>
    <rPh sb="5" eb="7">
      <t>ショウレイ</t>
    </rPh>
    <rPh sb="7" eb="8">
      <t>ヒ</t>
    </rPh>
    <phoneticPr fontId="27"/>
  </si>
  <si>
    <r>
      <rPr>
        <b/>
        <sz val="11"/>
        <color indexed="30"/>
        <rFont val="ＭＳ Ｐゴシック"/>
        <family val="3"/>
        <charset val="128"/>
      </rPr>
      <t>※注意※</t>
    </r>
    <r>
      <rPr>
        <b/>
        <sz val="11"/>
        <color indexed="10"/>
        <rFont val="ＭＳ Ｐゴシック"/>
        <family val="3"/>
        <charset val="128"/>
      </rPr>
      <t>　この一覧をご使用後は必ず</t>
    </r>
    <r>
      <rPr>
        <b/>
        <u val="double"/>
        <sz val="11"/>
        <color indexed="10"/>
        <rFont val="ＭＳ Ｐゴシック"/>
        <family val="3"/>
        <charset val="128"/>
      </rPr>
      <t>閉じて保護をかけて</t>
    </r>
    <r>
      <rPr>
        <b/>
        <sz val="11"/>
        <color indexed="10"/>
        <rFont val="ＭＳ Ｐゴシック"/>
        <family val="3"/>
        <charset val="128"/>
      </rPr>
      <t>ください。</t>
    </r>
    <rPh sb="1" eb="3">
      <t>チュウイ</t>
    </rPh>
    <rPh sb="7" eb="9">
      <t>イチラン</t>
    </rPh>
    <rPh sb="11" eb="14">
      <t>シヨウゴ</t>
    </rPh>
    <rPh sb="15" eb="16">
      <t>カナラ</t>
    </rPh>
    <rPh sb="17" eb="18">
      <t>ト</t>
    </rPh>
    <rPh sb="20" eb="22">
      <t>ホゴ</t>
    </rPh>
    <phoneticPr fontId="27"/>
  </si>
  <si>
    <t>傾部共・電気</t>
    <rPh sb="4" eb="6">
      <t>デンキ</t>
    </rPh>
    <phoneticPr fontId="27"/>
  </si>
  <si>
    <t>傾部共・機械</t>
    <rPh sb="4" eb="6">
      <t>キカイ</t>
    </rPh>
    <phoneticPr fontId="27"/>
  </si>
  <si>
    <t>傾・ＲＩ施設</t>
    <rPh sb="0" eb="1">
      <t>ナダレ</t>
    </rPh>
    <rPh sb="4" eb="6">
      <t>シセツ</t>
    </rPh>
    <phoneticPr fontId="27"/>
  </si>
  <si>
    <t>研究費</t>
    <rPh sb="0" eb="2">
      <t>ケンキュウ</t>
    </rPh>
    <rPh sb="2" eb="3">
      <t>ヒ</t>
    </rPh>
    <phoneticPr fontId="27"/>
  </si>
  <si>
    <t>管</t>
    <rPh sb="0" eb="1">
      <t>カン</t>
    </rPh>
    <phoneticPr fontId="27"/>
  </si>
  <si>
    <t>19首GP分超・青木</t>
    <rPh sb="2" eb="3">
      <t>クビ</t>
    </rPh>
    <rPh sb="5" eb="6">
      <t>ブン</t>
    </rPh>
    <rPh sb="6" eb="7">
      <t>チョウ</t>
    </rPh>
    <rPh sb="8" eb="10">
      <t>アオキ</t>
    </rPh>
    <phoneticPr fontId="27"/>
  </si>
  <si>
    <t>19首GP個理・鈴木</t>
    <rPh sb="2" eb="3">
      <t>クビ</t>
    </rPh>
    <rPh sb="5" eb="6">
      <t>コ</t>
    </rPh>
    <rPh sb="6" eb="7">
      <t>リ</t>
    </rPh>
    <rPh sb="8" eb="10">
      <t>スズキ</t>
    </rPh>
    <phoneticPr fontId="27"/>
  </si>
  <si>
    <t>19首GP学理・村上</t>
    <rPh sb="5" eb="6">
      <t>ガク</t>
    </rPh>
    <rPh sb="8" eb="10">
      <t>ムラカミ</t>
    </rPh>
    <phoneticPr fontId="27"/>
  </si>
  <si>
    <t>19首GP提HPS・西島</t>
    <rPh sb="2" eb="3">
      <t>クビ</t>
    </rPh>
    <rPh sb="5" eb="6">
      <t>テイ</t>
    </rPh>
    <rPh sb="10" eb="12">
      <t>ニシジマ</t>
    </rPh>
    <phoneticPr fontId="27"/>
  </si>
  <si>
    <t>10101D</t>
  </si>
  <si>
    <t>高研NW強化P野村</t>
    <rPh sb="1" eb="2">
      <t>ケン</t>
    </rPh>
    <rPh sb="4" eb="6">
      <t>キョウカ</t>
    </rPh>
    <rPh sb="7" eb="9">
      <t>ノムラ</t>
    </rPh>
    <phoneticPr fontId="27"/>
  </si>
  <si>
    <r>
      <t>100</t>
    </r>
    <r>
      <rPr>
        <sz val="11"/>
        <color theme="1"/>
        <rFont val="ＭＳ Ｐゴシック"/>
        <family val="2"/>
        <charset val="128"/>
        <scheme val="minor"/>
      </rPr>
      <t/>
    </r>
  </si>
  <si>
    <r>
      <t>04</t>
    </r>
    <r>
      <rPr>
        <sz val="11"/>
        <color theme="1"/>
        <rFont val="ＭＳ Ｐゴシック"/>
        <family val="2"/>
        <charset val="128"/>
        <scheme val="minor"/>
      </rPr>
      <t/>
    </r>
  </si>
  <si>
    <t>DI305</t>
  </si>
  <si>
    <t>システムデザイン学部の人件費（アルバイト人件費）</t>
    <rPh sb="8" eb="10">
      <t>ガクブ</t>
    </rPh>
    <rPh sb="11" eb="14">
      <t>ジンケンヒ</t>
    </rPh>
    <rPh sb="20" eb="23">
      <t>ジンケンヒ</t>
    </rPh>
    <phoneticPr fontId="27"/>
  </si>
  <si>
    <t>清水敏久</t>
    <rPh sb="0" eb="2">
      <t>シミズ</t>
    </rPh>
    <rPh sb="2" eb="4">
      <t>トシヒサ</t>
    </rPh>
    <phoneticPr fontId="27"/>
  </si>
  <si>
    <r>
      <rPr>
        <sz val="11"/>
        <color indexed="10"/>
        <rFont val="ＭＳ Ｐゴシック"/>
        <family val="3"/>
        <charset val="128"/>
      </rPr>
      <t xml:space="preserve">00  </t>
    </r>
    <r>
      <rPr>
        <sz val="18"/>
        <color indexed="9"/>
        <rFont val="ＭＳ Ｐゴシック"/>
        <family val="3"/>
        <charset val="128"/>
      </rPr>
      <t>この赤ラインより下にデータを増やしてはいけません！</t>
    </r>
    <r>
      <rPr>
        <sz val="11"/>
        <color indexed="9"/>
        <rFont val="ＭＳ Ｐゴシック"/>
        <family val="3"/>
        <charset val="128"/>
      </rPr>
      <t>（予算コードが増えた場合は、この赤ライン内に行挿入を行い増やしてください。）</t>
    </r>
    <rPh sb="6" eb="7">
      <t>アカ</t>
    </rPh>
    <rPh sb="12" eb="13">
      <t>シタ</t>
    </rPh>
    <rPh sb="18" eb="19">
      <t>フ</t>
    </rPh>
    <phoneticPr fontId="27"/>
  </si>
  <si>
    <r>
      <t>2019.4.1</t>
    </r>
    <r>
      <rPr>
        <sz val="11"/>
        <color theme="1"/>
        <rFont val="ＭＳ Ｐゴシック"/>
        <family val="2"/>
        <charset val="128"/>
        <scheme val="minor"/>
      </rPr>
      <t>-20</t>
    </r>
    <r>
      <rPr>
        <sz val="11"/>
        <color theme="1"/>
        <rFont val="ＭＳ Ｐゴシック"/>
        <family val="2"/>
        <charset val="128"/>
        <scheme val="minor"/>
      </rPr>
      <t>20.3.31（助成期間は2021.3.31まで）</t>
    </r>
    <rPh sb="19" eb="21">
      <t>ジョセイ</t>
    </rPh>
    <rPh sb="21" eb="23">
      <t>キカン</t>
    </rPh>
    <phoneticPr fontId="27"/>
  </si>
  <si>
    <t>DU 補助金</t>
    <rPh sb="3" eb="6">
      <t>ホジョキン</t>
    </rPh>
    <phoneticPr fontId="27"/>
  </si>
  <si>
    <t>補助金財源費</t>
    <rPh sb="0" eb="3">
      <t>ホジョキン</t>
    </rPh>
    <rPh sb="3" eb="5">
      <t>ザイゲン</t>
    </rPh>
    <rPh sb="5" eb="6">
      <t>ヒ</t>
    </rPh>
    <phoneticPr fontId="27"/>
  </si>
  <si>
    <t>66341：給与（通勤手当）（非職）</t>
  </si>
  <si>
    <t>41180：未払金（人件費）</t>
    <rPh sb="6" eb="8">
      <t>ミハラ</t>
    </rPh>
    <rPh sb="8" eb="9">
      <t>カネ</t>
    </rPh>
    <rPh sb="10" eb="12">
      <t>ジンケン</t>
    </rPh>
    <rPh sb="12" eb="13">
      <t>ヒ</t>
    </rPh>
    <phoneticPr fontId="27"/>
  </si>
  <si>
    <t>都市基盤環境学科</t>
    <rPh sb="0" eb="2">
      <t>トシ</t>
    </rPh>
    <rPh sb="2" eb="4">
      <t>キバン</t>
    </rPh>
    <rPh sb="4" eb="6">
      <t>カンキョウ</t>
    </rPh>
    <rPh sb="6" eb="8">
      <t>ガッカ</t>
    </rPh>
    <phoneticPr fontId="27"/>
  </si>
  <si>
    <t>補助金財源費</t>
    <phoneticPr fontId="20"/>
  </si>
  <si>
    <t>補</t>
    <phoneticPr fontId="20"/>
  </si>
  <si>
    <t>19首GP分生・藤江</t>
    <rPh sb="2" eb="3">
      <t>クビ</t>
    </rPh>
    <rPh sb="5" eb="6">
      <t>ブ</t>
    </rPh>
    <rPh sb="6" eb="7">
      <t>セイ</t>
    </rPh>
    <rPh sb="8" eb="10">
      <t>フジエ</t>
    </rPh>
    <phoneticPr fontId="27"/>
  </si>
  <si>
    <t>火山災害対策研究（生命科学・黒川）</t>
    <rPh sb="0" eb="2">
      <t>カザン</t>
    </rPh>
    <rPh sb="2" eb="4">
      <t>サイガイ</t>
    </rPh>
    <rPh sb="4" eb="6">
      <t>タイサク</t>
    </rPh>
    <rPh sb="6" eb="8">
      <t>ケンキュウ</t>
    </rPh>
    <rPh sb="9" eb="11">
      <t>セイメイ</t>
    </rPh>
    <rPh sb="11" eb="13">
      <t>カガク</t>
    </rPh>
    <rPh sb="14" eb="16">
      <t>クロカワ</t>
    </rPh>
    <phoneticPr fontId="27"/>
  </si>
  <si>
    <t>ｻﾝﾌﾟﾙ123456K</t>
    <phoneticPr fontId="27"/>
  </si>
  <si>
    <t>D0001</t>
    <phoneticPr fontId="27"/>
  </si>
  <si>
    <t>010</t>
    <phoneticPr fontId="27"/>
  </si>
  <si>
    <t>01</t>
    <phoneticPr fontId="27"/>
  </si>
  <si>
    <t>-</t>
    <phoneticPr fontId="27"/>
  </si>
  <si>
    <t>2019.4.1-2020.3.31</t>
    <phoneticPr fontId="27"/>
  </si>
  <si>
    <t>D0001</t>
    <phoneticPr fontId="27"/>
  </si>
  <si>
    <t>010</t>
    <phoneticPr fontId="27"/>
  </si>
  <si>
    <t>10102D</t>
    <phoneticPr fontId="27"/>
  </si>
  <si>
    <t>実験実習経費・教務経費(固定費)</t>
    <phoneticPr fontId="27"/>
  </si>
  <si>
    <t>01</t>
    <phoneticPr fontId="27"/>
  </si>
  <si>
    <t>-</t>
    <phoneticPr fontId="27"/>
  </si>
  <si>
    <t>2019.4.1-2020.3.31</t>
    <phoneticPr fontId="27"/>
  </si>
  <si>
    <t>10105D</t>
    <phoneticPr fontId="27"/>
  </si>
  <si>
    <t>厚生補導経費(固定費)</t>
    <phoneticPr fontId="27"/>
  </si>
  <si>
    <t>10107D</t>
    <phoneticPr fontId="27"/>
  </si>
  <si>
    <t>入試経費</t>
    <phoneticPr fontId="27"/>
  </si>
  <si>
    <t>10112D</t>
    <phoneticPr fontId="27"/>
  </si>
  <si>
    <t>ＴＡ経費</t>
    <phoneticPr fontId="27"/>
  </si>
  <si>
    <t>学位論文審査経費</t>
    <phoneticPr fontId="27"/>
  </si>
  <si>
    <t>その他教育費</t>
    <phoneticPr fontId="27"/>
  </si>
  <si>
    <t>服部久美子</t>
    <phoneticPr fontId="27"/>
  </si>
  <si>
    <t>D0001</t>
    <phoneticPr fontId="27"/>
  </si>
  <si>
    <t>010</t>
    <phoneticPr fontId="27"/>
  </si>
  <si>
    <t>01</t>
    <phoneticPr fontId="27"/>
  </si>
  <si>
    <t>-</t>
    <phoneticPr fontId="27"/>
  </si>
  <si>
    <t>2019.4.1-2020.3.31</t>
    <phoneticPr fontId="27"/>
  </si>
  <si>
    <t>竹川暢之</t>
    <phoneticPr fontId="27"/>
  </si>
  <si>
    <t>D0105</t>
    <phoneticPr fontId="27"/>
  </si>
  <si>
    <t>D0001</t>
    <phoneticPr fontId="27"/>
  </si>
  <si>
    <t>010</t>
    <phoneticPr fontId="27"/>
  </si>
  <si>
    <t>01</t>
    <phoneticPr fontId="27"/>
  </si>
  <si>
    <t>-</t>
    <phoneticPr fontId="27"/>
  </si>
  <si>
    <t>2019.4.1-2020.3.31</t>
    <phoneticPr fontId="27"/>
  </si>
  <si>
    <t>D0106</t>
    <phoneticPr fontId="27"/>
  </si>
  <si>
    <t>ヘルプロ</t>
    <phoneticPr fontId="27"/>
  </si>
  <si>
    <t>樋口貴広</t>
    <phoneticPr fontId="27"/>
  </si>
  <si>
    <r>
      <t>0</t>
    </r>
    <r>
      <rPr>
        <sz val="11"/>
        <color theme="1"/>
        <rFont val="ＭＳ Ｐゴシック"/>
        <family val="2"/>
        <charset val="128"/>
        <scheme val="minor"/>
      </rPr>
      <t>1</t>
    </r>
    <phoneticPr fontId="27"/>
  </si>
  <si>
    <t>D011001</t>
    <phoneticPr fontId="27"/>
  </si>
  <si>
    <r>
      <t>2</t>
    </r>
    <r>
      <rPr>
        <sz val="11"/>
        <color theme="1"/>
        <rFont val="ＭＳ Ｐゴシック"/>
        <family val="2"/>
        <charset val="128"/>
        <scheme val="minor"/>
      </rPr>
      <t>019.6.1-2020.3.31</t>
    </r>
    <phoneticPr fontId="27"/>
  </si>
  <si>
    <t>服部久美子</t>
    <phoneticPr fontId="27"/>
  </si>
  <si>
    <t>D011002</t>
    <phoneticPr fontId="27"/>
  </si>
  <si>
    <t>2019.6.1-2020.3.31</t>
    <phoneticPr fontId="27"/>
  </si>
  <si>
    <t>D011003</t>
    <phoneticPr fontId="27"/>
  </si>
  <si>
    <t>化学科</t>
    <phoneticPr fontId="27"/>
  </si>
  <si>
    <t>竹川暢之</t>
    <phoneticPr fontId="27"/>
  </si>
  <si>
    <t>D011005</t>
    <phoneticPr fontId="27"/>
  </si>
  <si>
    <t>D011006</t>
    <phoneticPr fontId="27"/>
  </si>
  <si>
    <t>D0001</t>
    <phoneticPr fontId="27"/>
  </si>
  <si>
    <t>010</t>
    <phoneticPr fontId="27"/>
  </si>
  <si>
    <r>
      <t>0</t>
    </r>
    <r>
      <rPr>
        <sz val="11"/>
        <color theme="1"/>
        <rFont val="ＭＳ Ｐゴシック"/>
        <family val="2"/>
        <charset val="128"/>
        <scheme val="minor"/>
      </rPr>
      <t>1</t>
    </r>
    <phoneticPr fontId="27"/>
  </si>
  <si>
    <t>-</t>
    <phoneticPr fontId="27"/>
  </si>
  <si>
    <t>2019.6.1-2020.3.31</t>
    <phoneticPr fontId="27"/>
  </si>
  <si>
    <t>小口俊樹</t>
    <phoneticPr fontId="27"/>
  </si>
  <si>
    <t>D011007</t>
    <phoneticPr fontId="27"/>
  </si>
  <si>
    <t>D011101</t>
    <phoneticPr fontId="27"/>
  </si>
  <si>
    <t>2019.4.1-2020.3.31</t>
    <phoneticPr fontId="27"/>
  </si>
  <si>
    <t>D011302</t>
    <phoneticPr fontId="27"/>
  </si>
  <si>
    <r>
      <t>0</t>
    </r>
    <r>
      <rPr>
        <sz val="11"/>
        <color theme="1"/>
        <rFont val="ＭＳ Ｐゴシック"/>
        <family val="2"/>
        <charset val="128"/>
        <scheme val="minor"/>
      </rPr>
      <t>1</t>
    </r>
    <phoneticPr fontId="27"/>
  </si>
  <si>
    <t>D011303</t>
    <phoneticPr fontId="27"/>
  </si>
  <si>
    <t>D011304</t>
    <phoneticPr fontId="27"/>
  </si>
  <si>
    <t>横田佳之</t>
    <phoneticPr fontId="27"/>
  </si>
  <si>
    <t>D011305</t>
    <phoneticPr fontId="27"/>
  </si>
  <si>
    <t>角野秀一</t>
    <phoneticPr fontId="27"/>
  </si>
  <si>
    <t>D011306</t>
    <phoneticPr fontId="27"/>
  </si>
  <si>
    <t>化学科</t>
    <phoneticPr fontId="27"/>
  </si>
  <si>
    <t>竹川暢之</t>
    <phoneticPr fontId="27"/>
  </si>
  <si>
    <t>D0115</t>
    <phoneticPr fontId="27"/>
  </si>
  <si>
    <r>
      <t>0</t>
    </r>
    <r>
      <rPr>
        <sz val="11"/>
        <color theme="1"/>
        <rFont val="ＭＳ Ｐゴシック"/>
        <family val="2"/>
        <charset val="128"/>
        <scheme val="minor"/>
      </rPr>
      <t>10</t>
    </r>
    <phoneticPr fontId="27"/>
  </si>
  <si>
    <t>10100</t>
    <phoneticPr fontId="27"/>
  </si>
  <si>
    <t>2019.4.1-2020.3.31</t>
    <phoneticPr fontId="27"/>
  </si>
  <si>
    <t>D0200</t>
    <phoneticPr fontId="27"/>
  </si>
  <si>
    <t>体育授業</t>
    <phoneticPr fontId="27"/>
  </si>
  <si>
    <t>D0001</t>
    <phoneticPr fontId="27"/>
  </si>
  <si>
    <t>010</t>
    <phoneticPr fontId="27"/>
  </si>
  <si>
    <t>01</t>
    <phoneticPr fontId="27"/>
  </si>
  <si>
    <t>-</t>
    <phoneticPr fontId="27"/>
  </si>
  <si>
    <t>ヘルプロ</t>
    <phoneticPr fontId="27"/>
  </si>
  <si>
    <t>D0300</t>
    <phoneticPr fontId="27"/>
  </si>
  <si>
    <r>
      <t>0</t>
    </r>
    <r>
      <rPr>
        <sz val="11"/>
        <color theme="1"/>
        <rFont val="ＭＳ Ｐゴシック"/>
        <family val="2"/>
        <charset val="128"/>
        <scheme val="minor"/>
      </rPr>
      <t>10</t>
    </r>
    <phoneticPr fontId="27"/>
  </si>
  <si>
    <r>
      <t>0</t>
    </r>
    <r>
      <rPr>
        <sz val="11"/>
        <color theme="1"/>
        <rFont val="ＭＳ Ｐゴシック"/>
        <family val="2"/>
        <charset val="128"/>
        <scheme val="minor"/>
      </rPr>
      <t>1</t>
    </r>
    <phoneticPr fontId="27"/>
  </si>
  <si>
    <t>D10109T</t>
    <phoneticPr fontId="27"/>
  </si>
  <si>
    <t>国際センターの教育費（留学支援経費）</t>
    <phoneticPr fontId="27"/>
  </si>
  <si>
    <t>D10113T</t>
    <phoneticPr fontId="27"/>
  </si>
  <si>
    <t>国際センターの教育費（大学院生国際学術会議派遣経費）</t>
    <phoneticPr fontId="27"/>
  </si>
  <si>
    <t>ヘルプロ</t>
    <phoneticPr fontId="27"/>
  </si>
  <si>
    <t>OUの講座分担金</t>
    <phoneticPr fontId="27"/>
  </si>
  <si>
    <t>D1500</t>
    <phoneticPr fontId="27"/>
  </si>
  <si>
    <t>2019.4.24-2019.9.30</t>
    <phoneticPr fontId="27"/>
  </si>
  <si>
    <t>数理科学科</t>
    <phoneticPr fontId="27"/>
  </si>
  <si>
    <t>服部久美子</t>
    <phoneticPr fontId="27"/>
  </si>
  <si>
    <t>D1503</t>
    <phoneticPr fontId="27"/>
  </si>
  <si>
    <t>2019.4.24-2020.3.31</t>
    <phoneticPr fontId="27"/>
  </si>
  <si>
    <t>澤野嘉宏</t>
    <phoneticPr fontId="27"/>
  </si>
  <si>
    <t>D2200</t>
    <phoneticPr fontId="27"/>
  </si>
  <si>
    <t>教育費</t>
    <phoneticPr fontId="27"/>
  </si>
  <si>
    <t>ＦＤの充実</t>
    <phoneticPr fontId="27"/>
  </si>
  <si>
    <t>10100</t>
    <phoneticPr fontId="27"/>
  </si>
  <si>
    <r>
      <t>0</t>
    </r>
    <r>
      <rPr>
        <sz val="11"/>
        <color theme="1"/>
        <rFont val="ＭＳ Ｐゴシック"/>
        <family val="2"/>
        <charset val="128"/>
        <scheme val="minor"/>
      </rPr>
      <t>8</t>
    </r>
    <phoneticPr fontId="27"/>
  </si>
  <si>
    <t>10224D</t>
    <phoneticPr fontId="27"/>
  </si>
  <si>
    <r>
      <t>0</t>
    </r>
    <r>
      <rPr>
        <sz val="11"/>
        <color theme="1"/>
        <rFont val="ＭＳ Ｐゴシック"/>
        <family val="2"/>
        <charset val="128"/>
        <scheme val="minor"/>
      </rPr>
      <t>3</t>
    </r>
    <phoneticPr fontId="27"/>
  </si>
  <si>
    <t>10327D</t>
    <phoneticPr fontId="27"/>
  </si>
  <si>
    <r>
      <t>0</t>
    </r>
    <r>
      <rPr>
        <sz val="11"/>
        <color theme="1"/>
        <rFont val="ＭＳ Ｐゴシック"/>
        <family val="2"/>
        <charset val="128"/>
        <scheme val="minor"/>
      </rPr>
      <t>9</t>
    </r>
    <phoneticPr fontId="27"/>
  </si>
  <si>
    <t>10329D</t>
    <phoneticPr fontId="27"/>
  </si>
  <si>
    <t>一般管理費</t>
    <phoneticPr fontId="27"/>
  </si>
  <si>
    <t>諸会費</t>
    <phoneticPr fontId="27"/>
  </si>
  <si>
    <t>10330D</t>
    <phoneticPr fontId="27"/>
  </si>
  <si>
    <t>庁有車関係費</t>
    <phoneticPr fontId="27"/>
  </si>
  <si>
    <t>10331D</t>
    <phoneticPr fontId="27"/>
  </si>
  <si>
    <t>10332D</t>
    <phoneticPr fontId="27"/>
  </si>
  <si>
    <t>労働安全衛生関係費</t>
    <phoneticPr fontId="27"/>
  </si>
  <si>
    <t>10335D</t>
    <phoneticPr fontId="27"/>
  </si>
  <si>
    <t>その他一般管理費</t>
    <phoneticPr fontId="27"/>
  </si>
  <si>
    <t>企画広報課の一般管理費（一般広報費）</t>
    <phoneticPr fontId="27"/>
  </si>
  <si>
    <t>10400</t>
    <phoneticPr fontId="27"/>
  </si>
  <si>
    <t>10549D</t>
    <phoneticPr fontId="27"/>
  </si>
  <si>
    <t>大平裕己</t>
    <phoneticPr fontId="27"/>
  </si>
  <si>
    <t>D10549F</t>
    <phoneticPr fontId="27"/>
  </si>
  <si>
    <r>
      <t>0</t>
    </r>
    <r>
      <rPr>
        <sz val="11"/>
        <color theme="1"/>
        <rFont val="ＭＳ Ｐゴシック"/>
        <family val="2"/>
        <charset val="128"/>
        <scheme val="minor"/>
      </rPr>
      <t>8</t>
    </r>
    <phoneticPr fontId="27"/>
  </si>
  <si>
    <t>大平裕己</t>
    <phoneticPr fontId="27"/>
  </si>
  <si>
    <t>D10549J</t>
    <phoneticPr fontId="27"/>
  </si>
  <si>
    <t>学生サポの人件費(アルバイト人件費)</t>
    <phoneticPr fontId="27"/>
  </si>
  <si>
    <t>DA002</t>
    <phoneticPr fontId="27"/>
  </si>
  <si>
    <r>
      <t>0</t>
    </r>
    <r>
      <rPr>
        <sz val="11"/>
        <color theme="1"/>
        <rFont val="ＭＳ Ｐゴシック"/>
        <family val="2"/>
        <charset val="128"/>
        <scheme val="minor"/>
      </rPr>
      <t>2</t>
    </r>
    <phoneticPr fontId="27"/>
  </si>
  <si>
    <t>DA003</t>
    <phoneticPr fontId="27"/>
  </si>
  <si>
    <t>倉田和浩</t>
    <phoneticPr fontId="27"/>
  </si>
  <si>
    <t>数理・黒田茂</t>
    <phoneticPr fontId="27"/>
  </si>
  <si>
    <t>黒田茂</t>
    <phoneticPr fontId="27"/>
  </si>
  <si>
    <t>数理・相馬輝彦</t>
    <phoneticPr fontId="27"/>
  </si>
  <si>
    <t>数理・高桑昇一郎</t>
    <phoneticPr fontId="27"/>
  </si>
  <si>
    <t>数理・津村博文</t>
    <phoneticPr fontId="27"/>
  </si>
  <si>
    <t>数理・徳永浩雄</t>
    <phoneticPr fontId="27"/>
  </si>
  <si>
    <t>数理・服部久美子</t>
    <phoneticPr fontId="27"/>
  </si>
  <si>
    <t>DA011</t>
    <phoneticPr fontId="27"/>
  </si>
  <si>
    <t>DA012</t>
    <phoneticPr fontId="27"/>
  </si>
  <si>
    <t>数理・吉冨和志</t>
    <phoneticPr fontId="27"/>
  </si>
  <si>
    <t>吉冨和志</t>
    <phoneticPr fontId="27"/>
  </si>
  <si>
    <t>DA013</t>
    <phoneticPr fontId="27"/>
  </si>
  <si>
    <t>DA014</t>
    <phoneticPr fontId="27"/>
  </si>
  <si>
    <t>石谷謙介</t>
    <phoneticPr fontId="27"/>
  </si>
  <si>
    <t>DA015</t>
    <phoneticPr fontId="27"/>
  </si>
  <si>
    <t>DA016</t>
    <phoneticPr fontId="27"/>
  </si>
  <si>
    <t>DA017</t>
    <phoneticPr fontId="27"/>
  </si>
  <si>
    <r>
      <t>0</t>
    </r>
    <r>
      <rPr>
        <sz val="11"/>
        <color theme="1"/>
        <rFont val="ＭＳ Ｐゴシック"/>
        <family val="2"/>
        <charset val="128"/>
        <scheme val="minor"/>
      </rPr>
      <t>2</t>
    </r>
    <phoneticPr fontId="27"/>
  </si>
  <si>
    <r>
      <t>0</t>
    </r>
    <r>
      <rPr>
        <sz val="11"/>
        <color theme="1"/>
        <rFont val="ＭＳ Ｐゴシック"/>
        <family val="2"/>
        <charset val="128"/>
        <scheme val="minor"/>
      </rPr>
      <t>8</t>
    </r>
    <phoneticPr fontId="27"/>
  </si>
  <si>
    <t>DA018</t>
    <phoneticPr fontId="27"/>
  </si>
  <si>
    <t>DA019</t>
    <phoneticPr fontId="27"/>
  </si>
  <si>
    <r>
      <t>0</t>
    </r>
    <r>
      <rPr>
        <sz val="11"/>
        <color theme="1"/>
        <rFont val="ＭＳ Ｐゴシック"/>
        <family val="2"/>
        <charset val="128"/>
        <scheme val="minor"/>
      </rPr>
      <t>2</t>
    </r>
    <phoneticPr fontId="27"/>
  </si>
  <si>
    <r>
      <t>0</t>
    </r>
    <r>
      <rPr>
        <sz val="11"/>
        <color theme="1"/>
        <rFont val="ＭＳ Ｐゴシック"/>
        <family val="2"/>
        <charset val="128"/>
        <scheme val="minor"/>
      </rPr>
      <t>8</t>
    </r>
    <phoneticPr fontId="27"/>
  </si>
  <si>
    <t>DA020</t>
    <phoneticPr fontId="27"/>
  </si>
  <si>
    <t>DA021</t>
    <phoneticPr fontId="27"/>
  </si>
  <si>
    <t>数理・高津飛鳥</t>
    <phoneticPr fontId="27"/>
  </si>
  <si>
    <t>DA022</t>
    <phoneticPr fontId="27"/>
  </si>
  <si>
    <t>深谷友宏</t>
    <phoneticPr fontId="27"/>
  </si>
  <si>
    <t>DA023</t>
    <phoneticPr fontId="27"/>
  </si>
  <si>
    <t>数理・村上弘</t>
    <phoneticPr fontId="27"/>
  </si>
  <si>
    <t>村上弘</t>
    <phoneticPr fontId="27"/>
  </si>
  <si>
    <t>DA024</t>
    <phoneticPr fontId="27"/>
  </si>
  <si>
    <t>DA025</t>
    <phoneticPr fontId="27"/>
  </si>
  <si>
    <t>DA026</t>
    <phoneticPr fontId="27"/>
  </si>
  <si>
    <t>DA027</t>
    <phoneticPr fontId="27"/>
  </si>
  <si>
    <t>02</t>
    <phoneticPr fontId="27"/>
  </si>
  <si>
    <t>08</t>
    <phoneticPr fontId="27"/>
  </si>
  <si>
    <t>DA028</t>
    <phoneticPr fontId="27"/>
  </si>
  <si>
    <t>DA029</t>
    <phoneticPr fontId="27"/>
  </si>
  <si>
    <t>DA030</t>
    <phoneticPr fontId="27"/>
  </si>
  <si>
    <t>DA031</t>
    <phoneticPr fontId="27"/>
  </si>
  <si>
    <t>DA032</t>
    <phoneticPr fontId="27"/>
  </si>
  <si>
    <t>DA033</t>
    <phoneticPr fontId="27"/>
  </si>
  <si>
    <t>安田恵一郎</t>
    <phoneticPr fontId="27"/>
  </si>
  <si>
    <t>DA034</t>
    <phoneticPr fontId="27"/>
  </si>
  <si>
    <t>02</t>
    <phoneticPr fontId="27"/>
  </si>
  <si>
    <t>08</t>
    <phoneticPr fontId="27"/>
  </si>
  <si>
    <t>DA035</t>
    <phoneticPr fontId="27"/>
  </si>
  <si>
    <t>DA036</t>
    <phoneticPr fontId="27"/>
  </si>
  <si>
    <t>DA037</t>
    <phoneticPr fontId="27"/>
  </si>
  <si>
    <t>DA038</t>
    <phoneticPr fontId="27"/>
  </si>
  <si>
    <t>DA039</t>
    <phoneticPr fontId="27"/>
  </si>
  <si>
    <t>電・ｴﾙｷｯｸｱﾙﾌﾚｰﾄﾞ</t>
    <phoneticPr fontId="27"/>
  </si>
  <si>
    <t>ｴﾙｷｯｸｱﾙﾌﾚｰﾄﾞ</t>
    <phoneticPr fontId="27"/>
  </si>
  <si>
    <t>DA040</t>
    <phoneticPr fontId="27"/>
  </si>
  <si>
    <t>DA041</t>
    <phoneticPr fontId="27"/>
  </si>
  <si>
    <t>DA042</t>
    <phoneticPr fontId="27"/>
  </si>
  <si>
    <t>電子情報システム工学科</t>
    <phoneticPr fontId="27"/>
  </si>
  <si>
    <t>DA043</t>
    <phoneticPr fontId="27"/>
  </si>
  <si>
    <t>DA044</t>
    <phoneticPr fontId="27"/>
  </si>
  <si>
    <t>DA045</t>
    <phoneticPr fontId="27"/>
  </si>
  <si>
    <t>DA046</t>
    <phoneticPr fontId="27"/>
  </si>
  <si>
    <t>DA047</t>
    <phoneticPr fontId="27"/>
  </si>
  <si>
    <t>DA048</t>
    <phoneticPr fontId="27"/>
  </si>
  <si>
    <t>機・長谷和徳</t>
    <phoneticPr fontId="27"/>
  </si>
  <si>
    <t>DA049</t>
    <phoneticPr fontId="27"/>
  </si>
  <si>
    <t>DA050</t>
    <phoneticPr fontId="27"/>
  </si>
  <si>
    <t>DA051</t>
    <phoneticPr fontId="27"/>
  </si>
  <si>
    <t>小方聡</t>
    <phoneticPr fontId="27"/>
  </si>
  <si>
    <t>DA052</t>
    <phoneticPr fontId="27"/>
  </si>
  <si>
    <t>機・小原弘道</t>
    <phoneticPr fontId="27"/>
  </si>
  <si>
    <t>小原弘道</t>
    <phoneticPr fontId="27"/>
  </si>
  <si>
    <t>DA053</t>
    <phoneticPr fontId="27"/>
  </si>
  <si>
    <t>DA054</t>
    <phoneticPr fontId="27"/>
  </si>
  <si>
    <t>坂元尚哉</t>
    <phoneticPr fontId="27"/>
  </si>
  <si>
    <t>DA055</t>
    <phoneticPr fontId="27"/>
  </si>
  <si>
    <t>DA056</t>
    <phoneticPr fontId="27"/>
  </si>
  <si>
    <t>DA057</t>
    <phoneticPr fontId="27"/>
  </si>
  <si>
    <t>DA058</t>
    <phoneticPr fontId="27"/>
  </si>
  <si>
    <t>機械システム工学科</t>
    <phoneticPr fontId="27"/>
  </si>
  <si>
    <t>DA059</t>
    <phoneticPr fontId="27"/>
  </si>
  <si>
    <t>DA060</t>
    <phoneticPr fontId="27"/>
  </si>
  <si>
    <t>鎗光清道</t>
    <phoneticPr fontId="27"/>
  </si>
  <si>
    <t>DA061</t>
    <phoneticPr fontId="27"/>
  </si>
  <si>
    <t>DA062</t>
    <phoneticPr fontId="27"/>
  </si>
  <si>
    <t>DA063</t>
    <phoneticPr fontId="27"/>
  </si>
  <si>
    <t>DA064</t>
    <phoneticPr fontId="27"/>
  </si>
  <si>
    <t>DA067</t>
    <phoneticPr fontId="27"/>
  </si>
  <si>
    <t>機･吉村・玉置</t>
    <phoneticPr fontId="27"/>
  </si>
  <si>
    <t>DA068</t>
    <phoneticPr fontId="27"/>
  </si>
  <si>
    <t>機・若山・松枝</t>
    <phoneticPr fontId="27"/>
  </si>
  <si>
    <t>若山修一</t>
    <phoneticPr fontId="27"/>
  </si>
  <si>
    <t>大平裕己</t>
    <phoneticPr fontId="27"/>
  </si>
  <si>
    <t>DA106</t>
    <phoneticPr fontId="27"/>
  </si>
  <si>
    <t>DA107</t>
    <phoneticPr fontId="27"/>
  </si>
  <si>
    <t>DA108</t>
    <phoneticPr fontId="27"/>
  </si>
  <si>
    <t>北一郎</t>
    <phoneticPr fontId="27"/>
  </si>
  <si>
    <t>DA109</t>
    <phoneticPr fontId="27"/>
  </si>
  <si>
    <t>DA110</t>
    <phoneticPr fontId="27"/>
  </si>
  <si>
    <t>DA111</t>
    <phoneticPr fontId="27"/>
  </si>
  <si>
    <t>DA113</t>
    <phoneticPr fontId="27"/>
  </si>
  <si>
    <t>DA114</t>
    <phoneticPr fontId="27"/>
  </si>
  <si>
    <t>DA202</t>
    <phoneticPr fontId="27"/>
  </si>
  <si>
    <t>OU身・篠田粧子</t>
    <phoneticPr fontId="27"/>
  </si>
  <si>
    <t>ＯＵ・ヘルプロ</t>
    <phoneticPr fontId="27"/>
  </si>
  <si>
    <t>DA302</t>
    <phoneticPr fontId="27"/>
  </si>
  <si>
    <t>DA303</t>
    <phoneticPr fontId="27"/>
  </si>
  <si>
    <t>DA304</t>
    <phoneticPr fontId="27"/>
  </si>
  <si>
    <t>DA305</t>
    <phoneticPr fontId="27"/>
  </si>
  <si>
    <t>畠山久</t>
    <phoneticPr fontId="27"/>
  </si>
  <si>
    <t>DB202</t>
    <phoneticPr fontId="27"/>
  </si>
  <si>
    <t>2019.4.1-2020.3.31</t>
    <phoneticPr fontId="27"/>
  </si>
  <si>
    <t>水口佳一</t>
    <phoneticPr fontId="27"/>
  </si>
  <si>
    <t>DB204</t>
    <phoneticPr fontId="27"/>
  </si>
  <si>
    <t>D0001</t>
    <phoneticPr fontId="27"/>
  </si>
  <si>
    <t>010</t>
    <phoneticPr fontId="27"/>
  </si>
  <si>
    <r>
      <t>0</t>
    </r>
    <r>
      <rPr>
        <sz val="11"/>
        <color theme="1"/>
        <rFont val="ＭＳ Ｐゴシック"/>
        <family val="2"/>
        <charset val="128"/>
        <scheme val="minor"/>
      </rPr>
      <t>2</t>
    </r>
    <phoneticPr fontId="27"/>
  </si>
  <si>
    <r>
      <t>0</t>
    </r>
    <r>
      <rPr>
        <sz val="11"/>
        <color theme="1"/>
        <rFont val="ＭＳ Ｐゴシック"/>
        <family val="2"/>
        <charset val="128"/>
        <scheme val="minor"/>
      </rPr>
      <t>8</t>
    </r>
    <phoneticPr fontId="27"/>
  </si>
  <si>
    <t>機械システム工学科</t>
    <phoneticPr fontId="27"/>
  </si>
  <si>
    <t>DB205</t>
    <phoneticPr fontId="27"/>
  </si>
  <si>
    <t>電子情報システム工学科</t>
    <phoneticPr fontId="27"/>
  </si>
  <si>
    <t>清水敏久</t>
    <phoneticPr fontId="27"/>
  </si>
  <si>
    <t>DB302</t>
    <phoneticPr fontId="27"/>
  </si>
  <si>
    <t>田村浩一郎</t>
    <phoneticPr fontId="27"/>
  </si>
  <si>
    <t>DB402</t>
    <phoneticPr fontId="27"/>
  </si>
  <si>
    <t>DB403</t>
    <phoneticPr fontId="27"/>
  </si>
  <si>
    <t>DB404</t>
    <phoneticPr fontId="27"/>
  </si>
  <si>
    <t>春田伸</t>
    <phoneticPr fontId="27"/>
  </si>
  <si>
    <t>DB405</t>
    <phoneticPr fontId="27"/>
  </si>
  <si>
    <t>DB502</t>
    <phoneticPr fontId="27"/>
  </si>
  <si>
    <t>DB503</t>
    <phoneticPr fontId="27"/>
  </si>
  <si>
    <t>DB504</t>
    <phoneticPr fontId="27"/>
  </si>
  <si>
    <t>DB602</t>
    <phoneticPr fontId="27"/>
  </si>
  <si>
    <t>黒川信</t>
    <phoneticPr fontId="27"/>
  </si>
  <si>
    <r>
      <t>0</t>
    </r>
    <r>
      <rPr>
        <sz val="11"/>
        <color theme="1"/>
        <rFont val="ＭＳ Ｐゴシック"/>
        <family val="2"/>
        <charset val="128"/>
        <scheme val="minor"/>
      </rPr>
      <t>0</t>
    </r>
    <phoneticPr fontId="27"/>
  </si>
  <si>
    <t>DC001</t>
    <phoneticPr fontId="27"/>
  </si>
  <si>
    <t>部局長裁量経費(理学部)</t>
    <phoneticPr fontId="27"/>
  </si>
  <si>
    <t>02</t>
    <phoneticPr fontId="27"/>
  </si>
  <si>
    <t>08</t>
    <phoneticPr fontId="27"/>
  </si>
  <si>
    <t>大平裕己</t>
    <phoneticPr fontId="27"/>
  </si>
  <si>
    <t>DC002</t>
    <phoneticPr fontId="27"/>
  </si>
  <si>
    <t>傾部共・数理</t>
    <phoneticPr fontId="27"/>
  </si>
  <si>
    <t>服部久美子</t>
    <phoneticPr fontId="27"/>
  </si>
  <si>
    <t>DC003</t>
    <phoneticPr fontId="27"/>
  </si>
  <si>
    <t>傾部共・物理学</t>
    <phoneticPr fontId="27"/>
  </si>
  <si>
    <t>傾部共・化学</t>
    <phoneticPr fontId="27"/>
  </si>
  <si>
    <t>竹川暢之</t>
    <phoneticPr fontId="27"/>
  </si>
  <si>
    <t>傾部共・生命</t>
    <phoneticPr fontId="27"/>
  </si>
  <si>
    <t>DC006</t>
    <phoneticPr fontId="27"/>
  </si>
  <si>
    <t>DC007</t>
    <phoneticPr fontId="27"/>
  </si>
  <si>
    <t>DC008</t>
    <phoneticPr fontId="27"/>
  </si>
  <si>
    <t>DC009</t>
    <phoneticPr fontId="27"/>
  </si>
  <si>
    <t>青木勇二</t>
    <phoneticPr fontId="27"/>
  </si>
  <si>
    <t>得平茂樹</t>
    <phoneticPr fontId="27"/>
  </si>
  <si>
    <t>化学科</t>
    <phoneticPr fontId="27"/>
  </si>
  <si>
    <t>ベラ　ティエール</t>
    <phoneticPr fontId="27"/>
  </si>
  <si>
    <t>大学教育ｾﾝﾀｰの傾斜的研究費部局分</t>
    <phoneticPr fontId="27"/>
  </si>
  <si>
    <t>部局長裁量経費（大学教育ｾﾝﾀｰ）</t>
    <phoneticPr fontId="27"/>
  </si>
  <si>
    <t>傾部裁大教・伏木</t>
    <phoneticPr fontId="27"/>
  </si>
  <si>
    <t>部局競争的経費(大学教育ｾﾝﾀｰ)</t>
    <phoneticPr fontId="27"/>
  </si>
  <si>
    <t>樋口貴広</t>
    <phoneticPr fontId="27"/>
  </si>
  <si>
    <t>北一郎</t>
    <phoneticPr fontId="27"/>
  </si>
  <si>
    <t>古市泰郎</t>
    <phoneticPr fontId="27"/>
  </si>
  <si>
    <r>
      <t>0</t>
    </r>
    <r>
      <rPr>
        <sz val="11"/>
        <color theme="1"/>
        <rFont val="ＭＳ Ｐゴシック"/>
        <family val="2"/>
        <charset val="128"/>
        <scheme val="minor"/>
      </rPr>
      <t>2</t>
    </r>
    <phoneticPr fontId="27"/>
  </si>
  <si>
    <t>ｵｰﾌﾟﾝﾕﾆﾊﾞｰｼﾃｨの傾斜的研究費部局分</t>
    <phoneticPr fontId="27"/>
  </si>
  <si>
    <t>部局長裁量経費(ｵｰﾌﾟﾝﾕﾆﾊﾞｰｼﾃｨ)</t>
    <phoneticPr fontId="27"/>
  </si>
  <si>
    <t>部局競争的経費(ｵｰﾌﾟﾝﾕﾆﾊﾞｰｼﾃｨ)</t>
    <phoneticPr fontId="27"/>
  </si>
  <si>
    <t>傾部競・身・篠田</t>
    <phoneticPr fontId="27"/>
  </si>
  <si>
    <t>ＯＵ・ヘルプロ</t>
    <phoneticPr fontId="27"/>
  </si>
  <si>
    <r>
      <t>0</t>
    </r>
    <r>
      <rPr>
        <sz val="11"/>
        <color theme="1"/>
        <rFont val="ＭＳ Ｐゴシック"/>
        <family val="2"/>
        <charset val="128"/>
        <scheme val="minor"/>
      </rPr>
      <t>10</t>
    </r>
    <phoneticPr fontId="27"/>
  </si>
  <si>
    <t>10600</t>
    <phoneticPr fontId="27"/>
  </si>
  <si>
    <t>DF001</t>
    <phoneticPr fontId="27"/>
  </si>
  <si>
    <t>理学部の管理費事務経費（一般財源研究費）</t>
    <phoneticPr fontId="27"/>
  </si>
  <si>
    <t>数理･管理費事務経費</t>
    <phoneticPr fontId="27"/>
  </si>
  <si>
    <t>物理学･管理費事務経費</t>
    <phoneticPr fontId="27"/>
  </si>
  <si>
    <t>化学･管理費事務経費</t>
    <phoneticPr fontId="27"/>
  </si>
  <si>
    <t>生命･管理費事務経費</t>
    <phoneticPr fontId="27"/>
  </si>
  <si>
    <t>DF006</t>
    <phoneticPr fontId="27"/>
  </si>
  <si>
    <t>電気･管理費事務経費</t>
    <phoneticPr fontId="27"/>
  </si>
  <si>
    <t>三浦大介</t>
    <phoneticPr fontId="27"/>
  </si>
  <si>
    <t>DF007</t>
    <phoneticPr fontId="27"/>
  </si>
  <si>
    <t>機械･管理費事務経費</t>
    <phoneticPr fontId="27"/>
  </si>
  <si>
    <t>小口俊樹</t>
    <phoneticPr fontId="27"/>
  </si>
  <si>
    <t>DF008</t>
    <phoneticPr fontId="27"/>
  </si>
  <si>
    <t>HP学域管理費事務経費</t>
    <phoneticPr fontId="27"/>
  </si>
  <si>
    <t>ヘルプロ</t>
    <phoneticPr fontId="27"/>
  </si>
  <si>
    <t>D56011L11</t>
    <phoneticPr fontId="27"/>
  </si>
  <si>
    <r>
      <t>0</t>
    </r>
    <r>
      <rPr>
        <sz val="11"/>
        <color theme="1"/>
        <rFont val="ＭＳ Ｐゴシック"/>
        <family val="2"/>
        <charset val="128"/>
        <scheme val="minor"/>
      </rPr>
      <t>1</t>
    </r>
    <phoneticPr fontId="27"/>
  </si>
  <si>
    <t>D56011L12</t>
    <phoneticPr fontId="27"/>
  </si>
  <si>
    <t>D56011L13</t>
    <phoneticPr fontId="27"/>
  </si>
  <si>
    <r>
      <t>2</t>
    </r>
    <r>
      <rPr>
        <sz val="11"/>
        <color theme="1"/>
        <rFont val="ＭＳ Ｐゴシック"/>
        <family val="2"/>
        <charset val="128"/>
        <scheme val="minor"/>
      </rPr>
      <t>019.4.1-2020.3.31</t>
    </r>
    <phoneticPr fontId="27"/>
  </si>
  <si>
    <t>D56011L14</t>
    <phoneticPr fontId="27"/>
  </si>
  <si>
    <t>D56011L15</t>
    <phoneticPr fontId="27"/>
  </si>
  <si>
    <t>西島壮</t>
    <phoneticPr fontId="27"/>
  </si>
  <si>
    <t>海外インターンシップの推進</t>
    <phoneticPr fontId="27"/>
  </si>
  <si>
    <t>01</t>
    <phoneticPr fontId="27"/>
  </si>
  <si>
    <t>改革推進費</t>
    <phoneticPr fontId="27"/>
  </si>
  <si>
    <t>企画広報課の改革推進費（自己点検・評価の充実）</t>
    <phoneticPr fontId="27"/>
  </si>
  <si>
    <t>02</t>
    <phoneticPr fontId="27"/>
  </si>
  <si>
    <t>10700</t>
    <phoneticPr fontId="27"/>
  </si>
  <si>
    <t>10700</t>
    <phoneticPr fontId="27"/>
  </si>
  <si>
    <t>D56011S</t>
    <phoneticPr fontId="27"/>
  </si>
  <si>
    <t>10861D01</t>
    <phoneticPr fontId="27"/>
  </si>
  <si>
    <t>都市外交人材教育研究支援経費</t>
    <phoneticPr fontId="27"/>
  </si>
  <si>
    <t>D10864A213</t>
    <phoneticPr fontId="27"/>
  </si>
  <si>
    <t>2019.4.1-2019.9.30</t>
    <phoneticPr fontId="27"/>
  </si>
  <si>
    <t>D10864A214</t>
    <phoneticPr fontId="27"/>
  </si>
  <si>
    <t>D10864A215</t>
    <phoneticPr fontId="27"/>
  </si>
  <si>
    <t>D10864A216</t>
    <phoneticPr fontId="27"/>
  </si>
  <si>
    <t>D10864A221</t>
    <phoneticPr fontId="27"/>
  </si>
  <si>
    <t>D10864A222</t>
    <phoneticPr fontId="27"/>
  </si>
  <si>
    <t>D10864A223</t>
    <phoneticPr fontId="27"/>
  </si>
  <si>
    <t>D10864A224</t>
    <phoneticPr fontId="27"/>
  </si>
  <si>
    <t>02</t>
    <phoneticPr fontId="27"/>
  </si>
  <si>
    <t>08</t>
    <phoneticPr fontId="27"/>
  </si>
  <si>
    <t>D10864A225</t>
    <phoneticPr fontId="27"/>
  </si>
  <si>
    <t>D10864A226</t>
    <phoneticPr fontId="27"/>
  </si>
  <si>
    <t>D10864A227</t>
    <phoneticPr fontId="27"/>
  </si>
  <si>
    <t>マークス　タンク</t>
    <phoneticPr fontId="27"/>
  </si>
  <si>
    <t>D10864A228</t>
    <phoneticPr fontId="27"/>
  </si>
  <si>
    <t>和田圭二</t>
    <phoneticPr fontId="27"/>
  </si>
  <si>
    <t>D10864A229</t>
    <phoneticPr fontId="27"/>
  </si>
  <si>
    <t>D10864A230</t>
    <phoneticPr fontId="27"/>
  </si>
  <si>
    <t>小原弘道</t>
    <phoneticPr fontId="27"/>
  </si>
  <si>
    <t>D10864A231</t>
    <phoneticPr fontId="27"/>
  </si>
  <si>
    <t>山添誠司</t>
    <phoneticPr fontId="27"/>
  </si>
  <si>
    <t>D10864A232</t>
    <phoneticPr fontId="27"/>
  </si>
  <si>
    <t>D10864A233</t>
    <phoneticPr fontId="27"/>
  </si>
  <si>
    <t>D10864A234</t>
    <phoneticPr fontId="27"/>
  </si>
  <si>
    <t>岡本龍史</t>
    <phoneticPr fontId="27"/>
  </si>
  <si>
    <t>D10864A235</t>
    <phoneticPr fontId="27"/>
  </si>
  <si>
    <t>D10864A236</t>
    <phoneticPr fontId="27"/>
  </si>
  <si>
    <t>D10864A237</t>
    <phoneticPr fontId="27"/>
  </si>
  <si>
    <t>D10864A238</t>
    <phoneticPr fontId="27"/>
  </si>
  <si>
    <t>D10864A239</t>
    <phoneticPr fontId="27"/>
  </si>
  <si>
    <t>D10864A240</t>
    <phoneticPr fontId="27"/>
  </si>
  <si>
    <t>D10864A241</t>
    <phoneticPr fontId="27"/>
  </si>
  <si>
    <t>D10864A33</t>
    <phoneticPr fontId="27"/>
  </si>
  <si>
    <t>久冨木志郎</t>
    <phoneticPr fontId="27"/>
  </si>
  <si>
    <t>D10864A34</t>
    <phoneticPr fontId="27"/>
  </si>
  <si>
    <t>研究者海外派遣プログラム</t>
    <phoneticPr fontId="27"/>
  </si>
  <si>
    <t>-</t>
    <phoneticPr fontId="27"/>
  </si>
  <si>
    <t>D64501</t>
    <phoneticPr fontId="27"/>
  </si>
  <si>
    <t>10800</t>
    <phoneticPr fontId="27"/>
  </si>
  <si>
    <t>18共生相垣ライフ</t>
    <phoneticPr fontId="27"/>
  </si>
  <si>
    <t>105</t>
    <phoneticPr fontId="27"/>
  </si>
  <si>
    <t>30150</t>
    <phoneticPr fontId="27"/>
  </si>
  <si>
    <t>14</t>
    <phoneticPr fontId="27"/>
  </si>
  <si>
    <t>18共生岡本住友</t>
    <phoneticPr fontId="27"/>
  </si>
  <si>
    <t>105</t>
    <phoneticPr fontId="27"/>
  </si>
  <si>
    <t>30150</t>
    <phoneticPr fontId="27"/>
  </si>
  <si>
    <t>14</t>
    <phoneticPr fontId="27"/>
  </si>
  <si>
    <t>18共生岡本JT</t>
    <phoneticPr fontId="27"/>
  </si>
  <si>
    <t>18共生安藤SBI</t>
    <phoneticPr fontId="27"/>
  </si>
  <si>
    <t>18共大眞鍋森永</t>
    <phoneticPr fontId="27"/>
  </si>
  <si>
    <t>大学教育センター・ヘルプロ</t>
    <phoneticPr fontId="27"/>
  </si>
  <si>
    <t>18共大井村ﾀﾞﾝｼﾝｸﾞ</t>
    <phoneticPr fontId="27"/>
  </si>
  <si>
    <t>DG501</t>
    <phoneticPr fontId="27"/>
  </si>
  <si>
    <t>19共電内田AFI</t>
    <phoneticPr fontId="27"/>
  </si>
  <si>
    <t>2019.4.1-2020.3.31</t>
    <phoneticPr fontId="27"/>
  </si>
  <si>
    <t>電子情報システム工学科</t>
    <rPh sb="0" eb="2">
      <t>デンシ</t>
    </rPh>
    <rPh sb="2" eb="4">
      <t>ジョウホウ</t>
    </rPh>
    <rPh sb="8" eb="11">
      <t>コウガクカ</t>
    </rPh>
    <phoneticPr fontId="27"/>
  </si>
  <si>
    <t>DG502</t>
    <phoneticPr fontId="27"/>
  </si>
  <si>
    <t>19共電清水ﾄﾖﾀ</t>
    <phoneticPr fontId="27"/>
  </si>
  <si>
    <t>105</t>
  </si>
  <si>
    <t>30150</t>
  </si>
  <si>
    <t>14</t>
  </si>
  <si>
    <t>2019/4/1-2020/2/29(研究期間2019/3/1-2020/2/29)</t>
    <phoneticPr fontId="27"/>
  </si>
  <si>
    <t>清水敏久</t>
    <rPh sb="0" eb="2">
      <t>シミズ</t>
    </rPh>
    <rPh sb="2" eb="4">
      <t>トシヒサ</t>
    </rPh>
    <phoneticPr fontId="27"/>
  </si>
  <si>
    <t>DG601</t>
    <phoneticPr fontId="27"/>
  </si>
  <si>
    <t>19共機長谷スズキ</t>
    <phoneticPr fontId="27"/>
  </si>
  <si>
    <t>2019.4.1-2020.3.31</t>
    <phoneticPr fontId="27"/>
  </si>
  <si>
    <t>機械システム工学科</t>
    <phoneticPr fontId="27"/>
  </si>
  <si>
    <t>長谷和徳</t>
    <phoneticPr fontId="27"/>
  </si>
  <si>
    <t>DG602</t>
  </si>
  <si>
    <t>19共機小方富士通</t>
    <rPh sb="6" eb="9">
      <t>フジツウ</t>
    </rPh>
    <phoneticPr fontId="27"/>
  </si>
  <si>
    <t>2019/4/1-2020/3/31</t>
  </si>
  <si>
    <t>小方聡</t>
    <phoneticPr fontId="27"/>
  </si>
  <si>
    <t>DG603</t>
  </si>
  <si>
    <t>19共機角田新日本</t>
  </si>
  <si>
    <t>2019/4/1-2020/3/31(研究期間平成30年5月1日-令和2年3月31日)</t>
    <rPh sb="19" eb="21">
      <t>ケンキュウ</t>
    </rPh>
    <rPh sb="21" eb="23">
      <t>キカン</t>
    </rPh>
    <phoneticPr fontId="27"/>
  </si>
  <si>
    <t>角田直人</t>
    <phoneticPr fontId="27"/>
  </si>
  <si>
    <t>29共生相垣ライフ</t>
    <phoneticPr fontId="27"/>
  </si>
  <si>
    <t>40150</t>
    <phoneticPr fontId="27"/>
  </si>
  <si>
    <r>
      <t>H</t>
    </r>
    <r>
      <rPr>
        <sz val="11"/>
        <color theme="1"/>
        <rFont val="ＭＳ Ｐゴシック"/>
        <family val="2"/>
        <charset val="128"/>
        <scheme val="minor"/>
      </rPr>
      <t>30.4.1～H31.3.31</t>
    </r>
    <phoneticPr fontId="27"/>
  </si>
  <si>
    <t>29共生岡本JT</t>
    <phoneticPr fontId="27"/>
  </si>
  <si>
    <r>
      <t>H</t>
    </r>
    <r>
      <rPr>
        <sz val="11"/>
        <color theme="1"/>
        <rFont val="ＭＳ Ｐゴシック"/>
        <family val="2"/>
        <charset val="128"/>
        <scheme val="minor"/>
      </rPr>
      <t>30.4.1～H30.9.30</t>
    </r>
    <phoneticPr fontId="27"/>
  </si>
  <si>
    <t>29共大古市大日本</t>
    <phoneticPr fontId="27"/>
  </si>
  <si>
    <r>
      <t>H</t>
    </r>
    <r>
      <rPr>
        <sz val="11"/>
        <color theme="1"/>
        <rFont val="ＭＳ Ｐゴシック"/>
        <family val="2"/>
        <charset val="128"/>
        <scheme val="minor"/>
      </rPr>
      <t>30.4.1～H31.3.16</t>
    </r>
    <phoneticPr fontId="27"/>
  </si>
  <si>
    <t>29共大藤井久光</t>
    <phoneticPr fontId="27"/>
  </si>
  <si>
    <r>
      <t>H</t>
    </r>
    <r>
      <rPr>
        <sz val="11"/>
        <color theme="1"/>
        <rFont val="ＭＳ Ｐゴシック"/>
        <family val="2"/>
        <charset val="128"/>
        <scheme val="minor"/>
      </rPr>
      <t>30.4.1～H30.12.25</t>
    </r>
    <phoneticPr fontId="27"/>
  </si>
  <si>
    <t>藤井宣晴</t>
    <phoneticPr fontId="27"/>
  </si>
  <si>
    <t>外部資金財源</t>
    <phoneticPr fontId="27"/>
  </si>
  <si>
    <t>18受数内山NTT</t>
    <phoneticPr fontId="27"/>
  </si>
  <si>
    <t>100</t>
    <phoneticPr fontId="27"/>
  </si>
  <si>
    <t>04</t>
    <phoneticPr fontId="27"/>
  </si>
  <si>
    <r>
      <t>3</t>
    </r>
    <r>
      <rPr>
        <sz val="11"/>
        <color theme="1"/>
        <rFont val="ＭＳ Ｐゴシック"/>
        <family val="2"/>
        <charset val="128"/>
        <scheme val="minor"/>
      </rPr>
      <t>0.5.25～31.2.28</t>
    </r>
    <phoneticPr fontId="27"/>
  </si>
  <si>
    <t>内山成憲</t>
    <phoneticPr fontId="27"/>
  </si>
  <si>
    <t>事務経費(受託研究費等)</t>
    <phoneticPr fontId="27"/>
  </si>
  <si>
    <r>
      <t>0</t>
    </r>
    <r>
      <rPr>
        <sz val="11"/>
        <color theme="1"/>
        <rFont val="ＭＳ Ｐゴシック"/>
        <family val="2"/>
        <charset val="128"/>
        <scheme val="minor"/>
      </rPr>
      <t>4</t>
    </r>
    <phoneticPr fontId="27"/>
  </si>
  <si>
    <r>
      <t>2</t>
    </r>
    <r>
      <rPr>
        <sz val="11"/>
        <color theme="1"/>
        <rFont val="ＭＳ Ｐゴシック"/>
        <family val="2"/>
        <charset val="128"/>
        <scheme val="minor"/>
      </rPr>
      <t>9.4.1～</t>
    </r>
    <phoneticPr fontId="27"/>
  </si>
  <si>
    <t>大平裕己</t>
    <phoneticPr fontId="27"/>
  </si>
  <si>
    <t>外部資金財源</t>
    <phoneticPr fontId="27"/>
  </si>
  <si>
    <r>
      <t>1</t>
    </r>
    <r>
      <rPr>
        <sz val="11"/>
        <color theme="1"/>
        <rFont val="ＭＳ Ｐゴシック"/>
        <family val="2"/>
        <charset val="128"/>
        <scheme val="minor"/>
      </rPr>
      <t>00</t>
    </r>
    <phoneticPr fontId="27"/>
  </si>
  <si>
    <r>
      <t>0</t>
    </r>
    <r>
      <rPr>
        <sz val="11"/>
        <color theme="1"/>
        <rFont val="ＭＳ Ｐゴシック"/>
        <family val="2"/>
        <charset val="128"/>
        <scheme val="minor"/>
      </rPr>
      <t>4</t>
    </r>
    <phoneticPr fontId="27"/>
  </si>
  <si>
    <r>
      <t>1</t>
    </r>
    <r>
      <rPr>
        <sz val="11"/>
        <color theme="1"/>
        <rFont val="ＭＳ Ｐゴシック"/>
        <family val="2"/>
        <charset val="128"/>
        <scheme val="minor"/>
      </rPr>
      <t>00</t>
    </r>
    <phoneticPr fontId="27"/>
  </si>
  <si>
    <t>柳和宏</t>
    <phoneticPr fontId="27"/>
  </si>
  <si>
    <t>18提化礒辺CREST</t>
    <phoneticPr fontId="27"/>
  </si>
  <si>
    <t>18提化伊藤CREST</t>
    <phoneticPr fontId="27"/>
  </si>
  <si>
    <t>19提化大浦名大</t>
    <phoneticPr fontId="27"/>
  </si>
  <si>
    <t>18提化田岡東大</t>
    <phoneticPr fontId="27"/>
  </si>
  <si>
    <t>DI401</t>
    <phoneticPr fontId="27"/>
  </si>
  <si>
    <t>19提生田村学研</t>
    <phoneticPr fontId="27"/>
  </si>
  <si>
    <t>18提生福田SSP</t>
    <phoneticPr fontId="27"/>
  </si>
  <si>
    <t>立木佑弥</t>
    <phoneticPr fontId="27"/>
  </si>
  <si>
    <t>18提生相垣遺伝研</t>
    <phoneticPr fontId="27"/>
  </si>
  <si>
    <r>
      <t>3</t>
    </r>
    <r>
      <rPr>
        <sz val="11"/>
        <color theme="1"/>
        <rFont val="ＭＳ Ｐゴシック"/>
        <family val="2"/>
        <charset val="128"/>
        <scheme val="minor"/>
      </rPr>
      <t>1.2.1～31.3.31</t>
    </r>
    <phoneticPr fontId="27"/>
  </si>
  <si>
    <t>19提電須原CREST</t>
    <phoneticPr fontId="27"/>
  </si>
  <si>
    <t>須原理彦</t>
    <phoneticPr fontId="27"/>
  </si>
  <si>
    <t>筧　幸次</t>
    <phoneticPr fontId="27"/>
  </si>
  <si>
    <t>繰越外部資金財源</t>
    <phoneticPr fontId="27"/>
  </si>
  <si>
    <t>安藤香奈絵</t>
    <phoneticPr fontId="27"/>
  </si>
  <si>
    <t>DL801</t>
    <phoneticPr fontId="27"/>
  </si>
  <si>
    <t>19事都連ﾌﾟ化大浦・港湾</t>
    <phoneticPr fontId="27"/>
  </si>
  <si>
    <r>
      <t>1</t>
    </r>
    <r>
      <rPr>
        <sz val="11"/>
        <color theme="1"/>
        <rFont val="ＭＳ Ｐゴシック"/>
        <family val="2"/>
        <charset val="128"/>
        <scheme val="minor"/>
      </rPr>
      <t>10</t>
    </r>
    <phoneticPr fontId="27"/>
  </si>
  <si>
    <r>
      <t>0</t>
    </r>
    <r>
      <rPr>
        <sz val="11"/>
        <color theme="1"/>
        <rFont val="ＭＳ Ｐゴシック"/>
        <family val="2"/>
        <charset val="128"/>
        <scheme val="minor"/>
      </rPr>
      <t>5</t>
    </r>
    <phoneticPr fontId="27"/>
  </si>
  <si>
    <t>2019.04.01-2020.3.31</t>
    <phoneticPr fontId="27"/>
  </si>
  <si>
    <t>18特物後藤池谷科学技術</t>
    <phoneticPr fontId="27"/>
  </si>
  <si>
    <r>
      <t>0</t>
    </r>
    <r>
      <rPr>
        <sz val="11"/>
        <color theme="1"/>
        <rFont val="ＭＳ Ｐゴシック"/>
        <family val="2"/>
        <charset val="128"/>
        <scheme val="minor"/>
      </rPr>
      <t>80</t>
    </r>
    <phoneticPr fontId="27"/>
  </si>
  <si>
    <r>
      <t>3</t>
    </r>
    <r>
      <rPr>
        <sz val="11"/>
        <color theme="1"/>
        <rFont val="ＭＳ Ｐゴシック"/>
        <family val="2"/>
        <charset val="128"/>
        <scheme val="minor"/>
      </rPr>
      <t>0.7.13～31.3.31</t>
    </r>
    <phoneticPr fontId="27"/>
  </si>
  <si>
    <t>18特物栗田花王</t>
    <phoneticPr fontId="27"/>
  </si>
  <si>
    <t>30.9.18～31.3.31</t>
    <phoneticPr fontId="27"/>
  </si>
  <si>
    <t>080</t>
    <phoneticPr fontId="27"/>
  </si>
  <si>
    <t>19助化西長小笠原</t>
    <phoneticPr fontId="27"/>
  </si>
  <si>
    <t>西長亨</t>
    <phoneticPr fontId="27"/>
  </si>
  <si>
    <t>18特化佐藤亘</t>
    <phoneticPr fontId="27"/>
  </si>
  <si>
    <r>
      <t>3</t>
    </r>
    <r>
      <rPr>
        <sz val="11"/>
        <color theme="1"/>
        <rFont val="ＭＳ Ｐゴシック"/>
        <family val="2"/>
        <charset val="128"/>
        <scheme val="minor"/>
      </rPr>
      <t>0.6.28～31.3.31</t>
    </r>
    <phoneticPr fontId="27"/>
  </si>
  <si>
    <t>佐藤亘</t>
    <phoneticPr fontId="27"/>
  </si>
  <si>
    <t>18特化秋山</t>
    <phoneticPr fontId="27"/>
  </si>
  <si>
    <r>
      <t>3</t>
    </r>
    <r>
      <rPr>
        <sz val="11"/>
        <color theme="1"/>
        <rFont val="ＭＳ Ｐゴシック"/>
        <family val="2"/>
        <charset val="128"/>
        <scheme val="minor"/>
      </rPr>
      <t>0.6.29～31.3.31</t>
    </r>
    <phoneticPr fontId="27"/>
  </si>
  <si>
    <t>秋山和彦</t>
    <phoneticPr fontId="27"/>
  </si>
  <si>
    <t>18特化阿部かなえ</t>
    <phoneticPr fontId="27"/>
  </si>
  <si>
    <r>
      <t>3</t>
    </r>
    <r>
      <rPr>
        <sz val="11"/>
        <color theme="1"/>
        <rFont val="ＭＳ Ｐゴシック"/>
        <family val="2"/>
        <charset val="128"/>
        <scheme val="minor"/>
      </rPr>
      <t>0.12.3～31.3.31</t>
    </r>
    <phoneticPr fontId="27"/>
  </si>
  <si>
    <t>18特化杉浦小笠原</t>
    <phoneticPr fontId="27"/>
  </si>
  <si>
    <r>
      <t>3</t>
    </r>
    <r>
      <rPr>
        <sz val="11"/>
        <color theme="1"/>
        <rFont val="ＭＳ Ｐゴシック"/>
        <family val="2"/>
        <charset val="128"/>
        <scheme val="minor"/>
      </rPr>
      <t>0.12.18～31.3.31</t>
    </r>
    <phoneticPr fontId="27"/>
  </si>
  <si>
    <t>杉浦健一</t>
    <phoneticPr fontId="27"/>
  </si>
  <si>
    <r>
      <t>3</t>
    </r>
    <r>
      <rPr>
        <sz val="11"/>
        <color theme="1"/>
        <rFont val="ＭＳ Ｐゴシック"/>
        <family val="2"/>
        <charset val="128"/>
        <scheme val="minor"/>
      </rPr>
      <t>1.1.18～31.3.31</t>
    </r>
    <phoneticPr fontId="27"/>
  </si>
  <si>
    <t>18特化池谷島津</t>
    <phoneticPr fontId="27"/>
  </si>
  <si>
    <r>
      <t>3</t>
    </r>
    <r>
      <rPr>
        <sz val="11"/>
        <color theme="1"/>
        <rFont val="ＭＳ Ｐゴシック"/>
        <family val="2"/>
        <charset val="128"/>
        <scheme val="minor"/>
      </rPr>
      <t>1.2.15～31.3.31</t>
    </r>
    <phoneticPr fontId="27"/>
  </si>
  <si>
    <t>DQ401</t>
    <phoneticPr fontId="27"/>
  </si>
  <si>
    <t>18特生田村中辻</t>
    <phoneticPr fontId="27"/>
  </si>
  <si>
    <t>2019.4.5-2019.8.31</t>
    <phoneticPr fontId="27"/>
  </si>
  <si>
    <t>DQ402</t>
    <phoneticPr fontId="27"/>
  </si>
  <si>
    <t>19助生得平岩谷</t>
    <phoneticPr fontId="27"/>
  </si>
  <si>
    <t>18特生安藤</t>
    <phoneticPr fontId="27"/>
  </si>
  <si>
    <t>18特生春田発酵</t>
    <phoneticPr fontId="27"/>
  </si>
  <si>
    <t>18特生春田日本農芸</t>
    <phoneticPr fontId="27"/>
  </si>
  <si>
    <t>18特生川原内藤記念</t>
    <phoneticPr fontId="27"/>
  </si>
  <si>
    <t>川原裕之</t>
    <phoneticPr fontId="27"/>
  </si>
  <si>
    <t>DQ701</t>
    <phoneticPr fontId="27"/>
  </si>
  <si>
    <t>19特オープン篠田</t>
    <phoneticPr fontId="27"/>
  </si>
  <si>
    <t>篠田粧子</t>
    <phoneticPr fontId="27"/>
  </si>
  <si>
    <t>18特大藤井</t>
    <phoneticPr fontId="27"/>
  </si>
  <si>
    <t>18特大古市上原</t>
    <phoneticPr fontId="27"/>
  </si>
  <si>
    <t>事務経費（寄附金財源費）</t>
    <phoneticPr fontId="27"/>
  </si>
  <si>
    <r>
      <t>0</t>
    </r>
    <r>
      <rPr>
        <sz val="11"/>
        <color theme="1"/>
        <rFont val="ＭＳ Ｐゴシック"/>
        <family val="2"/>
        <charset val="128"/>
        <scheme val="minor"/>
      </rPr>
      <t>40</t>
    </r>
    <phoneticPr fontId="27"/>
  </si>
  <si>
    <t>30400</t>
    <phoneticPr fontId="27"/>
  </si>
  <si>
    <t>学振外特波田</t>
    <phoneticPr fontId="27"/>
  </si>
  <si>
    <r>
      <t>0</t>
    </r>
    <r>
      <rPr>
        <sz val="11"/>
        <color theme="1"/>
        <rFont val="ＭＳ Ｐゴシック"/>
        <family val="2"/>
        <charset val="128"/>
        <scheme val="minor"/>
      </rPr>
      <t>40</t>
    </r>
    <phoneticPr fontId="27"/>
  </si>
  <si>
    <t>30400</t>
    <phoneticPr fontId="27"/>
  </si>
  <si>
    <r>
      <t>3</t>
    </r>
    <r>
      <rPr>
        <sz val="11"/>
        <color theme="1"/>
        <rFont val="ＭＳ Ｐゴシック"/>
        <family val="2"/>
        <charset val="128"/>
        <scheme val="minor"/>
      </rPr>
      <t>1.3.6～</t>
    </r>
    <phoneticPr fontId="27"/>
  </si>
  <si>
    <t>18補NBRP村上</t>
    <phoneticPr fontId="27"/>
  </si>
  <si>
    <t>H30.4.1～H31.3.31</t>
    <phoneticPr fontId="27"/>
  </si>
  <si>
    <t>福永力</t>
    <phoneticPr fontId="27"/>
  </si>
  <si>
    <t>石谷謙介</t>
    <phoneticPr fontId="27"/>
  </si>
  <si>
    <t>森弘之</t>
    <phoneticPr fontId="27"/>
  </si>
  <si>
    <t>特物柳コニカ</t>
    <phoneticPr fontId="27"/>
  </si>
  <si>
    <t>廣田耕志</t>
    <phoneticPr fontId="27"/>
  </si>
  <si>
    <t>野村琴広</t>
    <phoneticPr fontId="27"/>
  </si>
  <si>
    <t>稲垣昭子</t>
    <phoneticPr fontId="27"/>
  </si>
  <si>
    <t>波田雅彦</t>
    <phoneticPr fontId="27"/>
  </si>
  <si>
    <t>佐藤総一</t>
    <phoneticPr fontId="27"/>
  </si>
  <si>
    <t>阿部拓也</t>
    <phoneticPr fontId="27"/>
  </si>
  <si>
    <t>江口克之</t>
    <phoneticPr fontId="27"/>
  </si>
  <si>
    <t>山﨑健史</t>
    <phoneticPr fontId="27"/>
  </si>
  <si>
    <t>坂井貴臣</t>
    <phoneticPr fontId="27"/>
  </si>
  <si>
    <t>特ｵｰﾌﾟﾝ篠田</t>
    <phoneticPr fontId="27"/>
  </si>
  <si>
    <t>DU401</t>
    <phoneticPr fontId="27"/>
  </si>
  <si>
    <t>19補NBRP村上</t>
    <phoneticPr fontId="27"/>
  </si>
  <si>
    <t>DU602</t>
    <phoneticPr fontId="27"/>
  </si>
  <si>
    <t>19補機筧栃木</t>
    <phoneticPr fontId="27"/>
  </si>
  <si>
    <t>、</t>
    <phoneticPr fontId="27"/>
  </si>
  <si>
    <t>18学化竹川新日鐵</t>
    <phoneticPr fontId="27"/>
  </si>
  <si>
    <t>30.4.1～31.3.31</t>
    <phoneticPr fontId="27"/>
  </si>
  <si>
    <t>18学化田岡ｼｽﾒｯｸｽ</t>
    <phoneticPr fontId="27"/>
  </si>
  <si>
    <t>30.10.24～31.3.31</t>
    <phoneticPr fontId="27"/>
  </si>
  <si>
    <t>田岡万悟</t>
    <phoneticPr fontId="27"/>
  </si>
  <si>
    <t>18学化佐藤LG</t>
    <phoneticPr fontId="27"/>
  </si>
  <si>
    <r>
      <t>3</t>
    </r>
    <r>
      <rPr>
        <sz val="11"/>
        <color theme="1"/>
        <rFont val="ＭＳ Ｐゴシック"/>
        <family val="2"/>
        <charset val="128"/>
        <scheme val="minor"/>
      </rPr>
      <t>0.10.1～</t>
    </r>
    <phoneticPr fontId="27"/>
  </si>
  <si>
    <t>18学化田岡ｼｽﾒｯｸ2</t>
    <phoneticPr fontId="27"/>
  </si>
  <si>
    <r>
      <t>30.1</t>
    </r>
    <r>
      <rPr>
        <sz val="11"/>
        <color theme="1"/>
        <rFont val="ＭＳ Ｐゴシック"/>
        <family val="2"/>
        <charset val="128"/>
        <scheme val="minor"/>
      </rPr>
      <t>1.14～</t>
    </r>
    <phoneticPr fontId="27"/>
  </si>
  <si>
    <t>18学化野村ﾎﾟﾘﾌﾟﾗ</t>
    <phoneticPr fontId="27"/>
  </si>
  <si>
    <r>
      <t>30.10</t>
    </r>
    <r>
      <rPr>
        <sz val="11"/>
        <color theme="1"/>
        <rFont val="ＭＳ Ｐゴシック"/>
        <family val="2"/>
        <charset val="128"/>
        <scheme val="minor"/>
      </rPr>
      <t>.25～</t>
    </r>
    <phoneticPr fontId="27"/>
  </si>
  <si>
    <t>18学化波田東芝</t>
    <phoneticPr fontId="27"/>
  </si>
  <si>
    <r>
      <t>3</t>
    </r>
    <r>
      <rPr>
        <sz val="11"/>
        <color theme="1"/>
        <rFont val="ＭＳ Ｐゴシック"/>
        <family val="2"/>
        <charset val="128"/>
        <scheme val="minor"/>
      </rPr>
      <t>0.12.28～</t>
    </r>
    <phoneticPr fontId="27"/>
  </si>
  <si>
    <t>18学化田岡ｼｽﾒｯｸ3</t>
    <phoneticPr fontId="27"/>
  </si>
  <si>
    <r>
      <t>3</t>
    </r>
    <r>
      <rPr>
        <sz val="11"/>
        <color theme="1"/>
        <rFont val="ＭＳ Ｐゴシック"/>
        <family val="2"/>
        <charset val="128"/>
        <scheme val="minor"/>
      </rPr>
      <t>1.2.14～</t>
    </r>
    <phoneticPr fontId="27"/>
  </si>
  <si>
    <t>18学大井村ﾀﾞﾝｼﾝｸﾞ</t>
    <phoneticPr fontId="27"/>
  </si>
  <si>
    <t>30.10.1～</t>
    <phoneticPr fontId="27"/>
  </si>
  <si>
    <t>DZ501</t>
    <phoneticPr fontId="27"/>
  </si>
  <si>
    <t>19学電清水中央電</t>
    <phoneticPr fontId="27"/>
  </si>
  <si>
    <t>2019.4.1-</t>
    <phoneticPr fontId="27"/>
  </si>
  <si>
    <t>DZ601</t>
    <phoneticPr fontId="27"/>
  </si>
  <si>
    <t>外部資金財源</t>
  </si>
  <si>
    <t>19学機小林ExOne</t>
    <phoneticPr fontId="27"/>
  </si>
  <si>
    <t>2019.4.1- (実施期間平成31年3月20日-令和2年3月19日)</t>
    <rPh sb="11" eb="13">
      <t>ジッシ</t>
    </rPh>
    <rPh sb="13" eb="15">
      <t>キカン</t>
    </rPh>
    <phoneticPr fontId="27"/>
  </si>
  <si>
    <t>小林　訓史</t>
    <phoneticPr fontId="27"/>
  </si>
  <si>
    <t>27学物柳富士ﾌｲﾙﾑ</t>
    <phoneticPr fontId="27"/>
  </si>
  <si>
    <t>27学物宮田富士電</t>
    <phoneticPr fontId="27"/>
  </si>
  <si>
    <t>宮田耕充</t>
    <phoneticPr fontId="27"/>
  </si>
  <si>
    <t>29学化竹川新日鐵</t>
    <phoneticPr fontId="27"/>
  </si>
  <si>
    <t>28学化野村三井化</t>
    <phoneticPr fontId="27"/>
  </si>
  <si>
    <t>29学化野村三井化</t>
    <phoneticPr fontId="27"/>
  </si>
  <si>
    <t>28学化波田東芝</t>
    <phoneticPr fontId="27"/>
  </si>
  <si>
    <t>29学化波田東芝</t>
    <phoneticPr fontId="27"/>
  </si>
  <si>
    <t>29学化竹川富士電</t>
    <phoneticPr fontId="27"/>
  </si>
  <si>
    <t>28学大藤井小野</t>
    <phoneticPr fontId="27"/>
  </si>
  <si>
    <t>D30592BV10</t>
    <phoneticPr fontId="27"/>
  </si>
  <si>
    <t>科研費間接経費(機関管理体制充実分)</t>
    <phoneticPr fontId="27"/>
  </si>
  <si>
    <r>
      <t>0</t>
    </r>
    <r>
      <rPr>
        <sz val="11"/>
        <color theme="1"/>
        <rFont val="ＭＳ Ｐゴシック"/>
        <family val="2"/>
        <charset val="128"/>
        <scheme val="minor"/>
      </rPr>
      <t>9</t>
    </r>
    <phoneticPr fontId="27"/>
  </si>
  <si>
    <t>オープンユニバーシティ（理系）の科研費間接経費（部局分)</t>
    <phoneticPr fontId="27"/>
  </si>
  <si>
    <t>ＯＵ・ヘルプロ</t>
    <phoneticPr fontId="27"/>
  </si>
  <si>
    <t>大学教育センター（理系)の科研費間接経費（部局分)</t>
    <phoneticPr fontId="27"/>
  </si>
  <si>
    <t>大学教育センター・ヘルプロ</t>
    <phoneticPr fontId="27"/>
  </si>
  <si>
    <t>間接科研･数理</t>
    <phoneticPr fontId="27"/>
  </si>
  <si>
    <t>間接科研･物理学</t>
    <phoneticPr fontId="27"/>
  </si>
  <si>
    <t>間接科研･化学</t>
    <phoneticPr fontId="27"/>
  </si>
  <si>
    <t>竹川暢之</t>
    <phoneticPr fontId="27"/>
  </si>
  <si>
    <t>間接科研･生命</t>
    <phoneticPr fontId="27"/>
  </si>
  <si>
    <t>岡本龍史</t>
    <phoneticPr fontId="27"/>
  </si>
  <si>
    <t>間接科研･電気</t>
    <phoneticPr fontId="27"/>
  </si>
  <si>
    <t>三浦大介</t>
    <phoneticPr fontId="27"/>
  </si>
  <si>
    <t>間接科研･機械</t>
    <phoneticPr fontId="27"/>
  </si>
  <si>
    <t>小口俊樹</t>
    <phoneticPr fontId="27"/>
  </si>
  <si>
    <t>間接科研・ヘルプロ</t>
    <phoneticPr fontId="27"/>
  </si>
  <si>
    <t>間接科研・情報</t>
    <phoneticPr fontId="27"/>
  </si>
  <si>
    <t>間接科研・学術情報</t>
    <phoneticPr fontId="27"/>
  </si>
  <si>
    <t>学術情報基盤センター</t>
    <phoneticPr fontId="27"/>
  </si>
  <si>
    <t>藤吉　正明</t>
    <phoneticPr fontId="27"/>
  </si>
  <si>
    <t>服部久美子</t>
    <phoneticPr fontId="27"/>
  </si>
  <si>
    <t>間接提案電・和田</t>
    <phoneticPr fontId="27"/>
  </si>
  <si>
    <t>電子情報システム工学科</t>
    <phoneticPr fontId="27"/>
  </si>
  <si>
    <t>和田圭二</t>
    <phoneticPr fontId="27"/>
  </si>
  <si>
    <t>間接提案電・清水SIP</t>
    <phoneticPr fontId="27"/>
  </si>
  <si>
    <t>清水敏久</t>
    <phoneticPr fontId="27"/>
  </si>
  <si>
    <t>間接提案機・小林SIP</t>
    <phoneticPr fontId="27"/>
  </si>
  <si>
    <t>機械システム工学科</t>
    <phoneticPr fontId="27"/>
  </si>
  <si>
    <t>小林　訓史</t>
    <phoneticPr fontId="27"/>
  </si>
  <si>
    <t>間接提案電・清水ｼｬｰﾌﾟ</t>
    <phoneticPr fontId="27"/>
  </si>
  <si>
    <t>040</t>
    <phoneticPr fontId="27"/>
  </si>
  <si>
    <t>30700</t>
    <phoneticPr fontId="27"/>
  </si>
  <si>
    <t>09</t>
    <phoneticPr fontId="27"/>
  </si>
  <si>
    <t>08</t>
    <phoneticPr fontId="27"/>
  </si>
  <si>
    <t>繰越外部資金財源</t>
    <phoneticPr fontId="27"/>
  </si>
  <si>
    <t>18講生可知発酵研</t>
    <phoneticPr fontId="27"/>
  </si>
  <si>
    <t>可知直毅</t>
    <phoneticPr fontId="27"/>
  </si>
  <si>
    <t>5DA001</t>
    <phoneticPr fontId="27"/>
  </si>
  <si>
    <r>
      <t>1</t>
    </r>
    <r>
      <rPr>
        <sz val="11"/>
        <color theme="1"/>
        <rFont val="ＭＳ Ｐゴシック"/>
        <family val="2"/>
        <charset val="128"/>
        <scheme val="minor"/>
      </rPr>
      <t>40</t>
    </r>
    <phoneticPr fontId="27"/>
  </si>
  <si>
    <t>50600</t>
    <phoneticPr fontId="27"/>
  </si>
  <si>
    <t>5D560201</t>
    <phoneticPr fontId="27"/>
  </si>
  <si>
    <t>50700</t>
    <phoneticPr fontId="27"/>
  </si>
  <si>
    <t>5D561104</t>
    <phoneticPr fontId="27"/>
  </si>
  <si>
    <r>
      <t>1</t>
    </r>
    <r>
      <rPr>
        <sz val="11"/>
        <color theme="1"/>
        <rFont val="ＭＳ Ｐゴシック"/>
        <family val="2"/>
        <charset val="128"/>
        <scheme val="minor"/>
      </rPr>
      <t>40</t>
    </r>
    <phoneticPr fontId="27"/>
  </si>
  <si>
    <t>50700</t>
    <phoneticPr fontId="27"/>
  </si>
  <si>
    <t>KD90111</t>
    <phoneticPr fontId="27"/>
  </si>
  <si>
    <t>13</t>
    <phoneticPr fontId="27"/>
  </si>
  <si>
    <t>13</t>
    <phoneticPr fontId="27"/>
  </si>
  <si>
    <t xml:space="preserve">                                                                                                                                                             </t>
    <phoneticPr fontId="27"/>
  </si>
  <si>
    <t>若手研究(A)</t>
    <phoneticPr fontId="27"/>
  </si>
  <si>
    <t>K121</t>
    <phoneticPr fontId="27"/>
  </si>
  <si>
    <t>K131</t>
    <phoneticPr fontId="27"/>
  </si>
  <si>
    <t>K31</t>
    <phoneticPr fontId="27"/>
  </si>
  <si>
    <t>K23</t>
    <phoneticPr fontId="27"/>
  </si>
  <si>
    <t>K51</t>
    <phoneticPr fontId="27"/>
  </si>
  <si>
    <t>挑戦的萌芽研究</t>
    <phoneticPr fontId="27"/>
  </si>
  <si>
    <t>K111</t>
    <phoneticPr fontId="27"/>
  </si>
  <si>
    <t>K61</t>
    <phoneticPr fontId="27"/>
  </si>
  <si>
    <t>K41</t>
    <phoneticPr fontId="27"/>
  </si>
  <si>
    <t>K151</t>
    <phoneticPr fontId="27"/>
  </si>
  <si>
    <t>-</t>
    <phoneticPr fontId="27"/>
  </si>
  <si>
    <t>DQ601</t>
  </si>
  <si>
    <t>外部資金財源</t>
    <rPh sb="0" eb="2">
      <t>ガイブ</t>
    </rPh>
    <rPh sb="2" eb="4">
      <t>シキン</t>
    </rPh>
    <rPh sb="4" eb="6">
      <t>ザイゲン</t>
    </rPh>
    <phoneticPr fontId="3"/>
  </si>
  <si>
    <t>特定研究寄附金</t>
    <rPh sb="0" eb="2">
      <t>トクテイ</t>
    </rPh>
    <rPh sb="2" eb="4">
      <t>ケンキュウ</t>
    </rPh>
    <rPh sb="4" eb="7">
      <t>キフキン</t>
    </rPh>
    <phoneticPr fontId="3"/>
  </si>
  <si>
    <t>19助機筧軽金属</t>
  </si>
  <si>
    <t>不要</t>
    <rPh sb="0" eb="2">
      <t>フヨウ</t>
    </rPh>
    <phoneticPr fontId="3"/>
  </si>
  <si>
    <t>2019.5.24-2020.3.31</t>
  </si>
  <si>
    <t>66340：給与（非職）</t>
    <rPh sb="6" eb="8">
      <t>キュウヨ</t>
    </rPh>
    <rPh sb="9" eb="10">
      <t>ヒ</t>
    </rPh>
    <rPh sb="10" eb="11">
      <t>ショク</t>
    </rPh>
    <phoneticPr fontId="3"/>
  </si>
  <si>
    <t>66341：給与（通勤手当）</t>
    <rPh sb="6" eb="8">
      <t>キュウヨ</t>
    </rPh>
    <rPh sb="9" eb="11">
      <t>ツウキン</t>
    </rPh>
    <rPh sb="11" eb="13">
      <t>テアテ</t>
    </rPh>
    <phoneticPr fontId="3"/>
  </si>
  <si>
    <t>41180：未払金（人件費）</t>
    <rPh sb="6" eb="8">
      <t>ミハラ</t>
    </rPh>
    <rPh sb="8" eb="9">
      <t>キン</t>
    </rPh>
    <rPh sb="10" eb="13">
      <t>ジンケンヒ</t>
    </rPh>
    <phoneticPr fontId="3"/>
  </si>
  <si>
    <t>2019.4.10-2020.3.31</t>
    <phoneticPr fontId="27"/>
  </si>
</sst>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5" formatCode="&quot;¥&quot;#,##0;&quot;¥&quot;\-#,##0"/>
    <numFmt numFmtId="41" formatCode="_ * #,##0_ ;_ * \-#,##0_ ;_ * &quot;-&quot;_ ;_ @_ "/>
    <numFmt numFmtId="176" formatCode="yyyy&quot;年&quot;m&quot;月&quot;d&quot;日&quot;;@"/>
    <numFmt numFmtId="177" formatCode="m/d;@"/>
    <numFmt numFmtId="178" formatCode="m&quot;月&quot;d&quot;日(&quot;aaa&quot;)&quot;"/>
    <numFmt numFmtId="179" formatCode="0;\-0;;@"/>
    <numFmt numFmtId="180" formatCode="yyyy&quot;年&quot;m&quot;月&quot;d&quot;日  (&quot;aaa&quot;)&quot;"/>
    <numFmt numFmtId="181" formatCode="[$-411]ggge&quot;年&quot;m&quot;月&quot;d&quot;日&quot;;@"/>
    <numFmt numFmtId="182" formatCode="h&quot;時&quot;mm&quot;分&quot;;@"/>
    <numFmt numFmtId="183" formatCode="m\.d\ \(aaa\)"/>
    <numFmt numFmtId="184" formatCode="\(\ yyyy&quot;年&quot;m&quot;月分 ）&quot;"/>
    <numFmt numFmtId="185" formatCode="&quot;〔&quot;\ yyyy&quot;年&quot;m&quot;月分 〕&quot;"/>
  </numFmts>
  <fonts count="116">
    <font>
      <sz val="11"/>
      <color theme="1"/>
      <name val="ＭＳ Ｐゴシック"/>
      <family val="2"/>
      <charset val="128"/>
      <scheme val="minor"/>
    </font>
    <font>
      <sz val="11"/>
      <color theme="1"/>
      <name val="ＭＳ Ｐゴシック"/>
      <family val="2"/>
      <charset val="128"/>
      <scheme val="minor"/>
    </font>
    <font>
      <b/>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65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sz val="9"/>
      <color theme="1"/>
      <name val="ＭＳ Ｐ明朝"/>
      <family val="1"/>
      <charset val="128"/>
    </font>
    <font>
      <sz val="8"/>
      <color theme="1"/>
      <name val="ＭＳ 明朝"/>
      <family val="1"/>
      <charset val="128"/>
    </font>
    <font>
      <sz val="6"/>
      <name val="ＭＳ Ｐゴシック"/>
      <family val="2"/>
      <charset val="128"/>
      <scheme val="minor"/>
    </font>
    <font>
      <sz val="11"/>
      <color theme="1"/>
      <name val="ＭＳ 明朝"/>
      <family val="1"/>
      <charset val="128"/>
    </font>
    <font>
      <sz val="11"/>
      <name val="ＭＳ Ｐゴシック"/>
      <family val="3"/>
      <charset val="128"/>
    </font>
    <font>
      <sz val="11"/>
      <name val="ＭＳ Ｐ明朝"/>
      <family val="1"/>
      <charset val="128"/>
    </font>
    <font>
      <sz val="10"/>
      <name val="ＭＳ Ｐ明朝"/>
      <family val="1"/>
      <charset val="128"/>
    </font>
    <font>
      <sz val="10.5"/>
      <name val="ＭＳ Ｐ明朝"/>
      <family val="1"/>
      <charset val="128"/>
    </font>
    <font>
      <sz val="9"/>
      <name val="ＭＳ Ｐ明朝"/>
      <family val="1"/>
      <charset val="128"/>
    </font>
    <font>
      <sz val="6"/>
      <name val="ＭＳ Ｐゴシック"/>
      <family val="3"/>
      <charset val="128"/>
    </font>
    <font>
      <sz val="14"/>
      <name val="ＭＳ Ｐ明朝"/>
      <family val="1"/>
      <charset val="128"/>
    </font>
    <font>
      <sz val="11"/>
      <name val="ＭＳ ゴシック"/>
      <family val="3"/>
      <charset val="128"/>
    </font>
    <font>
      <sz val="11"/>
      <name val="ＭＳ 明朝"/>
      <family val="1"/>
      <charset val="128"/>
    </font>
    <font>
      <sz val="10"/>
      <color theme="1"/>
      <name val="ＭＳ Ｐ明朝"/>
      <family val="1"/>
      <charset val="128"/>
    </font>
    <font>
      <b/>
      <sz val="9"/>
      <color theme="1"/>
      <name val="ＭＳ 明朝"/>
      <family val="1"/>
      <charset val="128"/>
    </font>
    <font>
      <sz val="9"/>
      <color theme="1"/>
      <name val="ＭＳ 明朝"/>
      <family val="1"/>
      <charset val="128"/>
    </font>
    <font>
      <sz val="10"/>
      <color theme="1"/>
      <name val="ＭＳ 明朝"/>
      <family val="1"/>
      <charset val="128"/>
    </font>
    <font>
      <sz val="8"/>
      <color theme="1"/>
      <name val="HG丸ｺﾞｼｯｸM-PRO"/>
      <family val="3"/>
      <charset val="128"/>
    </font>
    <font>
      <b/>
      <sz val="14"/>
      <color theme="1"/>
      <name val="ＭＳ ゴシック"/>
      <family val="3"/>
      <charset val="128"/>
    </font>
    <font>
      <sz val="14"/>
      <color theme="1"/>
      <name val="ＭＳ 明朝"/>
      <family val="1"/>
      <charset val="128"/>
    </font>
    <font>
      <sz val="11"/>
      <color theme="1"/>
      <name val="ＭＳ Ｐゴシック"/>
      <family val="3"/>
      <charset val="128"/>
      <scheme val="minor"/>
    </font>
    <font>
      <b/>
      <sz val="14"/>
      <color theme="1"/>
      <name val="ＭＳ 明朝"/>
      <family val="1"/>
      <charset val="128"/>
    </font>
    <font>
      <sz val="12"/>
      <color theme="1"/>
      <name val="ＭＳ 明朝"/>
      <family val="1"/>
      <charset val="128"/>
    </font>
    <font>
      <b/>
      <sz val="10"/>
      <color rgb="FF7F7F7F"/>
      <name val="ＭＳ 明朝"/>
      <family val="1"/>
      <charset val="128"/>
    </font>
    <font>
      <sz val="11"/>
      <color theme="1"/>
      <name val="ＭＳ ゴシック"/>
      <family val="3"/>
      <charset val="128"/>
    </font>
    <font>
      <sz val="10"/>
      <color theme="1"/>
      <name val="ＭＳ Ｐゴシック"/>
      <family val="3"/>
      <charset val="128"/>
    </font>
    <font>
      <sz val="10"/>
      <color theme="1"/>
      <name val="ＭＳ ゴシック"/>
      <family val="3"/>
      <charset val="128"/>
    </font>
    <font>
      <sz val="9"/>
      <color theme="1"/>
      <name val="ＭＳ ゴシック"/>
      <family val="3"/>
      <charset val="128"/>
    </font>
    <font>
      <sz val="11"/>
      <color theme="1"/>
      <name val="ＭＳ Ｐゴシック"/>
      <family val="3"/>
      <charset val="128"/>
    </font>
    <font>
      <sz val="12"/>
      <color theme="1"/>
      <name val="ＭＳ Ｐゴシック"/>
      <family val="3"/>
      <charset val="128"/>
    </font>
    <font>
      <sz val="9"/>
      <name val="ＭＳ 明朝"/>
      <family val="1"/>
      <charset val="128"/>
    </font>
    <font>
      <sz val="8"/>
      <name val="ＭＳ 明朝"/>
      <family val="1"/>
      <charset val="128"/>
    </font>
    <font>
      <sz val="11"/>
      <color theme="1"/>
      <name val="ＭＳ Ｐ明朝"/>
      <family val="1"/>
      <charset val="128"/>
    </font>
    <font>
      <sz val="9"/>
      <color theme="1"/>
      <name val="ＭＳ Ｐゴシック"/>
      <family val="3"/>
      <charset val="128"/>
    </font>
    <font>
      <sz val="9"/>
      <name val="ＭＳ Ｐゴシック"/>
      <family val="3"/>
      <charset val="128"/>
    </font>
    <font>
      <sz val="14"/>
      <name val="ＭＳ Ｐゴシック"/>
      <family val="3"/>
      <charset val="128"/>
    </font>
    <font>
      <sz val="8"/>
      <name val="ＭＳ Ｐゴシック"/>
      <family val="3"/>
      <charset val="128"/>
    </font>
    <font>
      <sz val="12"/>
      <name val="ＭＳ Ｐゴシック"/>
      <family val="3"/>
      <charset val="128"/>
    </font>
    <font>
      <sz val="7"/>
      <color theme="1"/>
      <name val="ＭＳ 明朝"/>
      <family val="1"/>
      <charset val="128"/>
    </font>
    <font>
      <b/>
      <sz val="18"/>
      <name val="ＭＳ Ｐゴシック"/>
      <family val="3"/>
      <charset val="128"/>
    </font>
    <font>
      <b/>
      <sz val="12"/>
      <name val="ＭＳ Ｐゴシック"/>
      <family val="3"/>
      <charset val="128"/>
    </font>
    <font>
      <b/>
      <sz val="14"/>
      <name val="ＭＳ Ｐゴシック"/>
      <family val="3"/>
      <charset val="128"/>
    </font>
    <font>
      <b/>
      <sz val="11"/>
      <name val="ＭＳ Ｐゴシック"/>
      <family val="3"/>
      <charset val="128"/>
    </font>
    <font>
      <b/>
      <sz val="24"/>
      <name val="ＭＳ Ｐゴシック"/>
      <family val="3"/>
      <charset val="128"/>
    </font>
    <font>
      <sz val="18"/>
      <name val="ＭＳ Ｐゴシック"/>
      <family val="3"/>
      <charset val="128"/>
    </font>
    <font>
      <b/>
      <sz val="22"/>
      <name val="ＭＳ Ｐゴシック"/>
      <family val="3"/>
      <charset val="128"/>
    </font>
    <font>
      <b/>
      <sz val="10"/>
      <color rgb="FFFF0000"/>
      <name val="ＭＳ Ｐゴシック"/>
      <family val="3"/>
      <charset val="128"/>
    </font>
    <font>
      <b/>
      <sz val="9"/>
      <color indexed="10"/>
      <name val="ＭＳ Ｐゴシック"/>
      <family val="3"/>
      <charset val="128"/>
    </font>
    <font>
      <sz val="16"/>
      <name val="ＭＳ Ｐゴシック"/>
      <family val="3"/>
      <charset val="128"/>
    </font>
    <font>
      <b/>
      <sz val="9"/>
      <color rgb="FFFF0000"/>
      <name val="ＭＳ Ｐゴシック"/>
      <family val="3"/>
      <charset val="128"/>
    </font>
    <font>
      <b/>
      <sz val="20"/>
      <name val="ＭＳ Ｐゴシック"/>
      <family val="3"/>
      <charset val="128"/>
    </font>
    <font>
      <b/>
      <sz val="16"/>
      <name val="ＭＳ Ｐゴシック"/>
      <family val="3"/>
      <charset val="128"/>
    </font>
    <font>
      <b/>
      <sz val="12"/>
      <name val="HGP教科書体"/>
      <family val="1"/>
      <charset val="128"/>
    </font>
    <font>
      <sz val="11"/>
      <name val="HGP創英ﾌﾟﾚｾﾞﾝｽEB"/>
      <family val="1"/>
      <charset val="128"/>
    </font>
    <font>
      <sz val="28"/>
      <name val="ＭＳ Ｐゴシック"/>
      <family val="3"/>
      <charset val="128"/>
    </font>
    <font>
      <sz val="10"/>
      <name val="ＭＳ Ｐゴシック"/>
      <family val="3"/>
      <charset val="128"/>
    </font>
    <font>
      <sz val="11"/>
      <color rgb="FFFF0000"/>
      <name val="ＭＳ Ｐゴシック"/>
      <family val="3"/>
      <charset val="128"/>
    </font>
    <font>
      <b/>
      <sz val="12"/>
      <color indexed="81"/>
      <name val="ＭＳ Ｐゴシック"/>
      <family val="3"/>
      <charset val="128"/>
    </font>
    <font>
      <sz val="11"/>
      <color indexed="8"/>
      <name val="ＭＳ Ｐゴシック"/>
      <family val="3"/>
      <charset val="128"/>
    </font>
    <font>
      <sz val="18"/>
      <color indexed="9"/>
      <name val="ＭＳ Ｐゴシック"/>
      <family val="3"/>
      <charset val="128"/>
    </font>
    <font>
      <sz val="11"/>
      <color indexed="9"/>
      <name val="ＭＳ Ｐゴシック"/>
      <family val="3"/>
      <charset val="128"/>
    </font>
    <font>
      <sz val="9"/>
      <color indexed="81"/>
      <name val="ＭＳ Ｐゴシック"/>
      <family val="3"/>
      <charset val="128"/>
    </font>
    <font>
      <sz val="11"/>
      <color rgb="FF000000"/>
      <name val="ＭＳ Ｐゴシック"/>
      <family val="3"/>
      <charset val="128"/>
    </font>
    <font>
      <sz val="14"/>
      <color rgb="FF002060"/>
      <name val="ＭＳ Ｐゴシック"/>
      <family val="3"/>
      <charset val="128"/>
    </font>
    <font>
      <b/>
      <sz val="12"/>
      <color rgb="FFFF0000"/>
      <name val="ＭＳ Ｐゴシック"/>
      <family val="3"/>
      <charset val="128"/>
    </font>
    <font>
      <b/>
      <sz val="12"/>
      <color indexed="10"/>
      <name val="ＭＳ Ｐゴシック"/>
      <family val="3"/>
      <charset val="128"/>
    </font>
    <font>
      <sz val="12"/>
      <name val="ＭＳ Ｐゴシック"/>
      <family val="3"/>
      <charset val="128"/>
      <scheme val="minor"/>
    </font>
    <font>
      <sz val="10.5"/>
      <name val="ＭＳ Ｐゴシック"/>
      <family val="3"/>
      <charset val="128"/>
    </font>
    <font>
      <sz val="12"/>
      <name val="ＭＳ Ｐ明朝"/>
      <family val="1"/>
      <charset val="128"/>
    </font>
    <font>
      <b/>
      <sz val="14"/>
      <color indexed="10"/>
      <name val="Meiryo UI"/>
      <family val="3"/>
      <charset val="128"/>
    </font>
    <font>
      <b/>
      <sz val="14"/>
      <color indexed="81"/>
      <name val="Meiryo UI"/>
      <family val="3"/>
      <charset val="128"/>
    </font>
    <font>
      <b/>
      <sz val="14"/>
      <color indexed="8"/>
      <name val="Meiryo UI"/>
      <family val="3"/>
      <charset val="128"/>
    </font>
    <font>
      <sz val="12"/>
      <name val="ＭＳ ゴシック"/>
      <family val="3"/>
      <charset val="128"/>
    </font>
    <font>
      <sz val="11"/>
      <color indexed="81"/>
      <name val="Meiryo UI"/>
      <family val="3"/>
      <charset val="128"/>
    </font>
    <font>
      <sz val="12"/>
      <color indexed="81"/>
      <name val="Meiryo UI"/>
      <family val="3"/>
      <charset val="128"/>
    </font>
    <font>
      <sz val="14"/>
      <color indexed="81"/>
      <name val="Meiryo UI"/>
      <family val="3"/>
      <charset val="128"/>
    </font>
    <font>
      <sz val="11"/>
      <color theme="1"/>
      <name val="Meiryo UI"/>
      <family val="3"/>
      <charset val="128"/>
    </font>
    <font>
      <sz val="9"/>
      <color indexed="81"/>
      <name val="Meiryo UI"/>
      <family val="3"/>
      <charset val="128"/>
    </font>
    <font>
      <b/>
      <sz val="9"/>
      <color rgb="FF002060"/>
      <name val="ＭＳ Ｐゴシック"/>
      <family val="3"/>
      <charset val="128"/>
    </font>
    <font>
      <sz val="10"/>
      <color indexed="81"/>
      <name val="Meiryo UI"/>
      <family val="3"/>
      <charset val="128"/>
    </font>
    <font>
      <b/>
      <sz val="11"/>
      <color rgb="FFFF0000"/>
      <name val="ＭＳ Ｐゴシック"/>
      <family val="3"/>
      <charset val="128"/>
    </font>
    <font>
      <sz val="16"/>
      <name val="HGS明朝E"/>
      <family val="1"/>
      <charset val="128"/>
    </font>
    <font>
      <b/>
      <sz val="12"/>
      <color indexed="81"/>
      <name val="Meiryo UI"/>
      <family val="3"/>
      <charset val="128"/>
    </font>
    <font>
      <sz val="20"/>
      <name val="HGS明朝E"/>
      <family val="1"/>
      <charset val="128"/>
    </font>
    <font>
      <sz val="11"/>
      <name val="ＭＳ Ｐゴシック"/>
      <family val="3"/>
      <charset val="128"/>
      <scheme val="minor"/>
    </font>
    <font>
      <sz val="11"/>
      <color indexed="60"/>
      <name val="ＭＳ Ｐゴシック"/>
      <family val="3"/>
      <charset val="128"/>
    </font>
    <font>
      <b/>
      <sz val="16"/>
      <name val="HG丸ｺﾞｼｯｸM-PRO"/>
      <family val="3"/>
      <charset val="128"/>
    </font>
    <font>
      <strike/>
      <sz val="11"/>
      <name val="ＭＳ Ｐゴシック"/>
      <family val="3"/>
      <charset val="128"/>
    </font>
    <font>
      <sz val="11"/>
      <color rgb="FFFF33CC"/>
      <name val="ＭＳ Ｐゴシック"/>
      <family val="3"/>
      <charset val="128"/>
    </font>
    <font>
      <sz val="11"/>
      <color rgb="FFFF33CC"/>
      <name val="ＭＳ Ｐゴシック"/>
      <family val="3"/>
      <charset val="128"/>
      <scheme val="minor"/>
    </font>
    <font>
      <sz val="12"/>
      <color rgb="FFFF33CC"/>
      <name val="ＭＳ Ｐゴシック"/>
      <family val="3"/>
      <charset val="128"/>
      <scheme val="minor"/>
    </font>
    <font>
      <sz val="11"/>
      <color rgb="FFFFC000"/>
      <name val="ＭＳ Ｐゴシック"/>
      <family val="3"/>
      <charset val="128"/>
      <scheme val="minor"/>
    </font>
    <font>
      <sz val="11"/>
      <color rgb="FFFFC000"/>
      <name val="ＭＳ Ｐゴシック"/>
      <family val="3"/>
      <charset val="128"/>
    </font>
    <font>
      <b/>
      <sz val="11"/>
      <color indexed="30"/>
      <name val="ＭＳ Ｐゴシック"/>
      <family val="3"/>
      <charset val="128"/>
    </font>
    <font>
      <b/>
      <sz val="11"/>
      <color indexed="10"/>
      <name val="ＭＳ Ｐゴシック"/>
      <family val="3"/>
      <charset val="128"/>
    </font>
    <font>
      <b/>
      <u val="double"/>
      <sz val="11"/>
      <color indexed="10"/>
      <name val="ＭＳ Ｐゴシック"/>
      <family val="3"/>
      <charset val="128"/>
    </font>
    <font>
      <sz val="22"/>
      <name val="ＭＳ Ｐゴシック"/>
      <family val="3"/>
      <charset val="128"/>
    </font>
    <font>
      <sz val="11"/>
      <color indexed="10"/>
      <name val="ＭＳ Ｐゴシック"/>
      <family val="3"/>
      <charset val="128"/>
    </font>
  </fonts>
  <fills count="6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rgb="FFFDE9D9"/>
        <bgColor indexed="64"/>
      </patternFill>
    </fill>
    <fill>
      <patternFill patternType="solid">
        <fgColor rgb="FFFFFF00"/>
        <bgColor indexed="64"/>
      </patternFill>
    </fill>
    <fill>
      <patternFill patternType="solid">
        <fgColor theme="0" tint="-0.14999847407452621"/>
        <bgColor indexed="64"/>
      </patternFill>
    </fill>
    <fill>
      <patternFill patternType="solid">
        <fgColor indexed="41"/>
        <bgColor indexed="64"/>
      </patternFill>
    </fill>
    <fill>
      <patternFill patternType="solid">
        <fgColor theme="0" tint="-0.249977111117893"/>
        <bgColor indexed="64"/>
      </patternFill>
    </fill>
    <fill>
      <patternFill patternType="solid">
        <fgColor indexed="22"/>
        <bgColor indexed="64"/>
      </patternFill>
    </fill>
    <fill>
      <patternFill patternType="solid">
        <fgColor rgb="FFFFFF99"/>
        <bgColor indexed="64"/>
      </patternFill>
    </fill>
    <fill>
      <patternFill patternType="solid">
        <fgColor indexed="43"/>
        <bgColor indexed="64"/>
      </patternFill>
    </fill>
    <fill>
      <patternFill patternType="solid">
        <fgColor indexed="13"/>
        <bgColor indexed="64"/>
      </patternFill>
    </fill>
    <fill>
      <patternFill patternType="solid">
        <fgColor theme="6" tint="0.59999389629810485"/>
        <bgColor indexed="64"/>
      </patternFill>
    </fill>
    <fill>
      <patternFill patternType="solid">
        <fgColor theme="0"/>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FF0000"/>
        <bgColor indexed="64"/>
      </patternFill>
    </fill>
    <fill>
      <patternFill patternType="solid">
        <fgColor theme="4" tint="0.79998168889431442"/>
        <bgColor indexed="64"/>
      </patternFill>
    </fill>
    <fill>
      <patternFill patternType="solid">
        <fgColor rgb="FFFFCCFF"/>
        <bgColor indexed="64"/>
      </patternFill>
    </fill>
    <fill>
      <patternFill patternType="solid">
        <fgColor rgb="FFFFCC99"/>
        <bgColor indexed="64"/>
      </patternFill>
    </fill>
    <fill>
      <patternFill patternType="solid">
        <fgColor rgb="FFC5D9F1"/>
        <bgColor indexed="64"/>
      </patternFill>
    </fill>
    <fill>
      <patternFill patternType="solid">
        <fgColor theme="4" tint="0.59999389629810485"/>
        <bgColor indexed="64"/>
      </patternFill>
    </fill>
    <fill>
      <patternFill patternType="solid">
        <fgColor rgb="FFCCECFF"/>
        <bgColor indexed="64"/>
      </patternFill>
    </fill>
    <fill>
      <patternFill patternType="solid">
        <fgColor theme="5" tint="0.79998168889431442"/>
        <bgColor indexed="64"/>
      </patternFill>
    </fill>
    <fill>
      <patternFill patternType="solid">
        <fgColor rgb="FF99FF99"/>
        <bgColor indexed="64"/>
      </patternFill>
    </fill>
    <fill>
      <patternFill patternType="solid">
        <fgColor theme="3" tint="0.59999389629810485"/>
        <bgColor indexed="64"/>
      </patternFill>
    </fill>
  </fills>
  <borders count="2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8"/>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medium">
        <color indexed="64"/>
      </right>
      <top style="thin">
        <color indexed="64"/>
      </top>
      <bottom style="hair">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hair">
        <color indexed="64"/>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medium">
        <color indexed="64"/>
      </left>
      <right/>
      <top style="medium">
        <color indexed="64"/>
      </top>
      <bottom style="thin">
        <color indexed="64"/>
      </bottom>
      <diagonal/>
    </border>
    <border>
      <left style="thin">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top style="thin">
        <color indexed="64"/>
      </top>
      <bottom style="thin">
        <color indexed="64"/>
      </bottom>
      <diagonal/>
    </border>
    <border>
      <left style="dotted">
        <color indexed="64"/>
      </left>
      <right/>
      <top style="thin">
        <color indexed="64"/>
      </top>
      <bottom style="thin">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right/>
      <top style="hair">
        <color indexed="64"/>
      </top>
      <bottom style="thin">
        <color indexed="64"/>
      </bottom>
      <diagonal/>
    </border>
    <border>
      <left/>
      <right/>
      <top/>
      <bottom style="mediumDashDot">
        <color auto="1"/>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right style="thin">
        <color indexed="64"/>
      </right>
      <top/>
      <bottom style="thin">
        <color indexed="8"/>
      </bottom>
      <diagonal/>
    </border>
    <border>
      <left style="thin">
        <color indexed="64"/>
      </left>
      <right/>
      <top/>
      <bottom style="thin">
        <color indexed="8"/>
      </bottom>
      <diagonal/>
    </border>
    <border>
      <left style="thin">
        <color auto="1"/>
      </left>
      <right style="thin">
        <color auto="1"/>
      </right>
      <top style="thin">
        <color auto="1"/>
      </top>
      <bottom style="thin">
        <color auto="1"/>
      </bottom>
      <diagonal/>
    </border>
    <border>
      <left/>
      <right/>
      <top style="thin">
        <color indexed="64"/>
      </top>
      <bottom style="thin">
        <color indexed="64"/>
      </bottom>
      <diagonal/>
    </border>
    <border>
      <left/>
      <right style="hair">
        <color indexed="64"/>
      </right>
      <top style="thin">
        <color indexed="64"/>
      </top>
      <bottom style="thin">
        <color indexed="64"/>
      </bottom>
      <diagonal/>
    </border>
    <border>
      <left/>
      <right style="medium">
        <color indexed="64"/>
      </right>
      <top style="thin">
        <color indexed="64"/>
      </top>
      <bottom style="thin">
        <color indexed="64"/>
      </bottom>
      <diagonal/>
    </border>
    <border>
      <left style="hair">
        <color indexed="64"/>
      </left>
      <right/>
      <top/>
      <bottom/>
      <diagonal/>
    </border>
    <border>
      <left style="hair">
        <color indexed="64"/>
      </left>
      <right/>
      <top/>
      <bottom style="hair">
        <color indexed="64"/>
      </bottom>
      <diagonal/>
    </border>
    <border>
      <left style="hair">
        <color indexed="64"/>
      </left>
      <right/>
      <top style="hair">
        <color indexed="64"/>
      </top>
      <bottom/>
      <diagonal/>
    </border>
    <border>
      <left style="hair">
        <color indexed="64"/>
      </left>
      <right/>
      <top/>
      <bottom style="medium">
        <color indexed="64"/>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medium">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dotted">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hair">
        <color indexed="64"/>
      </right>
      <top style="thin">
        <color indexed="64"/>
      </top>
      <bottom style="hair">
        <color indexed="64"/>
      </bottom>
      <diagonal/>
    </border>
    <border>
      <left/>
      <right style="hair">
        <color indexed="64"/>
      </right>
      <top/>
      <bottom style="hair">
        <color indexed="64"/>
      </bottom>
      <diagonal/>
    </border>
    <border>
      <left/>
      <right style="hair">
        <color indexed="64"/>
      </right>
      <top style="hair">
        <color indexed="64"/>
      </top>
      <bottom style="hair">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hair">
        <color indexed="64"/>
      </left>
      <right/>
      <top style="thin">
        <color indexed="64"/>
      </top>
      <bottom/>
      <diagonal/>
    </border>
    <border>
      <left/>
      <right style="hair">
        <color indexed="64"/>
      </right>
      <top style="hair">
        <color indexed="64"/>
      </top>
      <bottom style="medium">
        <color indexed="64"/>
      </bottom>
      <diagonal/>
    </border>
    <border>
      <left style="thin">
        <color indexed="64"/>
      </left>
      <right style="thin">
        <color indexed="64"/>
      </right>
      <top style="thin">
        <color indexed="64"/>
      </top>
      <bottom/>
      <diagonal/>
    </border>
    <border>
      <left/>
      <right style="thin">
        <color indexed="8"/>
      </right>
      <top style="thin">
        <color indexed="8"/>
      </top>
      <bottom/>
      <diagonal/>
    </border>
    <border>
      <left style="thin">
        <color indexed="8"/>
      </left>
      <right/>
      <top style="thin">
        <color indexed="8"/>
      </top>
      <bottom/>
      <diagonal/>
    </border>
    <border>
      <left/>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top style="thin">
        <color indexed="8"/>
      </top>
      <bottom style="thin">
        <color indexed="8"/>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right/>
      <top/>
      <bottom style="double">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hair">
        <color indexed="64"/>
      </right>
      <top style="medium">
        <color indexed="64"/>
      </top>
      <bottom style="thin">
        <color indexed="64"/>
      </bottom>
      <diagonal/>
    </border>
    <border>
      <left style="hair">
        <color indexed="64"/>
      </left>
      <right style="hair">
        <color indexed="64"/>
      </right>
      <top style="medium">
        <color indexed="64"/>
      </top>
      <bottom style="thin">
        <color indexed="64"/>
      </bottom>
      <diagonal/>
    </border>
    <border>
      <left style="hair">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hair">
        <color indexed="64"/>
      </right>
      <top style="thin">
        <color indexed="64"/>
      </top>
      <bottom style="medium">
        <color indexed="64"/>
      </bottom>
      <diagonal/>
    </border>
    <border>
      <left style="hair">
        <color indexed="64"/>
      </left>
      <right style="hair">
        <color indexed="64"/>
      </right>
      <top style="thin">
        <color indexed="64"/>
      </top>
      <bottom style="medium">
        <color indexed="64"/>
      </bottom>
      <diagonal/>
    </border>
    <border>
      <left style="hair">
        <color indexed="64"/>
      </left>
      <right style="medium">
        <color indexed="64"/>
      </right>
      <top style="thin">
        <color indexed="64"/>
      </top>
      <bottom style="medium">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medium">
        <color indexed="64"/>
      </right>
      <top style="medium">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n">
        <color indexed="64"/>
      </top>
      <bottom style="thin">
        <color indexed="64"/>
      </bottom>
      <diagonal/>
    </border>
    <border>
      <left/>
      <right style="thin">
        <color indexed="64"/>
      </right>
      <top style="thin">
        <color indexed="64"/>
      </top>
      <bottom style="hair">
        <color indexed="64"/>
      </bottom>
      <diagonal/>
    </border>
    <border>
      <left style="thin">
        <color indexed="64"/>
      </left>
      <right style="medium">
        <color indexed="64"/>
      </right>
      <top style="thin">
        <color indexed="64"/>
      </top>
      <bottom style="thin">
        <color indexed="64"/>
      </bottom>
      <diagonal/>
    </border>
    <border>
      <left style="thick">
        <color indexed="64"/>
      </left>
      <right style="thin">
        <color indexed="64"/>
      </right>
      <top style="thin">
        <color indexed="64"/>
      </top>
      <bottom style="thick">
        <color indexed="64"/>
      </bottom>
      <diagonal/>
    </border>
    <border>
      <left style="thin">
        <color indexed="64"/>
      </left>
      <right style="thin">
        <color indexed="64"/>
      </right>
      <top style="thin">
        <color indexed="64"/>
      </top>
      <bottom style="thick">
        <color indexed="64"/>
      </bottom>
      <diagonal/>
    </border>
    <border>
      <left style="thin">
        <color indexed="64"/>
      </left>
      <right style="thick">
        <color indexed="64"/>
      </right>
      <top style="thin">
        <color indexed="64"/>
      </top>
      <bottom style="thick">
        <color indexed="64"/>
      </bottom>
      <diagonal/>
    </border>
    <border>
      <left style="medium">
        <color indexed="64"/>
      </left>
      <right style="thin">
        <color indexed="64"/>
      </right>
      <top/>
      <bottom style="thin">
        <color indexed="64"/>
      </bottom>
      <diagonal/>
    </border>
    <border>
      <left style="medium">
        <color indexed="64"/>
      </left>
      <right/>
      <top style="medium">
        <color indexed="64"/>
      </top>
      <bottom/>
      <diagonal/>
    </border>
    <border>
      <left/>
      <right style="thin">
        <color indexed="64"/>
      </right>
      <top style="medium">
        <color indexed="64"/>
      </top>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style="thin">
        <color indexed="64"/>
      </top>
      <bottom style="thick">
        <color indexed="64"/>
      </bottom>
      <diagonal/>
    </border>
    <border>
      <left/>
      <right/>
      <top style="thin">
        <color indexed="64"/>
      </top>
      <bottom style="thick">
        <color indexed="64"/>
      </bottom>
      <diagonal/>
    </border>
    <border>
      <left style="hair">
        <color theme="0" tint="-0.14996795556505021"/>
      </left>
      <right/>
      <top style="thin">
        <color indexed="64"/>
      </top>
      <bottom style="thick">
        <color indexed="64"/>
      </bottom>
      <diagonal/>
    </border>
    <border>
      <left/>
      <right style="hair">
        <color theme="0" tint="-0.14996795556505021"/>
      </right>
      <top style="thin">
        <color indexed="64"/>
      </top>
      <bottom style="thick">
        <color indexed="64"/>
      </bottom>
      <diagonal/>
    </border>
    <border>
      <left/>
      <right style="thick">
        <color indexed="64"/>
      </right>
      <top style="thin">
        <color indexed="64"/>
      </top>
      <bottom style="thick">
        <color indexed="64"/>
      </bottom>
      <diagonal/>
    </border>
    <border>
      <left style="hair">
        <color theme="0" tint="-0.14996795556505021"/>
      </left>
      <right/>
      <top style="thin">
        <color indexed="64"/>
      </top>
      <bottom style="thin">
        <color indexed="64"/>
      </bottom>
      <diagonal/>
    </border>
    <border>
      <left/>
      <right style="hair">
        <color theme="0" tint="-0.14996795556505021"/>
      </right>
      <top style="thin">
        <color indexed="64"/>
      </top>
      <bottom style="thin">
        <color indexed="64"/>
      </bottom>
      <diagonal/>
    </border>
    <border>
      <left style="thin">
        <color indexed="64"/>
      </left>
      <right style="thin">
        <color indexed="64"/>
      </right>
      <top style="thin">
        <color indexed="64"/>
      </top>
      <bottom style="hair">
        <color indexed="64"/>
      </bottom>
      <diagonal/>
    </border>
    <border>
      <left style="hair">
        <color theme="0" tint="-0.14996795556505021"/>
      </left>
      <right/>
      <top/>
      <bottom style="hair">
        <color indexed="64"/>
      </bottom>
      <diagonal/>
    </border>
    <border>
      <left/>
      <right style="hair">
        <color theme="0" tint="-0.14996795556505021"/>
      </right>
      <top/>
      <bottom style="hair">
        <color indexed="64"/>
      </bottom>
      <diagonal/>
    </border>
    <border>
      <left style="hair">
        <color theme="0" tint="-0.14996795556505021"/>
      </left>
      <right/>
      <top style="thin">
        <color indexed="64"/>
      </top>
      <bottom style="hair">
        <color indexed="64"/>
      </bottom>
      <diagonal/>
    </border>
    <border>
      <left/>
      <right style="hair">
        <color theme="0" tint="-0.14996795556505021"/>
      </right>
      <top style="thin">
        <color indexed="64"/>
      </top>
      <bottom style="hair">
        <color indexed="64"/>
      </bottom>
      <diagonal/>
    </border>
    <border>
      <left style="thin">
        <color indexed="64"/>
      </left>
      <right style="thin">
        <color indexed="64"/>
      </right>
      <top/>
      <bottom style="medium">
        <color indexed="64"/>
      </bottom>
      <diagonal/>
    </border>
    <border>
      <left style="hair">
        <color theme="0" tint="-0.14996795556505021"/>
      </left>
      <right/>
      <top/>
      <bottom style="medium">
        <color indexed="64"/>
      </bottom>
      <diagonal/>
    </border>
    <border>
      <left/>
      <right style="hair">
        <color theme="0" tint="-0.14996795556505021"/>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hair">
        <color indexed="64"/>
      </left>
      <right/>
      <top style="medium">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style="medium">
        <color indexed="64"/>
      </left>
      <right/>
      <top/>
      <bottom style="double">
        <color indexed="64"/>
      </bottom>
      <diagonal/>
    </border>
    <border>
      <left/>
      <right style="medium">
        <color indexed="64"/>
      </right>
      <top/>
      <bottom style="double">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medium">
        <color indexed="64"/>
      </right>
      <top style="thin">
        <color indexed="64"/>
      </top>
      <bottom style="hair">
        <color indexed="64"/>
      </bottom>
      <diagonal/>
    </border>
    <border>
      <left style="thin">
        <color indexed="64"/>
      </left>
      <right style="medium">
        <color indexed="64"/>
      </right>
      <top/>
      <bottom style="medium">
        <color indexed="64"/>
      </bottom>
      <diagonal/>
    </border>
    <border>
      <left style="medium">
        <color indexed="64"/>
      </left>
      <right/>
      <top style="thin">
        <color indexed="64"/>
      </top>
      <bottom style="thin">
        <color indexed="64"/>
      </bottom>
      <diagonal/>
    </border>
    <border>
      <left style="thin">
        <color indexed="64"/>
      </left>
      <right style="thin">
        <color indexed="64"/>
      </right>
      <top style="medium">
        <color indexed="64"/>
      </top>
      <bottom/>
      <diagonal/>
    </border>
    <border>
      <left/>
      <right style="thin">
        <color indexed="64"/>
      </right>
      <top style="thin">
        <color indexed="8"/>
      </top>
      <bottom/>
      <diagonal/>
    </border>
    <border>
      <left/>
      <right style="thin">
        <color indexed="64"/>
      </right>
      <top style="thin">
        <color indexed="8"/>
      </top>
      <bottom style="thin">
        <color indexed="8"/>
      </bottom>
      <diagonal/>
    </border>
    <border>
      <left/>
      <right style="hair">
        <color indexed="64"/>
      </right>
      <top style="medium">
        <color indexed="64"/>
      </top>
      <bottom style="thin">
        <color indexed="64"/>
      </bottom>
      <diagonal/>
    </border>
    <border>
      <left style="medium">
        <color indexed="64"/>
      </left>
      <right/>
      <top style="thin">
        <color indexed="64"/>
      </top>
      <bottom style="medium">
        <color indexed="64"/>
      </bottom>
      <diagonal/>
    </border>
    <border>
      <left style="thin">
        <color indexed="64"/>
      </left>
      <right/>
      <top style="thin">
        <color indexed="8"/>
      </top>
      <bottom/>
      <diagonal/>
    </border>
    <border>
      <left style="thin">
        <color indexed="8"/>
      </left>
      <right/>
      <top/>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medium">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hair">
        <color auto="1"/>
      </left>
      <right style="hair">
        <color auto="1"/>
      </right>
      <top style="hair">
        <color auto="1"/>
      </top>
      <bottom style="medium">
        <color auto="1"/>
      </bottom>
      <diagonal/>
    </border>
    <border>
      <left style="hair">
        <color auto="1"/>
      </left>
      <right style="medium">
        <color auto="1"/>
      </right>
      <top style="hair">
        <color auto="1"/>
      </top>
      <bottom style="medium">
        <color auto="1"/>
      </bottom>
      <diagonal/>
    </border>
    <border>
      <left/>
      <right style="medium">
        <color auto="1"/>
      </right>
      <top style="medium">
        <color auto="1"/>
      </top>
      <bottom style="hair">
        <color auto="1"/>
      </bottom>
      <diagonal/>
    </border>
    <border>
      <left style="medium">
        <color auto="1"/>
      </left>
      <right style="hair">
        <color auto="1"/>
      </right>
      <top style="hair">
        <color auto="1"/>
      </top>
      <bottom style="medium">
        <color auto="1"/>
      </bottom>
      <diagonal/>
    </border>
    <border>
      <left style="thin">
        <color auto="1"/>
      </left>
      <right style="medium">
        <color indexed="64"/>
      </right>
      <top style="thin">
        <color auto="1"/>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hair">
        <color auto="1"/>
      </left>
      <right/>
      <top style="medium">
        <color auto="1"/>
      </top>
      <bottom style="hair">
        <color auto="1"/>
      </bottom>
      <diagonal/>
    </border>
    <border>
      <left style="hair">
        <color indexed="64"/>
      </left>
      <right/>
      <top style="hair">
        <color indexed="64"/>
      </top>
      <bottom style="hair">
        <color indexed="64"/>
      </bottom>
      <diagonal/>
    </border>
    <border>
      <left style="hair">
        <color auto="1"/>
      </left>
      <right/>
      <top style="hair">
        <color auto="1"/>
      </top>
      <bottom style="medium">
        <color auto="1"/>
      </bottom>
      <diagonal/>
    </border>
  </borders>
  <cellStyleXfs count="65">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xf numFmtId="0" fontId="22" fillId="0" borderId="0">
      <alignment vertical="center"/>
    </xf>
    <xf numFmtId="38" fontId="22" fillId="0" borderId="0" applyFont="0" applyFill="0" applyBorder="0" applyAlignment="0" applyProtection="0">
      <alignment vertical="center"/>
    </xf>
    <xf numFmtId="0" fontId="38" fillId="0" borderId="0">
      <alignment vertical="center"/>
    </xf>
    <xf numFmtId="0" fontId="22" fillId="0" borderId="0"/>
    <xf numFmtId="38" fontId="22" fillId="0" borderId="0" applyFont="0" applyFill="0" applyBorder="0" applyAlignment="0" applyProtection="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22" fillId="0" borderId="0"/>
    <xf numFmtId="0" fontId="22" fillId="0" borderId="0"/>
    <xf numFmtId="0" fontId="76" fillId="0" borderId="0"/>
    <xf numFmtId="0" fontId="22" fillId="0" borderId="0"/>
    <xf numFmtId="38" fontId="22" fillId="0" borderId="0" applyFont="0" applyFill="0" applyBorder="0" applyAlignment="0" applyProtection="0">
      <alignment vertical="center"/>
    </xf>
    <xf numFmtId="0" fontId="22" fillId="0" borderId="0">
      <alignment vertical="center"/>
    </xf>
    <xf numFmtId="0" fontId="22" fillId="0" borderId="0">
      <alignment vertical="center"/>
    </xf>
    <xf numFmtId="0" fontId="22" fillId="0" borderId="0"/>
    <xf numFmtId="0" fontId="22" fillId="0" borderId="0"/>
  </cellStyleXfs>
  <cellXfs count="1310">
    <xf numFmtId="0" fontId="0" fillId="0" borderId="0" xfId="0">
      <alignment vertical="center"/>
    </xf>
    <xf numFmtId="0" fontId="33" fillId="0" borderId="0" xfId="0" applyFont="1" applyAlignment="1" applyProtection="1">
      <alignment horizontal="center" vertical="center"/>
    </xf>
    <xf numFmtId="0" fontId="32" fillId="0" borderId="0" xfId="0" applyFont="1" applyBorder="1" applyAlignment="1" applyProtection="1">
      <alignment vertical="center"/>
    </xf>
    <xf numFmtId="0" fontId="21" fillId="0" borderId="0" xfId="0" applyFont="1" applyProtection="1">
      <alignment vertical="center"/>
    </xf>
    <xf numFmtId="0" fontId="19" fillId="0" borderId="0" xfId="0" applyFont="1" applyAlignment="1" applyProtection="1">
      <alignment horizontal="left" vertical="center" indent="1"/>
    </xf>
    <xf numFmtId="0" fontId="19" fillId="0" borderId="0" xfId="0" applyFont="1" applyBorder="1" applyAlignment="1" applyProtection="1">
      <alignment vertical="center"/>
    </xf>
    <xf numFmtId="0" fontId="34" fillId="0" borderId="0" xfId="0" applyFont="1" applyBorder="1" applyAlignment="1" applyProtection="1">
      <alignment horizontal="center" vertical="center" wrapText="1"/>
    </xf>
    <xf numFmtId="0" fontId="33" fillId="0" borderId="0" xfId="0" applyFont="1" applyBorder="1" applyAlignment="1" applyProtection="1">
      <alignment horizontal="center" vertical="center"/>
    </xf>
    <xf numFmtId="0" fontId="35" fillId="0" borderId="0" xfId="0" applyFont="1" applyBorder="1" applyAlignment="1" applyProtection="1">
      <alignment vertical="center"/>
    </xf>
    <xf numFmtId="0" fontId="35" fillId="0" borderId="0" xfId="0" applyFont="1" applyBorder="1" applyAlignment="1" applyProtection="1">
      <alignment horizontal="center" vertical="center"/>
    </xf>
    <xf numFmtId="0" fontId="37" fillId="0" borderId="0" xfId="0" applyFont="1" applyAlignment="1" applyProtection="1">
      <alignment horizontal="center" vertical="center"/>
    </xf>
    <xf numFmtId="0" fontId="21" fillId="0" borderId="0" xfId="0" applyFont="1" applyAlignment="1" applyProtection="1">
      <alignment horizontal="left" vertical="center" indent="1"/>
    </xf>
    <xf numFmtId="0" fontId="21" fillId="0" borderId="0" xfId="0" applyFont="1" applyAlignment="1" applyProtection="1">
      <alignment vertical="center"/>
    </xf>
    <xf numFmtId="49" fontId="21" fillId="0" borderId="0" xfId="0" applyNumberFormat="1" applyFont="1" applyAlignment="1" applyProtection="1">
      <alignment horizontal="right" vertical="center"/>
    </xf>
    <xf numFmtId="49" fontId="21" fillId="0" borderId="0" xfId="0" applyNumberFormat="1" applyFont="1" applyAlignment="1" applyProtection="1">
      <alignment horizontal="center" vertical="center"/>
    </xf>
    <xf numFmtId="0" fontId="34" fillId="0" borderId="0" xfId="0" applyFont="1" applyBorder="1" applyAlignment="1" applyProtection="1">
      <alignment horizontal="center" vertical="center"/>
    </xf>
    <xf numFmtId="0" fontId="34" fillId="0" borderId="35" xfId="0" applyFont="1" applyBorder="1" applyProtection="1">
      <alignment vertical="center"/>
    </xf>
    <xf numFmtId="0" fontId="34" fillId="0" borderId="0" xfId="0" applyFont="1" applyBorder="1" applyAlignment="1" applyProtection="1">
      <alignment horizontal="center" vertical="center" textRotation="255"/>
    </xf>
    <xf numFmtId="0" fontId="33" fillId="0" borderId="0" xfId="0" applyFont="1" applyBorder="1" applyAlignment="1" applyProtection="1">
      <alignment horizontal="right" vertical="center" wrapText="1"/>
    </xf>
    <xf numFmtId="0" fontId="34" fillId="0" borderId="46" xfId="0" applyFont="1" applyBorder="1" applyAlignment="1" applyProtection="1">
      <alignment vertical="center"/>
    </xf>
    <xf numFmtId="0" fontId="33" fillId="0" borderId="0" xfId="0" applyFont="1" applyBorder="1" applyAlignment="1" applyProtection="1">
      <alignment horizontal="left" vertical="center"/>
    </xf>
    <xf numFmtId="0" fontId="34" fillId="0" borderId="0" xfId="0" applyFont="1" applyBorder="1" applyAlignment="1" applyProtection="1">
      <alignment vertical="center" wrapText="1"/>
    </xf>
    <xf numFmtId="0" fontId="34" fillId="0" borderId="0" xfId="0" applyFont="1" applyBorder="1" applyAlignment="1" applyProtection="1">
      <alignment horizontal="left" vertical="center" wrapText="1"/>
    </xf>
    <xf numFmtId="0" fontId="21" fillId="0" borderId="0" xfId="0" applyFont="1" applyBorder="1" applyProtection="1">
      <alignment vertical="center"/>
    </xf>
    <xf numFmtId="0" fontId="34" fillId="0" borderId="28" xfId="0" applyFont="1" applyFill="1" applyBorder="1" applyAlignment="1" applyProtection="1">
      <alignment horizontal="center" vertical="center"/>
    </xf>
    <xf numFmtId="0" fontId="34" fillId="0" borderId="28" xfId="0" applyFont="1" applyFill="1" applyBorder="1" applyAlignment="1" applyProtection="1">
      <alignment vertical="center"/>
    </xf>
    <xf numFmtId="0" fontId="34" fillId="0" borderId="26" xfId="0" applyFont="1" applyFill="1" applyBorder="1" applyAlignment="1" applyProtection="1">
      <alignment vertical="center"/>
    </xf>
    <xf numFmtId="0" fontId="34" fillId="0" borderId="16" xfId="0" applyFont="1" applyFill="1" applyBorder="1" applyAlignment="1" applyProtection="1">
      <alignment vertical="center"/>
    </xf>
    <xf numFmtId="0" fontId="21" fillId="0" borderId="0" xfId="0" applyFont="1" applyFill="1" applyProtection="1">
      <alignment vertical="center"/>
    </xf>
    <xf numFmtId="0" fontId="33" fillId="34" borderId="28" xfId="0" applyFont="1" applyFill="1" applyBorder="1" applyAlignment="1" applyProtection="1">
      <alignment horizontal="left" vertical="center" wrapText="1"/>
    </xf>
    <xf numFmtId="0" fontId="40" fillId="34" borderId="28" xfId="0" applyFont="1" applyFill="1" applyBorder="1" applyAlignment="1" applyProtection="1">
      <alignment horizontal="right" vertical="center"/>
    </xf>
    <xf numFmtId="0" fontId="33" fillId="34" borderId="28" xfId="0" applyFont="1" applyFill="1" applyBorder="1" applyAlignment="1" applyProtection="1">
      <alignment vertical="center" wrapText="1"/>
    </xf>
    <xf numFmtId="0" fontId="34" fillId="34" borderId="19" xfId="0" applyFont="1" applyFill="1" applyBorder="1" applyAlignment="1" applyProtection="1">
      <alignment horizontal="right" vertical="center" wrapText="1"/>
    </xf>
    <xf numFmtId="0" fontId="40" fillId="34" borderId="19" xfId="0" applyFont="1" applyFill="1" applyBorder="1" applyAlignment="1" applyProtection="1">
      <alignment horizontal="center" vertical="center"/>
    </xf>
    <xf numFmtId="0" fontId="34" fillId="34" borderId="19" xfId="0" applyFont="1" applyFill="1" applyBorder="1" applyAlignment="1" applyProtection="1">
      <alignment horizontal="left" vertical="center" wrapText="1"/>
    </xf>
    <xf numFmtId="0" fontId="34" fillId="34" borderId="28" xfId="0" applyFont="1" applyFill="1" applyBorder="1" applyAlignment="1" applyProtection="1">
      <alignment vertical="center" wrapText="1"/>
    </xf>
    <xf numFmtId="0" fontId="34" fillId="34" borderId="28" xfId="0" applyFont="1" applyFill="1" applyBorder="1" applyAlignment="1" applyProtection="1">
      <alignment horizontal="left" vertical="center" wrapText="1"/>
    </xf>
    <xf numFmtId="0" fontId="21" fillId="34" borderId="41" xfId="0" applyFont="1" applyFill="1" applyBorder="1" applyAlignment="1" applyProtection="1">
      <alignment horizontal="right" vertical="center"/>
    </xf>
    <xf numFmtId="0" fontId="32" fillId="0" borderId="0" xfId="0" applyFont="1" applyBorder="1" applyAlignment="1" applyProtection="1"/>
    <xf numFmtId="0" fontId="32" fillId="0" borderId="0" xfId="0" applyFont="1" applyBorder="1" applyAlignment="1" applyProtection="1">
      <alignment vertical="top"/>
    </xf>
    <xf numFmtId="0" fontId="19" fillId="0" borderId="0" xfId="0" applyFont="1" applyBorder="1" applyAlignment="1" applyProtection="1">
      <alignment vertical="top"/>
    </xf>
    <xf numFmtId="0" fontId="33" fillId="0" borderId="10" xfId="0" applyFont="1" applyBorder="1" applyAlignment="1" applyProtection="1">
      <alignment vertical="center"/>
    </xf>
    <xf numFmtId="0" fontId="33" fillId="0" borderId="0" xfId="0" applyFont="1" applyFill="1" applyProtection="1">
      <alignment vertical="center"/>
    </xf>
    <xf numFmtId="0" fontId="40" fillId="0" borderId="73" xfId="0" applyFont="1" applyFill="1" applyBorder="1" applyAlignment="1" applyProtection="1">
      <alignment horizontal="center" vertical="center"/>
    </xf>
    <xf numFmtId="0" fontId="33" fillId="34" borderId="19" xfId="0" applyFont="1" applyFill="1" applyBorder="1" applyAlignment="1" applyProtection="1">
      <alignment vertical="center"/>
    </xf>
    <xf numFmtId="0" fontId="40" fillId="34" borderId="19" xfId="0" applyFont="1" applyFill="1" applyBorder="1" applyAlignment="1" applyProtection="1">
      <alignment horizontal="right" vertical="center"/>
    </xf>
    <xf numFmtId="0" fontId="33" fillId="34" borderId="19" xfId="0" applyFont="1" applyFill="1" applyBorder="1" applyAlignment="1" applyProtection="1">
      <alignment vertical="center" wrapText="1"/>
    </xf>
    <xf numFmtId="0" fontId="19" fillId="34" borderId="19" xfId="0" applyFont="1" applyFill="1" applyBorder="1" applyAlignment="1" applyProtection="1">
      <alignment vertical="center" wrapText="1"/>
    </xf>
    <xf numFmtId="0" fontId="33" fillId="34" borderId="42" xfId="0" applyFont="1" applyFill="1" applyBorder="1" applyProtection="1">
      <alignment vertical="center"/>
    </xf>
    <xf numFmtId="0" fontId="34" fillId="0" borderId="84" xfId="0" applyFont="1" applyFill="1" applyBorder="1" applyAlignment="1" applyProtection="1">
      <alignment horizontal="center" vertical="center" wrapText="1"/>
    </xf>
    <xf numFmtId="0" fontId="33" fillId="0" borderId="53" xfId="0" applyFont="1" applyFill="1" applyBorder="1" applyAlignment="1" applyProtection="1">
      <alignment vertical="center"/>
    </xf>
    <xf numFmtId="0" fontId="44" fillId="0" borderId="0" xfId="0" applyFont="1" applyFill="1" applyBorder="1" applyAlignment="1" applyProtection="1">
      <alignment horizontal="left" vertical="center"/>
    </xf>
    <xf numFmtId="0" fontId="19" fillId="0" borderId="10" xfId="0" applyFont="1" applyBorder="1" applyAlignment="1" applyProtection="1">
      <alignment vertical="center"/>
    </xf>
    <xf numFmtId="0" fontId="34" fillId="35" borderId="15" xfId="0" applyFont="1" applyFill="1" applyBorder="1" applyAlignment="1" applyProtection="1">
      <alignment vertical="center" wrapText="1"/>
    </xf>
    <xf numFmtId="0" fontId="33" fillId="35" borderId="18" xfId="0" applyFont="1" applyFill="1" applyBorder="1" applyAlignment="1" applyProtection="1">
      <alignment horizontal="right" vertical="center" wrapText="1"/>
    </xf>
    <xf numFmtId="0" fontId="33" fillId="35" borderId="15" xfId="0" applyFont="1" applyFill="1" applyBorder="1" applyAlignment="1" applyProtection="1">
      <alignment horizontal="right" vertical="center" wrapText="1"/>
    </xf>
    <xf numFmtId="0" fontId="33" fillId="0" borderId="0" xfId="0" applyFont="1" applyFill="1" applyBorder="1" applyAlignment="1" applyProtection="1">
      <alignment horizontal="center" vertical="center" textRotation="255"/>
    </xf>
    <xf numFmtId="0" fontId="34" fillId="0" borderId="0" xfId="0" applyFont="1" applyFill="1" applyBorder="1" applyAlignment="1" applyProtection="1">
      <alignment horizontal="center" vertical="center" wrapText="1"/>
    </xf>
    <xf numFmtId="0" fontId="21" fillId="0" borderId="0" xfId="0" applyFont="1" applyFill="1" applyBorder="1" applyProtection="1">
      <alignment vertical="center"/>
    </xf>
    <xf numFmtId="0" fontId="34" fillId="0" borderId="0" xfId="0" applyFont="1" applyFill="1" applyBorder="1" applyAlignment="1" applyProtection="1">
      <alignment vertical="center" wrapText="1"/>
    </xf>
    <xf numFmtId="0" fontId="39" fillId="0" borderId="0" xfId="0" applyFont="1" applyFill="1" applyAlignment="1" applyProtection="1">
      <alignment horizontal="center" vertical="center"/>
    </xf>
    <xf numFmtId="0" fontId="21" fillId="0" borderId="0" xfId="0" applyFont="1" applyFill="1" applyAlignment="1" applyProtection="1">
      <alignment vertical="center"/>
    </xf>
    <xf numFmtId="49" fontId="21" fillId="0" borderId="0" xfId="0" applyNumberFormat="1" applyFont="1" applyFill="1" applyAlignment="1" applyProtection="1">
      <alignment horizontal="right" vertical="center"/>
    </xf>
    <xf numFmtId="49" fontId="21" fillId="0" borderId="0" xfId="0" applyNumberFormat="1" applyFont="1" applyFill="1" applyAlignment="1" applyProtection="1">
      <alignment horizontal="center" vertical="center"/>
    </xf>
    <xf numFmtId="0" fontId="40" fillId="34" borderId="72" xfId="0" applyFont="1" applyFill="1" applyBorder="1" applyAlignment="1" applyProtection="1">
      <alignment horizontal="left" vertical="center"/>
    </xf>
    <xf numFmtId="0" fontId="33" fillId="34" borderId="57" xfId="0" applyFont="1" applyFill="1" applyBorder="1" applyAlignment="1" applyProtection="1">
      <alignment vertical="center" wrapText="1"/>
    </xf>
    <xf numFmtId="0" fontId="40" fillId="34" borderId="19" xfId="0" applyFont="1" applyFill="1" applyBorder="1" applyAlignment="1" applyProtection="1">
      <alignment horizontal="left" vertical="center"/>
    </xf>
    <xf numFmtId="0" fontId="33" fillId="34" borderId="72" xfId="0" applyFont="1" applyFill="1" applyBorder="1" applyAlignment="1" applyProtection="1">
      <alignment vertical="center"/>
    </xf>
    <xf numFmtId="0" fontId="33" fillId="34" borderId="42" xfId="0" applyFont="1" applyFill="1" applyBorder="1" applyAlignment="1" applyProtection="1">
      <alignment horizontal="right" vertical="center"/>
    </xf>
    <xf numFmtId="0" fontId="34" fillId="34" borderId="19" xfId="0" applyFont="1" applyFill="1" applyBorder="1" applyAlignment="1" applyProtection="1">
      <alignment horizontal="center" vertical="center"/>
    </xf>
    <xf numFmtId="0" fontId="33" fillId="34" borderId="74" xfId="0" applyFont="1" applyFill="1" applyBorder="1" applyAlignment="1" applyProtection="1">
      <alignment vertical="center"/>
    </xf>
    <xf numFmtId="0" fontId="33" fillId="34" borderId="28" xfId="0" applyFont="1" applyFill="1" applyBorder="1" applyAlignment="1" applyProtection="1">
      <alignment vertical="center"/>
    </xf>
    <xf numFmtId="0" fontId="40" fillId="34" borderId="16" xfId="0" applyFont="1" applyFill="1" applyBorder="1" applyAlignment="1" applyProtection="1">
      <alignment horizontal="left" vertical="center"/>
    </xf>
    <xf numFmtId="0" fontId="33" fillId="34" borderId="16" xfId="0" applyFont="1" applyFill="1" applyBorder="1" applyAlignment="1" applyProtection="1">
      <alignment vertical="center"/>
    </xf>
    <xf numFmtId="0" fontId="33" fillId="34" borderId="35" xfId="0" applyFont="1" applyFill="1" applyBorder="1" applyAlignment="1" applyProtection="1">
      <alignment horizontal="right" vertical="center"/>
    </xf>
    <xf numFmtId="0" fontId="40" fillId="34" borderId="63" xfId="0" applyFont="1" applyFill="1" applyBorder="1" applyAlignment="1" applyProtection="1">
      <alignment horizontal="left" vertical="center"/>
    </xf>
    <xf numFmtId="0" fontId="33" fillId="34" borderId="63" xfId="0" applyFont="1" applyFill="1" applyBorder="1" applyAlignment="1" applyProtection="1">
      <alignment vertical="center"/>
    </xf>
    <xf numFmtId="0" fontId="33" fillId="34" borderId="64" xfId="0" applyFont="1" applyFill="1" applyBorder="1" applyAlignment="1" applyProtection="1">
      <alignment horizontal="right" vertical="center"/>
    </xf>
    <xf numFmtId="0" fontId="33" fillId="34" borderId="28" xfId="0" applyFont="1" applyFill="1" applyBorder="1" applyAlignment="1" applyProtection="1">
      <alignment horizontal="right" vertical="center"/>
    </xf>
    <xf numFmtId="0" fontId="33" fillId="34" borderId="41" xfId="0" applyFont="1" applyFill="1" applyBorder="1" applyAlignment="1" applyProtection="1">
      <alignment horizontal="right" vertical="center"/>
    </xf>
    <xf numFmtId="0" fontId="33" fillId="34" borderId="59" xfId="0" applyFont="1" applyFill="1" applyBorder="1" applyAlignment="1" applyProtection="1">
      <alignment vertical="center"/>
    </xf>
    <xf numFmtId="0" fontId="33" fillId="34" borderId="60" xfId="0" applyFont="1" applyFill="1" applyBorder="1" applyAlignment="1" applyProtection="1">
      <alignment vertical="center"/>
    </xf>
    <xf numFmtId="0" fontId="33" fillId="0" borderId="66" xfId="0" applyFont="1" applyFill="1" applyBorder="1" applyAlignment="1" applyProtection="1">
      <alignment horizontal="left" vertical="center"/>
    </xf>
    <xf numFmtId="0" fontId="34" fillId="0" borderId="66" xfId="0" applyFont="1" applyFill="1" applyBorder="1" applyAlignment="1" applyProtection="1">
      <alignment vertical="center" wrapText="1"/>
    </xf>
    <xf numFmtId="0" fontId="34" fillId="0" borderId="66" xfId="0" applyFont="1" applyFill="1" applyBorder="1" applyAlignment="1" applyProtection="1">
      <alignment horizontal="left" vertical="center" wrapText="1"/>
    </xf>
    <xf numFmtId="0" fontId="21" fillId="0" borderId="66" xfId="0" applyFont="1" applyFill="1" applyBorder="1" applyProtection="1">
      <alignment vertical="center"/>
    </xf>
    <xf numFmtId="0" fontId="33" fillId="0" borderId="0" xfId="0" applyFont="1" applyFill="1" applyBorder="1" applyAlignment="1" applyProtection="1">
      <alignment horizontal="left" vertical="center"/>
    </xf>
    <xf numFmtId="0" fontId="33" fillId="0" borderId="0" xfId="0" applyFont="1" applyFill="1" applyBorder="1" applyAlignment="1" applyProtection="1">
      <alignment vertical="center" wrapText="1"/>
    </xf>
    <xf numFmtId="0" fontId="33" fillId="0" borderId="0" xfId="0" applyFont="1" applyFill="1" applyBorder="1" applyAlignment="1" applyProtection="1">
      <alignment horizontal="left" vertical="center" wrapText="1"/>
    </xf>
    <xf numFmtId="0" fontId="33" fillId="0" borderId="10" xfId="0" applyFont="1" applyFill="1" applyBorder="1" applyAlignment="1" applyProtection="1">
      <alignment horizontal="center" vertical="center" textRotation="255"/>
    </xf>
    <xf numFmtId="0" fontId="34" fillId="0" borderId="0" xfId="0" applyFont="1" applyFill="1" applyBorder="1" applyAlignment="1" applyProtection="1">
      <alignment horizontal="left" vertical="center" wrapText="1"/>
    </xf>
    <xf numFmtId="0" fontId="21" fillId="0" borderId="21" xfId="0" applyFont="1" applyFill="1" applyBorder="1" applyProtection="1">
      <alignment vertical="center"/>
    </xf>
    <xf numFmtId="0" fontId="34" fillId="0" borderId="19" xfId="0" applyFont="1" applyFill="1" applyBorder="1" applyAlignment="1" applyProtection="1">
      <alignment vertical="center" wrapText="1"/>
    </xf>
    <xf numFmtId="0" fontId="41" fillId="0" borderId="18" xfId="0" applyFont="1" applyFill="1" applyBorder="1" applyAlignment="1" applyProtection="1">
      <alignment horizontal="left" vertical="center"/>
    </xf>
    <xf numFmtId="0" fontId="41" fillId="0" borderId="19"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0" fontId="43" fillId="35" borderId="28" xfId="0" applyFont="1" applyFill="1" applyBorder="1" applyAlignment="1" applyProtection="1">
      <alignment vertical="center"/>
    </xf>
    <xf numFmtId="0" fontId="49" fillId="0" borderId="0" xfId="0" applyFont="1" applyBorder="1" applyAlignment="1" applyProtection="1">
      <alignment vertical="center"/>
    </xf>
    <xf numFmtId="0" fontId="49" fillId="0" borderId="0" xfId="0" applyFont="1" applyBorder="1" applyAlignment="1" applyProtection="1">
      <alignment vertical="top"/>
    </xf>
    <xf numFmtId="0" fontId="21" fillId="0" borderId="0" xfId="0" applyFont="1" applyProtection="1">
      <alignment vertical="center"/>
      <protection locked="0"/>
    </xf>
    <xf numFmtId="0" fontId="63" fillId="0" borderId="0" xfId="42" applyFont="1" applyAlignment="1" applyProtection="1">
      <alignment vertical="center"/>
    </xf>
    <xf numFmtId="0" fontId="22" fillId="0" borderId="0" xfId="42" applyProtection="1">
      <alignment vertical="center"/>
      <protection locked="0"/>
    </xf>
    <xf numFmtId="0" fontId="64" fillId="0" borderId="0" xfId="42" applyFont="1" applyFill="1" applyBorder="1" applyAlignment="1" applyProtection="1"/>
    <xf numFmtId="0" fontId="22" fillId="0" borderId="0" xfId="42" applyBorder="1" applyAlignment="1" applyProtection="1">
      <alignment vertical="center"/>
    </xf>
    <xf numFmtId="0" fontId="66" fillId="0" borderId="0" xfId="42" applyFont="1" applyBorder="1" applyAlignment="1" applyProtection="1">
      <alignment vertical="center"/>
    </xf>
    <xf numFmtId="0" fontId="22" fillId="0" borderId="0" xfId="42" applyFill="1" applyBorder="1" applyProtection="1">
      <alignment vertical="center"/>
    </xf>
    <xf numFmtId="0" fontId="64" fillId="0" borderId="0" xfId="42" applyFont="1" applyFill="1" applyBorder="1" applyAlignment="1" applyProtection="1">
      <alignment vertical="top"/>
    </xf>
    <xf numFmtId="0" fontId="59" fillId="0" borderId="0" xfId="42" applyFont="1" applyFill="1" applyBorder="1" applyAlignment="1" applyProtection="1">
      <alignment horizontal="center" vertical="center"/>
    </xf>
    <xf numFmtId="0" fontId="22" fillId="0" borderId="0" xfId="42" applyFill="1" applyBorder="1" applyAlignment="1" applyProtection="1">
      <alignment vertical="center"/>
    </xf>
    <xf numFmtId="0" fontId="22" fillId="0" borderId="0" xfId="42" quotePrefix="1" applyFill="1" applyBorder="1" applyProtection="1">
      <alignment vertical="center"/>
      <protection locked="0"/>
    </xf>
    <xf numFmtId="0" fontId="22" fillId="0" borderId="0" xfId="42" applyFill="1" applyBorder="1" applyProtection="1">
      <alignment vertical="center"/>
      <protection locked="0"/>
    </xf>
    <xf numFmtId="0" fontId="67" fillId="0" borderId="0" xfId="42" applyFont="1" applyBorder="1" applyAlignment="1" applyProtection="1"/>
    <xf numFmtId="0" fontId="22" fillId="0" borderId="0" xfId="42" applyProtection="1">
      <alignment vertical="center"/>
    </xf>
    <xf numFmtId="178" fontId="22" fillId="0" borderId="0" xfId="42" applyNumberFormat="1" applyProtection="1">
      <alignment vertical="center"/>
      <protection locked="0"/>
    </xf>
    <xf numFmtId="0" fontId="52" fillId="0" borderId="0" xfId="42" applyFont="1" applyBorder="1" applyAlignment="1" applyProtection="1">
      <alignment vertical="center" wrapText="1"/>
    </xf>
    <xf numFmtId="0" fontId="71" fillId="0" borderId="0" xfId="42" applyFont="1" applyProtection="1">
      <alignment vertical="center"/>
      <protection locked="0"/>
    </xf>
    <xf numFmtId="0" fontId="55" fillId="0" borderId="0" xfId="42" applyFont="1" applyFill="1" applyBorder="1" applyAlignment="1" applyProtection="1">
      <alignment horizontal="center" vertical="center" wrapText="1"/>
    </xf>
    <xf numFmtId="5" fontId="72" fillId="0" borderId="0" xfId="42" applyNumberFormat="1" applyFont="1" applyFill="1" applyBorder="1" applyAlignment="1" applyProtection="1">
      <alignment horizontal="center" vertical="center"/>
    </xf>
    <xf numFmtId="178" fontId="22" fillId="0" borderId="0" xfId="42" applyNumberFormat="1" applyFill="1" applyBorder="1" applyProtection="1">
      <alignment vertical="center"/>
      <protection locked="0"/>
    </xf>
    <xf numFmtId="0" fontId="22" fillId="0" borderId="0" xfId="42" applyFill="1" applyBorder="1" applyAlignment="1" applyProtection="1">
      <alignment horizontal="center" vertical="center"/>
      <protection locked="0"/>
    </xf>
    <xf numFmtId="0" fontId="22" fillId="0" borderId="0" xfId="42" applyFont="1" applyFill="1" applyBorder="1" applyAlignment="1" applyProtection="1">
      <alignment horizontal="right" vertical="center"/>
      <protection locked="0"/>
    </xf>
    <xf numFmtId="0" fontId="22" fillId="0" borderId="0" xfId="42" applyFill="1" applyBorder="1" applyAlignment="1" applyProtection="1">
      <alignment vertical="center"/>
      <protection locked="0"/>
    </xf>
    <xf numFmtId="0" fontId="69" fillId="0" borderId="146" xfId="42" applyFont="1" applyFill="1" applyBorder="1" applyAlignment="1" applyProtection="1">
      <alignment horizontal="center" vertical="center"/>
    </xf>
    <xf numFmtId="0" fontId="69" fillId="0" borderId="147" xfId="42" applyFont="1" applyFill="1" applyBorder="1" applyAlignment="1" applyProtection="1">
      <alignment horizontal="center" vertical="center"/>
    </xf>
    <xf numFmtId="0" fontId="69" fillId="0" borderId="148" xfId="42" applyFont="1" applyFill="1" applyBorder="1" applyAlignment="1" applyProtection="1">
      <alignment horizontal="center" vertical="center"/>
    </xf>
    <xf numFmtId="0" fontId="69" fillId="0" borderId="149" xfId="42" applyFont="1" applyFill="1" applyBorder="1" applyAlignment="1" applyProtection="1">
      <alignment horizontal="center" vertical="center"/>
    </xf>
    <xf numFmtId="0" fontId="69" fillId="0" borderId="150" xfId="42" applyFont="1" applyFill="1" applyBorder="1" applyAlignment="1" applyProtection="1">
      <alignment horizontal="center" vertical="center"/>
    </xf>
    <xf numFmtId="0" fontId="69" fillId="0" borderId="72" xfId="42" applyFont="1" applyFill="1" applyBorder="1" applyAlignment="1" applyProtection="1">
      <alignment vertical="center"/>
    </xf>
    <xf numFmtId="0" fontId="69" fillId="0" borderId="151" xfId="42" applyFont="1" applyFill="1" applyBorder="1" applyAlignment="1" applyProtection="1">
      <alignment vertical="center"/>
    </xf>
    <xf numFmtId="0" fontId="69" fillId="0" borderId="152" xfId="42" applyFont="1" applyFill="1" applyBorder="1" applyAlignment="1" applyProtection="1">
      <alignment vertical="center"/>
    </xf>
    <xf numFmtId="0" fontId="69" fillId="0" borderId="88" xfId="42" applyFont="1" applyFill="1" applyBorder="1" applyAlignment="1" applyProtection="1">
      <alignment vertical="center"/>
    </xf>
    <xf numFmtId="0" fontId="69" fillId="0" borderId="74" xfId="42" applyFont="1" applyFill="1" applyBorder="1" applyAlignment="1" applyProtection="1">
      <alignment vertical="center"/>
    </xf>
    <xf numFmtId="0" fontId="69" fillId="0" borderId="107" xfId="42" applyFont="1" applyFill="1" applyBorder="1" applyAlignment="1" applyProtection="1">
      <alignment vertical="center"/>
    </xf>
    <xf numFmtId="0" fontId="69" fillId="0" borderId="49" xfId="42" applyFont="1" applyFill="1" applyBorder="1" applyAlignment="1" applyProtection="1">
      <alignment vertical="center"/>
    </xf>
    <xf numFmtId="0" fontId="69" fillId="0" borderId="154" xfId="42" applyFont="1" applyFill="1" applyBorder="1" applyAlignment="1" applyProtection="1">
      <alignment vertical="center"/>
    </xf>
    <xf numFmtId="0" fontId="69" fillId="0" borderId="155" xfId="42" applyFont="1" applyFill="1" applyBorder="1" applyAlignment="1" applyProtection="1">
      <alignment vertical="center"/>
    </xf>
    <xf numFmtId="0" fontId="69" fillId="0" borderId="108" xfId="42" applyFont="1" applyFill="1" applyBorder="1" applyAlignment="1" applyProtection="1">
      <alignment vertical="center"/>
    </xf>
    <xf numFmtId="0" fontId="69" fillId="0" borderId="44" xfId="42" applyFont="1" applyFill="1" applyBorder="1" applyAlignment="1" applyProtection="1">
      <alignment vertical="center"/>
    </xf>
    <xf numFmtId="0" fontId="69" fillId="0" borderId="156" xfId="42" applyFont="1" applyFill="1" applyBorder="1" applyAlignment="1" applyProtection="1">
      <alignment vertical="center"/>
    </xf>
    <xf numFmtId="0" fontId="69" fillId="0" borderId="157" xfId="42" applyFont="1" applyFill="1" applyBorder="1" applyAlignment="1" applyProtection="1">
      <alignment vertical="center"/>
    </xf>
    <xf numFmtId="0" fontId="69" fillId="0" borderId="135" xfId="42" applyFont="1" applyFill="1" applyBorder="1" applyAlignment="1" applyProtection="1">
      <alignment vertical="center"/>
    </xf>
    <xf numFmtId="0" fontId="69" fillId="0" borderId="45" xfId="42" applyFont="1" applyFill="1" applyBorder="1" applyAlignment="1" applyProtection="1">
      <alignment vertical="center"/>
    </xf>
    <xf numFmtId="0" fontId="69" fillId="0" borderId="37" xfId="42" applyFont="1" applyFill="1" applyBorder="1" applyAlignment="1" applyProtection="1">
      <alignment vertical="center"/>
    </xf>
    <xf numFmtId="0" fontId="69" fillId="0" borderId="38" xfId="42" applyFont="1" applyFill="1" applyBorder="1" applyAlignment="1" applyProtection="1">
      <alignment vertical="center"/>
    </xf>
    <xf numFmtId="0" fontId="69" fillId="0" borderId="159" xfId="42" applyFont="1" applyFill="1" applyBorder="1" applyAlignment="1" applyProtection="1">
      <alignment vertical="center"/>
    </xf>
    <xf numFmtId="0" fontId="69" fillId="0" borderId="160" xfId="42" applyFont="1" applyFill="1" applyBorder="1" applyAlignment="1" applyProtection="1">
      <alignment vertical="center"/>
    </xf>
    <xf numFmtId="0" fontId="69" fillId="0" borderId="39" xfId="42" applyFont="1" applyFill="1" applyBorder="1" applyAlignment="1" applyProtection="1">
      <alignment vertical="center"/>
    </xf>
    <xf numFmtId="0" fontId="69" fillId="0" borderId="40" xfId="42" applyFont="1" applyFill="1" applyBorder="1" applyAlignment="1" applyProtection="1">
      <alignment vertical="center"/>
    </xf>
    <xf numFmtId="0" fontId="22" fillId="0" borderId="72" xfId="42" applyFont="1" applyBorder="1" applyAlignment="1" applyProtection="1">
      <alignment horizontal="left" vertical="center"/>
    </xf>
    <xf numFmtId="0" fontId="22" fillId="0" borderId="74" xfId="42" applyFont="1" applyBorder="1" applyAlignment="1" applyProtection="1">
      <alignment horizontal="left" vertical="center"/>
    </xf>
    <xf numFmtId="0" fontId="60" fillId="0" borderId="59" xfId="42" applyFont="1" applyBorder="1" applyAlignment="1" applyProtection="1">
      <alignment horizontal="center" vertical="center"/>
    </xf>
    <xf numFmtId="0" fontId="22" fillId="0" borderId="31" xfId="42" applyFill="1" applyBorder="1" applyAlignment="1" applyProtection="1">
      <alignment horizontal="center" vertical="center"/>
    </xf>
    <xf numFmtId="0" fontId="22" fillId="0" borderId="33" xfId="42" applyBorder="1" applyAlignment="1" applyProtection="1">
      <alignment horizontal="center" vertical="center"/>
    </xf>
    <xf numFmtId="0" fontId="22" fillId="0" borderId="0" xfId="42" applyFill="1" applyProtection="1">
      <alignment vertical="center"/>
      <protection locked="0"/>
    </xf>
    <xf numFmtId="0" fontId="22" fillId="0" borderId="141" xfId="42" applyBorder="1" applyProtection="1">
      <alignment vertical="center"/>
    </xf>
    <xf numFmtId="0" fontId="22" fillId="0" borderId="46" xfId="42" applyBorder="1" applyProtection="1">
      <alignment vertical="center"/>
    </xf>
    <xf numFmtId="0" fontId="22" fillId="0" borderId="55" xfId="42" applyBorder="1" applyProtection="1">
      <alignment vertical="center"/>
    </xf>
    <xf numFmtId="0" fontId="22" fillId="0" borderId="19" xfId="42" applyBorder="1" applyProtection="1">
      <alignment vertical="center"/>
    </xf>
    <xf numFmtId="0" fontId="73" fillId="0" borderId="89" xfId="42" applyFont="1" applyBorder="1" applyProtection="1">
      <alignment vertical="center"/>
    </xf>
    <xf numFmtId="0" fontId="73" fillId="0" borderId="85" xfId="42" applyFont="1" applyBorder="1" applyProtection="1">
      <alignment vertical="center"/>
    </xf>
    <xf numFmtId="0" fontId="73" fillId="0" borderId="86" xfId="42" applyFont="1" applyBorder="1" applyProtection="1">
      <alignment vertical="center"/>
    </xf>
    <xf numFmtId="0" fontId="73" fillId="0" borderId="0" xfId="42" applyFont="1" applyProtection="1">
      <alignment vertical="center"/>
    </xf>
    <xf numFmtId="0" fontId="73" fillId="0" borderId="0" xfId="42" applyFont="1" applyBorder="1" applyAlignment="1" applyProtection="1">
      <alignment horizontal="right" vertical="center"/>
    </xf>
    <xf numFmtId="0" fontId="73" fillId="0" borderId="0" xfId="42" applyFont="1" applyBorder="1" applyAlignment="1" applyProtection="1">
      <alignment vertical="center"/>
    </xf>
    <xf numFmtId="0" fontId="73" fillId="0" borderId="21" xfId="42" applyFont="1" applyBorder="1" applyAlignment="1" applyProtection="1">
      <alignment vertical="center"/>
    </xf>
    <xf numFmtId="0" fontId="22" fillId="0" borderId="48" xfId="42" applyBorder="1" applyProtection="1">
      <alignment vertical="center"/>
    </xf>
    <xf numFmtId="0" fontId="73" fillId="0" borderId="10" xfId="42" applyFont="1" applyBorder="1" applyProtection="1">
      <alignment vertical="center"/>
    </xf>
    <xf numFmtId="0" fontId="73" fillId="0" borderId="0" xfId="42" applyFont="1" applyBorder="1" applyProtection="1">
      <alignment vertical="center"/>
    </xf>
    <xf numFmtId="0" fontId="73" fillId="0" borderId="21" xfId="42" applyFont="1" applyBorder="1" applyProtection="1">
      <alignment vertical="center"/>
    </xf>
    <xf numFmtId="0" fontId="73" fillId="0" borderId="18" xfId="42" applyFont="1" applyBorder="1" applyProtection="1">
      <alignment vertical="center"/>
    </xf>
    <xf numFmtId="0" fontId="73" fillId="0" borderId="19" xfId="42" applyFont="1" applyBorder="1" applyProtection="1">
      <alignment vertical="center"/>
    </xf>
    <xf numFmtId="0" fontId="73" fillId="0" borderId="20" xfId="42" applyFont="1" applyBorder="1" applyProtection="1">
      <alignment vertical="center"/>
    </xf>
    <xf numFmtId="0" fontId="22" fillId="0" borderId="48" xfId="42" applyFill="1" applyBorder="1" applyAlignment="1" applyProtection="1">
      <alignment horizontal="center" vertical="center"/>
    </xf>
    <xf numFmtId="0" fontId="22" fillId="0" borderId="0" xfId="42" applyFill="1" applyBorder="1" applyAlignment="1" applyProtection="1">
      <alignment horizontal="center" vertical="center"/>
    </xf>
    <xf numFmtId="0" fontId="22" fillId="0" borderId="0" xfId="42" applyBorder="1" applyProtection="1">
      <alignment vertical="center"/>
    </xf>
    <xf numFmtId="0" fontId="22" fillId="0" borderId="0" xfId="42" applyFill="1" applyBorder="1" applyAlignment="1" applyProtection="1">
      <alignment vertical="center" wrapText="1"/>
    </xf>
    <xf numFmtId="0" fontId="66" fillId="0" borderId="38" xfId="42" applyFont="1" applyFill="1" applyBorder="1" applyAlignment="1" applyProtection="1">
      <alignment vertical="center"/>
    </xf>
    <xf numFmtId="0" fontId="22" fillId="0" borderId="170" xfId="42" applyBorder="1" applyProtection="1">
      <alignment vertical="center"/>
    </xf>
    <xf numFmtId="0" fontId="22" fillId="0" borderId="111" xfId="42" applyBorder="1" applyProtection="1">
      <alignment vertical="center"/>
    </xf>
    <xf numFmtId="0" fontId="22" fillId="0" borderId="171" xfId="42" applyBorder="1" applyProtection="1">
      <alignment vertical="center"/>
    </xf>
    <xf numFmtId="0" fontId="22" fillId="0" borderId="0" xfId="42" applyAlignment="1" applyProtection="1">
      <alignment vertical="center"/>
      <protection locked="0"/>
    </xf>
    <xf numFmtId="0" fontId="22" fillId="0" borderId="0" xfId="42" applyBorder="1" applyProtection="1">
      <alignment vertical="center"/>
      <protection locked="0"/>
    </xf>
    <xf numFmtId="49" fontId="0" fillId="44" borderId="0" xfId="57" applyNumberFormat="1" applyFont="1" applyFill="1" applyBorder="1" applyAlignment="1">
      <alignment horizontal="center" vertical="center"/>
    </xf>
    <xf numFmtId="0" fontId="22" fillId="0" borderId="0" xfId="42" applyAlignment="1">
      <alignment horizontal="center" vertical="center"/>
    </xf>
    <xf numFmtId="0" fontId="22" fillId="0" borderId="172" xfId="42" applyBorder="1" applyAlignment="1">
      <alignment horizontal="center" vertical="center"/>
    </xf>
    <xf numFmtId="0" fontId="22" fillId="0" borderId="172" xfId="42" applyBorder="1">
      <alignment vertical="center"/>
    </xf>
    <xf numFmtId="0" fontId="22" fillId="0" borderId="0" xfId="42">
      <alignment vertical="center"/>
    </xf>
    <xf numFmtId="0" fontId="22" fillId="0" borderId="172" xfId="42" applyFill="1" applyBorder="1">
      <alignment vertical="center"/>
    </xf>
    <xf numFmtId="0" fontId="22" fillId="45" borderId="172" xfId="42" applyFill="1" applyBorder="1">
      <alignment vertical="center"/>
    </xf>
    <xf numFmtId="0" fontId="22" fillId="0" borderId="172" xfId="42" applyFill="1" applyBorder="1" applyAlignment="1">
      <alignment horizontal="center" vertical="center"/>
    </xf>
    <xf numFmtId="0" fontId="22" fillId="0" borderId="0" xfId="42" applyFill="1" applyBorder="1">
      <alignment vertical="center"/>
    </xf>
    <xf numFmtId="0" fontId="22" fillId="0" borderId="71" xfId="42" applyFill="1" applyBorder="1">
      <alignment vertical="center"/>
    </xf>
    <xf numFmtId="0" fontId="22" fillId="0" borderId="71" xfId="42" applyBorder="1">
      <alignment vertical="center"/>
    </xf>
    <xf numFmtId="0" fontId="22" fillId="0" borderId="71" xfId="42" applyBorder="1" applyAlignment="1">
      <alignment horizontal="center" vertical="center"/>
    </xf>
    <xf numFmtId="0" fontId="22" fillId="0" borderId="26" xfId="42" applyBorder="1">
      <alignment vertical="center"/>
    </xf>
    <xf numFmtId="0" fontId="22" fillId="0" borderId="0" xfId="42" applyBorder="1" applyAlignment="1">
      <alignment horizontal="center" vertical="center"/>
    </xf>
    <xf numFmtId="0" fontId="22" fillId="0" borderId="71" xfId="42" applyFont="1" applyFill="1" applyBorder="1" applyAlignment="1">
      <alignment horizontal="center" vertical="center"/>
    </xf>
    <xf numFmtId="0" fontId="22" fillId="0" borderId="0" xfId="42" applyFill="1" applyBorder="1" applyAlignment="1">
      <alignment vertical="center"/>
    </xf>
    <xf numFmtId="0" fontId="60" fillId="0" borderId="0" xfId="42" applyFont="1" applyFill="1" applyBorder="1" applyAlignment="1">
      <alignment horizontal="center" vertical="center"/>
    </xf>
    <xf numFmtId="0" fontId="22" fillId="0" borderId="0" xfId="42" applyFill="1" applyBorder="1" applyAlignment="1">
      <alignment horizontal="center" vertical="center"/>
    </xf>
    <xf numFmtId="0" fontId="22" fillId="0" borderId="0" xfId="42" applyFont="1" applyFill="1" applyBorder="1" applyAlignment="1">
      <alignment horizontal="center" vertical="center"/>
    </xf>
    <xf numFmtId="0" fontId="22" fillId="0" borderId="89" xfId="42" applyFill="1" applyBorder="1">
      <alignment vertical="center"/>
    </xf>
    <xf numFmtId="0" fontId="22" fillId="0" borderId="71" xfId="42" applyFill="1" applyBorder="1" applyAlignment="1">
      <alignment vertical="center" shrinkToFit="1"/>
    </xf>
    <xf numFmtId="0" fontId="22" fillId="0" borderId="26" xfId="42" applyFill="1" applyBorder="1">
      <alignment vertical="center"/>
    </xf>
    <xf numFmtId="0" fontId="60" fillId="0" borderId="114" xfId="42" applyFont="1" applyFill="1" applyBorder="1" applyAlignment="1" applyProtection="1"/>
    <xf numFmtId="0" fontId="33" fillId="52" borderId="72" xfId="0" applyFont="1" applyFill="1" applyBorder="1" applyAlignment="1" applyProtection="1">
      <alignment vertical="center"/>
    </xf>
    <xf numFmtId="0" fontId="33" fillId="52" borderId="83" xfId="0" applyFont="1" applyFill="1" applyBorder="1" applyAlignment="1" applyProtection="1">
      <alignment vertical="center"/>
    </xf>
    <xf numFmtId="0" fontId="33" fillId="52" borderId="72" xfId="0" applyFont="1" applyFill="1" applyBorder="1" applyAlignment="1" applyProtection="1">
      <alignment horizontal="left" vertical="center"/>
    </xf>
    <xf numFmtId="0" fontId="21" fillId="52" borderId="72" xfId="0" applyFont="1" applyFill="1" applyBorder="1" applyProtection="1">
      <alignment vertical="center"/>
    </xf>
    <xf numFmtId="0" fontId="33" fillId="52" borderId="74" xfId="0" applyFont="1" applyFill="1" applyBorder="1" applyAlignment="1" applyProtection="1">
      <alignment horizontal="right" vertical="center"/>
    </xf>
    <xf numFmtId="0" fontId="21" fillId="52" borderId="19" xfId="0" applyFont="1" applyFill="1" applyBorder="1" applyProtection="1">
      <alignment vertical="center"/>
    </xf>
    <xf numFmtId="0" fontId="33" fillId="52" borderId="42" xfId="0" applyFont="1" applyFill="1" applyBorder="1" applyAlignment="1" applyProtection="1">
      <alignment horizontal="right" vertical="center"/>
    </xf>
    <xf numFmtId="0" fontId="43" fillId="53" borderId="16" xfId="0" applyFont="1" applyFill="1" applyBorder="1" applyAlignment="1" applyProtection="1">
      <alignment horizontal="center" vertical="center"/>
    </xf>
    <xf numFmtId="0" fontId="29" fillId="0" borderId="0" xfId="42" applyFont="1">
      <alignment vertical="center"/>
    </xf>
    <xf numFmtId="0" fontId="23" fillId="0" borderId="0" xfId="42" applyFont="1">
      <alignment vertical="center"/>
    </xf>
    <xf numFmtId="0" fontId="23" fillId="0" borderId="0" xfId="42" applyFont="1" applyBorder="1">
      <alignment vertical="center"/>
    </xf>
    <xf numFmtId="0" fontId="28" fillId="33" borderId="0" xfId="42" applyFont="1" applyFill="1" applyBorder="1" applyAlignment="1">
      <alignment horizontal="left" vertical="center" wrapText="1"/>
    </xf>
    <xf numFmtId="0" fontId="24" fillId="33" borderId="0" xfId="42" applyFont="1" applyFill="1" applyBorder="1" applyAlignment="1">
      <alignment vertical="center" wrapText="1"/>
    </xf>
    <xf numFmtId="0" fontId="25" fillId="33" borderId="105" xfId="42" applyFont="1" applyFill="1" applyBorder="1" applyAlignment="1">
      <alignment horizontal="center" vertical="center" wrapText="1"/>
    </xf>
    <xf numFmtId="0" fontId="25" fillId="33" borderId="105" xfId="42" applyFont="1" applyFill="1" applyBorder="1" applyAlignment="1">
      <alignment horizontal="left" vertical="center" wrapText="1"/>
    </xf>
    <xf numFmtId="0" fontId="25" fillId="33" borderId="105" xfId="42" applyFont="1" applyFill="1" applyBorder="1" applyAlignment="1">
      <alignment horizontal="right" vertical="center" wrapText="1"/>
    </xf>
    <xf numFmtId="0" fontId="25" fillId="33" borderId="101"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101" xfId="42" applyFont="1" applyFill="1" applyBorder="1" applyAlignment="1">
      <alignment horizontal="right" vertical="center" wrapText="1"/>
    </xf>
    <xf numFmtId="0" fontId="24" fillId="0" borderId="0" xfId="42" applyFont="1" applyBorder="1" applyAlignment="1">
      <alignment vertical="center" wrapText="1"/>
    </xf>
    <xf numFmtId="0" fontId="26" fillId="33" borderId="0" xfId="42" applyFont="1" applyFill="1" applyBorder="1" applyAlignment="1">
      <alignment vertical="center"/>
    </xf>
    <xf numFmtId="0" fontId="26" fillId="33" borderId="0" xfId="42" applyFont="1" applyFill="1" applyBorder="1" applyAlignment="1">
      <alignment horizontal="left" vertical="center" indent="2"/>
    </xf>
    <xf numFmtId="0" fontId="22" fillId="0" borderId="71" xfId="42" applyFont="1" applyBorder="1">
      <alignment vertical="center"/>
    </xf>
    <xf numFmtId="0" fontId="0" fillId="0" borderId="71" xfId="59" applyFont="1" applyFill="1" applyBorder="1" applyAlignment="1">
      <alignment vertical="center"/>
    </xf>
    <xf numFmtId="0" fontId="22" fillId="46" borderId="71" xfId="42" applyFill="1" applyBorder="1" applyAlignment="1">
      <alignment vertical="center" shrinkToFit="1"/>
    </xf>
    <xf numFmtId="49" fontId="22" fillId="46" borderId="71" xfId="58" applyNumberFormat="1" applyFont="1" applyFill="1" applyBorder="1" applyAlignment="1">
      <alignment vertical="center" shrinkToFit="1"/>
    </xf>
    <xf numFmtId="0" fontId="82" fillId="0" borderId="0" xfId="42" applyFont="1" applyFill="1" applyBorder="1" applyAlignment="1" applyProtection="1"/>
    <xf numFmtId="0" fontId="69" fillId="0" borderId="31" xfId="42" applyFont="1" applyFill="1" applyBorder="1" applyAlignment="1" applyProtection="1">
      <alignment horizontal="center" vertical="center" shrinkToFit="1"/>
      <protection locked="0"/>
    </xf>
    <xf numFmtId="0" fontId="22" fillId="0" borderId="31" xfId="42" applyBorder="1" applyProtection="1">
      <alignment vertical="center"/>
      <protection locked="0"/>
    </xf>
    <xf numFmtId="0" fontId="69" fillId="42" borderId="31" xfId="42" applyFont="1" applyFill="1" applyBorder="1" applyAlignment="1" applyProtection="1">
      <alignment horizontal="center" vertical="center"/>
      <protection locked="0"/>
    </xf>
    <xf numFmtId="0" fontId="55" fillId="0" borderId="38" xfId="42" applyFont="1" applyFill="1" applyBorder="1" applyAlignment="1" applyProtection="1">
      <alignment horizontal="center" vertical="center" wrapText="1"/>
    </xf>
    <xf numFmtId="0" fontId="22" fillId="0" borderId="38" xfId="42" applyFill="1" applyBorder="1" applyAlignment="1" applyProtection="1">
      <alignment vertical="center"/>
    </xf>
    <xf numFmtId="5" fontId="72" fillId="0" borderId="38" xfId="42" applyNumberFormat="1" applyFont="1" applyFill="1" applyBorder="1" applyAlignment="1" applyProtection="1">
      <alignment horizontal="center" vertical="center"/>
    </xf>
    <xf numFmtId="178" fontId="53" fillId="0" borderId="85" xfId="42" applyNumberFormat="1" applyFont="1" applyFill="1" applyBorder="1" applyAlignment="1" applyProtection="1">
      <alignment horizontal="distributed" vertical="center" indent="1"/>
      <protection locked="0"/>
    </xf>
    <xf numFmtId="0" fontId="22" fillId="0" borderId="85" xfId="42" applyFill="1" applyBorder="1" applyAlignment="1" applyProtection="1">
      <alignment horizontal="center" vertical="center"/>
    </xf>
    <xf numFmtId="0" fontId="69" fillId="0" borderId="85" xfId="42" applyFont="1" applyFill="1" applyBorder="1" applyAlignment="1" applyProtection="1">
      <alignment horizontal="center" vertical="center" shrinkToFit="1"/>
      <protection locked="0"/>
    </xf>
    <xf numFmtId="0" fontId="69" fillId="0" borderId="87" xfId="42" applyFont="1" applyFill="1" applyBorder="1" applyAlignment="1" applyProtection="1">
      <alignment horizontal="center" vertical="center" shrinkToFit="1"/>
      <protection locked="0"/>
    </xf>
    <xf numFmtId="0" fontId="53" fillId="0" borderId="0" xfId="42" applyFont="1" applyFill="1" applyBorder="1" applyAlignment="1" applyProtection="1">
      <alignment horizontal="center" vertical="center" wrapText="1"/>
    </xf>
    <xf numFmtId="0" fontId="25" fillId="33" borderId="89"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3" fillId="0" borderId="0" xfId="42" applyFont="1" applyAlignment="1">
      <alignment horizontal="center" vertical="center"/>
    </xf>
    <xf numFmtId="0" fontId="25" fillId="0" borderId="0" xfId="42" applyFont="1" applyFill="1" applyBorder="1" applyAlignment="1">
      <alignment vertical="center" wrapText="1"/>
    </xf>
    <xf numFmtId="0" fontId="25" fillId="0" borderId="0" xfId="42" applyFont="1" applyAlignment="1">
      <alignment horizontal="left" vertical="center"/>
    </xf>
    <xf numFmtId="0" fontId="43" fillId="0" borderId="0" xfId="42" applyFont="1" applyFill="1" applyBorder="1" applyAlignment="1" applyProtection="1">
      <alignment horizontal="center" vertical="center"/>
    </xf>
    <xf numFmtId="0" fontId="24" fillId="33" borderId="0" xfId="42" applyFont="1" applyFill="1" applyBorder="1" applyAlignment="1" applyProtection="1">
      <alignment horizontal="center" vertical="center" wrapText="1"/>
    </xf>
    <xf numFmtId="0" fontId="26" fillId="33" borderId="0" xfId="42" applyFont="1" applyFill="1" applyBorder="1" applyAlignment="1">
      <alignment horizontal="left" vertical="center" wrapText="1"/>
    </xf>
    <xf numFmtId="0" fontId="25" fillId="33" borderId="0" xfId="42" applyFont="1" applyFill="1" applyBorder="1" applyAlignment="1">
      <alignment horizontal="center" vertical="center" textRotation="255" wrapText="1"/>
    </xf>
    <xf numFmtId="0" fontId="25" fillId="33" borderId="69" xfId="42" applyFont="1" applyFill="1" applyBorder="1" applyAlignment="1">
      <alignment horizontal="right" vertical="top" wrapText="1"/>
    </xf>
    <xf numFmtId="0" fontId="25" fillId="33" borderId="25" xfId="42" applyFont="1" applyFill="1" applyBorder="1" applyAlignment="1">
      <alignment horizontal="right" vertical="top" wrapText="1"/>
    </xf>
    <xf numFmtId="0" fontId="23" fillId="0" borderId="25" xfId="42" applyFont="1" applyBorder="1">
      <alignment vertical="center"/>
    </xf>
    <xf numFmtId="0" fontId="25" fillId="33" borderId="86" xfId="42" applyFont="1" applyFill="1" applyBorder="1" applyAlignment="1">
      <alignment horizontal="right" vertical="top" wrapText="1"/>
    </xf>
    <xf numFmtId="0" fontId="25" fillId="33" borderId="85" xfId="42" applyFont="1" applyFill="1" applyBorder="1" applyAlignment="1">
      <alignment horizontal="right" vertical="top" wrapText="1"/>
    </xf>
    <xf numFmtId="0" fontId="25" fillId="33" borderId="20" xfId="42" applyFont="1" applyFill="1" applyBorder="1" applyAlignment="1">
      <alignment horizontal="right" vertical="top" wrapText="1"/>
    </xf>
    <xf numFmtId="0" fontId="25" fillId="33" borderId="19" xfId="42" applyFont="1" applyFill="1" applyBorder="1" applyAlignment="1">
      <alignment horizontal="right" vertical="top" wrapText="1"/>
    </xf>
    <xf numFmtId="0" fontId="23" fillId="0" borderId="19" xfId="42" applyFont="1" applyBorder="1">
      <alignment vertical="center"/>
    </xf>
    <xf numFmtId="0" fontId="25" fillId="33" borderId="18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3" fillId="0" borderId="101" xfId="42" applyFont="1" applyBorder="1">
      <alignment vertical="center"/>
    </xf>
    <xf numFmtId="0" fontId="25" fillId="33" borderId="184" xfId="42" applyFont="1" applyFill="1" applyBorder="1" applyAlignment="1">
      <alignment horizontal="right" vertical="top" wrapText="1"/>
    </xf>
    <xf numFmtId="0" fontId="26" fillId="33" borderId="23" xfId="42" applyFont="1" applyFill="1" applyBorder="1" applyAlignment="1">
      <alignment vertical="center" wrapText="1"/>
    </xf>
    <xf numFmtId="0" fontId="25" fillId="33" borderId="185" xfId="42" applyFont="1" applyFill="1" applyBorder="1" applyAlignment="1">
      <alignment horizontal="left" vertical="center" wrapText="1"/>
    </xf>
    <xf numFmtId="0" fontId="26" fillId="33" borderId="99" xfId="42" applyFont="1" applyFill="1" applyBorder="1" applyAlignment="1">
      <alignment vertical="center" wrapText="1"/>
    </xf>
    <xf numFmtId="0" fontId="25" fillId="33" borderId="100"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0" xfId="42" applyFont="1" applyFill="1" applyBorder="1" applyAlignment="1">
      <alignment vertical="top" wrapText="1"/>
    </xf>
    <xf numFmtId="0" fontId="86" fillId="0" borderId="0" xfId="42" applyFont="1" applyAlignment="1">
      <alignment vertical="center"/>
    </xf>
    <xf numFmtId="0" fontId="0" fillId="0" borderId="172" xfId="0" applyFill="1" applyBorder="1" applyAlignment="1">
      <alignment vertical="center" shrinkToFit="1"/>
    </xf>
    <xf numFmtId="0" fontId="0" fillId="0" borderId="172" xfId="0" applyBorder="1">
      <alignment vertical="center"/>
    </xf>
    <xf numFmtId="0" fontId="60" fillId="40" borderId="71" xfId="42" applyFont="1" applyFill="1" applyBorder="1" applyAlignment="1">
      <alignment horizontal="center" vertical="center" wrapText="1"/>
    </xf>
    <xf numFmtId="0" fontId="60" fillId="40" borderId="0" xfId="42" applyFont="1" applyFill="1" applyBorder="1" applyAlignment="1">
      <alignment horizontal="center" vertical="center" wrapText="1"/>
    </xf>
    <xf numFmtId="0" fontId="60" fillId="41" borderId="20" xfId="42" applyFont="1" applyFill="1" applyBorder="1" applyAlignment="1">
      <alignment horizontal="center" vertical="center" wrapText="1"/>
    </xf>
    <xf numFmtId="0" fontId="22" fillId="0" borderId="0" xfId="42" applyAlignment="1">
      <alignment horizontal="center" vertical="center" wrapText="1"/>
    </xf>
    <xf numFmtId="0" fontId="60" fillId="41" borderId="14" xfId="42" applyFont="1" applyFill="1" applyBorder="1" applyAlignment="1">
      <alignment horizontal="center" vertical="center" wrapText="1"/>
    </xf>
    <xf numFmtId="0" fontId="22" fillId="0" borderId="172" xfId="42" applyBorder="1" applyAlignment="1">
      <alignment vertical="center"/>
    </xf>
    <xf numFmtId="0" fontId="22" fillId="0" borderId="0" xfId="42" applyAlignment="1">
      <alignment vertical="center"/>
    </xf>
    <xf numFmtId="0" fontId="22" fillId="45" borderId="172" xfId="0" applyFont="1" applyFill="1" applyBorder="1" applyAlignment="1">
      <alignment vertical="center"/>
    </xf>
    <xf numFmtId="0" fontId="0" fillId="45" borderId="172" xfId="0" applyFont="1" applyFill="1" applyBorder="1" applyAlignment="1">
      <alignment vertical="center"/>
    </xf>
    <xf numFmtId="0" fontId="22" fillId="45" borderId="172" xfId="42" applyFill="1" applyBorder="1" applyAlignment="1">
      <alignment vertical="center"/>
    </xf>
    <xf numFmtId="0" fontId="22" fillId="38" borderId="172" xfId="42" applyFill="1" applyBorder="1" applyAlignment="1">
      <alignment vertical="center"/>
    </xf>
    <xf numFmtId="0" fontId="60" fillId="35" borderId="186" xfId="42" applyFont="1" applyFill="1" applyBorder="1" applyAlignment="1">
      <alignment horizontal="center" vertical="center" wrapText="1"/>
    </xf>
    <xf numFmtId="0" fontId="60" fillId="35" borderId="187" xfId="42" applyFont="1" applyFill="1" applyBorder="1" applyAlignment="1">
      <alignment horizontal="center" vertical="center" wrapText="1"/>
    </xf>
    <xf numFmtId="0" fontId="60" fillId="35" borderId="187" xfId="42" applyNumberFormat="1" applyFont="1" applyFill="1" applyBorder="1" applyAlignment="1">
      <alignment horizontal="center" vertical="center" wrapText="1"/>
    </xf>
    <xf numFmtId="0" fontId="22" fillId="0" borderId="190" xfId="42" applyBorder="1">
      <alignment vertical="center"/>
    </xf>
    <xf numFmtId="0" fontId="22" fillId="0" borderId="191" xfId="42" applyBorder="1">
      <alignment vertical="center"/>
    </xf>
    <xf numFmtId="0" fontId="22" fillId="0" borderId="191" xfId="42" applyBorder="1" applyAlignment="1">
      <alignment vertical="center"/>
    </xf>
    <xf numFmtId="0" fontId="22" fillId="0" borderId="192" xfId="42" applyBorder="1">
      <alignment vertical="center"/>
    </xf>
    <xf numFmtId="49" fontId="29" fillId="0" borderId="84" xfId="0" applyNumberFormat="1" applyFont="1" applyFill="1" applyBorder="1" applyAlignment="1">
      <alignment horizontal="center" vertical="center" shrinkToFit="1"/>
    </xf>
    <xf numFmtId="0" fontId="22" fillId="0" borderId="189" xfId="42" applyBorder="1" applyAlignment="1">
      <alignment horizontal="center" vertical="center"/>
    </xf>
    <xf numFmtId="0" fontId="22" fillId="0" borderId="189" xfId="42" applyFill="1" applyBorder="1" applyAlignment="1">
      <alignment horizontal="center" vertical="center"/>
    </xf>
    <xf numFmtId="0" fontId="22" fillId="0" borderId="172" xfId="42" applyFill="1" applyBorder="1" applyAlignment="1">
      <alignment horizontal="center" vertical="center" wrapText="1"/>
    </xf>
    <xf numFmtId="0" fontId="22" fillId="0" borderId="172" xfId="42" applyBorder="1" applyAlignment="1">
      <alignment horizontal="center" vertical="center" wrapText="1"/>
    </xf>
    <xf numFmtId="0" fontId="22" fillId="0" borderId="189" xfId="42" applyBorder="1" applyAlignment="1">
      <alignment horizontal="center" vertical="center" wrapText="1"/>
    </xf>
    <xf numFmtId="0" fontId="60" fillId="35" borderId="193" xfId="42" applyFont="1" applyFill="1" applyBorder="1" applyAlignment="1">
      <alignment horizontal="center" vertical="center" wrapText="1"/>
    </xf>
    <xf numFmtId="49" fontId="29" fillId="0" borderId="88" xfId="0" applyNumberFormat="1" applyFont="1" applyFill="1" applyBorder="1" applyAlignment="1">
      <alignment horizontal="center" vertical="center" shrinkToFit="1"/>
    </xf>
    <xf numFmtId="49" fontId="29" fillId="0" borderId="86" xfId="0" applyNumberFormat="1" applyFont="1" applyFill="1" applyBorder="1" applyAlignment="1">
      <alignment horizontal="center" vertical="center" shrinkToFit="1"/>
    </xf>
    <xf numFmtId="0" fontId="60" fillId="40" borderId="188" xfId="42" applyFont="1" applyFill="1" applyBorder="1" applyAlignment="1">
      <alignment horizontal="center" vertical="center" wrapText="1"/>
    </xf>
    <xf numFmtId="49" fontId="29" fillId="0" borderId="172" xfId="0" applyNumberFormat="1" applyFont="1" applyFill="1" applyBorder="1" applyAlignment="1">
      <alignment horizontal="center" vertical="center" shrinkToFit="1"/>
    </xf>
    <xf numFmtId="0" fontId="74" fillId="40" borderId="190" xfId="42" applyFont="1" applyFill="1" applyBorder="1">
      <alignment vertical="center"/>
    </xf>
    <xf numFmtId="0" fontId="22" fillId="40" borderId="190" xfId="42" applyFill="1" applyBorder="1">
      <alignment vertical="center"/>
    </xf>
    <xf numFmtId="0" fontId="22" fillId="0" borderId="190" xfId="42" applyFill="1" applyBorder="1">
      <alignment vertical="center"/>
    </xf>
    <xf numFmtId="0" fontId="22" fillId="0" borderId="194" xfId="42" applyBorder="1" applyAlignment="1">
      <alignment horizontal="center" vertical="center"/>
    </xf>
    <xf numFmtId="0" fontId="22" fillId="0" borderId="191" xfId="42" applyBorder="1" applyAlignment="1">
      <alignment horizontal="center" vertical="center"/>
    </xf>
    <xf numFmtId="49" fontId="29" fillId="0" borderId="191" xfId="0" applyNumberFormat="1" applyFont="1" applyFill="1" applyBorder="1" applyAlignment="1">
      <alignment horizontal="center" vertical="center" shrinkToFit="1"/>
    </xf>
    <xf numFmtId="0" fontId="52" fillId="0" borderId="0" xfId="42" applyFont="1" applyFill="1" applyBorder="1" applyAlignment="1" applyProtection="1">
      <alignment horizontal="center" vertical="center" wrapText="1"/>
    </xf>
    <xf numFmtId="0" fontId="66" fillId="42" borderId="31" xfId="42" applyFont="1" applyFill="1" applyBorder="1" applyAlignment="1" applyProtection="1">
      <alignment vertical="center"/>
      <protection locked="0"/>
    </xf>
    <xf numFmtId="49" fontId="0" fillId="44" borderId="205" xfId="56" applyNumberFormat="1" applyFont="1" applyFill="1" applyBorder="1" applyAlignment="1">
      <alignment horizontal="center" vertical="center"/>
    </xf>
    <xf numFmtId="49" fontId="22" fillId="44" borderId="205" xfId="56" applyNumberFormat="1" applyFont="1" applyFill="1" applyBorder="1" applyAlignment="1">
      <alignment horizontal="center" vertical="center" shrinkToFit="1"/>
    </xf>
    <xf numFmtId="49" fontId="22" fillId="44" borderId="205" xfId="56" applyNumberFormat="1" applyFill="1" applyBorder="1" applyAlignment="1">
      <alignment horizontal="center" vertical="center"/>
    </xf>
    <xf numFmtId="49" fontId="0" fillId="44" borderId="205" xfId="56" applyNumberFormat="1" applyFont="1" applyFill="1" applyBorder="1" applyAlignment="1">
      <alignment horizontal="center" vertical="center" shrinkToFit="1"/>
    </xf>
    <xf numFmtId="49" fontId="0" fillId="37" borderId="205" xfId="0" applyNumberFormat="1" applyFill="1" applyBorder="1">
      <alignment vertical="center"/>
    </xf>
    <xf numFmtId="49" fontId="0" fillId="0" borderId="0" xfId="0" applyNumberFormat="1">
      <alignment vertical="center"/>
    </xf>
    <xf numFmtId="49" fontId="0" fillId="54" borderId="205" xfId="0" applyNumberFormat="1" applyFont="1" applyFill="1" applyBorder="1">
      <alignment vertical="center"/>
    </xf>
    <xf numFmtId="49" fontId="0" fillId="54" borderId="205" xfId="0" applyNumberFormat="1" applyFill="1" applyBorder="1">
      <alignment vertical="center"/>
    </xf>
    <xf numFmtId="49" fontId="0" fillId="42" borderId="205" xfId="0" applyNumberFormat="1" applyFill="1" applyBorder="1">
      <alignment vertical="center"/>
    </xf>
    <xf numFmtId="49" fontId="22" fillId="42" borderId="205" xfId="0" applyNumberFormat="1" applyFont="1" applyFill="1" applyBorder="1" applyAlignment="1">
      <alignment vertical="center" wrapText="1"/>
    </xf>
    <xf numFmtId="49" fontId="22" fillId="54" borderId="205" xfId="56" applyNumberFormat="1" applyFill="1" applyBorder="1" applyAlignment="1">
      <alignment horizontal="center" vertical="center"/>
    </xf>
    <xf numFmtId="49" fontId="0" fillId="54" borderId="205" xfId="0" applyNumberFormat="1" applyFill="1" applyBorder="1" applyAlignment="1">
      <alignment horizontal="center" vertical="center"/>
    </xf>
    <xf numFmtId="49" fontId="22" fillId="54" borderId="205" xfId="56" applyNumberFormat="1" applyFont="1" applyFill="1" applyBorder="1" applyAlignment="1">
      <alignment horizontal="center" vertical="center"/>
    </xf>
    <xf numFmtId="41" fontId="22" fillId="54" borderId="205" xfId="43" applyNumberFormat="1" applyFont="1" applyFill="1" applyBorder="1" applyAlignment="1">
      <alignment vertical="center" wrapText="1"/>
    </xf>
    <xf numFmtId="49" fontId="22" fillId="54" borderId="205" xfId="43" applyNumberFormat="1" applyFont="1" applyFill="1" applyBorder="1">
      <alignment vertical="center"/>
    </xf>
    <xf numFmtId="49" fontId="0" fillId="49" borderId="205" xfId="0" applyNumberFormat="1" applyFill="1" applyBorder="1">
      <alignment vertical="center"/>
    </xf>
    <xf numFmtId="49" fontId="0" fillId="0" borderId="205" xfId="0" applyNumberFormat="1" applyBorder="1">
      <alignment vertical="center"/>
    </xf>
    <xf numFmtId="49" fontId="22" fillId="54" borderId="205" xfId="0" applyNumberFormat="1" applyFont="1" applyFill="1" applyBorder="1">
      <alignment vertical="center"/>
    </xf>
    <xf numFmtId="41" fontId="22" fillId="54" borderId="205" xfId="43" applyNumberFormat="1" applyFont="1" applyFill="1" applyBorder="1">
      <alignment vertical="center"/>
    </xf>
    <xf numFmtId="49" fontId="0" fillId="54" borderId="205" xfId="0" applyNumberFormat="1" applyFont="1" applyFill="1" applyBorder="1" applyAlignment="1">
      <alignment horizontal="center" vertical="center"/>
    </xf>
    <xf numFmtId="49" fontId="0" fillId="49" borderId="205" xfId="0" applyNumberFormat="1" applyFont="1" applyFill="1" applyBorder="1">
      <alignment vertical="center"/>
    </xf>
    <xf numFmtId="49" fontId="0" fillId="0" borderId="205" xfId="0" applyNumberFormat="1" applyFont="1" applyBorder="1">
      <alignment vertical="center"/>
    </xf>
    <xf numFmtId="49" fontId="0" fillId="0" borderId="0" xfId="0" applyNumberFormat="1" applyFont="1">
      <alignment vertical="center"/>
    </xf>
    <xf numFmtId="49" fontId="0" fillId="55" borderId="205" xfId="0" applyNumberFormat="1" applyFill="1" applyBorder="1">
      <alignment vertical="center"/>
    </xf>
    <xf numFmtId="49" fontId="102" fillId="55" borderId="205" xfId="0" applyNumberFormat="1" applyFont="1" applyFill="1" applyBorder="1">
      <alignment vertical="center"/>
    </xf>
    <xf numFmtId="49" fontId="74" fillId="49" borderId="205" xfId="0" applyNumberFormat="1" applyFont="1" applyFill="1" applyBorder="1">
      <alignment vertical="center"/>
    </xf>
    <xf numFmtId="49" fontId="0" fillId="54" borderId="205" xfId="0" applyNumberFormat="1" applyFont="1" applyFill="1" applyBorder="1" applyAlignment="1">
      <alignment vertical="center"/>
    </xf>
    <xf numFmtId="49" fontId="22" fillId="54" borderId="205" xfId="0" applyNumberFormat="1" applyFont="1" applyFill="1" applyBorder="1" applyAlignment="1">
      <alignment vertical="center"/>
    </xf>
    <xf numFmtId="49" fontId="22" fillId="54" borderId="205" xfId="0" applyNumberFormat="1" applyFont="1" applyFill="1" applyBorder="1" applyAlignment="1">
      <alignment horizontal="center" vertical="center"/>
    </xf>
    <xf numFmtId="49" fontId="74" fillId="54" borderId="205" xfId="43" applyNumberFormat="1" applyFont="1" applyFill="1" applyBorder="1">
      <alignment vertical="center"/>
    </xf>
    <xf numFmtId="49" fontId="0" fillId="0" borderId="0" xfId="0" applyNumberFormat="1" applyFill="1">
      <alignment vertical="center"/>
    </xf>
    <xf numFmtId="49" fontId="0" fillId="56" borderId="205" xfId="0" applyNumberFormat="1" applyFont="1" applyFill="1" applyBorder="1">
      <alignment vertical="center"/>
    </xf>
    <xf numFmtId="49" fontId="0" fillId="56" borderId="205" xfId="0" applyNumberFormat="1" applyFill="1" applyBorder="1">
      <alignment vertical="center"/>
    </xf>
    <xf numFmtId="49" fontId="22" fillId="56" borderId="205" xfId="56" applyNumberFormat="1" applyFont="1" applyFill="1" applyBorder="1" applyAlignment="1">
      <alignment horizontal="center" vertical="center"/>
    </xf>
    <xf numFmtId="49" fontId="0" fillId="56" borderId="205" xfId="0" applyNumberFormat="1" applyFill="1" applyBorder="1" applyAlignment="1">
      <alignment horizontal="center" vertical="center"/>
    </xf>
    <xf numFmtId="41" fontId="22" fillId="56" borderId="205" xfId="43" applyNumberFormat="1" applyFont="1" applyFill="1" applyBorder="1">
      <alignment vertical="center"/>
    </xf>
    <xf numFmtId="49" fontId="22" fillId="56" borderId="205" xfId="43" applyNumberFormat="1" applyFont="1" applyFill="1" applyBorder="1">
      <alignment vertical="center"/>
    </xf>
    <xf numFmtId="49" fontId="22" fillId="56" borderId="205" xfId="0" applyNumberFormat="1" applyFont="1" applyFill="1" applyBorder="1">
      <alignment vertical="center"/>
    </xf>
    <xf numFmtId="41" fontId="22" fillId="56" borderId="205" xfId="43" applyNumberFormat="1" applyFont="1" applyFill="1" applyBorder="1" applyAlignment="1">
      <alignment vertical="center" wrapText="1"/>
    </xf>
    <xf numFmtId="49" fontId="0" fillId="46" borderId="205" xfId="0" applyNumberFormat="1" applyFont="1" applyFill="1" applyBorder="1">
      <alignment vertical="center"/>
    </xf>
    <xf numFmtId="49" fontId="0" fillId="46" borderId="205" xfId="0" applyNumberFormat="1" applyFill="1" applyBorder="1">
      <alignment vertical="center"/>
    </xf>
    <xf numFmtId="49" fontId="22" fillId="46" borderId="205" xfId="0" applyNumberFormat="1" applyFont="1" applyFill="1" applyBorder="1">
      <alignment vertical="center"/>
    </xf>
    <xf numFmtId="49" fontId="22" fillId="46" borderId="205" xfId="56" applyNumberFormat="1" applyFill="1" applyBorder="1" applyAlignment="1">
      <alignment horizontal="center" vertical="center"/>
    </xf>
    <xf numFmtId="49" fontId="0" fillId="46" borderId="205" xfId="0" applyNumberFormat="1" applyFill="1" applyBorder="1" applyAlignment="1">
      <alignment horizontal="center" vertical="center"/>
    </xf>
    <xf numFmtId="49" fontId="22" fillId="46" borderId="205" xfId="56" applyNumberFormat="1" applyFont="1" applyFill="1" applyBorder="1" applyAlignment="1">
      <alignment horizontal="center" vertical="center"/>
    </xf>
    <xf numFmtId="49" fontId="22" fillId="0" borderId="205" xfId="56" applyNumberFormat="1" applyFont="1" applyFill="1" applyBorder="1" applyAlignment="1">
      <alignment horizontal="center" vertical="center"/>
    </xf>
    <xf numFmtId="41" fontId="22" fillId="0" borderId="205" xfId="43" applyNumberFormat="1" applyFont="1" applyFill="1" applyBorder="1">
      <alignment vertical="center"/>
    </xf>
    <xf numFmtId="49" fontId="0" fillId="0" borderId="205" xfId="43" applyNumberFormat="1" applyFont="1" applyFill="1" applyBorder="1">
      <alignment vertical="center"/>
    </xf>
    <xf numFmtId="49" fontId="0" fillId="0" borderId="205" xfId="0" applyNumberFormat="1" applyFill="1" applyBorder="1">
      <alignment vertical="center"/>
    </xf>
    <xf numFmtId="49" fontId="0" fillId="42" borderId="205" xfId="0" applyNumberFormat="1" applyFont="1" applyFill="1" applyBorder="1" applyAlignment="1">
      <alignment horizontal="left" vertical="center"/>
    </xf>
    <xf numFmtId="49" fontId="22" fillId="42" borderId="205" xfId="56" applyNumberFormat="1" applyFill="1" applyBorder="1" applyAlignment="1">
      <alignment horizontal="center" vertical="center"/>
    </xf>
    <xf numFmtId="49" fontId="0" fillId="42" borderId="205" xfId="0" applyNumberFormat="1" applyFill="1" applyBorder="1" applyAlignment="1">
      <alignment horizontal="center" vertical="center"/>
    </xf>
    <xf numFmtId="49" fontId="22" fillId="42" borderId="205" xfId="56" applyNumberFormat="1" applyFont="1" applyFill="1" applyBorder="1" applyAlignment="1">
      <alignment horizontal="center" vertical="center"/>
    </xf>
    <xf numFmtId="41" fontId="22" fillId="42" borderId="205" xfId="43" applyNumberFormat="1" applyFont="1" applyFill="1" applyBorder="1" applyAlignment="1">
      <alignment vertical="center" wrapText="1"/>
    </xf>
    <xf numFmtId="49" fontId="22" fillId="42" borderId="205" xfId="43" applyNumberFormat="1" applyFont="1" applyFill="1" applyBorder="1">
      <alignment vertical="center"/>
    </xf>
    <xf numFmtId="49" fontId="0" fillId="42" borderId="205" xfId="0" applyNumberFormat="1" applyFont="1" applyFill="1" applyBorder="1" applyAlignment="1">
      <alignment vertical="center" wrapText="1"/>
    </xf>
    <xf numFmtId="49" fontId="0" fillId="42" borderId="205" xfId="0" applyNumberFormat="1" applyFont="1" applyFill="1" applyBorder="1">
      <alignment vertical="center"/>
    </xf>
    <xf numFmtId="49" fontId="0" fillId="42" borderId="205" xfId="0" applyNumberFormat="1" applyFont="1" applyFill="1" applyBorder="1" applyAlignment="1">
      <alignment horizontal="center" vertical="center"/>
    </xf>
    <xf numFmtId="49" fontId="22" fillId="42" borderId="205" xfId="0" applyNumberFormat="1" applyFont="1" applyFill="1" applyBorder="1">
      <alignment vertical="center"/>
    </xf>
    <xf numFmtId="41" fontId="22" fillId="42" borderId="205" xfId="43" applyNumberFormat="1" applyFont="1" applyFill="1" applyBorder="1">
      <alignment vertical="center"/>
    </xf>
    <xf numFmtId="49" fontId="0" fillId="57" borderId="205" xfId="0" applyNumberFormat="1" applyFont="1" applyFill="1" applyBorder="1">
      <alignment vertical="center"/>
    </xf>
    <xf numFmtId="49" fontId="0" fillId="57" borderId="205" xfId="0" applyNumberFormat="1" applyFill="1" applyBorder="1">
      <alignment vertical="center"/>
    </xf>
    <xf numFmtId="49" fontId="22" fillId="57" borderId="205" xfId="0" applyNumberFormat="1" applyFont="1" applyFill="1" applyBorder="1">
      <alignment vertical="center"/>
    </xf>
    <xf numFmtId="49" fontId="22" fillId="57" borderId="205" xfId="56" applyNumberFormat="1" applyFill="1" applyBorder="1" applyAlignment="1">
      <alignment horizontal="center" vertical="center"/>
    </xf>
    <xf numFmtId="49" fontId="0" fillId="57" borderId="205" xfId="0" applyNumberFormat="1" applyFill="1" applyBorder="1" applyAlignment="1">
      <alignment horizontal="center" vertical="center"/>
    </xf>
    <xf numFmtId="49" fontId="22" fillId="57" borderId="205" xfId="56" applyNumberFormat="1" applyFont="1" applyFill="1" applyBorder="1" applyAlignment="1">
      <alignment horizontal="center" vertical="center"/>
    </xf>
    <xf numFmtId="41" fontId="22" fillId="57" borderId="205" xfId="43" applyNumberFormat="1" applyFont="1" applyFill="1" applyBorder="1" applyAlignment="1">
      <alignment vertical="center" wrapText="1"/>
    </xf>
    <xf numFmtId="49" fontId="22" fillId="57" borderId="205" xfId="43" applyNumberFormat="1" applyFont="1" applyFill="1" applyBorder="1">
      <alignment vertical="center"/>
    </xf>
    <xf numFmtId="41" fontId="22" fillId="57" borderId="205" xfId="43" applyNumberFormat="1" applyFont="1" applyFill="1" applyBorder="1">
      <alignment vertical="center"/>
    </xf>
    <xf numFmtId="49" fontId="0" fillId="58" borderId="205" xfId="0" applyNumberFormat="1" applyFont="1" applyFill="1" applyBorder="1">
      <alignment vertical="center"/>
    </xf>
    <xf numFmtId="49" fontId="0" fillId="58" borderId="205" xfId="0" applyNumberFormat="1" applyFill="1" applyBorder="1">
      <alignment vertical="center"/>
    </xf>
    <xf numFmtId="49" fontId="22" fillId="58" borderId="205" xfId="56" applyNumberFormat="1" applyFill="1" applyBorder="1" applyAlignment="1">
      <alignment horizontal="center" vertical="center"/>
    </xf>
    <xf numFmtId="49" fontId="0" fillId="58" borderId="205" xfId="0" applyNumberFormat="1" applyFill="1" applyBorder="1" applyAlignment="1">
      <alignment horizontal="center" vertical="center"/>
    </xf>
    <xf numFmtId="49" fontId="22" fillId="58" borderId="205" xfId="56" applyNumberFormat="1" applyFont="1" applyFill="1" applyBorder="1" applyAlignment="1">
      <alignment horizontal="center" vertical="center"/>
    </xf>
    <xf numFmtId="41" fontId="0" fillId="58" borderId="205" xfId="0" applyNumberFormat="1" applyFill="1" applyBorder="1">
      <alignment vertical="center"/>
    </xf>
    <xf numFmtId="49" fontId="22" fillId="58" borderId="205" xfId="43" applyNumberFormat="1" applyFont="1" applyFill="1" applyBorder="1">
      <alignment vertical="center"/>
    </xf>
    <xf numFmtId="49" fontId="74" fillId="58" borderId="205" xfId="0" applyNumberFormat="1" applyFont="1" applyFill="1" applyBorder="1">
      <alignment vertical="center"/>
    </xf>
    <xf numFmtId="49" fontId="74" fillId="58" borderId="205" xfId="56" applyNumberFormat="1" applyFont="1" applyFill="1" applyBorder="1" applyAlignment="1">
      <alignment horizontal="center" vertical="center"/>
    </xf>
    <xf numFmtId="49" fontId="74" fillId="58" borderId="205" xfId="0" applyNumberFormat="1" applyFont="1" applyFill="1" applyBorder="1" applyAlignment="1">
      <alignment horizontal="center" vertical="center"/>
    </xf>
    <xf numFmtId="41" fontId="74" fillId="58" borderId="205" xfId="43" applyNumberFormat="1" applyFont="1" applyFill="1" applyBorder="1">
      <alignment vertical="center"/>
    </xf>
    <xf numFmtId="49" fontId="74" fillId="58" borderId="205" xfId="43" applyNumberFormat="1" applyFont="1" applyFill="1" applyBorder="1">
      <alignment vertical="center"/>
    </xf>
    <xf numFmtId="49" fontId="74" fillId="0" borderId="205" xfId="0" applyNumberFormat="1" applyFont="1" applyBorder="1">
      <alignment vertical="center"/>
    </xf>
    <xf numFmtId="49" fontId="74" fillId="0" borderId="0" xfId="0" applyNumberFormat="1" applyFont="1" applyFill="1">
      <alignment vertical="center"/>
    </xf>
    <xf numFmtId="49" fontId="74" fillId="0" borderId="205" xfId="0" applyNumberFormat="1" applyFont="1" applyFill="1" applyBorder="1">
      <alignment vertical="center"/>
    </xf>
    <xf numFmtId="41" fontId="22" fillId="58" borderId="205" xfId="43" applyNumberFormat="1" applyFont="1" applyFill="1" applyBorder="1">
      <alignment vertical="center"/>
    </xf>
    <xf numFmtId="49" fontId="22" fillId="58" borderId="205" xfId="0" applyNumberFormat="1" applyFont="1" applyFill="1" applyBorder="1">
      <alignment vertical="center"/>
    </xf>
    <xf numFmtId="49" fontId="0" fillId="58" borderId="205" xfId="0" applyNumberFormat="1" applyFont="1" applyFill="1" applyBorder="1" applyAlignment="1">
      <alignment horizontal="left" vertical="center" shrinkToFit="1"/>
    </xf>
    <xf numFmtId="41" fontId="102" fillId="58" borderId="205" xfId="43" applyNumberFormat="1" applyFont="1" applyFill="1" applyBorder="1" applyAlignment="1">
      <alignment vertical="center" wrapText="1"/>
    </xf>
    <xf numFmtId="49" fontId="0" fillId="55" borderId="19" xfId="0" applyNumberFormat="1" applyFont="1" applyFill="1" applyBorder="1">
      <alignment vertical="center"/>
    </xf>
    <xf numFmtId="49" fontId="0" fillId="0" borderId="205" xfId="0" applyNumberFormat="1" applyFont="1" applyFill="1" applyBorder="1">
      <alignment vertical="center"/>
    </xf>
    <xf numFmtId="49" fontId="0" fillId="0" borderId="205" xfId="56" applyNumberFormat="1" applyFont="1" applyFill="1" applyBorder="1" applyAlignment="1">
      <alignment horizontal="center" vertical="center"/>
    </xf>
    <xf numFmtId="49" fontId="0" fillId="0" borderId="205" xfId="0" applyNumberFormat="1" applyBorder="1" applyAlignment="1">
      <alignment horizontal="center" vertical="center"/>
    </xf>
    <xf numFmtId="41" fontId="0" fillId="0" borderId="205" xfId="43" applyNumberFormat="1" applyFont="1" applyFill="1" applyBorder="1">
      <alignment vertical="center"/>
    </xf>
    <xf numFmtId="49" fontId="22" fillId="46" borderId="205" xfId="43" applyNumberFormat="1" applyFont="1" applyFill="1" applyBorder="1">
      <alignment vertical="center"/>
    </xf>
    <xf numFmtId="49" fontId="0" fillId="0" borderId="205" xfId="0" applyNumberFormat="1" applyFill="1" applyBorder="1" applyAlignment="1">
      <alignment horizontal="center" vertical="center"/>
    </xf>
    <xf numFmtId="41" fontId="0" fillId="0" borderId="205" xfId="43" applyNumberFormat="1" applyFont="1" applyBorder="1">
      <alignment vertical="center"/>
    </xf>
    <xf numFmtId="49" fontId="0" fillId="47" borderId="205" xfId="0" applyNumberFormat="1" applyFont="1" applyFill="1" applyBorder="1">
      <alignment vertical="center"/>
    </xf>
    <xf numFmtId="49" fontId="22" fillId="47" borderId="205" xfId="56" applyNumberFormat="1" applyFont="1" applyFill="1" applyBorder="1" applyAlignment="1">
      <alignment horizontal="center" vertical="center"/>
    </xf>
    <xf numFmtId="49" fontId="0" fillId="47" borderId="205" xfId="0" applyNumberFormat="1" applyFont="1" applyFill="1" applyBorder="1" applyAlignment="1">
      <alignment horizontal="center" vertical="center"/>
    </xf>
    <xf numFmtId="41" fontId="0" fillId="47" borderId="205" xfId="0" applyNumberFormat="1" applyFont="1" applyFill="1" applyBorder="1">
      <alignment vertical="center"/>
    </xf>
    <xf numFmtId="49" fontId="22" fillId="47" borderId="205" xfId="43" applyNumberFormat="1" applyFont="1" applyFill="1" applyBorder="1">
      <alignment vertical="center"/>
    </xf>
    <xf numFmtId="49" fontId="0" fillId="0" borderId="0" xfId="0" applyNumberFormat="1" applyFont="1" applyFill="1">
      <alignment vertical="center"/>
    </xf>
    <xf numFmtId="49" fontId="0" fillId="47" borderId="0" xfId="0" applyNumberFormat="1" applyFont="1" applyFill="1">
      <alignment vertical="center"/>
    </xf>
    <xf numFmtId="41" fontId="22" fillId="47" borderId="205" xfId="43" applyNumberFormat="1" applyFont="1" applyFill="1" applyBorder="1" applyAlignment="1">
      <alignment vertical="center" wrapText="1"/>
    </xf>
    <xf numFmtId="49" fontId="102" fillId="48" borderId="205" xfId="0" applyNumberFormat="1" applyFont="1" applyFill="1" applyBorder="1">
      <alignment vertical="center"/>
    </xf>
    <xf numFmtId="49" fontId="0" fillId="48" borderId="206" xfId="0" applyNumberFormat="1" applyFont="1" applyFill="1" applyBorder="1">
      <alignment vertical="center"/>
    </xf>
    <xf numFmtId="49" fontId="0" fillId="47" borderId="205" xfId="0" applyNumberFormat="1" applyFill="1" applyBorder="1">
      <alignment vertical="center"/>
    </xf>
    <xf numFmtId="49" fontId="0" fillId="47" borderId="205" xfId="0" applyNumberFormat="1" applyFill="1" applyBorder="1" applyAlignment="1">
      <alignment horizontal="center" vertical="center"/>
    </xf>
    <xf numFmtId="41" fontId="0" fillId="47" borderId="205" xfId="0" applyNumberFormat="1" applyFill="1" applyBorder="1">
      <alignment vertical="center"/>
    </xf>
    <xf numFmtId="49" fontId="0" fillId="48" borderId="205" xfId="0" applyNumberFormat="1" applyFont="1" applyFill="1" applyBorder="1">
      <alignment vertical="center"/>
    </xf>
    <xf numFmtId="49" fontId="0" fillId="48" borderId="205" xfId="0" applyNumberFormat="1" applyFill="1" applyBorder="1">
      <alignment vertical="center"/>
    </xf>
    <xf numFmtId="49" fontId="22" fillId="48" borderId="205" xfId="0" applyNumberFormat="1" applyFont="1" applyFill="1" applyBorder="1">
      <alignment vertical="center"/>
    </xf>
    <xf numFmtId="49" fontId="22" fillId="48" borderId="205" xfId="56" applyNumberFormat="1" applyFont="1" applyFill="1" applyBorder="1" applyAlignment="1">
      <alignment horizontal="center" vertical="center"/>
    </xf>
    <xf numFmtId="49" fontId="0" fillId="48" borderId="205" xfId="0" applyNumberFormat="1" applyFill="1" applyBorder="1" applyAlignment="1">
      <alignment horizontal="center" vertical="center"/>
    </xf>
    <xf numFmtId="41" fontId="0" fillId="48" borderId="205" xfId="0" applyNumberFormat="1" applyFill="1" applyBorder="1">
      <alignment vertical="center"/>
    </xf>
    <xf numFmtId="49" fontId="22" fillId="0" borderId="205" xfId="0" applyNumberFormat="1" applyFont="1" applyFill="1" applyBorder="1">
      <alignment vertical="center"/>
    </xf>
    <xf numFmtId="41" fontId="0" fillId="0" borderId="205" xfId="0" applyNumberFormat="1" applyFill="1" applyBorder="1">
      <alignment vertical="center"/>
    </xf>
    <xf numFmtId="49" fontId="0" fillId="0" borderId="205" xfId="0" applyNumberFormat="1" applyFont="1" applyFill="1" applyBorder="1" applyAlignment="1">
      <alignment horizontal="center" vertical="center"/>
    </xf>
    <xf numFmtId="49" fontId="0" fillId="0" borderId="0" xfId="0" applyNumberFormat="1" applyFont="1" applyFill="1" applyBorder="1">
      <alignment vertical="center"/>
    </xf>
    <xf numFmtId="49" fontId="0" fillId="0" borderId="13" xfId="0" applyNumberFormat="1" applyFont="1" applyFill="1" applyBorder="1">
      <alignment vertical="center"/>
    </xf>
    <xf numFmtId="49" fontId="0" fillId="0" borderId="205" xfId="0" applyNumberFormat="1" applyFont="1" applyFill="1" applyBorder="1" applyAlignment="1">
      <alignment vertical="center"/>
    </xf>
    <xf numFmtId="49" fontId="104" fillId="59" borderId="205" xfId="0" applyNumberFormat="1" applyFont="1" applyFill="1" applyBorder="1">
      <alignment vertical="center"/>
    </xf>
    <xf numFmtId="49" fontId="0" fillId="59" borderId="205" xfId="0" applyNumberFormat="1" applyFont="1" applyFill="1" applyBorder="1">
      <alignment vertical="center"/>
    </xf>
    <xf numFmtId="49" fontId="0" fillId="48" borderId="205" xfId="0" applyNumberFormat="1" applyFont="1" applyFill="1" applyBorder="1" applyAlignment="1">
      <alignment horizontal="center" vertical="center"/>
    </xf>
    <xf numFmtId="41" fontId="22" fillId="48" borderId="205" xfId="43" applyNumberFormat="1" applyFont="1" applyFill="1" applyBorder="1">
      <alignment vertical="center"/>
    </xf>
    <xf numFmtId="49" fontId="22" fillId="48" borderId="205" xfId="43" applyNumberFormat="1" applyFont="1" applyFill="1" applyBorder="1">
      <alignment vertical="center"/>
    </xf>
    <xf numFmtId="41" fontId="0" fillId="0" borderId="205" xfId="43" applyNumberFormat="1" applyFont="1" applyFill="1" applyBorder="1" applyAlignment="1">
      <alignment vertical="center" wrapText="1"/>
    </xf>
    <xf numFmtId="49" fontId="0" fillId="48" borderId="205" xfId="0" applyNumberFormat="1" applyFont="1" applyFill="1" applyBorder="1" applyAlignment="1">
      <alignment vertical="center"/>
    </xf>
    <xf numFmtId="49" fontId="105" fillId="0" borderId="205" xfId="0" applyNumberFormat="1" applyFont="1" applyFill="1" applyBorder="1">
      <alignment vertical="center"/>
    </xf>
    <xf numFmtId="49" fontId="105" fillId="0" borderId="205" xfId="0" applyNumberFormat="1" applyFont="1" applyFill="1" applyBorder="1" applyAlignment="1">
      <alignment vertical="center"/>
    </xf>
    <xf numFmtId="49" fontId="105" fillId="0" borderId="205" xfId="56" applyNumberFormat="1" applyFont="1" applyFill="1" applyBorder="1" applyAlignment="1">
      <alignment horizontal="center" vertical="center"/>
    </xf>
    <xf numFmtId="49" fontId="105" fillId="0" borderId="205" xfId="0" applyNumberFormat="1" applyFont="1" applyFill="1" applyBorder="1" applyAlignment="1">
      <alignment horizontal="center" vertical="center"/>
    </xf>
    <xf numFmtId="41" fontId="105" fillId="0" borderId="205" xfId="43" applyNumberFormat="1" applyFont="1" applyFill="1" applyBorder="1">
      <alignment vertical="center"/>
    </xf>
    <xf numFmtId="49" fontId="105" fillId="0" borderId="205" xfId="43" applyNumberFormat="1" applyFont="1" applyFill="1" applyBorder="1">
      <alignment vertical="center"/>
    </xf>
    <xf numFmtId="41" fontId="0" fillId="0" borderId="205" xfId="43" applyNumberFormat="1" applyFont="1" applyFill="1" applyBorder="1" applyAlignment="1">
      <alignment horizontal="center" vertical="center"/>
    </xf>
    <xf numFmtId="49" fontId="0" fillId="50" borderId="205" xfId="0" applyNumberFormat="1" applyFont="1" applyFill="1" applyBorder="1">
      <alignment vertical="center"/>
    </xf>
    <xf numFmtId="49" fontId="0" fillId="50" borderId="205" xfId="0" applyNumberFormat="1" applyFill="1" applyBorder="1">
      <alignment vertical="center"/>
    </xf>
    <xf numFmtId="49" fontId="22" fillId="50" borderId="205" xfId="0" applyNumberFormat="1" applyFont="1" applyFill="1" applyBorder="1" applyAlignment="1">
      <alignment vertical="center"/>
    </xf>
    <xf numFmtId="49" fontId="22" fillId="50" borderId="205" xfId="56" applyNumberFormat="1" applyFont="1" applyFill="1" applyBorder="1" applyAlignment="1">
      <alignment horizontal="center" vertical="center"/>
    </xf>
    <xf numFmtId="49" fontId="0" fillId="50" borderId="205" xfId="0" applyNumberFormat="1" applyFont="1" applyFill="1" applyBorder="1" applyAlignment="1">
      <alignment horizontal="center" vertical="center"/>
    </xf>
    <xf numFmtId="49" fontId="0" fillId="50" borderId="205" xfId="0" applyNumberFormat="1" applyFill="1" applyBorder="1" applyAlignment="1">
      <alignment horizontal="center" vertical="center"/>
    </xf>
    <xf numFmtId="41" fontId="22" fillId="50" borderId="205" xfId="43" applyNumberFormat="1" applyFont="1" applyFill="1" applyBorder="1">
      <alignment vertical="center"/>
    </xf>
    <xf numFmtId="49" fontId="22" fillId="50" borderId="205" xfId="43" applyNumberFormat="1" applyFont="1" applyFill="1" applyBorder="1">
      <alignment vertical="center"/>
    </xf>
    <xf numFmtId="49" fontId="0" fillId="50" borderId="205" xfId="0" applyNumberFormat="1" applyFont="1" applyFill="1" applyBorder="1" applyAlignment="1">
      <alignment vertical="center"/>
    </xf>
    <xf numFmtId="49" fontId="0" fillId="45" borderId="205" xfId="0" applyNumberFormat="1" applyFont="1" applyFill="1" applyBorder="1">
      <alignment vertical="center"/>
    </xf>
    <xf numFmtId="49" fontId="0" fillId="45" borderId="205" xfId="0" applyNumberFormat="1" applyFill="1" applyBorder="1">
      <alignment vertical="center"/>
    </xf>
    <xf numFmtId="49" fontId="22" fillId="45" borderId="205" xfId="0" applyNumberFormat="1" applyFont="1" applyFill="1" applyBorder="1" applyAlignment="1">
      <alignment vertical="center"/>
    </xf>
    <xf numFmtId="49" fontId="22" fillId="45" borderId="205" xfId="56" applyNumberFormat="1" applyFont="1" applyFill="1" applyBorder="1" applyAlignment="1">
      <alignment horizontal="center" vertical="center"/>
    </xf>
    <xf numFmtId="49" fontId="0" fillId="45" borderId="205" xfId="0" applyNumberFormat="1" applyFont="1" applyFill="1" applyBorder="1" applyAlignment="1">
      <alignment horizontal="center" vertical="center"/>
    </xf>
    <xf numFmtId="49" fontId="0" fillId="45" borderId="205" xfId="0" applyNumberFormat="1" applyFill="1" applyBorder="1" applyAlignment="1">
      <alignment horizontal="center" vertical="center"/>
    </xf>
    <xf numFmtId="41" fontId="22" fillId="45" borderId="205" xfId="43" applyNumberFormat="1" applyFont="1" applyFill="1" applyBorder="1">
      <alignment vertical="center"/>
    </xf>
    <xf numFmtId="49" fontId="22" fillId="45" borderId="205" xfId="43" applyNumberFormat="1" applyFont="1" applyFill="1" applyBorder="1">
      <alignment vertical="center"/>
    </xf>
    <xf numFmtId="49" fontId="0" fillId="45" borderId="205" xfId="0" applyNumberFormat="1" applyFont="1" applyFill="1" applyBorder="1" applyAlignment="1">
      <alignment vertical="center"/>
    </xf>
    <xf numFmtId="41" fontId="22" fillId="45" borderId="205" xfId="43" applyNumberFormat="1" applyFont="1" applyFill="1" applyBorder="1" applyAlignment="1">
      <alignment vertical="center" wrapText="1"/>
    </xf>
    <xf numFmtId="49" fontId="0" fillId="60" borderId="205" xfId="0" applyNumberFormat="1" applyFont="1" applyFill="1" applyBorder="1">
      <alignment vertical="center"/>
    </xf>
    <xf numFmtId="49" fontId="0" fillId="60" borderId="205" xfId="0" applyNumberFormat="1" applyFont="1" applyFill="1" applyBorder="1" applyAlignment="1">
      <alignment vertical="center"/>
    </xf>
    <xf numFmtId="49" fontId="22" fillId="60" borderId="205" xfId="56" applyNumberFormat="1" applyFont="1" applyFill="1" applyBorder="1" applyAlignment="1">
      <alignment horizontal="center" vertical="center"/>
    </xf>
    <xf numFmtId="49" fontId="0" fillId="60" borderId="205" xfId="0" applyNumberFormat="1" applyFont="1" applyFill="1" applyBorder="1" applyAlignment="1">
      <alignment horizontal="center" vertical="center"/>
    </xf>
    <xf numFmtId="41" fontId="22" fillId="60" borderId="205" xfId="43" applyNumberFormat="1" applyFont="1" applyFill="1" applyBorder="1">
      <alignment vertical="center"/>
    </xf>
    <xf numFmtId="49" fontId="22" fillId="60" borderId="205" xfId="43" applyNumberFormat="1" applyFont="1" applyFill="1" applyBorder="1">
      <alignment vertical="center"/>
    </xf>
    <xf numFmtId="49" fontId="0" fillId="60" borderId="0" xfId="0" applyNumberFormat="1" applyFont="1" applyFill="1">
      <alignment vertical="center"/>
    </xf>
    <xf numFmtId="49" fontId="0" fillId="37" borderId="205" xfId="0" applyNumberFormat="1" applyFont="1" applyFill="1" applyBorder="1">
      <alignment vertical="center"/>
    </xf>
    <xf numFmtId="49" fontId="22" fillId="37" borderId="205" xfId="56" applyNumberFormat="1" applyFont="1" applyFill="1" applyBorder="1" applyAlignment="1">
      <alignment horizontal="center" vertical="center"/>
    </xf>
    <xf numFmtId="49" fontId="0" fillId="37" borderId="205" xfId="0" applyNumberFormat="1" applyFont="1" applyFill="1" applyBorder="1" applyAlignment="1">
      <alignment horizontal="center" vertical="center"/>
    </xf>
    <xf numFmtId="41" fontId="22" fillId="37" borderId="205" xfId="43" applyNumberFormat="1" applyFont="1" applyFill="1" applyBorder="1">
      <alignment vertical="center"/>
    </xf>
    <xf numFmtId="49" fontId="22" fillId="37" borderId="205" xfId="43" applyNumberFormat="1" applyFont="1" applyFill="1" applyBorder="1">
      <alignment vertical="center"/>
    </xf>
    <xf numFmtId="49" fontId="0" fillId="37" borderId="19" xfId="0" applyNumberFormat="1" applyFont="1" applyFill="1" applyBorder="1">
      <alignment vertical="center"/>
    </xf>
    <xf numFmtId="49" fontId="0" fillId="37" borderId="0" xfId="0" applyNumberFormat="1" applyFont="1" applyFill="1">
      <alignment vertical="center"/>
    </xf>
    <xf numFmtId="49" fontId="0" fillId="37" borderId="205" xfId="0" applyNumberFormat="1" applyFill="1" applyBorder="1" applyAlignment="1">
      <alignment horizontal="center" vertical="center"/>
    </xf>
    <xf numFmtId="49" fontId="22" fillId="37" borderId="205" xfId="43" applyNumberFormat="1" applyFont="1" applyFill="1" applyBorder="1" applyAlignment="1">
      <alignment horizontal="center" vertical="center"/>
    </xf>
    <xf numFmtId="49" fontId="106" fillId="0" borderId="0" xfId="0" applyNumberFormat="1" applyFont="1" applyFill="1">
      <alignment vertical="center"/>
    </xf>
    <xf numFmtId="49" fontId="107" fillId="0" borderId="205" xfId="0" applyNumberFormat="1" applyFont="1" applyBorder="1">
      <alignment vertical="center"/>
    </xf>
    <xf numFmtId="49" fontId="106" fillId="0" borderId="205" xfId="0" applyNumberFormat="1" applyFont="1" applyFill="1" applyBorder="1">
      <alignment vertical="center"/>
    </xf>
    <xf numFmtId="49" fontId="106" fillId="0" borderId="205" xfId="0" applyNumberFormat="1" applyFont="1" applyBorder="1">
      <alignment vertical="center"/>
    </xf>
    <xf numFmtId="49" fontId="106" fillId="0" borderId="206" xfId="0" applyNumberFormat="1" applyFont="1" applyFill="1" applyBorder="1">
      <alignment vertical="center"/>
    </xf>
    <xf numFmtId="49" fontId="106" fillId="0" borderId="206" xfId="0" applyNumberFormat="1" applyFont="1" applyFill="1" applyBorder="1" applyAlignment="1">
      <alignment horizontal="center" vertical="center"/>
    </xf>
    <xf numFmtId="41" fontId="108" fillId="0" borderId="205" xfId="43" applyNumberFormat="1" applyFont="1" applyFill="1" applyBorder="1">
      <alignment vertical="center"/>
    </xf>
    <xf numFmtId="49" fontId="106" fillId="46" borderId="207" xfId="43" applyNumberFormat="1" applyFont="1" applyFill="1" applyBorder="1">
      <alignment vertical="center"/>
    </xf>
    <xf numFmtId="41" fontId="107" fillId="0" borderId="205" xfId="43" applyNumberFormat="1" applyFont="1" applyFill="1" applyBorder="1">
      <alignment vertical="center"/>
    </xf>
    <xf numFmtId="49" fontId="106" fillId="0" borderId="0" xfId="0" applyNumberFormat="1" applyFont="1">
      <alignment vertical="center"/>
    </xf>
    <xf numFmtId="49" fontId="106" fillId="46" borderId="205" xfId="43" applyNumberFormat="1" applyFont="1" applyFill="1" applyBorder="1">
      <alignment vertical="center"/>
    </xf>
    <xf numFmtId="49" fontId="109" fillId="0" borderId="205" xfId="0" applyNumberFormat="1" applyFont="1" applyBorder="1">
      <alignment vertical="center"/>
    </xf>
    <xf numFmtId="49" fontId="110" fillId="0" borderId="205" xfId="0" applyNumberFormat="1" applyFont="1" applyFill="1" applyBorder="1">
      <alignment vertical="center"/>
    </xf>
    <xf numFmtId="49" fontId="110" fillId="0" borderId="205" xfId="0" applyNumberFormat="1" applyFont="1" applyBorder="1">
      <alignment vertical="center"/>
    </xf>
    <xf numFmtId="49" fontId="110" fillId="0" borderId="206" xfId="0" applyNumberFormat="1" applyFont="1" applyFill="1" applyBorder="1">
      <alignment vertical="center"/>
    </xf>
    <xf numFmtId="49" fontId="110" fillId="0" borderId="206" xfId="0" applyNumberFormat="1" applyFont="1" applyFill="1" applyBorder="1" applyAlignment="1">
      <alignment horizontal="center" vertical="center"/>
    </xf>
    <xf numFmtId="49" fontId="110" fillId="46" borderId="207" xfId="43" applyNumberFormat="1" applyFont="1" applyFill="1" applyBorder="1">
      <alignment vertical="center"/>
    </xf>
    <xf numFmtId="49" fontId="106" fillId="0" borderId="207" xfId="43" applyNumberFormat="1" applyFont="1" applyFill="1" applyBorder="1">
      <alignment vertical="center"/>
    </xf>
    <xf numFmtId="49" fontId="107" fillId="0" borderId="205" xfId="0" applyNumberFormat="1" applyFont="1" applyFill="1" applyBorder="1">
      <alignment vertical="center"/>
    </xf>
    <xf numFmtId="41" fontId="106" fillId="0" borderId="206" xfId="43" applyNumberFormat="1" applyFont="1" applyFill="1" applyBorder="1" applyAlignment="1">
      <alignment vertical="center"/>
    </xf>
    <xf numFmtId="49" fontId="22" fillId="0" borderId="0" xfId="0" applyNumberFormat="1" applyFont="1">
      <alignment vertical="center"/>
    </xf>
    <xf numFmtId="49" fontId="0" fillId="0" borderId="0" xfId="0" applyNumberFormat="1" applyAlignment="1">
      <alignment horizontal="center" vertical="center"/>
    </xf>
    <xf numFmtId="41" fontId="0" fillId="0" borderId="0" xfId="0" applyNumberFormat="1">
      <alignment vertical="center"/>
    </xf>
    <xf numFmtId="49" fontId="0" fillId="0" borderId="0" xfId="43" applyNumberFormat="1" applyFont="1" applyFill="1">
      <alignment vertical="center"/>
    </xf>
    <xf numFmtId="49" fontId="98" fillId="0" borderId="0" xfId="0" applyNumberFormat="1" applyFont="1" applyFill="1" applyBorder="1">
      <alignment vertical="center"/>
    </xf>
    <xf numFmtId="41" fontId="22" fillId="44" borderId="205" xfId="57" applyNumberFormat="1" applyFill="1" applyBorder="1" applyAlignment="1">
      <alignment horizontal="center" vertical="center"/>
    </xf>
    <xf numFmtId="49" fontId="74" fillId="0" borderId="205" xfId="56" applyNumberFormat="1" applyFont="1" applyFill="1" applyBorder="1" applyAlignment="1">
      <alignment horizontal="center" vertical="center"/>
    </xf>
    <xf numFmtId="49" fontId="74" fillId="0" borderId="205" xfId="0" applyNumberFormat="1" applyFont="1" applyFill="1" applyBorder="1" applyAlignment="1">
      <alignment horizontal="center" vertical="center"/>
    </xf>
    <xf numFmtId="0" fontId="74" fillId="0" borderId="172" xfId="59" applyFont="1" applyFill="1" applyBorder="1" applyAlignment="1">
      <alignment vertical="center"/>
    </xf>
    <xf numFmtId="49" fontId="74" fillId="48" borderId="205" xfId="0" applyNumberFormat="1" applyFont="1" applyFill="1" applyBorder="1">
      <alignment vertical="center"/>
    </xf>
    <xf numFmtId="0" fontId="60" fillId="35" borderId="211" xfId="42" applyFont="1" applyFill="1" applyBorder="1" applyAlignment="1">
      <alignment horizontal="center" vertical="center" wrapText="1"/>
    </xf>
    <xf numFmtId="0" fontId="22" fillId="0" borderId="212" xfId="42" applyFill="1" applyBorder="1">
      <alignment vertical="center"/>
    </xf>
    <xf numFmtId="0" fontId="22" fillId="0" borderId="212" xfId="42" applyBorder="1">
      <alignment vertical="center"/>
    </xf>
    <xf numFmtId="0" fontId="22" fillId="0" borderId="213" xfId="42" applyBorder="1">
      <alignment vertical="center"/>
    </xf>
    <xf numFmtId="41" fontId="109" fillId="0" borderId="205" xfId="43" applyNumberFormat="1" applyFont="1" applyFill="1" applyBorder="1">
      <alignment vertical="center"/>
    </xf>
    <xf numFmtId="38" fontId="109" fillId="0" borderId="205" xfId="43" applyFont="1" applyFill="1" applyBorder="1">
      <alignment vertical="center"/>
    </xf>
    <xf numFmtId="0" fontId="33" fillId="34" borderId="72" xfId="0" applyFont="1" applyFill="1" applyBorder="1" applyAlignment="1" applyProtection="1">
      <alignment horizontal="left" vertical="center" wrapText="1"/>
    </xf>
    <xf numFmtId="0" fontId="34" fillId="0" borderId="11" xfId="0" applyFont="1" applyFill="1" applyBorder="1" applyAlignment="1" applyProtection="1">
      <alignment horizontal="center" vertical="center" wrapText="1"/>
    </xf>
    <xf numFmtId="0" fontId="33" fillId="34" borderId="19" xfId="0" applyFont="1" applyFill="1" applyBorder="1" applyAlignment="1" applyProtection="1">
      <alignment horizontal="left" vertical="center"/>
    </xf>
    <xf numFmtId="0" fontId="34" fillId="0" borderId="16"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3" fillId="34" borderId="19" xfId="0" applyFont="1" applyFill="1" applyBorder="1" applyAlignment="1" applyProtection="1">
      <alignment horizontal="center" vertical="center"/>
    </xf>
    <xf numFmtId="0" fontId="33" fillId="34" borderId="16" xfId="0" applyFont="1" applyFill="1" applyBorder="1" applyAlignment="1" applyProtection="1">
      <alignment horizontal="center" vertical="center"/>
    </xf>
    <xf numFmtId="0" fontId="33" fillId="34" borderId="63" xfId="0" applyFont="1" applyFill="1" applyBorder="1" applyAlignment="1" applyProtection="1">
      <alignment horizontal="center" vertical="center"/>
    </xf>
    <xf numFmtId="0" fontId="33" fillId="0" borderId="0" xfId="0" applyFont="1" applyBorder="1" applyAlignment="1" applyProtection="1">
      <alignment horizontal="center" vertical="center" textRotation="255"/>
    </xf>
    <xf numFmtId="0" fontId="0" fillId="0" borderId="202" xfId="0" applyFill="1" applyBorder="1">
      <alignment vertical="center"/>
    </xf>
    <xf numFmtId="0" fontId="0" fillId="0" borderId="196" xfId="0" applyFill="1" applyBorder="1">
      <alignment vertical="center"/>
    </xf>
    <xf numFmtId="0" fontId="33" fillId="0" borderId="0" xfId="0" applyFont="1" applyAlignment="1" applyProtection="1">
      <alignment horizontal="center" vertical="center"/>
      <protection locked="0"/>
    </xf>
    <xf numFmtId="0" fontId="34" fillId="0" borderId="0" xfId="0" applyFont="1" applyFill="1" applyAlignment="1" applyProtection="1">
      <alignment vertical="center"/>
      <protection locked="0"/>
    </xf>
    <xf numFmtId="0" fontId="34" fillId="0" borderId="0" xfId="0" applyFont="1" applyFill="1" applyAlignment="1" applyProtection="1">
      <protection locked="0"/>
    </xf>
    <xf numFmtId="0" fontId="21" fillId="0" borderId="0" xfId="0" applyFont="1" applyFill="1" applyProtection="1">
      <alignment vertical="center"/>
      <protection locked="0"/>
    </xf>
    <xf numFmtId="0" fontId="33" fillId="0" borderId="0" xfId="0" applyFont="1" applyFill="1" applyProtection="1">
      <alignment vertical="center"/>
      <protection locked="0"/>
    </xf>
    <xf numFmtId="0" fontId="21" fillId="0" borderId="0" xfId="0" applyFont="1" applyFill="1" applyAlignment="1" applyProtection="1">
      <protection locked="0"/>
    </xf>
    <xf numFmtId="49" fontId="21" fillId="0" borderId="0" xfId="0" applyNumberFormat="1" applyFont="1" applyFill="1" applyProtection="1">
      <alignment vertical="center"/>
      <protection locked="0"/>
    </xf>
    <xf numFmtId="0" fontId="21" fillId="0" borderId="119" xfId="0" applyFont="1" applyBorder="1" applyProtection="1">
      <alignment vertical="center"/>
      <protection locked="0"/>
    </xf>
    <xf numFmtId="0" fontId="21" fillId="0" borderId="132" xfId="0" applyFont="1" applyBorder="1" applyProtection="1">
      <alignment vertical="center"/>
      <protection locked="0"/>
    </xf>
    <xf numFmtId="0" fontId="21" fillId="0" borderId="84" xfId="0" applyFont="1" applyBorder="1" applyProtection="1">
      <alignment vertical="center"/>
      <protection locked="0"/>
    </xf>
    <xf numFmtId="0" fontId="21" fillId="0" borderId="136" xfId="0" applyFont="1" applyBorder="1" applyProtection="1">
      <alignment vertical="center"/>
      <protection locked="0"/>
    </xf>
    <xf numFmtId="0" fontId="21" fillId="0" borderId="209" xfId="0" applyFont="1" applyBorder="1" applyProtection="1">
      <alignment vertical="center"/>
      <protection locked="0"/>
    </xf>
    <xf numFmtId="0" fontId="21" fillId="0" borderId="210" xfId="0" applyFont="1" applyBorder="1" applyProtection="1">
      <alignment vertical="center"/>
      <protection locked="0"/>
    </xf>
    <xf numFmtId="0" fontId="21" fillId="0" borderId="124" xfId="0" applyFont="1" applyBorder="1" applyProtection="1">
      <alignment vertical="center"/>
      <protection locked="0"/>
    </xf>
    <xf numFmtId="0" fontId="21" fillId="0" borderId="195" xfId="0" applyFont="1" applyBorder="1" applyProtection="1">
      <alignment vertical="center"/>
      <protection locked="0"/>
    </xf>
    <xf numFmtId="0" fontId="40" fillId="52" borderId="72" xfId="0" applyFont="1" applyFill="1" applyBorder="1" applyAlignment="1" applyProtection="1">
      <alignment horizontal="left" vertical="center"/>
    </xf>
    <xf numFmtId="0" fontId="40" fillId="52" borderId="72" xfId="0" applyFont="1" applyFill="1" applyBorder="1" applyAlignment="1" applyProtection="1">
      <alignment horizontal="right" vertical="center"/>
    </xf>
    <xf numFmtId="0" fontId="40" fillId="34" borderId="28" xfId="0" applyFont="1" applyFill="1" applyBorder="1" applyAlignment="1" applyProtection="1">
      <alignment horizontal="left" vertical="center"/>
    </xf>
    <xf numFmtId="0" fontId="40" fillId="34" borderId="44" xfId="0" applyFont="1" applyFill="1" applyBorder="1" applyAlignment="1" applyProtection="1">
      <alignment horizontal="left" vertical="center"/>
    </xf>
    <xf numFmtId="0" fontId="40" fillId="0" borderId="15" xfId="0" applyFont="1" applyBorder="1" applyAlignment="1" applyProtection="1">
      <alignment horizontal="right" vertical="center"/>
    </xf>
    <xf numFmtId="0" fontId="33" fillId="0" borderId="16" xfId="0" applyFont="1" applyBorder="1" applyAlignment="1" applyProtection="1">
      <alignment vertical="center"/>
    </xf>
    <xf numFmtId="0" fontId="40" fillId="0" borderId="16" xfId="0" applyFont="1" applyBorder="1" applyAlignment="1" applyProtection="1">
      <alignment horizontal="center" vertical="center"/>
    </xf>
    <xf numFmtId="0" fontId="33" fillId="0" borderId="0" xfId="0" applyFont="1" applyProtection="1">
      <alignment vertical="center"/>
    </xf>
    <xf numFmtId="0" fontId="33" fillId="0" borderId="85" xfId="0" applyFont="1" applyBorder="1" applyAlignment="1" applyProtection="1">
      <alignment vertical="center"/>
    </xf>
    <xf numFmtId="0" fontId="33" fillId="0" borderId="86" xfId="0" applyFont="1" applyBorder="1" applyAlignment="1" applyProtection="1">
      <alignment vertical="center"/>
    </xf>
    <xf numFmtId="0" fontId="40" fillId="0" borderId="10" xfId="0" applyFont="1" applyBorder="1" applyAlignment="1" applyProtection="1">
      <alignment horizontal="right" vertical="center"/>
    </xf>
    <xf numFmtId="0" fontId="33" fillId="0" borderId="0" xfId="0" applyFont="1" applyBorder="1" applyAlignment="1" applyProtection="1">
      <alignment vertical="center"/>
    </xf>
    <xf numFmtId="0" fontId="40" fillId="0" borderId="0" xfId="0" applyFont="1" applyBorder="1" applyAlignment="1" applyProtection="1">
      <alignment horizontal="center" vertical="center"/>
    </xf>
    <xf numFmtId="0" fontId="33" fillId="0" borderId="21" xfId="0" applyFont="1" applyBorder="1" applyAlignment="1" applyProtection="1">
      <alignment vertical="center"/>
    </xf>
    <xf numFmtId="0" fontId="40" fillId="0" borderId="18" xfId="0" applyFont="1" applyBorder="1" applyAlignment="1" applyProtection="1">
      <alignment horizontal="right" vertical="center"/>
    </xf>
    <xf numFmtId="0" fontId="33" fillId="0" borderId="19" xfId="0" applyFont="1" applyBorder="1" applyAlignment="1" applyProtection="1">
      <alignment vertical="center"/>
    </xf>
    <xf numFmtId="0" fontId="40" fillId="0" borderId="19" xfId="0" applyFont="1" applyBorder="1" applyAlignment="1" applyProtection="1">
      <alignment horizontal="center" vertical="center"/>
    </xf>
    <xf numFmtId="0" fontId="21" fillId="0" borderId="19" xfId="0" applyFont="1" applyBorder="1" applyProtection="1">
      <alignment vertical="center"/>
    </xf>
    <xf numFmtId="0" fontId="33" fillId="0" borderId="20" xfId="0" applyFont="1" applyBorder="1" applyAlignment="1" applyProtection="1">
      <alignment vertical="center"/>
    </xf>
    <xf numFmtId="49" fontId="74" fillId="48" borderId="205" xfId="56" applyNumberFormat="1" applyFont="1" applyFill="1" applyBorder="1" applyAlignment="1">
      <alignment horizontal="center" vertical="center"/>
    </xf>
    <xf numFmtId="49" fontId="74" fillId="48" borderId="205" xfId="0" applyNumberFormat="1" applyFont="1" applyFill="1" applyBorder="1" applyAlignment="1">
      <alignment horizontal="center" vertical="center"/>
    </xf>
    <xf numFmtId="0" fontId="74" fillId="48" borderId="172" xfId="59" applyFont="1" applyFill="1" applyBorder="1" applyAlignment="1">
      <alignment vertical="center"/>
    </xf>
    <xf numFmtId="41" fontId="22" fillId="58" borderId="205" xfId="43" applyNumberFormat="1" applyFont="1" applyFill="1" applyBorder="1" applyAlignment="1">
      <alignment vertical="center" wrapText="1"/>
    </xf>
    <xf numFmtId="49" fontId="52" fillId="46" borderId="205" xfId="0" applyNumberFormat="1" applyFont="1" applyFill="1" applyBorder="1">
      <alignment vertical="center"/>
    </xf>
    <xf numFmtId="49" fontId="0" fillId="58" borderId="205" xfId="0" applyNumberFormat="1" applyFont="1" applyFill="1" applyBorder="1" applyAlignment="1">
      <alignment horizontal="center" vertical="center"/>
    </xf>
    <xf numFmtId="49" fontId="60" fillId="48" borderId="172" xfId="62" applyNumberFormat="1" applyFont="1" applyFill="1" applyBorder="1" applyAlignment="1">
      <alignment vertical="center"/>
    </xf>
    <xf numFmtId="0" fontId="22" fillId="48" borderId="172" xfId="63" applyFont="1" applyFill="1" applyBorder="1" applyAlignment="1">
      <alignment vertical="center"/>
    </xf>
    <xf numFmtId="0" fontId="22" fillId="48" borderId="172" xfId="63" applyFont="1" applyFill="1" applyBorder="1" applyAlignment="1">
      <alignment vertical="center" shrinkToFit="1"/>
    </xf>
    <xf numFmtId="0" fontId="22" fillId="48" borderId="172" xfId="63" applyFont="1" applyFill="1" applyBorder="1" applyAlignment="1">
      <alignment horizontal="center" vertical="center"/>
    </xf>
    <xf numFmtId="49" fontId="22" fillId="48" borderId="172" xfId="59" applyNumberFormat="1" applyFont="1" applyFill="1" applyBorder="1" applyAlignment="1">
      <alignment horizontal="center" vertical="center"/>
    </xf>
    <xf numFmtId="0" fontId="22" fillId="48" borderId="172" xfId="59" applyFont="1" applyFill="1" applyBorder="1" applyAlignment="1">
      <alignment horizontal="center" vertical="center"/>
    </xf>
    <xf numFmtId="0" fontId="0" fillId="48" borderId="172" xfId="0" applyFill="1" applyBorder="1" applyAlignment="1">
      <alignment horizontal="center" vertical="center"/>
    </xf>
    <xf numFmtId="0" fontId="0" fillId="48" borderId="172" xfId="0" applyFill="1" applyBorder="1">
      <alignment vertical="center"/>
    </xf>
    <xf numFmtId="0" fontId="22" fillId="48" borderId="172" xfId="59" applyFont="1" applyFill="1" applyBorder="1" applyAlignment="1">
      <alignment vertical="center"/>
    </xf>
    <xf numFmtId="0" fontId="38" fillId="48" borderId="172" xfId="59" applyFont="1" applyFill="1" applyBorder="1" applyAlignment="1">
      <alignment vertical="center"/>
    </xf>
    <xf numFmtId="0" fontId="0" fillId="0" borderId="0" xfId="0" applyFill="1">
      <alignment vertical="center"/>
    </xf>
    <xf numFmtId="49" fontId="60" fillId="0" borderId="172" xfId="62" applyNumberFormat="1" applyFont="1" applyFill="1" applyBorder="1" applyAlignment="1">
      <alignment vertical="center"/>
    </xf>
    <xf numFmtId="0" fontId="22" fillId="0" borderId="172" xfId="63" applyFont="1" applyFill="1" applyBorder="1" applyAlignment="1">
      <alignment vertical="center"/>
    </xf>
    <xf numFmtId="0" fontId="22" fillId="0" borderId="172" xfId="63" applyFont="1" applyFill="1" applyBorder="1" applyAlignment="1">
      <alignment vertical="center" shrinkToFit="1"/>
    </xf>
    <xf numFmtId="49" fontId="22" fillId="0" borderId="172" xfId="64" applyNumberFormat="1" applyFont="1" applyFill="1" applyBorder="1" applyAlignment="1" applyProtection="1">
      <alignment vertical="center" shrinkToFit="1"/>
      <protection locked="0"/>
    </xf>
    <xf numFmtId="49" fontId="0" fillId="0" borderId="172" xfId="63" applyNumberFormat="1" applyFont="1" applyFill="1" applyBorder="1" applyAlignment="1">
      <alignment horizontal="center" vertical="center"/>
    </xf>
    <xf numFmtId="0" fontId="22" fillId="0" borderId="172" xfId="63" applyFont="1" applyFill="1" applyBorder="1" applyAlignment="1">
      <alignment horizontal="center" vertical="center"/>
    </xf>
    <xf numFmtId="49" fontId="22" fillId="0" borderId="172" xfId="59" applyNumberFormat="1" applyFont="1" applyFill="1" applyBorder="1" applyAlignment="1">
      <alignment horizontal="center" vertical="center"/>
    </xf>
    <xf numFmtId="0" fontId="22" fillId="0" borderId="172" xfId="59" applyFont="1" applyFill="1" applyBorder="1" applyAlignment="1">
      <alignment horizontal="center" vertical="center"/>
    </xf>
    <xf numFmtId="0" fontId="0" fillId="0" borderId="172" xfId="0" applyFill="1" applyBorder="1" applyAlignment="1">
      <alignment horizontal="center" vertical="center"/>
    </xf>
    <xf numFmtId="0" fontId="0" fillId="0" borderId="172" xfId="0" applyFill="1" applyBorder="1">
      <alignment vertical="center"/>
    </xf>
    <xf numFmtId="0" fontId="0" fillId="0" borderId="172" xfId="63" applyFont="1" applyFill="1" applyBorder="1" applyAlignment="1">
      <alignment vertical="center" shrinkToFit="1"/>
    </xf>
    <xf numFmtId="49" fontId="22" fillId="0" borderId="172" xfId="62" applyNumberFormat="1" applyFont="1" applyFill="1" applyBorder="1" applyAlignment="1">
      <alignment vertical="center"/>
    </xf>
    <xf numFmtId="0" fontId="22" fillId="0" borderId="172" xfId="59" applyFont="1" applyFill="1" applyBorder="1" applyAlignment="1">
      <alignment vertical="center"/>
    </xf>
    <xf numFmtId="0" fontId="38" fillId="0" borderId="172" xfId="59" applyFont="1" applyFill="1" applyBorder="1" applyAlignment="1">
      <alignment vertical="center"/>
    </xf>
    <xf numFmtId="49" fontId="0" fillId="48" borderId="205" xfId="56" applyNumberFormat="1" applyFont="1" applyFill="1" applyBorder="1" applyAlignment="1">
      <alignment horizontal="center" vertical="center"/>
    </xf>
    <xf numFmtId="41" fontId="0" fillId="48" borderId="205" xfId="43" applyNumberFormat="1" applyFont="1" applyFill="1" applyBorder="1">
      <alignment vertical="center"/>
    </xf>
    <xf numFmtId="49" fontId="0" fillId="48" borderId="205" xfId="43" applyNumberFormat="1" applyFont="1" applyFill="1" applyBorder="1">
      <alignment vertical="center"/>
    </xf>
    <xf numFmtId="49" fontId="22" fillId="48" borderId="172" xfId="64" applyNumberFormat="1" applyFont="1" applyFill="1" applyBorder="1" applyAlignment="1" applyProtection="1">
      <alignment vertical="center" shrinkToFit="1"/>
      <protection locked="0"/>
    </xf>
    <xf numFmtId="49" fontId="22" fillId="48" borderId="172" xfId="63" applyNumberFormat="1" applyFont="1" applyFill="1" applyBorder="1" applyAlignment="1">
      <alignment horizontal="center" vertical="center"/>
    </xf>
    <xf numFmtId="0" fontId="74" fillId="48" borderId="0" xfId="59" applyFont="1" applyFill="1" applyBorder="1" applyAlignment="1">
      <alignment vertical="center"/>
    </xf>
    <xf numFmtId="49" fontId="0" fillId="48" borderId="172" xfId="64" applyNumberFormat="1" applyFont="1" applyFill="1" applyBorder="1" applyAlignment="1" applyProtection="1">
      <alignment vertical="center" shrinkToFit="1"/>
      <protection locked="0"/>
    </xf>
    <xf numFmtId="49" fontId="0" fillId="48" borderId="172" xfId="63" applyNumberFormat="1" applyFont="1" applyFill="1" applyBorder="1" applyAlignment="1">
      <alignment horizontal="center" vertical="center"/>
    </xf>
    <xf numFmtId="0" fontId="0" fillId="48" borderId="172" xfId="63" applyFont="1" applyFill="1" applyBorder="1" applyAlignment="1">
      <alignment vertical="center" shrinkToFit="1"/>
    </xf>
    <xf numFmtId="41" fontId="0" fillId="48" borderId="205" xfId="43" applyNumberFormat="1" applyFont="1" applyFill="1" applyBorder="1" applyAlignment="1">
      <alignment horizontal="center" vertical="center"/>
    </xf>
    <xf numFmtId="0" fontId="22" fillId="38" borderId="30" xfId="42" applyFill="1" applyBorder="1" applyAlignment="1" applyProtection="1">
      <alignment horizontal="center" vertical="center"/>
      <protection locked="0"/>
    </xf>
    <xf numFmtId="0" fontId="22" fillId="38" borderId="31" xfId="42" applyFill="1" applyBorder="1" applyAlignment="1" applyProtection="1">
      <alignment horizontal="center" vertical="center"/>
      <protection locked="0"/>
    </xf>
    <xf numFmtId="0" fontId="22" fillId="38" borderId="32" xfId="42" applyFill="1" applyBorder="1" applyAlignment="1" applyProtection="1">
      <alignment horizontal="center" vertical="center"/>
      <protection locked="0"/>
    </xf>
    <xf numFmtId="0" fontId="22" fillId="42" borderId="197" xfId="42" applyNumberFormat="1" applyFill="1" applyBorder="1" applyAlignment="1" applyProtection="1">
      <alignment horizontal="left" vertical="center"/>
      <protection locked="0"/>
    </xf>
    <xf numFmtId="0" fontId="22" fillId="42" borderId="202" xfId="42" applyNumberFormat="1" applyFill="1" applyBorder="1" applyAlignment="1" applyProtection="1">
      <alignment horizontal="left" vertical="center"/>
      <protection locked="0"/>
    </xf>
    <xf numFmtId="178" fontId="53" fillId="42" borderId="31" xfId="42" applyNumberFormat="1" applyFont="1" applyFill="1" applyBorder="1" applyAlignment="1" applyProtection="1">
      <alignment horizontal="center" vertical="center"/>
      <protection locked="0"/>
    </xf>
    <xf numFmtId="178" fontId="53" fillId="42" borderId="32" xfId="42" applyNumberFormat="1" applyFont="1" applyFill="1" applyBorder="1" applyAlignment="1" applyProtection="1">
      <alignment horizontal="center" vertical="center"/>
      <protection locked="0"/>
    </xf>
    <xf numFmtId="178" fontId="53" fillId="42" borderId="31" xfId="42" applyNumberFormat="1" applyFont="1" applyFill="1" applyBorder="1" applyAlignment="1" applyProtection="1">
      <alignment horizontal="center" vertical="center" justifyLastLine="1"/>
      <protection locked="0"/>
    </xf>
    <xf numFmtId="178" fontId="53" fillId="42" borderId="32" xfId="42" applyNumberFormat="1" applyFont="1" applyFill="1" applyBorder="1" applyAlignment="1" applyProtection="1">
      <alignment horizontal="center" vertical="center" justifyLastLine="1"/>
      <protection locked="0"/>
    </xf>
    <xf numFmtId="178" fontId="53" fillId="42" borderId="30" xfId="42" applyNumberFormat="1" applyFont="1" applyFill="1" applyBorder="1" applyAlignment="1" applyProtection="1">
      <alignment horizontal="center" vertical="center" justifyLastLine="1"/>
      <protection locked="0"/>
    </xf>
    <xf numFmtId="178" fontId="22" fillId="0" borderId="30" xfId="42" applyNumberFormat="1" applyFont="1" applyFill="1" applyBorder="1" applyAlignment="1" applyProtection="1">
      <alignment horizontal="center" vertical="center"/>
      <protection locked="0"/>
    </xf>
    <xf numFmtId="178" fontId="22" fillId="0" borderId="31" xfId="42" applyNumberFormat="1" applyFont="1" applyFill="1" applyBorder="1" applyAlignment="1" applyProtection="1">
      <alignment horizontal="center" vertical="center"/>
      <protection locked="0"/>
    </xf>
    <xf numFmtId="178" fontId="22" fillId="0" borderId="33" xfId="42" applyNumberFormat="1" applyFont="1" applyFill="1" applyBorder="1" applyAlignment="1" applyProtection="1">
      <alignment horizontal="center" vertical="center"/>
      <protection locked="0"/>
    </xf>
    <xf numFmtId="0" fontId="73" fillId="42" borderId="196" xfId="42" applyFont="1" applyFill="1" applyBorder="1" applyAlignment="1" applyProtection="1">
      <alignment horizontal="center" vertical="center"/>
      <protection locked="0"/>
    </xf>
    <xf numFmtId="0" fontId="73" fillId="42" borderId="197" xfId="42" applyFont="1" applyFill="1" applyBorder="1" applyAlignment="1" applyProtection="1">
      <alignment horizontal="center" vertical="center"/>
      <protection locked="0"/>
    </xf>
    <xf numFmtId="0" fontId="73" fillId="42" borderId="198" xfId="42" applyFont="1" applyFill="1" applyBorder="1" applyAlignment="1" applyProtection="1">
      <alignment horizontal="center" vertical="center"/>
      <protection locked="0"/>
    </xf>
    <xf numFmtId="0" fontId="73" fillId="42" borderId="199" xfId="42" applyFont="1" applyFill="1" applyBorder="1" applyAlignment="1" applyProtection="1">
      <alignment horizontal="center" vertical="center" wrapText="1" shrinkToFit="1"/>
      <protection locked="0"/>
    </xf>
    <xf numFmtId="0" fontId="73" fillId="42" borderId="200" xfId="42" applyFont="1" applyFill="1" applyBorder="1" applyAlignment="1" applyProtection="1">
      <alignment horizontal="center" vertical="center" wrapText="1" shrinkToFit="1"/>
      <protection locked="0"/>
    </xf>
    <xf numFmtId="0" fontId="73" fillId="42" borderId="201" xfId="42" applyFont="1" applyFill="1" applyBorder="1" applyAlignment="1" applyProtection="1">
      <alignment horizontal="center" vertical="center" wrapText="1" shrinkToFit="1"/>
      <protection locked="0"/>
    </xf>
    <xf numFmtId="0" fontId="22" fillId="38" borderId="196" xfId="42" applyFill="1" applyBorder="1" applyAlignment="1" applyProtection="1">
      <alignment horizontal="center" vertical="center" shrinkToFit="1"/>
    </xf>
    <xf numFmtId="0" fontId="22" fillId="38" borderId="197" xfId="42" applyFill="1" applyBorder="1" applyAlignment="1" applyProtection="1">
      <alignment horizontal="center" vertical="center" shrinkToFit="1"/>
    </xf>
    <xf numFmtId="0" fontId="22" fillId="38" borderId="202" xfId="42" applyFill="1" applyBorder="1" applyAlignment="1" applyProtection="1">
      <alignment horizontal="center" vertical="center" shrinkToFit="1"/>
    </xf>
    <xf numFmtId="178" fontId="22" fillId="38" borderId="30" xfId="42" applyNumberFormat="1" applyFont="1" applyFill="1" applyBorder="1" applyAlignment="1" applyProtection="1">
      <alignment horizontal="center" vertical="center"/>
      <protection locked="0"/>
    </xf>
    <xf numFmtId="178" fontId="22" fillId="38" borderId="31" xfId="42" applyNumberFormat="1" applyFont="1" applyFill="1" applyBorder="1" applyAlignment="1" applyProtection="1">
      <alignment horizontal="center" vertical="center"/>
      <protection locked="0"/>
    </xf>
    <xf numFmtId="0" fontId="22" fillId="0" borderId="165" xfId="42" applyNumberFormat="1" applyFill="1" applyBorder="1" applyAlignment="1" applyProtection="1">
      <alignment horizontal="center" vertical="center"/>
    </xf>
    <xf numFmtId="0" fontId="22" fillId="0" borderId="63" xfId="42" applyNumberFormat="1" applyFill="1" applyBorder="1" applyAlignment="1" applyProtection="1">
      <alignment horizontal="center" vertical="center"/>
    </xf>
    <xf numFmtId="0" fontId="22" fillId="0" borderId="166" xfId="42" applyNumberFormat="1" applyFill="1" applyBorder="1" applyAlignment="1" applyProtection="1">
      <alignment horizontal="center" vertical="center"/>
    </xf>
    <xf numFmtId="0" fontId="22" fillId="0" borderId="167" xfId="42" applyFill="1" applyBorder="1" applyAlignment="1" applyProtection="1">
      <alignment horizontal="center" vertical="center"/>
    </xf>
    <xf numFmtId="0" fontId="22" fillId="39" borderId="167" xfId="42" applyFill="1" applyBorder="1" applyAlignment="1" applyProtection="1">
      <alignment horizontal="center" vertical="center"/>
    </xf>
    <xf numFmtId="0" fontId="54" fillId="38" borderId="178" xfId="42" applyFont="1" applyFill="1" applyBorder="1" applyAlignment="1" applyProtection="1">
      <alignment horizontal="center" vertical="center" wrapText="1" shrinkToFit="1"/>
    </xf>
    <xf numFmtId="0" fontId="54" fillId="38" borderId="72" xfId="42" applyFont="1" applyFill="1" applyBorder="1" applyAlignment="1" applyProtection="1">
      <alignment horizontal="center" vertical="center" wrapText="1" shrinkToFit="1"/>
    </xf>
    <xf numFmtId="0" fontId="54" fillId="38" borderId="88" xfId="42" applyFont="1" applyFill="1" applyBorder="1" applyAlignment="1" applyProtection="1">
      <alignment horizontal="center" vertical="center" wrapText="1" shrinkToFit="1"/>
    </xf>
    <xf numFmtId="38" fontId="59" fillId="43" borderId="26" xfId="43" applyFont="1" applyFill="1" applyBorder="1" applyAlignment="1" applyProtection="1">
      <alignment horizontal="center" vertical="center" shrinkToFit="1"/>
      <protection locked="0"/>
    </xf>
    <xf numFmtId="38" fontId="59" fillId="43" borderId="72" xfId="43" applyFont="1" applyFill="1" applyBorder="1" applyAlignment="1" applyProtection="1">
      <alignment horizontal="center" vertical="center" shrinkToFit="1"/>
      <protection locked="0"/>
    </xf>
    <xf numFmtId="38" fontId="59" fillId="43" borderId="73" xfId="43" applyFont="1" applyFill="1" applyBorder="1" applyAlignment="1" applyProtection="1">
      <alignment horizontal="center" vertical="center" shrinkToFit="1"/>
      <protection locked="0"/>
    </xf>
    <xf numFmtId="38" fontId="73" fillId="42" borderId="61" xfId="43" applyFont="1" applyFill="1" applyBorder="1" applyAlignment="1" applyProtection="1">
      <alignment horizontal="left" vertical="center" shrinkToFit="1"/>
      <protection locked="0"/>
    </xf>
    <xf numFmtId="38" fontId="73" fillId="42" borderId="72" xfId="43" applyFont="1" applyFill="1" applyBorder="1" applyAlignment="1" applyProtection="1">
      <alignment horizontal="left" vertical="center" shrinkToFit="1"/>
      <protection locked="0"/>
    </xf>
    <xf numFmtId="38" fontId="81" fillId="42" borderId="72" xfId="43" applyFont="1" applyFill="1" applyBorder="1" applyAlignment="1" applyProtection="1">
      <alignment horizontal="center" vertical="center" shrinkToFit="1"/>
      <protection locked="0"/>
    </xf>
    <xf numFmtId="38" fontId="81" fillId="42" borderId="74" xfId="43" applyFont="1" applyFill="1" applyBorder="1" applyAlignment="1" applyProtection="1">
      <alignment horizontal="center" vertical="center" shrinkToFit="1"/>
      <protection locked="0"/>
    </xf>
    <xf numFmtId="0" fontId="22" fillId="42" borderId="153" xfId="42" applyFill="1" applyBorder="1" applyAlignment="1" applyProtection="1">
      <alignment horizontal="left" vertical="center"/>
      <protection locked="0"/>
    </xf>
    <xf numFmtId="0" fontId="22" fillId="42" borderId="176" xfId="42" applyFill="1" applyBorder="1" applyAlignment="1" applyProtection="1">
      <alignment horizontal="left" vertical="center"/>
      <protection locked="0"/>
    </xf>
    <xf numFmtId="38" fontId="22" fillId="43" borderId="163" xfId="43" applyFont="1" applyFill="1" applyBorder="1" applyAlignment="1" applyProtection="1">
      <alignment horizontal="center" vertical="center"/>
      <protection locked="0"/>
    </xf>
    <xf numFmtId="38" fontId="22" fillId="43" borderId="31" xfId="43" applyFont="1" applyFill="1" applyBorder="1" applyAlignment="1" applyProtection="1">
      <alignment horizontal="center" vertical="center"/>
      <protection locked="0"/>
    </xf>
    <xf numFmtId="38" fontId="22" fillId="43" borderId="33" xfId="43" applyFont="1" applyFill="1" applyBorder="1" applyAlignment="1" applyProtection="1">
      <alignment horizontal="center" vertical="center"/>
      <protection locked="0"/>
    </xf>
    <xf numFmtId="0" fontId="52" fillId="38" borderId="10" xfId="42" applyFont="1" applyFill="1" applyBorder="1" applyAlignment="1" applyProtection="1">
      <alignment horizontal="center" vertical="center" wrapText="1"/>
    </xf>
    <xf numFmtId="0" fontId="52" fillId="38" borderId="0" xfId="42" applyFont="1" applyFill="1" applyBorder="1" applyAlignment="1" applyProtection="1">
      <alignment horizontal="center" vertical="center" wrapText="1"/>
    </xf>
    <xf numFmtId="0" fontId="22" fillId="42" borderId="199" xfId="42" applyFill="1" applyBorder="1" applyAlignment="1" applyProtection="1">
      <alignment horizontal="left" vertical="center" indent="1"/>
      <protection locked="0"/>
    </xf>
    <xf numFmtId="0" fontId="22" fillId="42" borderId="200" xfId="42" applyFill="1" applyBorder="1" applyAlignment="1" applyProtection="1">
      <alignment horizontal="left" vertical="center" indent="1"/>
      <protection locked="0"/>
    </xf>
    <xf numFmtId="0" fontId="22" fillId="42" borderId="203" xfId="42" applyFill="1" applyBorder="1" applyAlignment="1" applyProtection="1">
      <alignment horizontal="left" vertical="center" indent="1"/>
      <protection locked="0"/>
    </xf>
    <xf numFmtId="0" fontId="67" fillId="0" borderId="114" xfId="0" applyFont="1" applyFill="1" applyBorder="1" applyAlignment="1" applyProtection="1">
      <alignment horizontal="center"/>
    </xf>
    <xf numFmtId="0" fontId="96" fillId="0" borderId="38" xfId="0" applyFont="1" applyFill="1" applyBorder="1" applyAlignment="1" applyProtection="1">
      <alignment horizontal="center" shrinkToFit="1"/>
    </xf>
    <xf numFmtId="0" fontId="67" fillId="0" borderId="38" xfId="0" applyFont="1" applyFill="1" applyBorder="1" applyAlignment="1" applyProtection="1">
      <alignment horizontal="center"/>
    </xf>
    <xf numFmtId="0" fontId="96" fillId="0" borderId="114" xfId="0" applyFont="1" applyFill="1" applyBorder="1" applyAlignment="1" applyProtection="1">
      <alignment horizontal="center" shrinkToFit="1"/>
    </xf>
    <xf numFmtId="0" fontId="22" fillId="39" borderId="71" xfId="42" applyFill="1" applyBorder="1" applyAlignment="1" applyProtection="1">
      <alignment horizontal="center" vertical="center" shrinkToFit="1"/>
    </xf>
    <xf numFmtId="0" fontId="22" fillId="39" borderId="26" xfId="42" applyFill="1" applyBorder="1" applyAlignment="1" applyProtection="1">
      <alignment horizontal="center" vertical="center" shrinkToFit="1"/>
    </xf>
    <xf numFmtId="0" fontId="22" fillId="39" borderId="72" xfId="42" applyFill="1" applyBorder="1" applyAlignment="1" applyProtection="1">
      <alignment horizontal="center" vertical="center" shrinkToFit="1"/>
    </xf>
    <xf numFmtId="0" fontId="22" fillId="39" borderId="88" xfId="42" applyFill="1" applyBorder="1" applyAlignment="1" applyProtection="1">
      <alignment horizontal="center" vertical="center" shrinkToFit="1"/>
    </xf>
    <xf numFmtId="0" fontId="22" fillId="39" borderId="153" xfId="42" applyFill="1" applyBorder="1" applyAlignment="1" applyProtection="1">
      <alignment horizontal="center" vertical="center"/>
    </xf>
    <xf numFmtId="0" fontId="22" fillId="0" borderId="164" xfId="42" applyFill="1" applyBorder="1" applyAlignment="1" applyProtection="1">
      <alignment horizontal="center" vertical="center"/>
    </xf>
    <xf numFmtId="0" fontId="22" fillId="39" borderId="164" xfId="42" applyFill="1" applyBorder="1" applyAlignment="1" applyProtection="1">
      <alignment horizontal="center" vertical="center"/>
    </xf>
    <xf numFmtId="0" fontId="73" fillId="0" borderId="165" xfId="42" applyFont="1" applyFill="1" applyBorder="1" applyAlignment="1" applyProtection="1">
      <alignment horizontal="center" vertical="center"/>
    </xf>
    <xf numFmtId="0" fontId="73" fillId="0" borderId="63" xfId="42" applyFont="1" applyFill="1" applyBorder="1" applyAlignment="1" applyProtection="1">
      <alignment horizontal="center" vertical="center"/>
    </xf>
    <xf numFmtId="0" fontId="73" fillId="0" borderId="168" xfId="42" applyFont="1" applyFill="1" applyBorder="1" applyAlignment="1" applyProtection="1">
      <alignment horizontal="center" vertical="center"/>
    </xf>
    <xf numFmtId="0" fontId="73" fillId="0" borderId="65" xfId="42" applyFont="1" applyFill="1" applyBorder="1" applyAlignment="1" applyProtection="1">
      <alignment horizontal="center" vertical="center"/>
    </xf>
    <xf numFmtId="0" fontId="22" fillId="0" borderId="168" xfId="42" applyNumberFormat="1" applyFill="1" applyBorder="1" applyAlignment="1" applyProtection="1">
      <alignment horizontal="center" vertical="center"/>
    </xf>
    <xf numFmtId="0" fontId="22" fillId="0" borderId="65" xfId="42" applyNumberFormat="1" applyFill="1" applyBorder="1" applyAlignment="1" applyProtection="1">
      <alignment horizontal="center" vertical="center"/>
    </xf>
    <xf numFmtId="0" fontId="22" fillId="0" borderId="169" xfId="42" applyNumberFormat="1" applyFill="1" applyBorder="1" applyAlignment="1" applyProtection="1">
      <alignment horizontal="center" vertical="center"/>
    </xf>
    <xf numFmtId="0" fontId="22" fillId="0" borderId="0" xfId="42" applyBorder="1" applyAlignment="1" applyProtection="1">
      <alignment horizontal="right" vertical="center" textRotation="255" wrapText="1"/>
    </xf>
    <xf numFmtId="0" fontId="22" fillId="0" borderId="21" xfId="42" applyBorder="1" applyAlignment="1" applyProtection="1">
      <alignment horizontal="right" vertical="center" wrapText="1"/>
    </xf>
    <xf numFmtId="0" fontId="22" fillId="0" borderId="0" xfId="42" applyBorder="1" applyAlignment="1" applyProtection="1">
      <alignment horizontal="right" vertical="center" wrapText="1"/>
    </xf>
    <xf numFmtId="0" fontId="22" fillId="0" borderId="153" xfId="42" applyFill="1" applyBorder="1" applyAlignment="1" applyProtection="1">
      <alignment horizontal="center" vertical="center"/>
    </xf>
    <xf numFmtId="0" fontId="52" fillId="0" borderId="56" xfId="42" applyFont="1" applyFill="1" applyBorder="1" applyAlignment="1" applyProtection="1">
      <alignment horizontal="left" vertical="center"/>
    </xf>
    <xf numFmtId="0" fontId="52" fillId="0" borderId="38" xfId="42" applyFont="1" applyFill="1" applyBorder="1" applyAlignment="1" applyProtection="1">
      <alignment horizontal="left" vertical="center"/>
    </xf>
    <xf numFmtId="0" fontId="22" fillId="0" borderId="71" xfId="42" applyFill="1" applyBorder="1" applyAlignment="1" applyProtection="1">
      <alignment horizontal="center" vertical="center"/>
    </xf>
    <xf numFmtId="0" fontId="22" fillId="42" borderId="158" xfId="42" applyFill="1" applyBorder="1" applyAlignment="1" applyProtection="1">
      <alignment horizontal="left" vertical="center"/>
      <protection locked="0"/>
    </xf>
    <xf numFmtId="0" fontId="22" fillId="42" borderId="177" xfId="42" applyFill="1" applyBorder="1" applyAlignment="1" applyProtection="1">
      <alignment horizontal="left" vertical="center"/>
      <protection locked="0"/>
    </xf>
    <xf numFmtId="0" fontId="60" fillId="0" borderId="38" xfId="42" applyFont="1" applyFill="1" applyBorder="1" applyAlignment="1" applyProtection="1">
      <alignment horizontal="left"/>
    </xf>
    <xf numFmtId="0" fontId="62" fillId="0" borderId="46" xfId="42" applyFont="1" applyBorder="1" applyAlignment="1" applyProtection="1">
      <alignment horizontal="center" vertical="center"/>
      <protection locked="0"/>
    </xf>
    <xf numFmtId="0" fontId="62" fillId="0" borderId="47" xfId="42" applyFont="1" applyBorder="1" applyAlignment="1" applyProtection="1">
      <alignment horizontal="center" vertical="center"/>
      <protection locked="0"/>
    </xf>
    <xf numFmtId="0" fontId="62" fillId="0" borderId="0" xfId="42" applyFont="1" applyBorder="1" applyAlignment="1" applyProtection="1">
      <alignment horizontal="center" vertical="center"/>
      <protection locked="0"/>
    </xf>
    <xf numFmtId="0" fontId="62" fillId="0" borderId="48" xfId="42" applyFont="1" applyBorder="1" applyAlignment="1" applyProtection="1">
      <alignment horizontal="center" vertical="center"/>
      <protection locked="0"/>
    </xf>
    <xf numFmtId="0" fontId="73" fillId="0" borderId="10" xfId="42" applyFont="1" applyFill="1" applyBorder="1" applyAlignment="1" applyProtection="1">
      <alignment horizontal="center" vertical="center"/>
    </xf>
    <xf numFmtId="0" fontId="73" fillId="0" borderId="0" xfId="42" applyFont="1" applyFill="1" applyBorder="1" applyAlignment="1" applyProtection="1">
      <alignment horizontal="center" vertical="center"/>
    </xf>
    <xf numFmtId="0" fontId="22" fillId="0" borderId="43" xfId="42" applyNumberFormat="1" applyFill="1" applyBorder="1" applyAlignment="1" applyProtection="1">
      <alignment horizontal="center" vertical="center"/>
    </xf>
    <xf numFmtId="0" fontId="22" fillId="0" borderId="44" xfId="42" applyNumberFormat="1" applyFill="1" applyBorder="1" applyAlignment="1" applyProtection="1">
      <alignment horizontal="center" vertical="center"/>
    </xf>
    <xf numFmtId="0" fontId="22" fillId="0" borderId="135" xfId="42" applyNumberFormat="1" applyFill="1" applyBorder="1" applyAlignment="1" applyProtection="1">
      <alignment horizontal="center" vertical="center"/>
    </xf>
    <xf numFmtId="0" fontId="22" fillId="38" borderId="58" xfId="42" applyFill="1" applyBorder="1" applyAlignment="1" applyProtection="1">
      <alignment horizontal="center" vertical="center"/>
    </xf>
    <xf numFmtId="0" fontId="22" fillId="38" borderId="85" xfId="42" applyFill="1" applyBorder="1" applyAlignment="1" applyProtection="1">
      <alignment horizontal="center" vertical="center"/>
    </xf>
    <xf numFmtId="0" fontId="22" fillId="38" borderId="86" xfId="42" applyFill="1" applyBorder="1" applyAlignment="1" applyProtection="1">
      <alignment horizontal="center" vertical="center"/>
    </xf>
    <xf numFmtId="0" fontId="22" fillId="38" borderId="56" xfId="42" applyFill="1" applyBorder="1" applyAlignment="1" applyProtection="1">
      <alignment horizontal="center" vertical="center"/>
    </xf>
    <xf numFmtId="0" fontId="22" fillId="38" borderId="38" xfId="42" applyFill="1" applyBorder="1" applyAlignment="1" applyProtection="1">
      <alignment horizontal="center" vertical="center"/>
    </xf>
    <xf numFmtId="0" fontId="22" fillId="38" borderId="39" xfId="42" applyFill="1" applyBorder="1" applyAlignment="1" applyProtection="1">
      <alignment horizontal="center" vertical="center"/>
    </xf>
    <xf numFmtId="0" fontId="22" fillId="0" borderId="165" xfId="42" applyNumberFormat="1" applyFill="1" applyBorder="1" applyAlignment="1" applyProtection="1">
      <alignment horizontal="center" vertical="center" shrinkToFit="1"/>
    </xf>
    <xf numFmtId="0" fontId="22" fillId="0" borderId="63" xfId="42" applyNumberFormat="1" applyFill="1" applyBorder="1" applyAlignment="1" applyProtection="1">
      <alignment horizontal="center" vertical="center" shrinkToFit="1"/>
    </xf>
    <xf numFmtId="0" fontId="22" fillId="0" borderId="166" xfId="42" applyNumberFormat="1" applyFill="1" applyBorder="1" applyAlignment="1" applyProtection="1">
      <alignment horizontal="center" vertical="center" shrinkToFit="1"/>
    </xf>
    <xf numFmtId="0" fontId="22" fillId="38" borderId="119" xfId="42" applyFill="1" applyBorder="1" applyAlignment="1" applyProtection="1">
      <alignment horizontal="center" vertical="center"/>
    </xf>
    <xf numFmtId="0" fontId="22" fillId="38" borderId="120" xfId="42" applyFill="1" applyBorder="1" applyAlignment="1" applyProtection="1">
      <alignment horizontal="center" vertical="center"/>
    </xf>
    <xf numFmtId="0" fontId="66" fillId="42" borderId="31" xfId="42" applyFont="1" applyFill="1" applyBorder="1" applyAlignment="1" applyProtection="1">
      <alignment horizontal="center" vertical="center"/>
      <protection locked="0"/>
    </xf>
    <xf numFmtId="0" fontId="55" fillId="43" borderId="30" xfId="42" applyFont="1" applyFill="1" applyBorder="1" applyAlignment="1" applyProtection="1">
      <alignment horizontal="center" vertical="center"/>
    </xf>
    <xf numFmtId="0" fontId="55" fillId="43" borderId="182" xfId="42" applyFont="1" applyFill="1" applyBorder="1" applyAlignment="1" applyProtection="1">
      <alignment horizontal="center" vertical="center"/>
    </xf>
    <xf numFmtId="178" fontId="69" fillId="42" borderId="163" xfId="42" applyNumberFormat="1" applyFont="1" applyFill="1" applyBorder="1" applyAlignment="1" applyProtection="1">
      <alignment horizontal="distributed" vertical="center" justifyLastLine="1"/>
      <protection locked="0"/>
    </xf>
    <xf numFmtId="178" fontId="69" fillId="42" borderId="31" xfId="42" applyNumberFormat="1" applyFont="1" applyFill="1" applyBorder="1" applyAlignment="1" applyProtection="1">
      <alignment horizontal="distributed" vertical="center" justifyLastLine="1"/>
      <protection locked="0"/>
    </xf>
    <xf numFmtId="0" fontId="22" fillId="38" borderId="53" xfId="42" applyFill="1" applyBorder="1" applyAlignment="1" applyProtection="1">
      <alignment horizontal="center" vertical="center" shrinkToFit="1"/>
    </xf>
    <xf numFmtId="0" fontId="22" fillId="38" borderId="31" xfId="42" applyFill="1" applyBorder="1" applyAlignment="1" applyProtection="1">
      <alignment horizontal="center" vertical="center" shrinkToFit="1"/>
    </xf>
    <xf numFmtId="0" fontId="22" fillId="38" borderId="32" xfId="42" applyFill="1" applyBorder="1" applyAlignment="1" applyProtection="1">
      <alignment horizontal="center" vertical="center" shrinkToFit="1"/>
    </xf>
    <xf numFmtId="38" fontId="59" fillId="43" borderId="30" xfId="43" applyFont="1" applyFill="1" applyBorder="1" applyAlignment="1" applyProtection="1">
      <alignment horizontal="center" vertical="center"/>
      <protection locked="0"/>
    </xf>
    <xf numFmtId="38" fontId="59" fillId="43" borderId="31" xfId="43" applyFont="1" applyFill="1" applyBorder="1" applyAlignment="1" applyProtection="1">
      <alignment horizontal="center" vertical="center"/>
      <protection locked="0"/>
    </xf>
    <xf numFmtId="38" fontId="22" fillId="42" borderId="163" xfId="43" applyFont="1" applyFill="1" applyBorder="1" applyAlignment="1" applyProtection="1">
      <alignment horizontal="center" vertical="center" shrinkToFit="1"/>
      <protection locked="0"/>
    </xf>
    <xf numFmtId="38" fontId="22" fillId="42" borderId="31" xfId="43" applyFont="1" applyFill="1" applyBorder="1" applyAlignment="1" applyProtection="1">
      <alignment horizontal="center" vertical="center" shrinkToFit="1"/>
      <protection locked="0"/>
    </xf>
    <xf numFmtId="38" fontId="22" fillId="42" borderId="32" xfId="43" applyFont="1" applyFill="1" applyBorder="1" applyAlignment="1" applyProtection="1">
      <alignment horizontal="center" vertical="center" shrinkToFit="1"/>
      <protection locked="0"/>
    </xf>
    <xf numFmtId="0" fontId="22" fillId="38" borderId="30" xfId="42" applyFill="1" applyBorder="1" applyAlignment="1" applyProtection="1">
      <alignment horizontal="center" vertical="center"/>
    </xf>
    <xf numFmtId="0" fontId="22" fillId="38" borderId="31" xfId="42" applyFill="1" applyBorder="1" applyAlignment="1" applyProtection="1">
      <alignment horizontal="center" vertical="center"/>
    </xf>
    <xf numFmtId="0" fontId="22" fillId="38" borderId="32" xfId="42" applyFill="1" applyBorder="1" applyAlignment="1" applyProtection="1">
      <alignment horizontal="center" vertical="center"/>
    </xf>
    <xf numFmtId="0" fontId="55" fillId="38" borderId="141" xfId="42" applyFont="1" applyFill="1" applyBorder="1" applyAlignment="1" applyProtection="1">
      <alignment horizontal="center" vertical="center" wrapText="1"/>
    </xf>
    <xf numFmtId="0" fontId="55" fillId="38" borderId="46" xfId="42" applyFont="1" applyFill="1" applyBorder="1" applyAlignment="1" applyProtection="1">
      <alignment horizontal="center" vertical="center" wrapText="1"/>
    </xf>
    <xf numFmtId="0" fontId="55" fillId="38" borderId="142" xfId="42" applyFont="1" applyFill="1" applyBorder="1" applyAlignment="1" applyProtection="1">
      <alignment horizontal="center" vertical="center" wrapText="1"/>
    </xf>
    <xf numFmtId="0" fontId="55" fillId="38" borderId="55" xfId="42" applyFont="1" applyFill="1" applyBorder="1" applyAlignment="1" applyProtection="1">
      <alignment horizontal="center" vertical="center" wrapText="1"/>
    </xf>
    <xf numFmtId="0" fontId="55" fillId="38" borderId="0" xfId="42" applyFont="1" applyFill="1" applyBorder="1" applyAlignment="1" applyProtection="1">
      <alignment horizontal="center" vertical="center" wrapText="1"/>
    </xf>
    <xf numFmtId="0" fontId="55" fillId="38" borderId="21" xfId="42" applyFont="1" applyFill="1" applyBorder="1" applyAlignment="1" applyProtection="1">
      <alignment horizontal="center" vertical="center" wrapText="1"/>
    </xf>
    <xf numFmtId="0" fontId="55" fillId="38" borderId="56" xfId="42" applyFont="1" applyFill="1" applyBorder="1" applyAlignment="1" applyProtection="1">
      <alignment horizontal="center" vertical="center" wrapText="1"/>
    </xf>
    <xf numFmtId="0" fontId="55" fillId="38" borderId="38" xfId="42" applyFont="1" applyFill="1" applyBorder="1" applyAlignment="1" applyProtection="1">
      <alignment horizontal="center" vertical="center" wrapText="1"/>
    </xf>
    <xf numFmtId="0" fontId="55" fillId="38" borderId="39"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shrinkToFit="1"/>
    </xf>
    <xf numFmtId="0" fontId="52" fillId="38" borderId="72" xfId="42" applyFont="1" applyFill="1" applyBorder="1" applyAlignment="1" applyProtection="1">
      <alignment horizontal="center" vertical="center" shrinkToFit="1"/>
    </xf>
    <xf numFmtId="0" fontId="52" fillId="38" borderId="88" xfId="42" applyFont="1" applyFill="1" applyBorder="1" applyAlignment="1" applyProtection="1">
      <alignment horizontal="center" vertical="center" shrinkToFit="1"/>
    </xf>
    <xf numFmtId="0" fontId="22" fillId="38" borderId="161" xfId="42" applyFill="1" applyBorder="1" applyAlignment="1" applyProtection="1">
      <alignment horizontal="center" vertical="center" shrinkToFit="1"/>
    </xf>
    <xf numFmtId="0" fontId="22" fillId="38" borderId="59" xfId="42" applyFill="1" applyBorder="1" applyAlignment="1" applyProtection="1">
      <alignment horizontal="center" vertical="center" shrinkToFit="1"/>
    </xf>
    <xf numFmtId="0" fontId="22" fillId="38" borderId="162" xfId="42" applyFill="1" applyBorder="1" applyAlignment="1" applyProtection="1">
      <alignment horizontal="center" vertical="center" shrinkToFit="1"/>
    </xf>
    <xf numFmtId="0" fontId="59" fillId="42" borderId="199" xfId="42" applyFont="1" applyFill="1" applyBorder="1" applyAlignment="1" applyProtection="1">
      <alignment horizontal="center" vertical="center"/>
      <protection locked="0"/>
    </xf>
    <xf numFmtId="0" fontId="59" fillId="42" borderId="200" xfId="42" applyFont="1" applyFill="1" applyBorder="1" applyAlignment="1" applyProtection="1">
      <alignment horizontal="center" vertical="center"/>
      <protection locked="0"/>
    </xf>
    <xf numFmtId="0" fontId="59" fillId="42" borderId="203" xfId="42" applyFont="1" applyFill="1" applyBorder="1" applyAlignment="1" applyProtection="1">
      <alignment horizontal="center" vertical="center"/>
      <protection locked="0"/>
    </xf>
    <xf numFmtId="0" fontId="22" fillId="42" borderId="196" xfId="42" applyFont="1" applyFill="1" applyBorder="1" applyAlignment="1" applyProtection="1">
      <alignment horizontal="center" vertical="center" wrapText="1"/>
      <protection locked="0"/>
    </xf>
    <xf numFmtId="0" fontId="22" fillId="42" borderId="197" xfId="42" applyFont="1" applyFill="1" applyBorder="1" applyAlignment="1" applyProtection="1">
      <alignment horizontal="center" vertical="center" wrapText="1"/>
      <protection locked="0"/>
    </xf>
    <xf numFmtId="0" fontId="22" fillId="42" borderId="204" xfId="42" applyFont="1" applyFill="1" applyBorder="1" applyAlignment="1" applyProtection="1">
      <alignment horizontal="center" vertical="center" wrapText="1"/>
      <protection locked="0"/>
    </xf>
    <xf numFmtId="0" fontId="22" fillId="38" borderId="53" xfId="42" applyFont="1" applyFill="1" applyBorder="1" applyAlignment="1" applyProtection="1">
      <alignment horizontal="center" vertical="center" wrapText="1"/>
    </xf>
    <xf numFmtId="0" fontId="22" fillId="38" borderId="31" xfId="42" applyFont="1" applyFill="1" applyBorder="1" applyAlignment="1" applyProtection="1">
      <alignment horizontal="center" vertical="center" wrapText="1"/>
    </xf>
    <xf numFmtId="0" fontId="22" fillId="38" borderId="179" xfId="42" applyFill="1" applyBorder="1" applyAlignment="1" applyProtection="1">
      <alignment horizontal="center" vertical="center" wrapText="1"/>
    </xf>
    <xf numFmtId="179" fontId="53" fillId="42" borderId="120" xfId="42" applyNumberFormat="1" applyFont="1" applyFill="1" applyBorder="1" applyAlignment="1" applyProtection="1">
      <alignment horizontal="center" vertical="center" shrinkToFit="1"/>
    </xf>
    <xf numFmtId="0" fontId="22" fillId="43" borderId="72" xfId="42" applyFont="1" applyFill="1" applyBorder="1" applyAlignment="1" applyProtection="1">
      <alignment horizontal="center" vertical="center" wrapText="1" shrinkToFit="1"/>
      <protection locked="0"/>
    </xf>
    <xf numFmtId="0" fontId="22" fillId="43" borderId="72" xfId="42" applyFont="1" applyFill="1" applyBorder="1" applyAlignment="1" applyProtection="1">
      <alignment horizontal="center" vertical="center" shrinkToFit="1"/>
      <protection locked="0"/>
    </xf>
    <xf numFmtId="0" fontId="52" fillId="38" borderId="124" xfId="42" applyFont="1" applyFill="1" applyBorder="1" applyAlignment="1" applyProtection="1">
      <alignment horizontal="center" vertical="center" wrapText="1"/>
    </xf>
    <xf numFmtId="0" fontId="52" fillId="38" borderId="125" xfId="42" applyFont="1" applyFill="1" applyBorder="1" applyAlignment="1" applyProtection="1">
      <alignment horizontal="center" vertical="center" wrapText="1"/>
    </xf>
    <xf numFmtId="0" fontId="73" fillId="0" borderId="161" xfId="42" applyFont="1" applyBorder="1" applyAlignment="1" applyProtection="1">
      <alignment horizontal="center" vertical="center"/>
    </xf>
    <xf numFmtId="0" fontId="73" fillId="0" borderId="59" xfId="42" applyFont="1" applyBorder="1" applyAlignment="1" applyProtection="1">
      <alignment horizontal="center" vertical="center"/>
    </xf>
    <xf numFmtId="0" fontId="22" fillId="42" borderId="59" xfId="42" applyFill="1" applyBorder="1" applyAlignment="1" applyProtection="1">
      <alignment horizontal="center" vertical="center" shrinkToFit="1"/>
      <protection locked="0"/>
    </xf>
    <xf numFmtId="0" fontId="73" fillId="0" borderId="60" xfId="42" applyFont="1" applyBorder="1" applyAlignment="1" applyProtection="1">
      <alignment horizontal="center" vertical="center"/>
    </xf>
    <xf numFmtId="0" fontId="52" fillId="38" borderId="178" xfId="42" applyFont="1" applyFill="1" applyBorder="1" applyAlignment="1" applyProtection="1">
      <alignment horizontal="center" vertical="center" wrapText="1"/>
    </xf>
    <xf numFmtId="0" fontId="67" fillId="38" borderId="7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xf>
    <xf numFmtId="0" fontId="52" fillId="38" borderId="88" xfId="42" applyFont="1" applyFill="1" applyBorder="1" applyAlignment="1" applyProtection="1">
      <alignment horizontal="center" vertical="center"/>
    </xf>
    <xf numFmtId="0" fontId="55" fillId="42" borderId="26" xfId="42" applyFont="1" applyFill="1" applyBorder="1" applyAlignment="1" applyProtection="1">
      <alignment horizontal="center" vertical="center" shrinkToFit="1"/>
      <protection locked="0"/>
    </xf>
    <xf numFmtId="0" fontId="55" fillId="42" borderId="72" xfId="42" applyFont="1" applyFill="1" applyBorder="1" applyAlignment="1" applyProtection="1">
      <alignment horizontal="center" vertical="center" shrinkToFit="1"/>
      <protection locked="0"/>
    </xf>
    <xf numFmtId="0" fontId="55" fillId="42" borderId="88" xfId="42" applyFont="1" applyFill="1" applyBorder="1" applyAlignment="1" applyProtection="1">
      <alignment horizontal="center" vertical="center" shrinkToFit="1"/>
      <protection locked="0"/>
    </xf>
    <xf numFmtId="49" fontId="59" fillId="42" borderId="26" xfId="42" quotePrefix="1" applyNumberFormat="1" applyFont="1" applyFill="1" applyBorder="1" applyAlignment="1" applyProtection="1">
      <alignment horizontal="center" vertical="center"/>
      <protection locked="0"/>
    </xf>
    <xf numFmtId="49" fontId="59" fillId="42" borderId="72" xfId="42" quotePrefix="1" applyNumberFormat="1" applyFont="1" applyFill="1" applyBorder="1" applyAlignment="1" applyProtection="1">
      <alignment horizontal="center" vertical="center"/>
      <protection locked="0"/>
    </xf>
    <xf numFmtId="0" fontId="22" fillId="38" borderId="71" xfId="42" applyFont="1" applyFill="1" applyBorder="1" applyAlignment="1" applyProtection="1">
      <alignment horizontal="center" vertical="center" wrapText="1"/>
    </xf>
    <xf numFmtId="0" fontId="62" fillId="42" borderId="30" xfId="42" applyFont="1" applyFill="1" applyBorder="1" applyAlignment="1" applyProtection="1">
      <alignment horizontal="center" vertical="center" shrinkToFit="1"/>
      <protection locked="0"/>
    </xf>
    <xf numFmtId="0" fontId="62" fillId="42" borderId="31" xfId="42" applyFont="1" applyFill="1" applyBorder="1" applyAlignment="1" applyProtection="1">
      <alignment horizontal="center" vertical="center" shrinkToFit="1"/>
      <protection locked="0"/>
    </xf>
    <xf numFmtId="0" fontId="22" fillId="43" borderId="26" xfId="42" applyFont="1" applyFill="1" applyBorder="1" applyAlignment="1" applyProtection="1">
      <alignment horizontal="center" vertical="center" shrinkToFit="1"/>
      <protection locked="0"/>
    </xf>
    <xf numFmtId="0" fontId="52" fillId="38" borderId="30" xfId="42" applyFont="1" applyFill="1" applyBorder="1" applyAlignment="1" applyProtection="1">
      <alignment horizontal="center" vertical="center" wrapText="1"/>
    </xf>
    <xf numFmtId="0" fontId="52" fillId="38" borderId="31" xfId="42" applyFont="1" applyFill="1" applyBorder="1" applyAlignment="1" applyProtection="1">
      <alignment horizontal="center" vertical="center" wrapText="1"/>
    </xf>
    <xf numFmtId="0" fontId="52" fillId="38" borderId="32" xfId="42" applyFont="1" applyFill="1" applyBorder="1" applyAlignment="1" applyProtection="1">
      <alignment horizontal="center" vertical="center" wrapText="1"/>
    </xf>
    <xf numFmtId="0" fontId="52" fillId="38" borderId="26" xfId="42" applyFont="1" applyFill="1" applyBorder="1" applyAlignment="1" applyProtection="1">
      <alignment horizontal="center" vertical="center" wrapText="1"/>
    </xf>
    <xf numFmtId="0" fontId="52" fillId="38" borderId="72" xfId="42" applyFont="1" applyFill="1" applyBorder="1" applyAlignment="1" applyProtection="1">
      <alignment horizontal="center" vertical="center" wrapText="1"/>
    </xf>
    <xf numFmtId="0" fontId="52" fillId="38" borderId="88" xfId="42" applyFont="1" applyFill="1" applyBorder="1" applyAlignment="1" applyProtection="1">
      <alignment horizontal="center" vertical="center" wrapText="1"/>
    </xf>
    <xf numFmtId="0" fontId="55" fillId="42" borderId="30" xfId="42" applyFont="1" applyFill="1" applyBorder="1" applyAlignment="1" applyProtection="1">
      <alignment horizontal="left" vertical="center" shrinkToFit="1"/>
      <protection locked="0"/>
    </xf>
    <xf numFmtId="0" fontId="55" fillId="42" borderId="31" xfId="42" applyFont="1" applyFill="1" applyBorder="1" applyAlignment="1" applyProtection="1">
      <alignment horizontal="left" vertical="center" shrinkToFit="1"/>
      <protection locked="0"/>
    </xf>
    <xf numFmtId="0" fontId="55" fillId="42" borderId="33" xfId="42" applyFont="1" applyFill="1" applyBorder="1" applyAlignment="1" applyProtection="1">
      <alignment horizontal="left" vertical="center" shrinkToFit="1"/>
      <protection locked="0"/>
    </xf>
    <xf numFmtId="0" fontId="52" fillId="38" borderId="55" xfId="42" applyFont="1" applyFill="1" applyBorder="1" applyAlignment="1" applyProtection="1">
      <alignment horizontal="right" vertical="center" textRotation="255" shrinkToFit="1"/>
    </xf>
    <xf numFmtId="0" fontId="52" fillId="38" borderId="21" xfId="42" applyFont="1" applyFill="1" applyBorder="1" applyAlignment="1" applyProtection="1">
      <alignment horizontal="right" vertical="center" textRotation="255" shrinkToFit="1"/>
    </xf>
    <xf numFmtId="0" fontId="52" fillId="38" borderId="56" xfId="42" applyFont="1" applyFill="1" applyBorder="1" applyAlignment="1" applyProtection="1">
      <alignment horizontal="right" vertical="center" textRotation="255" shrinkToFit="1"/>
    </xf>
    <xf numFmtId="0" fontId="52" fillId="38" borderId="39" xfId="42" applyFont="1" applyFill="1" applyBorder="1" applyAlignment="1" applyProtection="1">
      <alignment horizontal="right" vertical="center" textRotation="255" shrinkToFit="1"/>
    </xf>
    <xf numFmtId="0" fontId="22" fillId="38" borderId="153" xfId="42" applyFill="1" applyBorder="1" applyAlignment="1" applyProtection="1">
      <alignment horizontal="center" vertical="center" wrapText="1"/>
    </xf>
    <xf numFmtId="0" fontId="22" fillId="38" borderId="43" xfId="42" applyFill="1" applyBorder="1" applyAlignment="1" applyProtection="1">
      <alignment horizontal="center" vertical="center" wrapText="1"/>
    </xf>
    <xf numFmtId="0" fontId="22" fillId="38" borderId="158" xfId="42" applyFill="1" applyBorder="1" applyAlignment="1" applyProtection="1">
      <alignment horizontal="center" vertical="center" wrapText="1"/>
    </xf>
    <xf numFmtId="0" fontId="22" fillId="38" borderId="37" xfId="42" applyFill="1" applyBorder="1" applyAlignment="1" applyProtection="1">
      <alignment horizontal="center" vertical="center" wrapText="1"/>
    </xf>
    <xf numFmtId="0" fontId="60" fillId="0" borderId="0" xfId="42" applyFont="1" applyFill="1" applyBorder="1" applyAlignment="1" applyProtection="1">
      <alignment horizontal="left"/>
    </xf>
    <xf numFmtId="0" fontId="22" fillId="0" borderId="46" xfId="42" applyFill="1" applyBorder="1" applyAlignment="1" applyProtection="1">
      <alignment horizontal="center" vertical="center"/>
    </xf>
    <xf numFmtId="0" fontId="22" fillId="0" borderId="19" xfId="42" applyFill="1" applyBorder="1" applyAlignment="1" applyProtection="1">
      <alignment horizontal="center" vertical="center"/>
    </xf>
    <xf numFmtId="0" fontId="22" fillId="0" borderId="47" xfId="42" applyFill="1" applyBorder="1" applyAlignment="1" applyProtection="1">
      <alignment horizontal="center" vertical="center"/>
    </xf>
    <xf numFmtId="0" fontId="22" fillId="0" borderId="42" xfId="42" applyFill="1" applyBorder="1" applyAlignment="1" applyProtection="1">
      <alignment horizontal="center" vertical="center"/>
    </xf>
    <xf numFmtId="0" fontId="60" fillId="38" borderId="58" xfId="42" applyFont="1" applyFill="1" applyBorder="1" applyAlignment="1" applyProtection="1">
      <alignment horizontal="center" vertical="center" wrapText="1"/>
    </xf>
    <xf numFmtId="0" fontId="60" fillId="38" borderId="85" xfId="42" applyFont="1" applyFill="1" applyBorder="1" applyAlignment="1" applyProtection="1">
      <alignment horizontal="center" vertical="center" wrapText="1"/>
    </xf>
    <xf numFmtId="0" fontId="60" fillId="38" borderId="55" xfId="42" applyFont="1" applyFill="1" applyBorder="1" applyAlignment="1" applyProtection="1">
      <alignment horizontal="center" vertical="center" wrapText="1"/>
    </xf>
    <xf numFmtId="0" fontId="60" fillId="38" borderId="0" xfId="42" applyFont="1" applyFill="1" applyBorder="1" applyAlignment="1" applyProtection="1">
      <alignment horizontal="center" vertical="center" wrapText="1"/>
    </xf>
    <xf numFmtId="0" fontId="22" fillId="38" borderId="143" xfId="42" applyFont="1" applyFill="1" applyBorder="1" applyAlignment="1" applyProtection="1">
      <alignment horizontal="center" vertical="center"/>
    </xf>
    <xf numFmtId="0" fontId="22" fillId="38" borderId="144" xfId="42" applyFont="1" applyFill="1" applyBorder="1" applyAlignment="1" applyProtection="1">
      <alignment horizontal="center" vertical="center"/>
    </xf>
    <xf numFmtId="0" fontId="22" fillId="38" borderId="145" xfId="42" applyFont="1" applyFill="1" applyBorder="1" applyAlignment="1" applyProtection="1">
      <alignment horizontal="center" vertical="center"/>
    </xf>
    <xf numFmtId="0" fontId="22" fillId="38" borderId="19" xfId="42" applyFont="1" applyFill="1" applyBorder="1" applyAlignment="1" applyProtection="1">
      <alignment horizontal="center" vertical="center"/>
    </xf>
    <xf numFmtId="0" fontId="22" fillId="38" borderId="20" xfId="42" applyFont="1" applyFill="1" applyBorder="1" applyAlignment="1" applyProtection="1">
      <alignment horizontal="center" vertical="center"/>
    </xf>
    <xf numFmtId="0" fontId="22" fillId="38" borderId="42" xfId="42" applyFont="1" applyFill="1" applyBorder="1" applyAlignment="1" applyProtection="1">
      <alignment horizontal="center" vertical="center"/>
    </xf>
    <xf numFmtId="0" fontId="22" fillId="38" borderId="54" xfId="42" applyFill="1" applyBorder="1" applyAlignment="1" applyProtection="1">
      <alignment horizontal="center" vertical="center"/>
    </xf>
    <xf numFmtId="0" fontId="22" fillId="38" borderId="46" xfId="42" applyFill="1" applyBorder="1" applyAlignment="1" applyProtection="1">
      <alignment horizontal="center" vertical="center"/>
    </xf>
    <xf numFmtId="0" fontId="22" fillId="38" borderId="142" xfId="42" applyFill="1" applyBorder="1" applyAlignment="1" applyProtection="1">
      <alignment horizontal="center" vertical="center"/>
    </xf>
    <xf numFmtId="0" fontId="22" fillId="38" borderId="18" xfId="42" applyFill="1" applyBorder="1" applyAlignment="1" applyProtection="1">
      <alignment horizontal="center" vertical="center"/>
    </xf>
    <xf numFmtId="0" fontId="22" fillId="38" borderId="19" xfId="42" applyFill="1" applyBorder="1" applyAlignment="1" applyProtection="1">
      <alignment horizontal="center" vertical="center"/>
    </xf>
    <xf numFmtId="0" fontId="22" fillId="38" borderId="20" xfId="42" applyFill="1" applyBorder="1" applyAlignment="1" applyProtection="1">
      <alignment horizontal="center" vertical="center"/>
    </xf>
    <xf numFmtId="49" fontId="68" fillId="42" borderId="133" xfId="42" applyNumberFormat="1" applyFont="1" applyFill="1" applyBorder="1" applyAlignment="1" applyProtection="1">
      <alignment horizontal="center" vertical="center"/>
      <protection locked="0"/>
    </xf>
    <xf numFmtId="49" fontId="68" fillId="42" borderId="71" xfId="42" applyNumberFormat="1" applyFont="1" applyFill="1" applyBorder="1" applyAlignment="1" applyProtection="1">
      <alignment horizontal="center" vertical="center"/>
      <protection locked="0"/>
    </xf>
    <xf numFmtId="49" fontId="68" fillId="42" borderId="134" xfId="42" applyNumberFormat="1" applyFont="1" applyFill="1" applyBorder="1" applyAlignment="1" applyProtection="1">
      <alignment horizontal="center" vertical="center"/>
      <protection locked="0"/>
    </xf>
    <xf numFmtId="49" fontId="68" fillId="42" borderId="137" xfId="42" applyNumberFormat="1" applyFont="1" applyFill="1" applyBorder="1" applyAlignment="1" applyProtection="1">
      <alignment horizontal="center" vertical="center"/>
      <protection locked="0"/>
    </xf>
    <xf numFmtId="49" fontId="68" fillId="42" borderId="138" xfId="42" applyNumberFormat="1" applyFont="1" applyFill="1" applyBorder="1" applyAlignment="1" applyProtection="1">
      <alignment horizontal="center" vertical="center"/>
      <protection locked="0"/>
    </xf>
    <xf numFmtId="49" fontId="68" fillId="42" borderId="139" xfId="42" applyNumberFormat="1" applyFont="1" applyFill="1" applyBorder="1" applyAlignment="1" applyProtection="1">
      <alignment horizontal="center" vertical="center"/>
      <protection locked="0"/>
    </xf>
    <xf numFmtId="0" fontId="69" fillId="0" borderId="44" xfId="42" applyFont="1" applyBorder="1" applyAlignment="1" applyProtection="1">
      <alignment horizontal="center" vertical="center" shrinkToFit="1"/>
    </xf>
    <xf numFmtId="0" fontId="69" fillId="0" borderId="135" xfId="42" applyFont="1" applyBorder="1" applyAlignment="1" applyProtection="1">
      <alignment horizontal="center" vertical="center" shrinkToFit="1"/>
    </xf>
    <xf numFmtId="0" fontId="53" fillId="0" borderId="71" xfId="42" applyFont="1" applyBorder="1" applyAlignment="1" applyProtection="1">
      <alignment horizontal="center" vertical="center" shrinkToFit="1"/>
    </xf>
    <xf numFmtId="0" fontId="53" fillId="0" borderId="136" xfId="42" applyFont="1" applyBorder="1" applyAlignment="1" applyProtection="1">
      <alignment horizontal="center" vertical="center" shrinkToFit="1"/>
    </xf>
    <xf numFmtId="0" fontId="70" fillId="0" borderId="0" xfId="42" applyFont="1" applyFill="1" applyBorder="1" applyAlignment="1" applyProtection="1">
      <alignment horizontal="center" vertical="center" shrinkToFit="1"/>
    </xf>
    <xf numFmtId="0" fontId="70" fillId="0" borderId="21" xfId="42" applyFont="1" applyFill="1" applyBorder="1" applyAlignment="1" applyProtection="1">
      <alignment horizontal="center" vertical="center" shrinkToFit="1"/>
    </xf>
    <xf numFmtId="0" fontId="52" fillId="38" borderId="183" xfId="42" applyFont="1" applyFill="1" applyBorder="1" applyAlignment="1" applyProtection="1">
      <alignment horizontal="center" vertical="center" wrapText="1"/>
      <protection locked="0"/>
    </xf>
    <xf numFmtId="0" fontId="52" fillId="38" borderId="59" xfId="42" applyFont="1" applyFill="1" applyBorder="1" applyAlignment="1" applyProtection="1">
      <alignment horizontal="center" vertical="center" wrapText="1"/>
      <protection locked="0"/>
    </xf>
    <xf numFmtId="0" fontId="52" fillId="38" borderId="162" xfId="42" applyFont="1" applyFill="1" applyBorder="1" applyAlignment="1" applyProtection="1">
      <alignment horizontal="center" vertical="center" wrapText="1"/>
      <protection locked="0"/>
    </xf>
    <xf numFmtId="0" fontId="84" fillId="42" borderId="118" xfId="42" applyFont="1" applyFill="1" applyBorder="1" applyAlignment="1" applyProtection="1">
      <alignment horizontal="left" vertical="center" wrapText="1"/>
      <protection locked="0"/>
    </xf>
    <xf numFmtId="0" fontId="84" fillId="42" borderId="114" xfId="42" applyFont="1" applyFill="1" applyBorder="1" applyAlignment="1" applyProtection="1">
      <alignment horizontal="left" vertical="center" wrapText="1"/>
      <protection locked="0"/>
    </xf>
    <xf numFmtId="0" fontId="84" fillId="42" borderId="115" xfId="42" applyFont="1" applyFill="1" applyBorder="1" applyAlignment="1" applyProtection="1">
      <alignment horizontal="left" vertical="center" wrapText="1"/>
      <protection locked="0"/>
    </xf>
    <xf numFmtId="0" fontId="22" fillId="38" borderId="140" xfId="42" applyFill="1" applyBorder="1" applyAlignment="1" applyProtection="1">
      <alignment horizontal="center" vertical="center" wrapText="1"/>
    </xf>
    <xf numFmtId="0" fontId="22" fillId="38" borderId="14" xfId="42" applyFill="1" applyBorder="1" applyAlignment="1" applyProtection="1">
      <alignment horizontal="center" vertical="center" wrapText="1"/>
    </xf>
    <xf numFmtId="0" fontId="22" fillId="38" borderId="71" xfId="42" applyFill="1" applyBorder="1" applyAlignment="1" applyProtection="1">
      <alignment horizontal="center" vertical="center" wrapText="1"/>
    </xf>
    <xf numFmtId="0" fontId="22" fillId="38" borderId="26" xfId="42" applyFill="1" applyBorder="1" applyAlignment="1" applyProtection="1">
      <alignment horizontal="center" vertical="center" wrapText="1"/>
    </xf>
    <xf numFmtId="0" fontId="22" fillId="38" borderId="72" xfId="42" applyFill="1" applyBorder="1" applyAlignment="1" applyProtection="1">
      <alignment horizontal="center" vertical="center" wrapText="1"/>
    </xf>
    <xf numFmtId="0" fontId="22" fillId="38" borderId="74" xfId="42" applyFill="1" applyBorder="1" applyAlignment="1" applyProtection="1">
      <alignment horizontal="center" vertical="center" wrapText="1"/>
    </xf>
    <xf numFmtId="179" fontId="53" fillId="0" borderId="58" xfId="42" applyNumberFormat="1" applyFont="1" applyFill="1" applyBorder="1" applyAlignment="1" applyProtection="1">
      <alignment horizontal="center" vertical="center" shrinkToFit="1"/>
    </xf>
    <xf numFmtId="179" fontId="53" fillId="0" borderId="85" xfId="42" applyNumberFormat="1" applyFont="1" applyFill="1" applyBorder="1" applyAlignment="1" applyProtection="1">
      <alignment horizontal="center" vertical="center" shrinkToFit="1"/>
    </xf>
    <xf numFmtId="179" fontId="53" fillId="0" borderId="86" xfId="42" applyNumberFormat="1" applyFont="1" applyFill="1" applyBorder="1" applyAlignment="1" applyProtection="1">
      <alignment horizontal="center" vertical="center" shrinkToFit="1"/>
    </xf>
    <xf numFmtId="179" fontId="53" fillId="0" borderId="56" xfId="42" applyNumberFormat="1" applyFont="1" applyFill="1" applyBorder="1" applyAlignment="1" applyProtection="1">
      <alignment horizontal="center" vertical="center" shrinkToFit="1"/>
    </xf>
    <xf numFmtId="179" fontId="53" fillId="0" borderId="38" xfId="42" applyNumberFormat="1" applyFont="1" applyFill="1" applyBorder="1" applyAlignment="1" applyProtection="1">
      <alignment horizontal="center" vertical="center" shrinkToFit="1"/>
    </xf>
    <xf numFmtId="179" fontId="53" fillId="0" borderId="39" xfId="42" applyNumberFormat="1" applyFont="1" applyFill="1" applyBorder="1" applyAlignment="1" applyProtection="1">
      <alignment horizontal="center" vertical="center" shrinkToFit="1"/>
    </xf>
    <xf numFmtId="179" fontId="69" fillId="0" borderId="71" xfId="42" applyNumberFormat="1" applyFont="1" applyFill="1" applyBorder="1" applyAlignment="1" applyProtection="1">
      <alignment horizontal="center" vertical="center" shrinkToFit="1"/>
    </xf>
    <xf numFmtId="179" fontId="69" fillId="0" borderId="125" xfId="42" applyNumberFormat="1" applyFont="1" applyFill="1" applyBorder="1" applyAlignment="1" applyProtection="1">
      <alignment horizontal="center" vertical="center" shrinkToFit="1"/>
    </xf>
    <xf numFmtId="0" fontId="69" fillId="42" borderId="85" xfId="42" applyNumberFormat="1" applyFont="1" applyFill="1" applyBorder="1" applyAlignment="1" applyProtection="1">
      <alignment horizontal="center" vertical="center" shrinkToFit="1"/>
      <protection locked="0"/>
    </xf>
    <xf numFmtId="0" fontId="22" fillId="0" borderId="85" xfId="42" applyBorder="1" applyProtection="1">
      <alignment vertical="center"/>
      <protection locked="0"/>
    </xf>
    <xf numFmtId="0" fontId="22" fillId="0" borderId="87" xfId="42" applyBorder="1" applyProtection="1">
      <alignment vertical="center"/>
      <protection locked="0"/>
    </xf>
    <xf numFmtId="0" fontId="22" fillId="0" borderId="38" xfId="42" applyBorder="1" applyProtection="1">
      <alignment vertical="center"/>
      <protection locked="0"/>
    </xf>
    <xf numFmtId="0" fontId="22" fillId="0" borderId="40" xfId="42" applyBorder="1" applyProtection="1">
      <alignment vertical="center"/>
      <protection locked="0"/>
    </xf>
    <xf numFmtId="0" fontId="61" fillId="0" borderId="0" xfId="42" applyNumberFormat="1" applyFont="1" applyAlignment="1" applyProtection="1">
      <alignment horizontal="center" vertical="center"/>
    </xf>
    <xf numFmtId="0" fontId="61" fillId="0" borderId="0" xfId="42" applyFont="1" applyAlignment="1" applyProtection="1">
      <alignment horizontal="center" vertical="center"/>
    </xf>
    <xf numFmtId="0" fontId="61" fillId="0" borderId="0" xfId="42" applyFont="1" applyBorder="1" applyAlignment="1" applyProtection="1">
      <alignment horizontal="center" vertical="center"/>
    </xf>
    <xf numFmtId="0" fontId="62" fillId="0" borderId="0" xfId="42" applyFont="1" applyAlignment="1" applyProtection="1">
      <alignment horizontal="center" vertical="center"/>
      <protection locked="0"/>
    </xf>
    <xf numFmtId="0" fontId="22" fillId="38" borderId="112" xfId="42" applyFill="1" applyBorder="1" applyAlignment="1" applyProtection="1">
      <alignment horizontal="center" vertical="center"/>
    </xf>
    <xf numFmtId="0" fontId="22" fillId="38" borderId="113" xfId="42" applyFill="1" applyBorder="1" applyAlignment="1" applyProtection="1">
      <alignment horizontal="center" vertical="center"/>
    </xf>
    <xf numFmtId="0" fontId="58" fillId="0" borderId="114" xfId="0" applyFont="1" applyBorder="1" applyAlignment="1" applyProtection="1">
      <alignment horizontal="center" vertical="center" wrapText="1"/>
    </xf>
    <xf numFmtId="0" fontId="58" fillId="0" borderId="114" xfId="0" applyFont="1" applyBorder="1" applyAlignment="1" applyProtection="1">
      <alignment horizontal="center" vertical="center"/>
    </xf>
    <xf numFmtId="0" fontId="58" fillId="0" borderId="115" xfId="0" applyFont="1" applyBorder="1" applyAlignment="1" applyProtection="1">
      <alignment horizontal="center" vertical="center"/>
    </xf>
    <xf numFmtId="0" fontId="22" fillId="38" borderId="116" xfId="42" applyFill="1" applyBorder="1" applyAlignment="1" applyProtection="1">
      <alignment horizontal="center" vertical="center"/>
    </xf>
    <xf numFmtId="0" fontId="22" fillId="38" borderId="117" xfId="42" applyFill="1" applyBorder="1" applyAlignment="1" applyProtection="1">
      <alignment horizontal="center" vertical="center"/>
    </xf>
    <xf numFmtId="0" fontId="99" fillId="42" borderId="118" xfId="42" applyFont="1" applyFill="1" applyBorder="1" applyAlignment="1" applyProtection="1">
      <alignment horizontal="center" vertical="center"/>
      <protection locked="0"/>
    </xf>
    <xf numFmtId="0" fontId="99" fillId="42" borderId="114" xfId="42" applyFont="1" applyFill="1" applyBorder="1" applyAlignment="1" applyProtection="1">
      <alignment horizontal="center" vertical="center"/>
      <protection locked="0"/>
    </xf>
    <xf numFmtId="0" fontId="99" fillId="42" borderId="115" xfId="42" applyFont="1" applyFill="1" applyBorder="1" applyAlignment="1" applyProtection="1">
      <alignment horizontal="center" vertical="center"/>
      <protection locked="0"/>
    </xf>
    <xf numFmtId="0" fontId="22" fillId="38" borderId="124" xfId="42" applyFill="1" applyBorder="1" applyAlignment="1" applyProtection="1">
      <alignment horizontal="center" vertical="center"/>
    </xf>
    <xf numFmtId="0" fontId="22" fillId="38" borderId="125" xfId="42" applyFill="1" applyBorder="1" applyAlignment="1" applyProtection="1">
      <alignment horizontal="center" vertical="center"/>
    </xf>
    <xf numFmtId="0" fontId="22" fillId="0" borderId="121" xfId="42" applyBorder="1" applyAlignment="1" applyProtection="1">
      <alignment horizontal="center" vertical="center"/>
    </xf>
    <xf numFmtId="0" fontId="22" fillId="0" borderId="122" xfId="42" applyBorder="1" applyAlignment="1" applyProtection="1">
      <alignment horizontal="center" vertical="center"/>
    </xf>
    <xf numFmtId="0" fontId="22" fillId="0" borderId="126" xfId="42" applyBorder="1" applyAlignment="1" applyProtection="1">
      <alignment horizontal="center" vertical="center"/>
    </xf>
    <xf numFmtId="0" fontId="22" fillId="0" borderId="127" xfId="42" applyBorder="1" applyAlignment="1" applyProtection="1">
      <alignment horizontal="center" vertical="center"/>
    </xf>
    <xf numFmtId="0" fontId="22" fillId="0" borderId="123" xfId="42" applyBorder="1" applyAlignment="1" applyProtection="1">
      <alignment horizontal="center" vertical="center"/>
    </xf>
    <xf numFmtId="0" fontId="22" fillId="0" borderId="128" xfId="42" applyBorder="1" applyAlignment="1" applyProtection="1">
      <alignment horizontal="center" vertical="center"/>
    </xf>
    <xf numFmtId="0" fontId="57" fillId="0" borderId="0" xfId="42" applyFont="1" applyAlignment="1" applyProtection="1">
      <alignment horizontal="center" vertical="center"/>
    </xf>
    <xf numFmtId="0" fontId="57" fillId="0" borderId="48" xfId="42" applyFont="1" applyBorder="1" applyAlignment="1" applyProtection="1">
      <alignment horizontal="center" vertical="center"/>
    </xf>
    <xf numFmtId="0" fontId="67" fillId="0" borderId="0" xfId="42" applyFont="1" applyBorder="1" applyAlignment="1" applyProtection="1">
      <alignment horizontal="left"/>
    </xf>
    <xf numFmtId="0" fontId="55" fillId="0" borderId="114" xfId="42" applyFont="1" applyBorder="1" applyAlignment="1" applyProtection="1">
      <alignment horizontal="left"/>
      <protection locked="0"/>
    </xf>
    <xf numFmtId="0" fontId="22" fillId="38" borderId="141" xfId="42" applyFill="1" applyBorder="1" applyAlignment="1" applyProtection="1">
      <alignment horizontal="center" vertical="center"/>
    </xf>
    <xf numFmtId="0" fontId="22" fillId="38" borderId="57" xfId="42" applyFill="1" applyBorder="1" applyAlignment="1" applyProtection="1">
      <alignment horizontal="center" vertical="center"/>
    </xf>
    <xf numFmtId="0" fontId="101" fillId="42" borderId="54" xfId="42" applyFont="1" applyFill="1" applyBorder="1" applyAlignment="1" applyProtection="1">
      <alignment horizontal="center" vertical="center"/>
      <protection locked="0"/>
    </xf>
    <xf numFmtId="0" fontId="101" fillId="42" borderId="46" xfId="42" applyFont="1" applyFill="1" applyBorder="1" applyAlignment="1" applyProtection="1">
      <alignment horizontal="center" vertical="center"/>
      <protection locked="0"/>
    </xf>
    <xf numFmtId="0" fontId="101" fillId="42" borderId="142" xfId="42" applyFont="1" applyFill="1" applyBorder="1" applyAlignment="1" applyProtection="1">
      <alignment horizontal="center" vertical="center"/>
      <protection locked="0"/>
    </xf>
    <xf numFmtId="0" fontId="101" fillId="42" borderId="10" xfId="42" applyFont="1" applyFill="1" applyBorder="1" applyAlignment="1" applyProtection="1">
      <alignment horizontal="center" vertical="center"/>
      <protection locked="0"/>
    </xf>
    <xf numFmtId="0" fontId="101" fillId="42" borderId="0" xfId="42" applyFont="1" applyFill="1" applyBorder="1" applyAlignment="1" applyProtection="1">
      <alignment horizontal="center" vertical="center"/>
      <protection locked="0"/>
    </xf>
    <xf numFmtId="0" fontId="101" fillId="42" borderId="19" xfId="42" applyFont="1" applyFill="1" applyBorder="1" applyAlignment="1" applyProtection="1">
      <alignment horizontal="center" vertical="center"/>
      <protection locked="0"/>
    </xf>
    <xf numFmtId="0" fontId="101" fillId="42" borderId="20" xfId="42" applyFont="1" applyFill="1" applyBorder="1" applyAlignment="1" applyProtection="1">
      <alignment horizontal="center" vertical="center"/>
      <protection locked="0"/>
    </xf>
    <xf numFmtId="0" fontId="52" fillId="38" borderId="37" xfId="42" applyFont="1" applyFill="1" applyBorder="1" applyAlignment="1" applyProtection="1">
      <alignment horizontal="center" vertical="center" wrapText="1"/>
    </xf>
    <xf numFmtId="0" fontId="52" fillId="38" borderId="38" xfId="42" applyFont="1" applyFill="1" applyBorder="1" applyAlignment="1" applyProtection="1">
      <alignment horizontal="center" vertical="center" wrapText="1"/>
    </xf>
    <xf numFmtId="0" fontId="22" fillId="38" borderId="58" xfId="42" applyFont="1" applyFill="1" applyBorder="1" applyAlignment="1" applyProtection="1">
      <alignment horizontal="center" vertical="center" wrapText="1"/>
    </xf>
    <xf numFmtId="0" fontId="98" fillId="38" borderId="85" xfId="42" applyFont="1" applyFill="1" applyBorder="1" applyAlignment="1" applyProtection="1">
      <alignment horizontal="center" vertical="center" wrapText="1"/>
    </xf>
    <xf numFmtId="0" fontId="52" fillId="38" borderId="196" xfId="42" applyFont="1" applyFill="1" applyBorder="1" applyAlignment="1" applyProtection="1">
      <alignment horizontal="center" vertical="center" shrinkToFit="1"/>
    </xf>
    <xf numFmtId="0" fontId="52" fillId="38" borderId="197" xfId="42" applyFont="1" applyFill="1" applyBorder="1" applyAlignment="1" applyProtection="1">
      <alignment horizontal="center" vertical="center" shrinkToFit="1"/>
    </xf>
    <xf numFmtId="0" fontId="52" fillId="38" borderId="202" xfId="42" applyFont="1" applyFill="1" applyBorder="1" applyAlignment="1" applyProtection="1">
      <alignment horizontal="center" vertical="center" shrinkToFit="1"/>
    </xf>
    <xf numFmtId="0" fontId="22" fillId="38" borderId="199" xfId="42" applyFill="1" applyBorder="1" applyAlignment="1" applyProtection="1">
      <alignment horizontal="center" vertical="center" shrinkToFit="1"/>
    </xf>
    <xf numFmtId="0" fontId="22" fillId="38" borderId="200" xfId="42" applyFill="1" applyBorder="1" applyAlignment="1" applyProtection="1">
      <alignment horizontal="center" vertical="center" shrinkToFit="1"/>
    </xf>
    <xf numFmtId="0" fontId="22" fillId="38" borderId="203" xfId="42" applyFill="1" applyBorder="1" applyAlignment="1" applyProtection="1">
      <alignment horizontal="center" vertical="center" shrinkToFit="1"/>
    </xf>
    <xf numFmtId="0" fontId="22" fillId="38" borderId="10" xfId="42" applyFont="1" applyFill="1" applyBorder="1" applyAlignment="1" applyProtection="1">
      <alignment horizontal="center" vertical="center"/>
    </xf>
    <xf numFmtId="0" fontId="22" fillId="38" borderId="0" xfId="42" applyFont="1" applyFill="1" applyBorder="1" applyAlignment="1" applyProtection="1">
      <alignment horizontal="center" vertical="center"/>
    </xf>
    <xf numFmtId="0" fontId="22" fillId="38" borderId="21" xfId="42" applyFont="1" applyFill="1" applyBorder="1" applyAlignment="1" applyProtection="1">
      <alignment horizontal="center" vertical="center"/>
    </xf>
    <xf numFmtId="0" fontId="22" fillId="38" borderId="199" xfId="42" applyFill="1" applyBorder="1" applyAlignment="1" applyProtection="1">
      <alignment horizontal="center" vertical="center"/>
    </xf>
    <xf numFmtId="0" fontId="22" fillId="38" borderId="200" xfId="42" applyFill="1" applyBorder="1" applyAlignment="1" applyProtection="1">
      <alignment horizontal="center" vertical="center"/>
    </xf>
    <xf numFmtId="0" fontId="22" fillId="38" borderId="203" xfId="42" applyFill="1" applyBorder="1" applyAlignment="1" applyProtection="1">
      <alignment horizontal="center" vertical="center"/>
    </xf>
    <xf numFmtId="0" fontId="22" fillId="38" borderId="129" xfId="42" applyFill="1" applyBorder="1" applyAlignment="1" applyProtection="1">
      <alignment horizontal="center" vertical="center"/>
    </xf>
    <xf numFmtId="0" fontId="22" fillId="38" borderId="130" xfId="42" applyFill="1" applyBorder="1" applyAlignment="1" applyProtection="1">
      <alignment horizontal="center" vertical="center"/>
    </xf>
    <xf numFmtId="0" fontId="22" fillId="38" borderId="131" xfId="42" applyFill="1" applyBorder="1" applyAlignment="1" applyProtection="1">
      <alignment horizontal="center" vertical="center"/>
    </xf>
    <xf numFmtId="0" fontId="22" fillId="38" borderId="132" xfId="42" applyFill="1" applyBorder="1" applyAlignment="1" applyProtection="1">
      <alignment horizontal="center" vertical="center"/>
    </xf>
    <xf numFmtId="0" fontId="18" fillId="35" borderId="80" xfId="0" applyFont="1" applyFill="1" applyBorder="1" applyAlignment="1" applyProtection="1">
      <alignment vertical="center" wrapText="1"/>
    </xf>
    <xf numFmtId="49" fontId="31" fillId="35" borderId="61" xfId="0" applyNumberFormat="1" applyFont="1" applyFill="1" applyBorder="1" applyAlignment="1" applyProtection="1">
      <alignment horizontal="center" vertical="center"/>
    </xf>
    <xf numFmtId="0" fontId="31" fillId="35" borderId="72" xfId="0" applyFont="1" applyFill="1" applyBorder="1" applyAlignment="1" applyProtection="1">
      <alignment horizontal="center" vertical="center"/>
    </xf>
    <xf numFmtId="0" fontId="31" fillId="35" borderId="88" xfId="0" applyFont="1" applyFill="1" applyBorder="1" applyAlignment="1" applyProtection="1">
      <alignment horizontal="center" vertical="center"/>
    </xf>
    <xf numFmtId="0" fontId="33" fillId="34" borderId="72" xfId="0" applyFont="1" applyFill="1" applyBorder="1" applyAlignment="1" applyProtection="1">
      <alignment horizontal="left" vertical="center" wrapText="1"/>
    </xf>
    <xf numFmtId="0" fontId="33" fillId="34" borderId="74"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xf>
    <xf numFmtId="0" fontId="48" fillId="0" borderId="26" xfId="0" applyFont="1" applyFill="1" applyBorder="1" applyAlignment="1" applyProtection="1">
      <alignment horizontal="left" vertical="center" wrapText="1"/>
    </xf>
    <xf numFmtId="0" fontId="48" fillId="0" borderId="72" xfId="0" applyFont="1" applyFill="1" applyBorder="1" applyAlignment="1" applyProtection="1">
      <alignment horizontal="left" vertical="center" wrapText="1"/>
    </xf>
    <xf numFmtId="0" fontId="48" fillId="0" borderId="88" xfId="0" applyFont="1" applyFill="1" applyBorder="1" applyAlignment="1" applyProtection="1">
      <alignment horizontal="left" vertical="center" wrapText="1"/>
    </xf>
    <xf numFmtId="0" fontId="33" fillId="0" borderId="26" xfId="0" applyFont="1" applyFill="1" applyBorder="1" applyAlignment="1" applyProtection="1">
      <alignment horizontal="center"/>
    </xf>
    <xf numFmtId="0" fontId="33" fillId="0" borderId="72" xfId="0" applyFont="1" applyFill="1" applyBorder="1" applyAlignment="1" applyProtection="1">
      <alignment horizontal="center"/>
    </xf>
    <xf numFmtId="0" fontId="33" fillId="0" borderId="88" xfId="0" applyFont="1" applyFill="1" applyBorder="1" applyAlignment="1" applyProtection="1">
      <alignment horizontal="center"/>
    </xf>
    <xf numFmtId="0" fontId="48" fillId="0" borderId="11" xfId="0" applyFont="1" applyFill="1" applyBorder="1" applyAlignment="1" applyProtection="1">
      <alignment vertical="center" wrapText="1"/>
    </xf>
    <xf numFmtId="0" fontId="48" fillId="0" borderId="11" xfId="0" applyFont="1" applyFill="1" applyBorder="1" applyAlignment="1" applyProtection="1">
      <alignment horizontal="left" vertical="center" wrapText="1"/>
    </xf>
    <xf numFmtId="0" fontId="48" fillId="0" borderId="11" xfId="0" applyFont="1" applyFill="1" applyBorder="1" applyAlignment="1" applyProtection="1">
      <alignment horizontal="left" vertical="center"/>
    </xf>
    <xf numFmtId="0" fontId="33" fillId="52" borderId="58" xfId="0" applyFont="1" applyFill="1" applyBorder="1" applyAlignment="1" applyProtection="1">
      <alignment horizontal="center" vertical="center" wrapText="1"/>
    </xf>
    <xf numFmtId="0" fontId="33" fillId="52" borderId="16" xfId="0" applyFont="1" applyFill="1" applyBorder="1" applyAlignment="1" applyProtection="1">
      <alignment horizontal="center" vertical="center" wrapText="1"/>
    </xf>
    <xf numFmtId="0" fontId="33" fillId="52" borderId="17" xfId="0" applyFont="1" applyFill="1" applyBorder="1" applyAlignment="1" applyProtection="1">
      <alignment horizontal="center" vertical="center" wrapText="1"/>
    </xf>
    <xf numFmtId="0" fontId="33" fillId="52" borderId="57" xfId="0" applyFont="1" applyFill="1" applyBorder="1" applyAlignment="1" applyProtection="1">
      <alignment horizontal="center" vertical="center" wrapText="1"/>
    </xf>
    <xf numFmtId="0" fontId="33" fillId="52" borderId="19" xfId="0" applyFont="1" applyFill="1" applyBorder="1" applyAlignment="1" applyProtection="1">
      <alignment horizontal="center" vertical="center" wrapText="1"/>
    </xf>
    <xf numFmtId="0" fontId="33" fillId="52" borderId="20" xfId="0" applyFont="1" applyFill="1" applyBorder="1" applyAlignment="1" applyProtection="1">
      <alignment horizontal="center" vertical="center" wrapText="1"/>
    </xf>
    <xf numFmtId="38" fontId="42" fillId="52" borderId="72" xfId="0" applyNumberFormat="1" applyFont="1" applyFill="1" applyBorder="1" applyAlignment="1" applyProtection="1">
      <alignment horizontal="left" vertical="center"/>
    </xf>
    <xf numFmtId="0" fontId="42" fillId="52" borderId="72" xfId="0" applyFont="1" applyFill="1" applyBorder="1" applyAlignment="1" applyProtection="1">
      <alignment horizontal="left" vertical="center"/>
    </xf>
    <xf numFmtId="38" fontId="31" fillId="52" borderId="19" xfId="0" applyNumberFormat="1" applyFont="1" applyFill="1" applyBorder="1" applyAlignment="1" applyProtection="1">
      <alignment horizontal="left" vertical="center"/>
    </xf>
    <xf numFmtId="0" fontId="31" fillId="52" borderId="19" xfId="0" applyFont="1" applyFill="1" applyBorder="1" applyAlignment="1" applyProtection="1">
      <alignment horizontal="left" vertical="center"/>
    </xf>
    <xf numFmtId="0" fontId="33" fillId="34" borderId="19" xfId="0" applyFont="1" applyFill="1" applyBorder="1" applyAlignment="1" applyProtection="1">
      <alignment horizontal="left" vertical="center" wrapText="1"/>
    </xf>
    <xf numFmtId="0" fontId="33" fillId="34" borderId="20" xfId="0" applyFont="1" applyFill="1" applyBorder="1" applyAlignment="1" applyProtection="1">
      <alignment horizontal="left" vertical="center" wrapText="1"/>
    </xf>
    <xf numFmtId="0" fontId="33" fillId="34" borderId="58" xfId="0" applyFont="1" applyFill="1" applyBorder="1" applyAlignment="1" applyProtection="1">
      <alignment horizontal="center" vertical="center" wrapText="1"/>
    </xf>
    <xf numFmtId="0" fontId="33" fillId="34" borderId="16" xfId="0" applyFont="1" applyFill="1" applyBorder="1" applyAlignment="1" applyProtection="1">
      <alignment horizontal="center" vertical="center" wrapText="1"/>
    </xf>
    <xf numFmtId="0" fontId="33" fillId="34" borderId="17" xfId="0" applyFont="1" applyFill="1" applyBorder="1" applyAlignment="1" applyProtection="1">
      <alignment horizontal="center" vertical="center" wrapText="1"/>
    </xf>
    <xf numFmtId="0" fontId="36" fillId="0" borderId="0" xfId="0" applyFont="1" applyFill="1" applyAlignment="1" applyProtection="1">
      <alignment horizontal="center" vertical="center"/>
    </xf>
    <xf numFmtId="0" fontId="19" fillId="0" borderId="29" xfId="0" applyFont="1" applyFill="1" applyBorder="1" applyAlignment="1" applyProtection="1">
      <alignment horizontal="center" vertical="center" textRotation="255"/>
    </xf>
    <xf numFmtId="0" fontId="19" fillId="0" borderId="34" xfId="0" applyFont="1" applyFill="1" applyBorder="1" applyAlignment="1" applyProtection="1">
      <alignment horizontal="center" vertical="center" textRotation="255"/>
    </xf>
    <xf numFmtId="0" fontId="19" fillId="0" borderId="36" xfId="0" applyFont="1" applyFill="1" applyBorder="1" applyAlignment="1" applyProtection="1">
      <alignment horizontal="center" vertical="center" textRotation="255"/>
    </xf>
    <xf numFmtId="0" fontId="34" fillId="0" borderId="30" xfId="0" applyFont="1" applyFill="1" applyBorder="1" applyAlignment="1" applyProtection="1">
      <alignment horizontal="center" vertical="center" wrapText="1"/>
    </xf>
    <xf numFmtId="0" fontId="34" fillId="0" borderId="31" xfId="0" applyFont="1" applyFill="1" applyBorder="1" applyAlignment="1" applyProtection="1">
      <alignment horizontal="center" vertical="center" wrapText="1"/>
    </xf>
    <xf numFmtId="0" fontId="34" fillId="0" borderId="30" xfId="0" applyFont="1" applyFill="1" applyBorder="1" applyAlignment="1" applyProtection="1">
      <alignment horizontal="center" vertical="center"/>
    </xf>
    <xf numFmtId="0" fontId="34" fillId="0" borderId="31" xfId="0" applyFont="1" applyFill="1" applyBorder="1" applyAlignment="1" applyProtection="1">
      <alignment horizontal="center" vertical="center"/>
    </xf>
    <xf numFmtId="0" fontId="34" fillId="0" borderId="32" xfId="0" applyFont="1" applyFill="1" applyBorder="1" applyAlignment="1" applyProtection="1">
      <alignment horizontal="center" vertical="center"/>
    </xf>
    <xf numFmtId="0" fontId="34" fillId="0" borderId="33" xfId="0" applyFont="1" applyFill="1" applyBorder="1" applyAlignment="1" applyProtection="1">
      <alignment horizontal="center" vertical="center"/>
    </xf>
    <xf numFmtId="0" fontId="43" fillId="35" borderId="15" xfId="0" applyFont="1" applyFill="1" applyBorder="1" applyAlignment="1" applyProtection="1">
      <alignment horizontal="center" vertical="center" wrapText="1"/>
    </xf>
    <xf numFmtId="0" fontId="43" fillId="35" borderId="16" xfId="0" applyFont="1" applyFill="1" applyBorder="1" applyAlignment="1" applyProtection="1">
      <alignment horizontal="center" vertical="center" wrapText="1"/>
    </xf>
    <xf numFmtId="0" fontId="43" fillId="35" borderId="17"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xf>
    <xf numFmtId="0" fontId="46" fillId="35" borderId="16" xfId="0" applyFont="1" applyFill="1" applyBorder="1" applyAlignment="1" applyProtection="1">
      <alignment horizontal="center" vertical="center"/>
    </xf>
    <xf numFmtId="0" fontId="46" fillId="35" borderId="17" xfId="0" applyFont="1" applyFill="1" applyBorder="1" applyAlignment="1" applyProtection="1">
      <alignment horizontal="center" vertical="center"/>
    </xf>
    <xf numFmtId="0" fontId="46" fillId="35" borderId="37" xfId="0" applyFont="1" applyFill="1" applyBorder="1" applyAlignment="1" applyProtection="1">
      <alignment horizontal="center" vertical="center"/>
    </xf>
    <xf numFmtId="0" fontId="46" fillId="35" borderId="38" xfId="0" applyFont="1" applyFill="1" applyBorder="1" applyAlignment="1" applyProtection="1">
      <alignment horizontal="center" vertical="center"/>
    </xf>
    <xf numFmtId="0" fontId="46" fillId="35" borderId="39" xfId="0" applyFont="1" applyFill="1" applyBorder="1" applyAlignment="1" applyProtection="1">
      <alignment horizontal="center" vertical="center"/>
    </xf>
    <xf numFmtId="0" fontId="43" fillId="35" borderId="37" xfId="0" applyFont="1" applyFill="1" applyBorder="1" applyAlignment="1" applyProtection="1">
      <alignment horizontal="center" vertical="center" wrapText="1"/>
    </xf>
    <xf numFmtId="0" fontId="43" fillId="35" borderId="38" xfId="0" applyFont="1" applyFill="1" applyBorder="1" applyAlignment="1" applyProtection="1">
      <alignment horizontal="center" vertical="center" wrapText="1"/>
    </xf>
    <xf numFmtId="0" fontId="43" fillId="35" borderId="39" xfId="0" applyFont="1" applyFill="1" applyBorder="1" applyAlignment="1" applyProtection="1">
      <alignment horizontal="center" vertical="center" wrapText="1"/>
    </xf>
    <xf numFmtId="0" fontId="33" fillId="0" borderId="38" xfId="0" applyFont="1" applyFill="1" applyBorder="1" applyAlignment="1" applyProtection="1">
      <alignment horizontal="left" vertical="top"/>
    </xf>
    <xf numFmtId="0" fontId="34"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center" vertical="center"/>
    </xf>
    <xf numFmtId="0" fontId="19" fillId="0" borderId="26" xfId="0" applyFont="1" applyBorder="1" applyAlignment="1" applyProtection="1">
      <alignment horizontal="center" vertical="center" wrapText="1"/>
    </xf>
    <xf numFmtId="0" fontId="19" fillId="0" borderId="72" xfId="0" applyFont="1" applyBorder="1" applyAlignment="1" applyProtection="1">
      <alignment horizontal="center" vertical="center" wrapText="1"/>
    </xf>
    <xf numFmtId="0" fontId="19" fillId="0" borderId="88" xfId="0" applyFont="1" applyBorder="1" applyAlignment="1" applyProtection="1">
      <alignment horizontal="center" vertical="center" wrapText="1"/>
    </xf>
    <xf numFmtId="0" fontId="47" fillId="35" borderId="15" xfId="0" applyFont="1" applyFill="1" applyBorder="1" applyAlignment="1" applyProtection="1">
      <alignment horizontal="center" vertical="center"/>
    </xf>
    <xf numFmtId="0" fontId="47" fillId="35" borderId="16" xfId="0" applyFont="1" applyFill="1" applyBorder="1" applyAlignment="1" applyProtection="1">
      <alignment horizontal="center" vertical="center"/>
    </xf>
    <xf numFmtId="0" fontId="47" fillId="35" borderId="35" xfId="0" applyFont="1" applyFill="1" applyBorder="1" applyAlignment="1" applyProtection="1">
      <alignment horizontal="center" vertical="center"/>
    </xf>
    <xf numFmtId="0" fontId="47" fillId="35" borderId="37" xfId="0" applyFont="1" applyFill="1" applyBorder="1" applyAlignment="1" applyProtection="1">
      <alignment horizontal="center" vertical="center"/>
    </xf>
    <xf numFmtId="0" fontId="47" fillId="35" borderId="38" xfId="0" applyFont="1" applyFill="1" applyBorder="1" applyAlignment="1" applyProtection="1">
      <alignment horizontal="center" vertical="center"/>
    </xf>
    <xf numFmtId="0" fontId="47" fillId="35" borderId="40" xfId="0" applyFont="1" applyFill="1" applyBorder="1" applyAlignment="1" applyProtection="1">
      <alignment horizontal="center" vertical="center"/>
    </xf>
    <xf numFmtId="0" fontId="18" fillId="35" borderId="73" xfId="0" applyFont="1" applyFill="1" applyBorder="1" applyAlignment="1" applyProtection="1">
      <alignment horizontal="left" vertical="center" wrapText="1"/>
    </xf>
    <xf numFmtId="0" fontId="18" fillId="35" borderId="80" xfId="0" applyFont="1" applyFill="1" applyBorder="1" applyAlignment="1" applyProtection="1">
      <alignment horizontal="left" vertical="center" wrapText="1"/>
    </xf>
    <xf numFmtId="0" fontId="18" fillId="35" borderId="61" xfId="0" applyFont="1" applyFill="1" applyBorder="1" applyAlignment="1" applyProtection="1">
      <alignment horizontal="left" vertical="center" wrapText="1"/>
    </xf>
    <xf numFmtId="0" fontId="18" fillId="35" borderId="26" xfId="0" applyFont="1" applyFill="1" applyBorder="1" applyAlignment="1" applyProtection="1">
      <alignment horizontal="left" vertical="center" wrapText="1"/>
    </xf>
    <xf numFmtId="0" fontId="0" fillId="0" borderId="72" xfId="0" applyBorder="1" applyAlignment="1" applyProtection="1">
      <alignment horizontal="left" vertical="center" wrapText="1"/>
    </xf>
    <xf numFmtId="0" fontId="0" fillId="0" borderId="88" xfId="0" applyBorder="1" applyAlignment="1" applyProtection="1">
      <alignment horizontal="left" vertical="center" wrapText="1"/>
    </xf>
    <xf numFmtId="0" fontId="33" fillId="34" borderId="19" xfId="0" applyFont="1" applyFill="1" applyBorder="1" applyAlignment="1" applyProtection="1">
      <alignment horizontal="left" vertical="center"/>
    </xf>
    <xf numFmtId="0" fontId="48" fillId="0" borderId="31" xfId="0" applyFont="1" applyFill="1" applyBorder="1" applyAlignment="1" applyProtection="1">
      <alignment horizontal="center" vertical="center" wrapText="1"/>
    </xf>
    <xf numFmtId="0" fontId="48" fillId="0" borderId="31" xfId="0" applyFont="1" applyFill="1" applyBorder="1" applyAlignment="1" applyProtection="1">
      <alignment horizontal="center" vertical="center"/>
    </xf>
    <xf numFmtId="0" fontId="48" fillId="0" borderId="33" xfId="0" applyFont="1" applyFill="1" applyBorder="1" applyAlignment="1" applyProtection="1">
      <alignment horizontal="center" vertical="center"/>
    </xf>
    <xf numFmtId="0" fontId="33" fillId="0" borderId="30" xfId="0" applyFont="1" applyFill="1" applyBorder="1" applyAlignment="1" applyProtection="1">
      <alignment horizontal="center" vertical="center" wrapText="1"/>
    </xf>
    <xf numFmtId="0" fontId="33" fillId="0" borderId="31" xfId="0" applyFont="1" applyFill="1" applyBorder="1" applyAlignment="1" applyProtection="1">
      <alignment horizontal="center" vertical="center" wrapText="1"/>
    </xf>
    <xf numFmtId="0" fontId="33" fillId="0" borderId="32" xfId="0" applyFont="1" applyFill="1" applyBorder="1" applyAlignment="1" applyProtection="1">
      <alignment horizontal="center" vertical="center" wrapText="1"/>
    </xf>
    <xf numFmtId="0" fontId="18" fillId="35" borderId="79" xfId="0" applyFont="1" applyFill="1" applyBorder="1" applyAlignment="1" applyProtection="1">
      <alignment horizontal="center" vertical="center" wrapText="1"/>
    </xf>
    <xf numFmtId="0" fontId="18" fillId="35" borderId="80" xfId="0" applyFont="1" applyFill="1" applyBorder="1" applyAlignment="1" applyProtection="1">
      <alignment horizontal="center" vertical="center" wrapText="1"/>
    </xf>
    <xf numFmtId="0" fontId="33" fillId="52" borderId="72" xfId="0" applyFont="1" applyFill="1" applyBorder="1" applyAlignment="1" applyProtection="1">
      <alignment horizontal="right" vertical="center"/>
    </xf>
    <xf numFmtId="0" fontId="33" fillId="52" borderId="19" xfId="0" applyFont="1" applyFill="1" applyBorder="1" applyAlignment="1" applyProtection="1">
      <alignment horizontal="right" vertical="center"/>
    </xf>
    <xf numFmtId="0" fontId="51" fillId="34" borderId="62" xfId="0" applyFont="1" applyFill="1" applyBorder="1" applyAlignment="1" applyProtection="1">
      <alignment horizontal="left" vertical="center" wrapText="1"/>
    </xf>
    <xf numFmtId="0" fontId="51" fillId="34" borderId="72" xfId="0" applyFont="1" applyFill="1" applyBorder="1" applyAlignment="1" applyProtection="1">
      <alignment horizontal="left" vertical="center" wrapText="1"/>
    </xf>
    <xf numFmtId="0" fontId="51" fillId="34" borderId="74" xfId="0" applyFont="1" applyFill="1" applyBorder="1" applyAlignment="1" applyProtection="1">
      <alignment horizontal="left" vertical="center" wrapText="1"/>
    </xf>
    <xf numFmtId="0" fontId="43" fillId="34" borderId="62" xfId="0" applyFont="1" applyFill="1" applyBorder="1" applyAlignment="1" applyProtection="1">
      <alignment horizontal="left" vertical="center"/>
    </xf>
    <xf numFmtId="0" fontId="43" fillId="34" borderId="72" xfId="0" applyFont="1" applyFill="1" applyBorder="1" applyAlignment="1" applyProtection="1">
      <alignment horizontal="left" vertical="center"/>
    </xf>
    <xf numFmtId="0" fontId="43" fillId="34" borderId="74" xfId="0" applyFont="1" applyFill="1" applyBorder="1" applyAlignment="1" applyProtection="1">
      <alignment horizontal="left" vertical="center"/>
    </xf>
    <xf numFmtId="49" fontId="50" fillId="35" borderId="80" xfId="0" applyNumberFormat="1" applyFont="1" applyFill="1" applyBorder="1" applyAlignment="1" applyProtection="1">
      <alignment horizontal="center" vertical="center"/>
    </xf>
    <xf numFmtId="0" fontId="50" fillId="35" borderId="80" xfId="0" applyFont="1" applyFill="1" applyBorder="1" applyAlignment="1" applyProtection="1">
      <alignment horizontal="center" vertical="center"/>
    </xf>
    <xf numFmtId="0" fontId="50" fillId="35" borderId="82" xfId="0" applyFont="1" applyFill="1" applyBorder="1" applyAlignment="1" applyProtection="1">
      <alignment horizontal="center" vertical="center"/>
    </xf>
    <xf numFmtId="0" fontId="34" fillId="0" borderId="0" xfId="0" applyFont="1" applyFill="1" applyBorder="1" applyAlignment="1" applyProtection="1">
      <alignment horizontal="right" vertical="center" wrapText="1"/>
    </xf>
    <xf numFmtId="0" fontId="34" fillId="0" borderId="19" xfId="0" applyFont="1" applyFill="1" applyBorder="1" applyAlignment="1" applyProtection="1">
      <alignment horizontal="right" vertical="center" wrapText="1"/>
    </xf>
    <xf numFmtId="0" fontId="34" fillId="0" borderId="19" xfId="0" applyFont="1" applyBorder="1" applyAlignment="1" applyProtection="1">
      <alignment horizontal="center" vertical="center" wrapText="1"/>
    </xf>
    <xf numFmtId="0" fontId="33" fillId="0" borderId="12" xfId="0" applyFont="1" applyFill="1" applyBorder="1" applyAlignment="1" applyProtection="1">
      <alignment horizontal="center" vertical="center" textRotation="255" shrinkToFit="1"/>
    </xf>
    <xf numFmtId="0" fontId="33" fillId="0" borderId="13" xfId="0" applyFont="1" applyFill="1" applyBorder="1" applyAlignment="1" applyProtection="1">
      <alignment horizontal="center" vertical="center" textRotation="255" shrinkToFit="1"/>
    </xf>
    <xf numFmtId="49" fontId="19" fillId="0" borderId="11" xfId="0" applyNumberFormat="1" applyFont="1" applyFill="1" applyBorder="1" applyAlignment="1" applyProtection="1">
      <alignment horizontal="right" vertical="center"/>
    </xf>
    <xf numFmtId="0" fontId="19" fillId="0" borderId="11" xfId="0" applyFont="1" applyFill="1" applyBorder="1" applyAlignment="1" applyProtection="1">
      <alignment horizontal="center" vertical="center" wrapText="1"/>
    </xf>
    <xf numFmtId="0" fontId="34" fillId="0" borderId="11" xfId="0" applyFont="1" applyFill="1" applyBorder="1" applyAlignment="1" applyProtection="1">
      <alignment horizontal="left" vertical="center" wrapText="1" indent="1"/>
    </xf>
    <xf numFmtId="0" fontId="45" fillId="0" borderId="11" xfId="0" applyFont="1" applyFill="1" applyBorder="1" applyAlignment="1" applyProtection="1">
      <alignment horizontal="center" vertical="center" wrapText="1"/>
    </xf>
    <xf numFmtId="0" fontId="33" fillId="0" borderId="26" xfId="0" applyFont="1" applyFill="1" applyBorder="1" applyAlignment="1" applyProtection="1">
      <alignment horizontal="center" vertical="center"/>
    </xf>
    <xf numFmtId="0" fontId="33" fillId="0" borderId="72" xfId="0" applyFont="1" applyFill="1" applyBorder="1" applyAlignment="1" applyProtection="1">
      <alignment horizontal="center" vertical="center"/>
    </xf>
    <xf numFmtId="0" fontId="33" fillId="0" borderId="27" xfId="0" applyFont="1" applyFill="1" applyBorder="1" applyAlignment="1" applyProtection="1">
      <alignment horizontal="center" vertical="center"/>
    </xf>
    <xf numFmtId="0" fontId="34" fillId="0" borderId="15" xfId="0" applyFont="1" applyFill="1" applyBorder="1" applyAlignment="1" applyProtection="1">
      <alignment horizontal="center" wrapText="1"/>
    </xf>
    <xf numFmtId="0" fontId="34" fillId="0" borderId="16" xfId="0" applyFont="1" applyFill="1" applyBorder="1" applyAlignment="1" applyProtection="1">
      <alignment horizontal="center" wrapText="1"/>
    </xf>
    <xf numFmtId="0" fontId="34" fillId="0" borderId="17" xfId="0" applyFont="1" applyFill="1" applyBorder="1" applyAlignment="1" applyProtection="1">
      <alignment horizontal="center" wrapText="1"/>
    </xf>
    <xf numFmtId="0" fontId="34" fillId="0" borderId="11" xfId="0" applyFont="1" applyFill="1" applyBorder="1" applyAlignment="1" applyProtection="1">
      <alignment horizontal="left" vertical="center" wrapText="1"/>
    </xf>
    <xf numFmtId="0" fontId="44" fillId="0" borderId="26" xfId="0" applyFont="1" applyFill="1" applyBorder="1" applyAlignment="1" applyProtection="1">
      <alignment horizontal="left" vertical="center" wrapText="1" indent="1"/>
    </xf>
    <xf numFmtId="0" fontId="44" fillId="0" borderId="72" xfId="0" applyFont="1" applyFill="1" applyBorder="1" applyAlignment="1" applyProtection="1">
      <alignment horizontal="left" vertical="center" wrapText="1" indent="1"/>
    </xf>
    <xf numFmtId="0" fontId="44" fillId="0" borderId="88" xfId="0" applyFont="1" applyFill="1" applyBorder="1" applyAlignment="1" applyProtection="1">
      <alignment horizontal="left" vertical="center" wrapText="1" indent="1"/>
    </xf>
    <xf numFmtId="0" fontId="44" fillId="0" borderId="11" xfId="0" applyFont="1" applyFill="1" applyBorder="1" applyAlignment="1" applyProtection="1">
      <alignment horizontal="center" vertical="center" wrapText="1"/>
    </xf>
    <xf numFmtId="0" fontId="44" fillId="0" borderId="11" xfId="0" applyFont="1" applyFill="1" applyBorder="1" applyAlignment="1" applyProtection="1">
      <alignment horizontal="left" vertical="center" wrapText="1" indent="1"/>
    </xf>
    <xf numFmtId="0" fontId="33" fillId="0" borderId="67" xfId="0" applyFont="1" applyFill="1" applyBorder="1" applyAlignment="1" applyProtection="1">
      <alignment horizontal="center" vertical="center" textRotation="255"/>
    </xf>
    <xf numFmtId="0" fontId="33" fillId="0" borderId="68" xfId="0" applyFont="1" applyFill="1" applyBorder="1" applyAlignment="1" applyProtection="1">
      <alignment horizontal="center" vertical="center" textRotation="255"/>
    </xf>
    <xf numFmtId="0" fontId="21" fillId="0" borderId="19" xfId="0" applyFont="1" applyBorder="1" applyAlignment="1" applyProtection="1">
      <alignment horizontal="center" vertical="center"/>
    </xf>
    <xf numFmtId="176" fontId="46" fillId="34" borderId="19" xfId="0" applyNumberFormat="1" applyFont="1" applyFill="1" applyBorder="1" applyAlignment="1" applyProtection="1">
      <alignment horizontal="center" vertical="center"/>
    </xf>
    <xf numFmtId="0" fontId="34" fillId="0" borderId="29" xfId="0" applyFont="1" applyBorder="1" applyAlignment="1" applyProtection="1">
      <alignment horizontal="center" vertical="center" textRotation="255"/>
    </xf>
    <xf numFmtId="0" fontId="34" fillId="0" borderId="34" xfId="0" applyFont="1" applyBorder="1" applyAlignment="1" applyProtection="1">
      <alignment horizontal="center" vertical="center" textRotation="255"/>
    </xf>
    <xf numFmtId="0" fontId="34" fillId="0" borderId="30" xfId="0" applyFont="1" applyBorder="1" applyAlignment="1" applyProtection="1">
      <alignment horizontal="center" vertical="center"/>
    </xf>
    <xf numFmtId="0" fontId="34" fillId="0" borderId="31" xfId="0" applyFont="1" applyBorder="1" applyAlignment="1" applyProtection="1">
      <alignment horizontal="center" vertical="center"/>
    </xf>
    <xf numFmtId="0" fontId="34" fillId="0" borderId="33" xfId="0" applyFont="1" applyBorder="1" applyAlignment="1" applyProtection="1">
      <alignment horizontal="center" vertical="center"/>
    </xf>
    <xf numFmtId="0" fontId="47" fillId="35" borderId="15" xfId="0" applyFont="1" applyFill="1" applyBorder="1" applyAlignment="1" applyProtection="1">
      <alignment horizontal="center" vertical="center" wrapText="1"/>
    </xf>
    <xf numFmtId="0" fontId="47" fillId="35" borderId="16" xfId="0" applyFont="1" applyFill="1" applyBorder="1" applyAlignment="1" applyProtection="1">
      <alignment horizontal="center" vertical="center" wrapText="1"/>
    </xf>
    <xf numFmtId="0" fontId="47" fillId="35" borderId="18" xfId="0" applyFont="1" applyFill="1" applyBorder="1" applyAlignment="1" applyProtection="1">
      <alignment horizontal="center" vertical="center" wrapText="1"/>
    </xf>
    <xf numFmtId="0" fontId="47" fillId="35" borderId="19"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xf>
    <xf numFmtId="0" fontId="34" fillId="0" borderId="35" xfId="0" applyFont="1" applyFill="1" applyBorder="1" applyAlignment="1" applyProtection="1">
      <alignment horizontal="center" vertical="center"/>
    </xf>
    <xf numFmtId="0" fontId="34" fillId="0" borderId="0" xfId="0" applyFont="1" applyFill="1" applyBorder="1" applyAlignment="1" applyProtection="1">
      <alignment horizontal="center" vertical="center"/>
    </xf>
    <xf numFmtId="0" fontId="34" fillId="0" borderId="48" xfId="0" applyFont="1" applyFill="1" applyBorder="1" applyAlignment="1" applyProtection="1">
      <alignment horizontal="center" vertical="center"/>
    </xf>
    <xf numFmtId="0" fontId="34" fillId="0" borderId="30" xfId="0" applyFont="1" applyBorder="1" applyAlignment="1" applyProtection="1">
      <alignment horizontal="center" vertical="center" wrapText="1"/>
    </xf>
    <xf numFmtId="0" fontId="34" fillId="0" borderId="31" xfId="0" applyFont="1" applyBorder="1" applyAlignment="1" applyProtection="1">
      <alignment horizontal="center" vertical="center" wrapText="1"/>
    </xf>
    <xf numFmtId="0" fontId="34" fillId="0" borderId="32" xfId="0" applyFont="1" applyBorder="1" applyAlignment="1" applyProtection="1">
      <alignment horizontal="center" vertical="center" wrapText="1"/>
    </xf>
    <xf numFmtId="0" fontId="43" fillId="35" borderId="18" xfId="0" applyFont="1" applyFill="1" applyBorder="1" applyAlignment="1" applyProtection="1">
      <alignment horizontal="center" vertical="center" wrapText="1"/>
    </xf>
    <xf numFmtId="0" fontId="43" fillId="35" borderId="19" xfId="0" applyFont="1" applyFill="1" applyBorder="1" applyAlignment="1" applyProtection="1">
      <alignment horizontal="center" vertical="center" wrapText="1"/>
    </xf>
    <xf numFmtId="0" fontId="43" fillId="35" borderId="20" xfId="0" applyFont="1" applyFill="1" applyBorder="1" applyAlignment="1" applyProtection="1">
      <alignment horizontal="center" vertical="center" wrapText="1"/>
    </xf>
    <xf numFmtId="0" fontId="46" fillId="35" borderId="15" xfId="0" applyFont="1" applyFill="1" applyBorder="1" applyAlignment="1" applyProtection="1">
      <alignment horizontal="center" vertical="center" wrapText="1"/>
    </xf>
    <xf numFmtId="0" fontId="46" fillId="35" borderId="16" xfId="0" applyFont="1" applyFill="1" applyBorder="1" applyAlignment="1" applyProtection="1">
      <alignment horizontal="center" vertical="center" wrapText="1"/>
    </xf>
    <xf numFmtId="0" fontId="46" fillId="35" borderId="17" xfId="0" applyFont="1" applyFill="1" applyBorder="1" applyAlignment="1" applyProtection="1">
      <alignment horizontal="center" vertical="center" wrapText="1"/>
    </xf>
    <xf numFmtId="0" fontId="46" fillId="35" borderId="18" xfId="0" applyFont="1" applyFill="1" applyBorder="1" applyAlignment="1" applyProtection="1">
      <alignment horizontal="center" vertical="center" wrapText="1"/>
    </xf>
    <xf numFmtId="0" fontId="46" fillId="35" borderId="19" xfId="0" applyFont="1" applyFill="1" applyBorder="1" applyAlignment="1" applyProtection="1">
      <alignment horizontal="center" vertical="center" wrapText="1"/>
    </xf>
    <xf numFmtId="0" fontId="46" fillId="35" borderId="20" xfId="0" applyFont="1" applyFill="1" applyBorder="1" applyAlignment="1" applyProtection="1">
      <alignment horizontal="center" vertical="center" wrapText="1"/>
    </xf>
    <xf numFmtId="0" fontId="34" fillId="0" borderId="32" xfId="0" applyFont="1" applyBorder="1" applyAlignment="1" applyProtection="1">
      <alignment horizontal="center" vertical="center"/>
    </xf>
    <xf numFmtId="0" fontId="34" fillId="0" borderId="15" xfId="0" applyFont="1" applyBorder="1" applyAlignment="1" applyProtection="1">
      <alignment horizontal="center" vertical="center" wrapText="1"/>
    </xf>
    <xf numFmtId="0" fontId="34" fillId="0" borderId="16" xfId="0" applyFont="1" applyBorder="1" applyAlignment="1" applyProtection="1">
      <alignment horizontal="center" vertical="center" wrapText="1"/>
    </xf>
    <xf numFmtId="0" fontId="34" fillId="0" borderId="17" xfId="0" applyFont="1" applyBorder="1" applyAlignment="1" applyProtection="1">
      <alignment horizontal="center" vertical="center" wrapText="1"/>
    </xf>
    <xf numFmtId="0" fontId="34" fillId="0" borderId="18" xfId="0" applyFont="1" applyBorder="1" applyAlignment="1" applyProtection="1">
      <alignment horizontal="center" vertical="center" wrapText="1"/>
    </xf>
    <xf numFmtId="0" fontId="34" fillId="0" borderId="20" xfId="0" applyFont="1" applyBorder="1" applyAlignment="1" applyProtection="1">
      <alignment horizontal="center" vertical="center" wrapText="1"/>
    </xf>
    <xf numFmtId="0" fontId="34" fillId="0" borderId="12" xfId="0" applyFont="1" applyBorder="1" applyAlignment="1" applyProtection="1">
      <alignment horizontal="center" vertical="center" textRotation="255"/>
    </xf>
    <xf numFmtId="0" fontId="34" fillId="0" borderId="14" xfId="0" applyFont="1" applyBorder="1" applyAlignment="1" applyProtection="1">
      <alignment horizontal="center" vertical="center" textRotation="255"/>
    </xf>
    <xf numFmtId="0" fontId="43" fillId="34" borderId="43" xfId="0" applyFont="1" applyFill="1" applyBorder="1" applyAlignment="1" applyProtection="1">
      <alignment horizontal="left" vertical="center" wrapText="1"/>
    </xf>
    <xf numFmtId="0" fontId="43" fillId="34" borderId="44" xfId="0" applyFont="1" applyFill="1" applyBorder="1" applyAlignment="1" applyProtection="1">
      <alignment horizontal="left" vertical="center" wrapText="1"/>
    </xf>
    <xf numFmtId="0" fontId="43" fillId="34" borderId="45" xfId="0" applyFont="1" applyFill="1" applyBorder="1" applyAlignment="1" applyProtection="1">
      <alignment horizontal="left" vertical="center" wrapText="1"/>
    </xf>
    <xf numFmtId="0" fontId="43" fillId="34" borderId="18" xfId="0" applyFont="1" applyFill="1" applyBorder="1" applyAlignment="1" applyProtection="1">
      <alignment horizontal="left" vertical="center" wrapText="1"/>
    </xf>
    <xf numFmtId="0" fontId="43" fillId="34" borderId="19" xfId="0" applyFont="1" applyFill="1" applyBorder="1" applyAlignment="1" applyProtection="1">
      <alignment horizontal="left" vertical="center" wrapText="1"/>
    </xf>
    <xf numFmtId="0" fontId="43" fillId="34" borderId="42" xfId="0" applyFont="1" applyFill="1" applyBorder="1" applyAlignment="1" applyProtection="1">
      <alignment horizontal="left" vertical="center" wrapText="1"/>
    </xf>
    <xf numFmtId="180" fontId="43" fillId="35" borderId="26" xfId="0" applyNumberFormat="1" applyFont="1" applyFill="1" applyBorder="1" applyAlignment="1" applyProtection="1">
      <alignment horizontal="center" vertical="center"/>
    </xf>
    <xf numFmtId="180" fontId="43" fillId="35" borderId="72" xfId="0" applyNumberFormat="1" applyFont="1" applyFill="1" applyBorder="1" applyAlignment="1" applyProtection="1">
      <alignment horizontal="center" vertical="center"/>
    </xf>
    <xf numFmtId="180" fontId="43" fillId="35" borderId="74" xfId="0" applyNumberFormat="1" applyFont="1" applyFill="1" applyBorder="1" applyAlignment="1" applyProtection="1">
      <alignment horizontal="center" vertical="center"/>
    </xf>
    <xf numFmtId="0" fontId="43" fillId="35" borderId="89" xfId="0" applyFont="1" applyFill="1" applyBorder="1" applyAlignment="1" applyProtection="1">
      <alignment vertical="center" wrapText="1"/>
    </xf>
    <xf numFmtId="0" fontId="43" fillId="35" borderId="85" xfId="0" applyFont="1" applyFill="1" applyBorder="1" applyAlignment="1" applyProtection="1">
      <alignment vertical="center" wrapText="1"/>
    </xf>
    <xf numFmtId="0" fontId="43" fillId="35" borderId="86" xfId="0" applyFont="1" applyFill="1" applyBorder="1" applyAlignment="1" applyProtection="1">
      <alignment vertical="center" wrapText="1"/>
    </xf>
    <xf numFmtId="0" fontId="43" fillId="35" borderId="18" xfId="0" applyFont="1" applyFill="1" applyBorder="1" applyAlignment="1" applyProtection="1">
      <alignment vertical="center" wrapText="1"/>
    </xf>
    <xf numFmtId="0" fontId="43" fillId="35" borderId="19" xfId="0" applyFont="1" applyFill="1" applyBorder="1" applyAlignment="1" applyProtection="1">
      <alignment vertical="center" wrapText="1"/>
    </xf>
    <xf numFmtId="0" fontId="43" fillId="35" borderId="20" xfId="0" applyFont="1" applyFill="1" applyBorder="1" applyAlignment="1" applyProtection="1">
      <alignment vertical="center" wrapText="1"/>
    </xf>
    <xf numFmtId="0" fontId="19" fillId="0" borderId="11" xfId="0" applyFont="1" applyBorder="1" applyAlignment="1" applyProtection="1">
      <alignment horizontal="center" vertical="center" wrapText="1"/>
    </xf>
    <xf numFmtId="0" fontId="36" fillId="0" borderId="0" xfId="0" applyFont="1" applyAlignment="1" applyProtection="1">
      <alignment horizontal="center" vertical="center"/>
    </xf>
    <xf numFmtId="0" fontId="33" fillId="0" borderId="11" xfId="0" applyFont="1" applyBorder="1" applyAlignment="1" applyProtection="1">
      <alignment horizontal="center" vertical="center" textRotation="255"/>
    </xf>
    <xf numFmtId="0" fontId="34" fillId="0" borderId="11" xfId="0" applyFont="1" applyBorder="1" applyAlignment="1" applyProtection="1">
      <alignment horizontal="center" vertical="center" wrapText="1"/>
    </xf>
    <xf numFmtId="0" fontId="34" fillId="0" borderId="15" xfId="0" applyFont="1" applyFill="1" applyBorder="1" applyAlignment="1" applyProtection="1">
      <alignment horizontal="center" vertical="center" wrapText="1"/>
    </xf>
    <xf numFmtId="0" fontId="34" fillId="0" borderId="16" xfId="0" applyFont="1" applyFill="1" applyBorder="1" applyAlignment="1" applyProtection="1">
      <alignment horizontal="center" vertical="center" wrapText="1"/>
    </xf>
    <xf numFmtId="0" fontId="34" fillId="0" borderId="17" xfId="0" applyFont="1" applyFill="1" applyBorder="1" applyAlignment="1" applyProtection="1">
      <alignment horizontal="center" vertical="center" wrapText="1"/>
    </xf>
    <xf numFmtId="0" fontId="34" fillId="0" borderId="18" xfId="0" applyFont="1" applyFill="1" applyBorder="1" applyAlignment="1" applyProtection="1">
      <alignment horizontal="center" vertical="center" wrapText="1"/>
    </xf>
    <xf numFmtId="0" fontId="34" fillId="0" borderId="19" xfId="0" applyFont="1" applyFill="1" applyBorder="1" applyAlignment="1" applyProtection="1">
      <alignment horizontal="center" vertical="center" wrapText="1"/>
    </xf>
    <xf numFmtId="0" fontId="34" fillId="0" borderId="20" xfId="0" applyFont="1" applyFill="1" applyBorder="1" applyAlignment="1" applyProtection="1">
      <alignment horizontal="center" vertical="center" wrapText="1"/>
    </xf>
    <xf numFmtId="0" fontId="34" fillId="0" borderId="72" xfId="0" applyFont="1" applyFill="1" applyBorder="1" applyAlignment="1" applyProtection="1">
      <alignment horizontal="right" vertical="center"/>
    </xf>
    <xf numFmtId="0" fontId="34" fillId="0" borderId="15" xfId="0" applyFont="1" applyBorder="1" applyAlignment="1" applyProtection="1">
      <alignment horizontal="center"/>
    </xf>
    <xf numFmtId="0" fontId="34" fillId="0" borderId="16" xfId="0" applyFont="1" applyBorder="1" applyAlignment="1" applyProtection="1">
      <alignment horizontal="center"/>
    </xf>
    <xf numFmtId="0" fontId="34" fillId="0" borderId="35" xfId="0" applyFont="1" applyBorder="1" applyAlignment="1" applyProtection="1">
      <alignment horizontal="center"/>
    </xf>
    <xf numFmtId="0" fontId="34" fillId="0" borderId="18" xfId="0" applyFont="1" applyBorder="1" applyAlignment="1" applyProtection="1">
      <alignment horizontal="center" vertical="center"/>
    </xf>
    <xf numFmtId="0" fontId="34" fillId="0" borderId="19" xfId="0" applyFont="1" applyBorder="1" applyAlignment="1" applyProtection="1">
      <alignment horizontal="center" vertical="center"/>
    </xf>
    <xf numFmtId="0" fontId="34" fillId="0" borderId="42" xfId="0" applyFont="1" applyBorder="1" applyAlignment="1" applyProtection="1">
      <alignment horizontal="center" vertical="center"/>
    </xf>
    <xf numFmtId="176" fontId="51" fillId="35" borderId="16" xfId="0" applyNumberFormat="1" applyFont="1" applyFill="1" applyBorder="1" applyAlignment="1" applyProtection="1">
      <alignment horizontal="left" vertical="center" wrapText="1"/>
    </xf>
    <xf numFmtId="176" fontId="51" fillId="35" borderId="17" xfId="0" applyNumberFormat="1" applyFont="1" applyFill="1" applyBorder="1" applyAlignment="1" applyProtection="1">
      <alignment horizontal="left" vertical="center" wrapText="1"/>
    </xf>
    <xf numFmtId="176" fontId="51" fillId="35" borderId="19" xfId="0" applyNumberFormat="1" applyFont="1" applyFill="1" applyBorder="1" applyAlignment="1" applyProtection="1">
      <alignment horizontal="left" vertical="center" wrapText="1"/>
    </xf>
    <xf numFmtId="176" fontId="51" fillId="35" borderId="20" xfId="0" applyNumberFormat="1" applyFont="1" applyFill="1" applyBorder="1" applyAlignment="1" applyProtection="1">
      <alignment horizontal="left" vertical="center" wrapText="1"/>
    </xf>
    <xf numFmtId="0" fontId="34" fillId="0" borderId="90" xfId="0" applyFont="1" applyBorder="1" applyAlignment="1" applyProtection="1">
      <alignment horizontal="center" vertical="center" wrapText="1"/>
    </xf>
    <xf numFmtId="0" fontId="34" fillId="0" borderId="91" xfId="0" applyFont="1" applyBorder="1" applyAlignment="1" applyProtection="1">
      <alignment horizontal="center" vertical="center" wrapText="1"/>
    </xf>
    <xf numFmtId="0" fontId="34" fillId="0" borderId="92" xfId="0" applyFont="1" applyBorder="1" applyAlignment="1" applyProtection="1">
      <alignment horizontal="center" vertical="center" wrapText="1"/>
    </xf>
    <xf numFmtId="0" fontId="34" fillId="0" borderId="97" xfId="0" applyFont="1" applyBorder="1" applyAlignment="1" applyProtection="1">
      <alignment horizontal="center" vertical="center" wrapText="1"/>
    </xf>
    <xf numFmtId="0" fontId="43" fillId="34" borderId="96" xfId="0" applyFont="1" applyFill="1" applyBorder="1" applyAlignment="1" applyProtection="1">
      <alignment horizontal="left" vertical="center" wrapText="1" indent="1"/>
    </xf>
    <xf numFmtId="0" fontId="43" fillId="34" borderId="85" xfId="0" applyFont="1" applyFill="1" applyBorder="1" applyAlignment="1" applyProtection="1">
      <alignment horizontal="left" vertical="center" wrapText="1" indent="1"/>
    </xf>
    <xf numFmtId="0" fontId="43" fillId="34" borderId="87" xfId="0" applyFont="1" applyFill="1" applyBorder="1" applyAlignment="1" applyProtection="1">
      <alignment horizontal="left" vertical="center" wrapText="1" indent="1"/>
    </xf>
    <xf numFmtId="0" fontId="43" fillId="34" borderId="75" xfId="0" applyFont="1" applyFill="1" applyBorder="1" applyAlignment="1" applyProtection="1">
      <alignment horizontal="left" vertical="center" wrapText="1" indent="1"/>
    </xf>
    <xf numFmtId="0" fontId="43" fillId="34" borderId="0" xfId="0" applyFont="1" applyFill="1" applyBorder="1" applyAlignment="1" applyProtection="1">
      <alignment horizontal="left" vertical="center" wrapText="1" indent="1"/>
    </xf>
    <xf numFmtId="0" fontId="43" fillId="34" borderId="48" xfId="0" applyFont="1" applyFill="1" applyBorder="1" applyAlignment="1" applyProtection="1">
      <alignment horizontal="left" vertical="center" wrapText="1" indent="1"/>
    </xf>
    <xf numFmtId="0" fontId="43" fillId="34" borderId="76" xfId="0" applyFont="1" applyFill="1" applyBorder="1" applyAlignment="1" applyProtection="1">
      <alignment horizontal="left" vertical="center" wrapText="1" indent="1"/>
    </xf>
    <xf numFmtId="0" fontId="43" fillId="34" borderId="49" xfId="0" applyFont="1" applyFill="1" applyBorder="1" applyAlignment="1" applyProtection="1">
      <alignment horizontal="left" vertical="center" wrapText="1" indent="1"/>
    </xf>
    <xf numFmtId="0" fontId="43" fillId="34" borderId="50" xfId="0" applyFont="1" applyFill="1" applyBorder="1" applyAlignment="1" applyProtection="1">
      <alignment horizontal="left" vertical="center" wrapText="1" indent="1"/>
    </xf>
    <xf numFmtId="0" fontId="43" fillId="34" borderId="77" xfId="0" applyFont="1" applyFill="1" applyBorder="1" applyAlignment="1" applyProtection="1">
      <alignment horizontal="left" vertical="center" wrapText="1" indent="1"/>
    </xf>
    <xf numFmtId="0" fontId="43" fillId="34" borderId="51" xfId="0" applyFont="1" applyFill="1" applyBorder="1" applyAlignment="1" applyProtection="1">
      <alignment horizontal="left" vertical="center" wrapText="1" indent="1"/>
    </xf>
    <xf numFmtId="0" fontId="43" fillId="34" borderId="52" xfId="0" applyFont="1" applyFill="1" applyBorder="1" applyAlignment="1" applyProtection="1">
      <alignment horizontal="left" vertical="center" wrapText="1" indent="1"/>
    </xf>
    <xf numFmtId="0" fontId="43" fillId="34" borderId="78" xfId="0" applyFont="1" applyFill="1" applyBorder="1" applyAlignment="1" applyProtection="1">
      <alignment horizontal="left" vertical="center" wrapText="1" indent="1"/>
    </xf>
    <xf numFmtId="0" fontId="43" fillId="34" borderId="38" xfId="0" applyFont="1" applyFill="1" applyBorder="1" applyAlignment="1" applyProtection="1">
      <alignment horizontal="left" vertical="center" wrapText="1" indent="1"/>
    </xf>
    <xf numFmtId="0" fontId="43" fillId="34" borderId="40" xfId="0" applyFont="1" applyFill="1" applyBorder="1" applyAlignment="1" applyProtection="1">
      <alignment horizontal="left" vertical="center" wrapText="1" indent="1"/>
    </xf>
    <xf numFmtId="0" fontId="34" fillId="0" borderId="31" xfId="0" applyFont="1" applyBorder="1" applyAlignment="1" applyProtection="1">
      <alignment horizontal="left" vertical="center"/>
    </xf>
    <xf numFmtId="0" fontId="34" fillId="0" borderId="33" xfId="0" applyFont="1" applyBorder="1" applyAlignment="1" applyProtection="1">
      <alignment horizontal="left" vertical="center"/>
    </xf>
    <xf numFmtId="0" fontId="43" fillId="35" borderId="15" xfId="0" applyFont="1" applyFill="1" applyBorder="1" applyAlignment="1" applyProtection="1">
      <alignment horizontal="left" vertical="center" wrapText="1"/>
    </xf>
    <xf numFmtId="0" fontId="43" fillId="35" borderId="16" xfId="0" applyFont="1" applyFill="1" applyBorder="1" applyAlignment="1" applyProtection="1">
      <alignment horizontal="left" vertical="center" wrapText="1"/>
    </xf>
    <xf numFmtId="0" fontId="43" fillId="35" borderId="17" xfId="0" applyFont="1" applyFill="1" applyBorder="1" applyAlignment="1" applyProtection="1">
      <alignment horizontal="left" vertical="center" wrapText="1"/>
    </xf>
    <xf numFmtId="0" fontId="43" fillId="35" borderId="18" xfId="0" applyFont="1" applyFill="1" applyBorder="1" applyAlignment="1" applyProtection="1">
      <alignment horizontal="left" vertical="center" wrapText="1"/>
    </xf>
    <xf numFmtId="0" fontId="43" fillId="35" borderId="19" xfId="0" applyFont="1" applyFill="1" applyBorder="1" applyAlignment="1" applyProtection="1">
      <alignment horizontal="left" vertical="center" wrapText="1"/>
    </xf>
    <xf numFmtId="0" fontId="43" fillId="35" borderId="20" xfId="0" applyFont="1" applyFill="1" applyBorder="1" applyAlignment="1" applyProtection="1">
      <alignment horizontal="left" vertical="center" wrapText="1"/>
    </xf>
    <xf numFmtId="0" fontId="33" fillId="34" borderId="28" xfId="0" applyFont="1" applyFill="1" applyBorder="1" applyAlignment="1" applyProtection="1">
      <alignment horizontal="left" vertical="center"/>
    </xf>
    <xf numFmtId="0" fontId="33" fillId="34" borderId="72" xfId="0" applyFont="1" applyFill="1" applyBorder="1" applyAlignment="1" applyProtection="1">
      <alignment horizontal="left" vertical="center"/>
    </xf>
    <xf numFmtId="0" fontId="33" fillId="34" borderId="19" xfId="0" applyFont="1" applyFill="1" applyBorder="1" applyAlignment="1" applyProtection="1">
      <alignment horizontal="center" vertical="center"/>
    </xf>
    <xf numFmtId="0" fontId="48" fillId="0" borderId="46" xfId="0" applyFont="1" applyFill="1" applyBorder="1" applyAlignment="1" applyProtection="1">
      <alignment horizontal="left" wrapText="1"/>
    </xf>
    <xf numFmtId="0" fontId="33" fillId="34" borderId="16" xfId="0" applyFont="1" applyFill="1" applyBorder="1" applyAlignment="1" applyProtection="1">
      <alignment horizontal="center" vertical="center"/>
    </xf>
    <xf numFmtId="49" fontId="43" fillId="34" borderId="63" xfId="0" applyNumberFormat="1" applyFont="1" applyFill="1" applyBorder="1" applyAlignment="1" applyProtection="1">
      <alignment horizontal="left" vertical="center"/>
    </xf>
    <xf numFmtId="0" fontId="33" fillId="34" borderId="63" xfId="0" applyFont="1" applyFill="1" applyBorder="1" applyAlignment="1" applyProtection="1">
      <alignment horizontal="center" vertical="center"/>
    </xf>
    <xf numFmtId="49" fontId="43" fillId="34" borderId="65" xfId="0" applyNumberFormat="1" applyFont="1" applyFill="1" applyBorder="1" applyAlignment="1" applyProtection="1">
      <alignment horizontal="left" vertical="center"/>
    </xf>
    <xf numFmtId="177" fontId="43" fillId="34" borderId="72" xfId="0" applyNumberFormat="1" applyFont="1" applyFill="1" applyBorder="1" applyAlignment="1" applyProtection="1">
      <alignment horizontal="left" vertical="center"/>
    </xf>
    <xf numFmtId="0" fontId="43" fillId="34" borderId="63" xfId="0" applyFont="1" applyFill="1" applyBorder="1" applyAlignment="1" applyProtection="1">
      <alignment horizontal="left" vertical="center"/>
    </xf>
    <xf numFmtId="0" fontId="43" fillId="34" borderId="65" xfId="0" applyFont="1" applyFill="1" applyBorder="1" applyAlignment="1" applyProtection="1">
      <alignment horizontal="left" vertical="center"/>
    </xf>
    <xf numFmtId="0" fontId="40" fillId="34" borderId="72" xfId="0" applyFont="1" applyFill="1" applyBorder="1" applyAlignment="1" applyProtection="1">
      <alignment horizontal="center" vertical="center"/>
    </xf>
    <xf numFmtId="0" fontId="33" fillId="34" borderId="16" xfId="0" applyFont="1" applyFill="1" applyBorder="1" applyAlignment="1" applyProtection="1">
      <alignment horizontal="left" vertical="center" wrapText="1"/>
    </xf>
    <xf numFmtId="0" fontId="33" fillId="34" borderId="0" xfId="0" applyFont="1" applyFill="1" applyBorder="1" applyAlignment="1" applyProtection="1">
      <alignment horizontal="left" vertical="center" wrapText="1"/>
    </xf>
    <xf numFmtId="49" fontId="43" fillId="34" borderId="44" xfId="0" applyNumberFormat="1" applyFont="1" applyFill="1" applyBorder="1" applyAlignment="1" applyProtection="1">
      <alignment horizontal="left" vertical="center"/>
    </xf>
    <xf numFmtId="0" fontId="19" fillId="0" borderId="12" xfId="0" applyFont="1" applyBorder="1" applyAlignment="1" applyProtection="1">
      <alignment horizontal="center" vertical="center" textRotation="255"/>
    </xf>
    <xf numFmtId="0" fontId="19" fillId="0" borderId="13" xfId="0" applyFont="1" applyBorder="1" applyAlignment="1" applyProtection="1">
      <alignment horizontal="center" vertical="center" textRotation="255"/>
    </xf>
    <xf numFmtId="0" fontId="19" fillId="0" borderId="14" xfId="0" applyFont="1" applyBorder="1" applyAlignment="1" applyProtection="1">
      <alignment horizontal="center" vertical="center" textRotation="255"/>
    </xf>
    <xf numFmtId="0" fontId="34" fillId="0" borderId="89" xfId="0" applyFont="1" applyBorder="1" applyAlignment="1" applyProtection="1">
      <alignment horizontal="left" vertical="center" wrapText="1"/>
    </xf>
    <xf numFmtId="0" fontId="34" fillId="0" borderId="85" xfId="0" applyFont="1" applyBorder="1" applyAlignment="1" applyProtection="1">
      <alignment horizontal="left" vertical="center" wrapText="1"/>
    </xf>
    <xf numFmtId="0" fontId="34" fillId="0" borderId="86" xfId="0" applyFont="1" applyBorder="1" applyAlignment="1" applyProtection="1">
      <alignment horizontal="left" vertical="center" wrapText="1"/>
    </xf>
    <xf numFmtId="0" fontId="34" fillId="0" borderId="10" xfId="0" applyFont="1" applyBorder="1" applyAlignment="1" applyProtection="1">
      <alignment horizontal="left" vertical="center" wrapText="1"/>
    </xf>
    <xf numFmtId="0" fontId="34" fillId="0" borderId="0" xfId="0" applyFont="1" applyBorder="1" applyAlignment="1" applyProtection="1">
      <alignment horizontal="left" vertical="center" wrapText="1"/>
    </xf>
    <xf numFmtId="0" fontId="34" fillId="0" borderId="21" xfId="0" applyFont="1" applyBorder="1" applyAlignment="1" applyProtection="1">
      <alignment horizontal="left" vertical="center" wrapText="1"/>
    </xf>
    <xf numFmtId="0" fontId="34" fillId="0" borderId="18" xfId="0" applyFont="1" applyBorder="1" applyAlignment="1" applyProtection="1">
      <alignment horizontal="left" vertical="center" wrapText="1"/>
    </xf>
    <xf numFmtId="0" fontId="34" fillId="0" borderId="19" xfId="0" applyFont="1" applyBorder="1" applyAlignment="1" applyProtection="1">
      <alignment horizontal="left" vertical="center" wrapText="1"/>
    </xf>
    <xf numFmtId="0" fontId="34" fillId="0" borderId="20" xfId="0" applyFont="1" applyBorder="1" applyAlignment="1" applyProtection="1">
      <alignment horizontal="left" vertical="center" wrapText="1"/>
    </xf>
    <xf numFmtId="0" fontId="33" fillId="0" borderId="15" xfId="0" applyFont="1" applyBorder="1" applyAlignment="1" applyProtection="1">
      <alignment horizontal="center" vertical="center" textRotation="255"/>
    </xf>
    <xf numFmtId="0" fontId="33" fillId="0" borderId="16" xfId="0" applyFont="1" applyBorder="1" applyAlignment="1" applyProtection="1">
      <alignment horizontal="center" vertical="center" textRotation="255"/>
    </xf>
    <xf numFmtId="0" fontId="33" fillId="0" borderId="10" xfId="0" applyFont="1" applyBorder="1" applyAlignment="1" applyProtection="1">
      <alignment horizontal="center" vertical="center" textRotation="255"/>
    </xf>
    <xf numFmtId="0" fontId="33" fillId="0" borderId="0" xfId="0" applyFont="1" applyBorder="1" applyAlignment="1" applyProtection="1">
      <alignment horizontal="center" vertical="center" textRotation="255"/>
    </xf>
    <xf numFmtId="0" fontId="33" fillId="0" borderId="18" xfId="0" applyFont="1" applyBorder="1" applyAlignment="1" applyProtection="1">
      <alignment horizontal="center" vertical="center" textRotation="255"/>
    </xf>
    <xf numFmtId="0" fontId="33" fillId="0" borderId="19" xfId="0" applyFont="1" applyBorder="1" applyAlignment="1" applyProtection="1">
      <alignment horizontal="center" vertical="center" textRotation="255"/>
    </xf>
    <xf numFmtId="0" fontId="33" fillId="34" borderId="55" xfId="0" applyFont="1" applyFill="1" applyBorder="1" applyAlignment="1" applyProtection="1">
      <alignment horizontal="center" vertical="center" wrapText="1"/>
    </xf>
    <xf numFmtId="0" fontId="33" fillId="34" borderId="0" xfId="0" applyFont="1" applyFill="1" applyBorder="1" applyAlignment="1" applyProtection="1">
      <alignment horizontal="center" vertical="center" wrapText="1"/>
    </xf>
    <xf numFmtId="0" fontId="33" fillId="34" borderId="21" xfId="0" applyFont="1" applyFill="1" applyBorder="1" applyAlignment="1" applyProtection="1">
      <alignment horizontal="center" vertical="center" wrapText="1"/>
    </xf>
    <xf numFmtId="0" fontId="33" fillId="34" borderId="56" xfId="0" applyFont="1" applyFill="1" applyBorder="1" applyAlignment="1" applyProtection="1">
      <alignment horizontal="center" vertical="center" wrapText="1"/>
    </xf>
    <xf numFmtId="0" fontId="33" fillId="34" borderId="38" xfId="0" applyFont="1" applyFill="1" applyBorder="1" applyAlignment="1" applyProtection="1">
      <alignment horizontal="center" vertical="center" wrapText="1"/>
    </xf>
    <xf numFmtId="0" fontId="33" fillId="34" borderId="39" xfId="0" applyFont="1" applyFill="1" applyBorder="1" applyAlignment="1" applyProtection="1">
      <alignment horizontal="center" vertical="center" wrapText="1"/>
    </xf>
    <xf numFmtId="0" fontId="51" fillId="35" borderId="89" xfId="0" applyFont="1" applyFill="1" applyBorder="1" applyAlignment="1" applyProtection="1">
      <alignment horizontal="left" vertical="center" wrapText="1"/>
    </xf>
    <xf numFmtId="0" fontId="51" fillId="35" borderId="85" xfId="0" applyFont="1" applyFill="1" applyBorder="1" applyAlignment="1" applyProtection="1">
      <alignment horizontal="left" vertical="center" wrapText="1"/>
    </xf>
    <xf numFmtId="0" fontId="51" fillId="35" borderId="87" xfId="0" applyFont="1" applyFill="1" applyBorder="1" applyAlignment="1" applyProtection="1">
      <alignment horizontal="left" vertical="center" wrapText="1"/>
    </xf>
    <xf numFmtId="0" fontId="48" fillId="0" borderId="58" xfId="0" applyFont="1" applyBorder="1" applyAlignment="1" applyProtection="1">
      <alignment horizontal="center" vertical="center" wrapText="1"/>
    </xf>
    <xf numFmtId="0" fontId="48" fillId="0" borderId="85" xfId="0" applyFont="1" applyBorder="1" applyAlignment="1" applyProtection="1">
      <alignment horizontal="center" vertical="center" wrapText="1"/>
    </xf>
    <xf numFmtId="0" fontId="48" fillId="0" borderId="86" xfId="0" applyFont="1" applyBorder="1" applyAlignment="1" applyProtection="1">
      <alignment horizontal="center" vertical="center" wrapText="1"/>
    </xf>
    <xf numFmtId="0" fontId="48" fillId="0" borderId="56" xfId="0" applyFont="1" applyBorder="1" applyAlignment="1" applyProtection="1">
      <alignment horizontal="center" vertical="center" wrapText="1"/>
    </xf>
    <xf numFmtId="0" fontId="48" fillId="0" borderId="38" xfId="0" applyFont="1" applyBorder="1" applyAlignment="1" applyProtection="1">
      <alignment horizontal="center" vertical="center" wrapText="1"/>
    </xf>
    <xf numFmtId="0" fontId="48" fillId="0" borderId="39" xfId="0" applyFont="1" applyBorder="1" applyAlignment="1" applyProtection="1">
      <alignment horizontal="center" vertical="center" wrapText="1"/>
    </xf>
    <xf numFmtId="0" fontId="49" fillId="35" borderId="37" xfId="0" applyFont="1" applyFill="1" applyBorder="1" applyAlignment="1" applyProtection="1">
      <alignment horizontal="left" vertical="center" wrapText="1"/>
    </xf>
    <xf numFmtId="0" fontId="49" fillId="35" borderId="38" xfId="0" applyFont="1" applyFill="1" applyBorder="1" applyAlignment="1" applyProtection="1">
      <alignment horizontal="left" vertical="center" wrapText="1"/>
    </xf>
    <xf numFmtId="0" fontId="49" fillId="35" borderId="40" xfId="0" applyFont="1" applyFill="1" applyBorder="1" applyAlignment="1" applyProtection="1">
      <alignment horizontal="left" vertical="center" wrapText="1"/>
    </xf>
    <xf numFmtId="0" fontId="44" fillId="0" borderId="80" xfId="0" applyFont="1" applyFill="1" applyBorder="1" applyAlignment="1" applyProtection="1">
      <alignment horizontal="left" vertical="center"/>
    </xf>
    <xf numFmtId="0" fontId="44" fillId="0" borderId="81" xfId="0" applyFont="1" applyFill="1" applyBorder="1" applyAlignment="1" applyProtection="1">
      <alignment horizontal="left" vertical="center"/>
    </xf>
    <xf numFmtId="0" fontId="34" fillId="0" borderId="61" xfId="0" applyFont="1" applyFill="1" applyBorder="1" applyAlignment="1" applyProtection="1">
      <alignment horizontal="left" vertical="center" wrapText="1"/>
    </xf>
    <xf numFmtId="0" fontId="34" fillId="0" borderId="72" xfId="0" applyFont="1" applyFill="1" applyBorder="1" applyAlignment="1" applyProtection="1">
      <alignment horizontal="left" vertical="center"/>
    </xf>
    <xf numFmtId="0" fontId="34" fillId="0" borderId="74" xfId="0" applyFont="1" applyFill="1" applyBorder="1" applyAlignment="1" applyProtection="1">
      <alignment horizontal="left" vertical="center"/>
    </xf>
    <xf numFmtId="0" fontId="21" fillId="0" borderId="80" xfId="0" applyFont="1" applyFill="1" applyBorder="1" applyAlignment="1" applyProtection="1">
      <alignment horizontal="center" vertical="center"/>
    </xf>
    <xf numFmtId="0" fontId="21" fillId="0" borderId="81" xfId="0" applyFont="1" applyFill="1" applyBorder="1" applyAlignment="1" applyProtection="1">
      <alignment horizontal="center" vertical="center"/>
    </xf>
    <xf numFmtId="0" fontId="33" fillId="0" borderId="31" xfId="0" applyFont="1" applyFill="1" applyBorder="1" applyAlignment="1" applyProtection="1">
      <alignment horizontal="center" vertical="center"/>
    </xf>
    <xf numFmtId="0" fontId="33" fillId="0" borderId="32" xfId="0" applyFont="1" applyFill="1" applyBorder="1" applyAlignment="1" applyProtection="1">
      <alignment horizontal="center" vertical="center"/>
    </xf>
    <xf numFmtId="0" fontId="43" fillId="36" borderId="56" xfId="0" applyFont="1" applyFill="1" applyBorder="1" applyAlignment="1" applyProtection="1">
      <alignment horizontal="left" vertical="center" indent="1"/>
    </xf>
    <xf numFmtId="0" fontId="43" fillId="36" borderId="38" xfId="0" applyFont="1" applyFill="1" applyBorder="1" applyAlignment="1" applyProtection="1">
      <alignment horizontal="left" vertical="center" indent="1"/>
    </xf>
    <xf numFmtId="0" fontId="43" fillId="36" borderId="40" xfId="0" applyFont="1" applyFill="1" applyBorder="1" applyAlignment="1" applyProtection="1">
      <alignment horizontal="left" vertical="center" indent="1"/>
    </xf>
    <xf numFmtId="0" fontId="48" fillId="0" borderId="11" xfId="0" applyFont="1" applyFill="1" applyBorder="1" applyAlignment="1" applyProtection="1">
      <alignment horizontal="center"/>
    </xf>
    <xf numFmtId="0" fontId="43" fillId="36" borderId="55" xfId="0" applyFont="1" applyFill="1" applyBorder="1" applyAlignment="1" applyProtection="1">
      <alignment horizontal="left" vertical="center" indent="1"/>
    </xf>
    <xf numFmtId="0" fontId="43" fillId="36" borderId="0" xfId="0" applyFont="1" applyFill="1" applyBorder="1" applyAlignment="1" applyProtection="1">
      <alignment horizontal="left" vertical="center" indent="1"/>
    </xf>
    <xf numFmtId="0" fontId="43" fillId="36" borderId="48" xfId="0" applyFont="1" applyFill="1" applyBorder="1" applyAlignment="1" applyProtection="1">
      <alignment horizontal="left" vertical="center" indent="1"/>
    </xf>
    <xf numFmtId="0" fontId="46" fillId="36" borderId="54" xfId="0" applyFont="1" applyFill="1" applyBorder="1" applyAlignment="1" applyProtection="1">
      <alignment horizontal="left" vertical="center"/>
    </xf>
    <xf numFmtId="0" fontId="46" fillId="36" borderId="46" xfId="0" applyFont="1" applyFill="1" applyBorder="1" applyAlignment="1" applyProtection="1">
      <alignment horizontal="left" vertical="center"/>
    </xf>
    <xf numFmtId="0" fontId="46" fillId="36" borderId="47" xfId="0" applyFont="1" applyFill="1" applyBorder="1" applyAlignment="1" applyProtection="1">
      <alignment horizontal="left" vertical="center"/>
    </xf>
    <xf numFmtId="0" fontId="34" fillId="0" borderId="53" xfId="0" applyFont="1" applyFill="1" applyBorder="1" applyAlignment="1" applyProtection="1">
      <alignment horizontal="center" vertical="center"/>
    </xf>
    <xf numFmtId="0" fontId="34" fillId="0" borderId="93" xfId="0" applyFont="1" applyBorder="1" applyAlignment="1" applyProtection="1">
      <alignment horizontal="center" vertical="center" textRotation="255" shrinkToFit="1"/>
    </xf>
    <xf numFmtId="0" fontId="34" fillId="0" borderId="94" xfId="0" applyFont="1" applyBorder="1" applyAlignment="1" applyProtection="1">
      <alignment horizontal="center" vertical="center" textRotation="255" shrinkToFit="1"/>
    </xf>
    <xf numFmtId="0" fontId="34" fillId="0" borderId="95" xfId="0" applyFont="1" applyBorder="1" applyAlignment="1" applyProtection="1">
      <alignment horizontal="center" vertical="center" textRotation="255" shrinkToFit="1"/>
    </xf>
    <xf numFmtId="38" fontId="43" fillId="0" borderId="51" xfId="0" applyNumberFormat="1" applyFont="1" applyFill="1" applyBorder="1" applyAlignment="1" applyProtection="1">
      <alignment horizontal="center" vertical="center"/>
      <protection locked="0"/>
    </xf>
    <xf numFmtId="38" fontId="43" fillId="0" borderId="110" xfId="0" applyNumberFormat="1" applyFont="1" applyFill="1" applyBorder="1" applyAlignment="1" applyProtection="1">
      <alignment horizontal="center" vertical="center"/>
      <protection locked="0"/>
    </xf>
    <xf numFmtId="38" fontId="43" fillId="0" borderId="19" xfId="0" applyNumberFormat="1" applyFont="1" applyFill="1" applyBorder="1" applyAlignment="1" applyProtection="1">
      <alignment horizontal="center" vertical="center"/>
      <protection locked="0"/>
    </xf>
    <xf numFmtId="38" fontId="43" fillId="0" borderId="20" xfId="0" applyNumberFormat="1" applyFont="1" applyFill="1" applyBorder="1" applyAlignment="1" applyProtection="1">
      <alignment horizontal="center" vertical="center"/>
      <protection locked="0"/>
    </xf>
    <xf numFmtId="0" fontId="25" fillId="33" borderId="26" xfId="42" applyFont="1" applyFill="1" applyBorder="1" applyAlignment="1" applyProtection="1">
      <alignment horizontal="center" vertical="center" wrapText="1"/>
    </xf>
    <xf numFmtId="0" fontId="25" fillId="33" borderId="72" xfId="42" applyFont="1" applyFill="1" applyBorder="1" applyAlignment="1" applyProtection="1">
      <alignment horizontal="center" vertical="center" wrapText="1"/>
    </xf>
    <xf numFmtId="0" fontId="25" fillId="33" borderId="88" xfId="42" applyFont="1" applyFill="1" applyBorder="1" applyAlignment="1" applyProtection="1">
      <alignment horizontal="center" vertical="center" wrapText="1"/>
    </xf>
    <xf numFmtId="0" fontId="52" fillId="0" borderId="89" xfId="42" applyFont="1" applyFill="1" applyBorder="1" applyAlignment="1" applyProtection="1">
      <alignment horizontal="center" vertical="center" shrinkToFit="1"/>
    </xf>
    <xf numFmtId="0" fontId="52" fillId="0" borderId="85" xfId="42" applyFont="1" applyFill="1" applyBorder="1" applyAlignment="1" applyProtection="1">
      <alignment horizontal="center" vertical="center" shrinkToFit="1"/>
    </xf>
    <xf numFmtId="0" fontId="52" fillId="0" borderId="86" xfId="42" applyFont="1" applyFill="1" applyBorder="1" applyAlignment="1" applyProtection="1">
      <alignment horizontal="center" vertical="center" shrinkToFit="1"/>
    </xf>
    <xf numFmtId="0" fontId="52" fillId="0" borderId="107" xfId="42" applyFont="1" applyFill="1" applyBorder="1" applyAlignment="1" applyProtection="1">
      <alignment horizontal="center" vertical="center" shrinkToFit="1"/>
    </xf>
    <xf numFmtId="0" fontId="52" fillId="0" borderId="49" xfId="42" applyFont="1" applyFill="1" applyBorder="1" applyAlignment="1" applyProtection="1">
      <alignment horizontal="center" vertical="center" shrinkToFit="1"/>
    </xf>
    <xf numFmtId="0" fontId="52" fillId="0" borderId="108" xfId="42" applyFont="1" applyFill="1" applyBorder="1" applyAlignment="1" applyProtection="1">
      <alignment horizontal="center" vertical="center" shrinkToFit="1"/>
    </xf>
    <xf numFmtId="0" fontId="26" fillId="0" borderId="109" xfId="42" applyFont="1" applyFill="1" applyBorder="1" applyAlignment="1" applyProtection="1">
      <alignment horizontal="center" vertical="center" wrapText="1"/>
    </xf>
    <xf numFmtId="0" fontId="26" fillId="0" borderId="51" xfId="42" applyFont="1" applyFill="1" applyBorder="1" applyAlignment="1" applyProtection="1">
      <alignment horizontal="center" vertical="center" wrapText="1"/>
    </xf>
    <xf numFmtId="0" fontId="26" fillId="0" borderId="18" xfId="42" applyFont="1" applyFill="1" applyBorder="1" applyAlignment="1" applyProtection="1">
      <alignment horizontal="center" vertical="center" wrapText="1"/>
    </xf>
    <xf numFmtId="0" fontId="26" fillId="0" borderId="19" xfId="42" applyFont="1" applyFill="1" applyBorder="1" applyAlignment="1" applyProtection="1">
      <alignment horizontal="center" vertical="center" wrapText="1"/>
    </xf>
    <xf numFmtId="0" fontId="28" fillId="33" borderId="0" xfId="42" applyFont="1" applyFill="1" applyBorder="1" applyAlignment="1">
      <alignment horizontal="right" vertical="center" wrapText="1"/>
    </xf>
    <xf numFmtId="0" fontId="28" fillId="33" borderId="19" xfId="42" applyFont="1" applyFill="1" applyBorder="1" applyAlignment="1">
      <alignment horizontal="right" vertical="center" wrapText="1"/>
    </xf>
    <xf numFmtId="0" fontId="28" fillId="33" borderId="0" xfId="42" applyFont="1" applyFill="1" applyBorder="1" applyAlignment="1">
      <alignment horizontal="center" vertical="center" wrapText="1"/>
    </xf>
    <xf numFmtId="0" fontId="28" fillId="33" borderId="0" xfId="42" applyFont="1" applyFill="1" applyBorder="1" applyAlignment="1">
      <alignment horizontal="left" vertical="center" wrapText="1"/>
    </xf>
    <xf numFmtId="0" fontId="28" fillId="33" borderId="19" xfId="42" applyFont="1" applyFill="1" applyBorder="1" applyAlignment="1">
      <alignment horizontal="left" vertical="center" wrapText="1"/>
    </xf>
    <xf numFmtId="0" fontId="28" fillId="33" borderId="19" xfId="42" applyFont="1" applyFill="1" applyBorder="1" applyAlignment="1">
      <alignment horizontal="center" vertical="center" wrapText="1"/>
    </xf>
    <xf numFmtId="0" fontId="25" fillId="33" borderId="98" xfId="42" applyFont="1" applyFill="1" applyBorder="1" applyAlignment="1">
      <alignment horizontal="center" vertical="center" wrapText="1"/>
    </xf>
    <xf numFmtId="0" fontId="25" fillId="33" borderId="14" xfId="42" applyFont="1" applyFill="1" applyBorder="1" applyAlignment="1">
      <alignment horizontal="center" vertical="center" wrapText="1"/>
    </xf>
    <xf numFmtId="0" fontId="25" fillId="33" borderId="89" xfId="42" applyFont="1" applyFill="1" applyBorder="1" applyAlignment="1">
      <alignment horizontal="center" vertical="center" wrapText="1"/>
    </xf>
    <xf numFmtId="0" fontId="25" fillId="33" borderId="85" xfId="42" applyFont="1" applyFill="1" applyBorder="1" applyAlignment="1">
      <alignment horizontal="center" vertical="center" wrapText="1"/>
    </xf>
    <xf numFmtId="0" fontId="25" fillId="33" borderId="86" xfId="42" applyFont="1" applyFill="1" applyBorder="1" applyAlignment="1">
      <alignment horizontal="center" vertical="center" wrapText="1"/>
    </xf>
    <xf numFmtId="0" fontId="25" fillId="33" borderId="18" xfId="42" applyFont="1" applyFill="1" applyBorder="1" applyAlignment="1">
      <alignment horizontal="center" vertical="center" wrapText="1"/>
    </xf>
    <xf numFmtId="0" fontId="25" fillId="33" borderId="19" xfId="42" applyFont="1" applyFill="1" applyBorder="1" applyAlignment="1">
      <alignment horizontal="center" vertical="center" wrapText="1"/>
    </xf>
    <xf numFmtId="0" fontId="25" fillId="33" borderId="20" xfId="42" applyFont="1" applyFill="1" applyBorder="1" applyAlignment="1">
      <alignment horizontal="center" vertical="center" wrapText="1"/>
    </xf>
    <xf numFmtId="0" fontId="25" fillId="33" borderId="103" xfId="42" applyFont="1" applyFill="1" applyBorder="1" applyAlignment="1">
      <alignment horizontal="left" vertical="center" wrapText="1"/>
    </xf>
    <xf numFmtId="0" fontId="25" fillId="33" borderId="104" xfId="42" applyFont="1" applyFill="1" applyBorder="1" applyAlignment="1">
      <alignment horizontal="left" vertical="center" wrapText="1"/>
    </xf>
    <xf numFmtId="0" fontId="25" fillId="33" borderId="103" xfId="42" applyFont="1" applyFill="1" applyBorder="1" applyAlignment="1">
      <alignment horizontal="right" vertical="center" wrapText="1"/>
    </xf>
    <xf numFmtId="0" fontId="25" fillId="33" borderId="106" xfId="42" applyFont="1" applyFill="1" applyBorder="1" applyAlignment="1">
      <alignment horizontal="right" vertical="center" wrapText="1"/>
    </xf>
    <xf numFmtId="0" fontId="25" fillId="33" borderId="104" xfId="42" applyFont="1" applyFill="1" applyBorder="1" applyAlignment="1">
      <alignment horizontal="right" vertical="center" wrapText="1"/>
    </xf>
    <xf numFmtId="0" fontId="25" fillId="33" borderId="103" xfId="42" applyFont="1" applyFill="1" applyBorder="1" applyAlignment="1">
      <alignment horizontal="center" vertical="center" wrapText="1"/>
    </xf>
    <xf numFmtId="0" fontId="25" fillId="33" borderId="181" xfId="42" applyFont="1" applyFill="1" applyBorder="1" applyAlignment="1">
      <alignment horizontal="center" vertical="center" wrapText="1"/>
    </xf>
    <xf numFmtId="178" fontId="25" fillId="33" borderId="103" xfId="42" applyNumberFormat="1" applyFont="1" applyFill="1" applyBorder="1" applyAlignment="1">
      <alignment horizontal="center" vertical="center" wrapText="1"/>
    </xf>
    <xf numFmtId="178" fontId="25" fillId="33" borderId="104" xfId="42" applyNumberFormat="1" applyFont="1" applyFill="1" applyBorder="1" applyAlignment="1">
      <alignment horizontal="center" vertical="center" wrapText="1"/>
    </xf>
    <xf numFmtId="0" fontId="25" fillId="33" borderId="106" xfId="42" applyFont="1" applyFill="1" applyBorder="1" applyAlignment="1">
      <alignment horizontal="left" vertical="center" wrapText="1"/>
    </xf>
    <xf numFmtId="0" fontId="25" fillId="33" borderId="21" xfId="42" applyFont="1" applyFill="1" applyBorder="1" applyAlignment="1">
      <alignment horizontal="left" vertical="center" wrapText="1"/>
    </xf>
    <xf numFmtId="0" fontId="25" fillId="33" borderId="0" xfId="42" applyFont="1" applyFill="1" applyBorder="1" applyAlignment="1">
      <alignment horizontal="left" vertical="center" wrapText="1"/>
    </xf>
    <xf numFmtId="0" fontId="25" fillId="33" borderId="25" xfId="42" applyFont="1" applyFill="1" applyBorder="1" applyAlignment="1">
      <alignment horizontal="center" vertical="center" wrapText="1"/>
    </xf>
    <xf numFmtId="0" fontId="25" fillId="33" borderId="70" xfId="42" applyFont="1" applyFill="1" applyBorder="1" applyAlignment="1">
      <alignment horizontal="center" vertical="center" wrapText="1"/>
    </xf>
    <xf numFmtId="0" fontId="25" fillId="33" borderId="69" xfId="42" applyFont="1" applyFill="1" applyBorder="1" applyAlignment="1">
      <alignment horizontal="center" vertical="center" wrapText="1"/>
    </xf>
    <xf numFmtId="181" fontId="25" fillId="33" borderId="103" xfId="42" applyNumberFormat="1" applyFont="1" applyFill="1" applyBorder="1" applyAlignment="1">
      <alignment horizontal="right" vertical="center" wrapText="1"/>
    </xf>
    <xf numFmtId="181" fontId="25" fillId="33" borderId="106" xfId="42" applyNumberFormat="1" applyFont="1" applyFill="1" applyBorder="1" applyAlignment="1">
      <alignment horizontal="right" vertical="center" wrapText="1"/>
    </xf>
    <xf numFmtId="181" fontId="25" fillId="33" borderId="104" xfId="42" applyNumberFormat="1" applyFont="1" applyFill="1" applyBorder="1" applyAlignment="1">
      <alignment horizontal="right" vertical="center" wrapText="1"/>
    </xf>
    <xf numFmtId="0" fontId="25" fillId="33" borderId="10" xfId="42" applyFont="1" applyFill="1" applyBorder="1" applyAlignment="1">
      <alignment horizontal="left" vertical="center" wrapText="1"/>
    </xf>
    <xf numFmtId="0" fontId="25" fillId="33" borderId="25" xfId="42" applyFont="1" applyFill="1" applyBorder="1" applyAlignment="1">
      <alignment horizontal="left" vertical="center" wrapText="1"/>
    </xf>
    <xf numFmtId="0" fontId="25" fillId="33" borderId="101" xfId="42" applyFont="1" applyFill="1" applyBorder="1" applyAlignment="1">
      <alignment horizontal="center" vertical="center" wrapText="1"/>
    </xf>
    <xf numFmtId="0" fontId="25" fillId="33" borderId="99" xfId="42" applyFont="1" applyFill="1" applyBorder="1" applyAlignment="1">
      <alignment horizontal="center" vertical="center" wrapText="1"/>
    </xf>
    <xf numFmtId="0" fontId="25" fillId="33" borderId="23" xfId="42" applyFont="1" applyFill="1" applyBorder="1" applyAlignment="1">
      <alignment horizontal="center" vertical="center" wrapText="1"/>
    </xf>
    <xf numFmtId="0" fontId="25" fillId="33" borderId="100" xfId="42" applyFont="1" applyFill="1" applyBorder="1" applyAlignment="1">
      <alignment horizontal="center" vertical="center" wrapText="1"/>
    </xf>
    <xf numFmtId="0" fontId="25" fillId="33" borderId="22" xfId="42" applyFont="1" applyFill="1" applyBorder="1" applyAlignment="1">
      <alignment horizontal="center" vertical="center" wrapText="1"/>
    </xf>
    <xf numFmtId="0" fontId="25" fillId="33" borderId="102" xfId="42" applyFont="1" applyFill="1" applyBorder="1" applyAlignment="1">
      <alignment horizontal="center" vertical="center" wrapText="1"/>
    </xf>
    <xf numFmtId="0" fontId="25" fillId="33" borderId="24" xfId="42" applyFont="1" applyFill="1" applyBorder="1" applyAlignment="1">
      <alignment horizontal="center" vertical="center" wrapText="1"/>
    </xf>
    <xf numFmtId="0" fontId="25" fillId="33" borderId="106" xfId="42" applyFont="1" applyFill="1" applyBorder="1" applyAlignment="1">
      <alignment horizontal="center" vertical="center" wrapText="1"/>
    </xf>
    <xf numFmtId="0" fontId="25" fillId="33" borderId="104" xfId="42" applyFont="1" applyFill="1" applyBorder="1" applyAlignment="1">
      <alignment horizontal="center" vertical="center" wrapText="1"/>
    </xf>
    <xf numFmtId="0" fontId="25" fillId="33" borderId="180" xfId="42" applyFont="1" applyFill="1" applyBorder="1" applyAlignment="1">
      <alignment horizontal="center" vertical="center" wrapText="1"/>
    </xf>
    <xf numFmtId="184" fontId="23" fillId="0" borderId="19" xfId="42" applyNumberFormat="1" applyFont="1" applyFill="1" applyBorder="1" applyAlignment="1" applyProtection="1">
      <alignment horizontal="center" vertical="center" wrapText="1"/>
    </xf>
    <xf numFmtId="181" fontId="25" fillId="33" borderId="103" xfId="42" quotePrefix="1" applyNumberFormat="1" applyFont="1" applyFill="1" applyBorder="1" applyAlignment="1">
      <alignment horizontal="right" vertical="center" wrapText="1"/>
    </xf>
    <xf numFmtId="185" fontId="23" fillId="0" borderId="25" xfId="42" applyNumberFormat="1" applyFont="1" applyFill="1" applyBorder="1" applyAlignment="1" applyProtection="1">
      <alignment horizontal="distributed" vertical="center" wrapText="1" justifyLastLine="1"/>
    </xf>
    <xf numFmtId="0" fontId="86" fillId="33" borderId="0" xfId="42" applyFont="1" applyFill="1" applyBorder="1" applyAlignment="1">
      <alignment horizontal="center" vertical="center" wrapText="1"/>
    </xf>
    <xf numFmtId="0" fontId="25" fillId="33" borderId="0" xfId="42" applyFont="1" applyFill="1" applyBorder="1" applyAlignment="1">
      <alignment horizontal="center" vertical="top" wrapText="1"/>
    </xf>
    <xf numFmtId="0" fontId="25" fillId="33" borderId="184" xfId="42" applyFont="1" applyFill="1" applyBorder="1" applyAlignment="1">
      <alignment horizontal="center" vertical="center" wrapText="1"/>
    </xf>
    <xf numFmtId="0" fontId="26" fillId="33" borderId="102" xfId="42" applyFont="1" applyFill="1" applyBorder="1" applyAlignment="1">
      <alignment horizontal="center" vertical="center" textRotation="255" shrinkToFit="1"/>
    </xf>
    <xf numFmtId="0" fontId="26" fillId="33" borderId="24" xfId="42" applyFont="1" applyFill="1" applyBorder="1" applyAlignment="1">
      <alignment horizontal="center" vertical="center" textRotation="255" shrinkToFit="1"/>
    </xf>
    <xf numFmtId="0" fontId="25" fillId="33" borderId="100" xfId="42" applyFont="1" applyFill="1" applyBorder="1" applyAlignment="1">
      <alignment horizontal="left" vertical="center" wrapText="1"/>
    </xf>
    <xf numFmtId="0" fontId="25" fillId="33" borderId="101" xfId="42" applyFont="1" applyFill="1" applyBorder="1" applyAlignment="1">
      <alignment horizontal="left" vertical="center" wrapText="1"/>
    </xf>
    <xf numFmtId="0" fontId="25" fillId="33" borderId="99" xfId="42" applyFont="1" applyFill="1" applyBorder="1" applyAlignment="1">
      <alignment horizontal="left" vertical="center" wrapText="1"/>
    </xf>
    <xf numFmtId="0" fontId="25" fillId="33" borderId="22" xfId="42" applyFont="1" applyFill="1" applyBorder="1" applyAlignment="1">
      <alignment horizontal="left" vertical="center" wrapText="1"/>
    </xf>
    <xf numFmtId="0" fontId="25" fillId="33" borderId="23" xfId="42" applyFont="1" applyFill="1" applyBorder="1" applyAlignment="1">
      <alignment horizontal="left" vertical="center" wrapText="1"/>
    </xf>
    <xf numFmtId="0" fontId="25" fillId="33" borderId="185" xfId="42" applyFont="1" applyFill="1" applyBorder="1" applyAlignment="1">
      <alignment horizontal="left" vertical="top" wrapText="1"/>
    </xf>
    <xf numFmtId="0" fontId="25" fillId="33" borderId="0" xfId="42" applyFont="1" applyFill="1" applyBorder="1" applyAlignment="1">
      <alignment horizontal="left" vertical="top" wrapText="1"/>
    </xf>
    <xf numFmtId="0" fontId="25" fillId="33" borderId="25" xfId="42" applyFont="1" applyFill="1" applyBorder="1" applyAlignment="1">
      <alignment horizontal="left" vertical="top" wrapText="1"/>
    </xf>
    <xf numFmtId="0" fontId="25" fillId="33" borderId="106" xfId="42" applyFont="1" applyFill="1" applyBorder="1" applyAlignment="1">
      <alignment horizontal="left" vertical="top" wrapText="1"/>
    </xf>
    <xf numFmtId="0" fontId="26" fillId="33" borderId="102" xfId="42" applyFont="1" applyFill="1" applyBorder="1" applyAlignment="1">
      <alignment horizontal="center" vertical="center" wrapText="1"/>
    </xf>
    <xf numFmtId="0" fontId="26" fillId="33" borderId="24" xfId="42" applyFont="1" applyFill="1" applyBorder="1" applyAlignment="1">
      <alignment horizontal="center" vertical="center" wrapText="1"/>
    </xf>
    <xf numFmtId="0" fontId="26" fillId="33" borderId="100" xfId="42" applyFont="1" applyFill="1" applyBorder="1" applyAlignment="1">
      <alignment horizontal="center" vertical="center" shrinkToFit="1"/>
    </xf>
    <xf numFmtId="0" fontId="26" fillId="33" borderId="101" xfId="42" applyFont="1" applyFill="1" applyBorder="1" applyAlignment="1">
      <alignment horizontal="center" vertical="center" shrinkToFit="1"/>
    </xf>
    <xf numFmtId="0" fontId="26" fillId="33" borderId="100" xfId="42" applyFont="1" applyFill="1" applyBorder="1" applyAlignment="1">
      <alignment horizontal="center" vertical="center" wrapText="1"/>
    </xf>
    <xf numFmtId="0" fontId="26" fillId="33" borderId="99" xfId="42" applyFont="1" applyFill="1" applyBorder="1" applyAlignment="1">
      <alignment horizontal="center" vertical="center" wrapText="1"/>
    </xf>
    <xf numFmtId="0" fontId="26" fillId="33" borderId="22" xfId="42" applyFont="1" applyFill="1" applyBorder="1" applyAlignment="1">
      <alignment horizontal="center" vertical="center" wrapText="1"/>
    </xf>
    <xf numFmtId="0" fontId="26" fillId="33" borderId="23" xfId="42" applyFont="1" applyFill="1" applyBorder="1" applyAlignment="1">
      <alignment horizontal="center" vertical="center" wrapText="1"/>
    </xf>
    <xf numFmtId="0" fontId="26" fillId="33" borderId="101" xfId="42" applyFont="1" applyFill="1" applyBorder="1" applyAlignment="1">
      <alignment horizontal="center" vertical="center" wrapText="1"/>
    </xf>
    <xf numFmtId="0" fontId="26" fillId="33" borderId="25" xfId="42" applyFont="1" applyFill="1" applyBorder="1" applyAlignment="1">
      <alignment horizontal="center" vertical="center" wrapText="1"/>
    </xf>
    <xf numFmtId="0" fontId="25" fillId="33" borderId="10" xfId="42" applyFont="1" applyFill="1" applyBorder="1" applyAlignment="1">
      <alignment horizontal="left" vertical="top" wrapText="1"/>
    </xf>
    <xf numFmtId="0" fontId="26" fillId="33" borderId="22" xfId="42" applyFont="1" applyFill="1" applyBorder="1" applyAlignment="1">
      <alignment horizontal="center" vertical="center" shrinkToFit="1"/>
    </xf>
    <xf numFmtId="0" fontId="26" fillId="33" borderId="25" xfId="42" applyFont="1" applyFill="1" applyBorder="1" applyAlignment="1">
      <alignment horizontal="center" vertical="center" shrinkToFit="1"/>
    </xf>
    <xf numFmtId="0" fontId="23" fillId="0" borderId="100" xfId="42" applyFont="1" applyBorder="1" applyAlignment="1">
      <alignment horizontal="right" vertical="center"/>
    </xf>
    <xf numFmtId="0" fontId="23" fillId="0" borderId="22" xfId="42" applyFont="1" applyBorder="1" applyAlignment="1">
      <alignment horizontal="right" vertical="center"/>
    </xf>
    <xf numFmtId="0" fontId="25" fillId="33" borderId="104" xfId="42" applyFont="1" applyFill="1" applyBorder="1" applyAlignment="1">
      <alignment horizontal="right" vertical="top" wrapText="1"/>
    </xf>
    <xf numFmtId="0" fontId="25" fillId="33" borderId="102" xfId="42" applyFont="1" applyFill="1" applyBorder="1" applyAlignment="1">
      <alignment horizontal="left" vertical="center" wrapText="1"/>
    </xf>
    <xf numFmtId="0" fontId="25" fillId="33" borderId="24" xfId="42" applyFont="1" applyFill="1" applyBorder="1" applyAlignment="1">
      <alignment horizontal="left" vertical="center" wrapText="1"/>
    </xf>
    <xf numFmtId="183" fontId="26" fillId="33" borderId="102" xfId="42" applyNumberFormat="1" applyFont="1" applyFill="1" applyBorder="1" applyAlignment="1">
      <alignment horizontal="center" vertical="center" wrapText="1"/>
    </xf>
    <xf numFmtId="183" fontId="26" fillId="33" borderId="24" xfId="42" applyNumberFormat="1" applyFont="1" applyFill="1" applyBorder="1" applyAlignment="1">
      <alignment horizontal="center" vertical="center" wrapText="1"/>
    </xf>
    <xf numFmtId="182" fontId="26" fillId="33" borderId="100" xfId="42" applyNumberFormat="1" applyFont="1" applyFill="1" applyBorder="1" applyAlignment="1">
      <alignment horizontal="center" vertical="center" wrapText="1"/>
    </xf>
    <xf numFmtId="182" fontId="26" fillId="33" borderId="101" xfId="42" applyNumberFormat="1" applyFont="1" applyFill="1" applyBorder="1" applyAlignment="1">
      <alignment horizontal="center" vertical="center" wrapText="1"/>
    </xf>
    <xf numFmtId="0" fontId="25" fillId="33" borderId="100" xfId="42" applyFont="1" applyFill="1" applyBorder="1" applyAlignment="1">
      <alignment horizontal="right" vertical="top" wrapText="1"/>
    </xf>
    <xf numFmtId="0" fontId="25" fillId="33" borderId="101" xfId="42" applyFont="1" applyFill="1" applyBorder="1" applyAlignment="1">
      <alignment horizontal="right" vertical="top" wrapText="1"/>
    </xf>
    <xf numFmtId="0" fontId="25" fillId="33" borderId="22" xfId="42" applyFont="1" applyFill="1" applyBorder="1" applyAlignment="1">
      <alignment horizontal="right" vertical="top" wrapText="1"/>
    </xf>
    <xf numFmtId="0" fontId="25" fillId="33" borderId="25" xfId="42" applyFont="1" applyFill="1" applyBorder="1" applyAlignment="1">
      <alignment horizontal="right" vertical="top" wrapText="1"/>
    </xf>
    <xf numFmtId="182" fontId="26" fillId="33" borderId="22" xfId="42" applyNumberFormat="1" applyFont="1" applyFill="1" applyBorder="1" applyAlignment="1">
      <alignment horizontal="center" vertical="center" wrapText="1"/>
    </xf>
    <xf numFmtId="182" fontId="26" fillId="33" borderId="25" xfId="42" applyNumberFormat="1" applyFont="1" applyFill="1" applyBorder="1" applyAlignment="1">
      <alignment horizontal="center" vertical="center" wrapText="1"/>
    </xf>
    <xf numFmtId="0" fontId="26" fillId="33" borderId="185" xfId="42" applyFont="1" applyFill="1" applyBorder="1" applyAlignment="1">
      <alignment horizontal="center" vertical="center" shrinkToFit="1"/>
    </xf>
    <xf numFmtId="0" fontId="26" fillId="33" borderId="0" xfId="42" applyFont="1" applyFill="1" applyBorder="1" applyAlignment="1">
      <alignment horizontal="center" vertical="center" shrinkToFit="1"/>
    </xf>
    <xf numFmtId="0" fontId="25" fillId="33" borderId="85" xfId="42" applyFont="1" applyFill="1" applyBorder="1" applyAlignment="1">
      <alignment horizontal="center" vertical="center" textRotation="255" wrapText="1"/>
    </xf>
    <xf numFmtId="0" fontId="25" fillId="33" borderId="0" xfId="42" applyFont="1" applyFill="1" applyBorder="1" applyAlignment="1">
      <alignment horizontal="center" vertical="center" textRotation="255" wrapText="1"/>
    </xf>
    <xf numFmtId="0" fontId="26" fillId="33" borderId="101" xfId="42" applyFont="1" applyFill="1" applyBorder="1" applyAlignment="1">
      <alignment horizontal="left" vertical="center" wrapText="1"/>
    </xf>
    <xf numFmtId="0" fontId="25" fillId="33" borderId="10" xfId="42" applyFont="1" applyFill="1" applyBorder="1" applyAlignment="1">
      <alignment horizontal="center" vertical="center" wrapText="1"/>
    </xf>
    <xf numFmtId="0" fontId="25" fillId="33" borderId="21" xfId="42" applyFont="1" applyFill="1" applyBorder="1" applyAlignment="1">
      <alignment horizontal="center" vertical="center" wrapText="1"/>
    </xf>
    <xf numFmtId="0" fontId="26" fillId="33" borderId="0" xfId="42" applyFont="1" applyFill="1" applyBorder="1" applyAlignment="1">
      <alignment horizontal="left" vertical="center" wrapText="1"/>
    </xf>
    <xf numFmtId="0" fontId="26" fillId="33" borderId="21" xfId="42" applyFont="1" applyFill="1" applyBorder="1" applyAlignment="1">
      <alignment horizontal="left" vertical="center" wrapText="1"/>
    </xf>
    <xf numFmtId="0" fontId="85" fillId="0" borderId="26" xfId="42" applyFont="1" applyFill="1" applyBorder="1" applyAlignment="1" applyProtection="1">
      <alignment horizontal="center" vertical="center" shrinkToFit="1"/>
    </xf>
    <xf numFmtId="0" fontId="85" fillId="0" borderId="72" xfId="42" applyFont="1" applyFill="1" applyBorder="1" applyAlignment="1" applyProtection="1">
      <alignment horizontal="center" vertical="center" shrinkToFit="1"/>
    </xf>
    <xf numFmtId="0" fontId="85" fillId="0" borderId="88" xfId="42" applyFont="1" applyFill="1" applyBorder="1" applyAlignment="1" applyProtection="1">
      <alignment horizontal="center" vertical="center" shrinkToFit="1"/>
    </xf>
    <xf numFmtId="0" fontId="85" fillId="0" borderId="89" xfId="42" applyFont="1" applyFill="1" applyBorder="1" applyAlignment="1" applyProtection="1">
      <alignment horizontal="center" vertical="center" shrinkToFit="1"/>
    </xf>
    <xf numFmtId="0" fontId="85" fillId="0" borderId="85" xfId="42" applyFont="1" applyFill="1" applyBorder="1" applyAlignment="1" applyProtection="1">
      <alignment horizontal="center" vertical="center" shrinkToFit="1"/>
    </xf>
    <xf numFmtId="0" fontId="85" fillId="0" borderId="86" xfId="42" applyFont="1" applyFill="1" applyBorder="1" applyAlignment="1" applyProtection="1">
      <alignment horizontal="center" vertical="center" shrinkToFit="1"/>
    </xf>
    <xf numFmtId="0" fontId="24" fillId="33" borderId="173" xfId="42" applyFont="1" applyFill="1" applyBorder="1" applyAlignment="1" applyProtection="1">
      <alignment horizontal="center" vertical="center" wrapText="1"/>
    </xf>
    <xf numFmtId="0" fontId="24" fillId="33" borderId="174" xfId="42" applyFont="1" applyFill="1" applyBorder="1" applyAlignment="1" applyProtection="1">
      <alignment horizontal="center" vertical="center" wrapText="1"/>
    </xf>
    <xf numFmtId="0" fontId="24" fillId="33" borderId="79" xfId="42" applyFont="1" applyFill="1" applyBorder="1" applyAlignment="1" applyProtection="1">
      <alignment horizontal="center" vertical="center" wrapText="1"/>
    </xf>
    <xf numFmtId="0" fontId="24" fillId="33" borderId="80" xfId="42" applyFont="1" applyFill="1" applyBorder="1" applyAlignment="1" applyProtection="1">
      <alignment horizontal="center" vertical="center" wrapText="1"/>
    </xf>
    <xf numFmtId="38" fontId="43" fillId="0" borderId="174" xfId="42" applyNumberFormat="1" applyFont="1" applyFill="1" applyBorder="1" applyAlignment="1" applyProtection="1">
      <alignment horizontal="center" vertical="center"/>
    </xf>
    <xf numFmtId="0" fontId="43" fillId="0" borderId="174" xfId="42" applyFont="1" applyFill="1" applyBorder="1" applyAlignment="1" applyProtection="1">
      <alignment horizontal="center" vertical="center"/>
    </xf>
    <xf numFmtId="0" fontId="43" fillId="0" borderId="175" xfId="42" applyFont="1" applyFill="1" applyBorder="1" applyAlignment="1" applyProtection="1">
      <alignment horizontal="center" vertical="center"/>
    </xf>
    <xf numFmtId="0" fontId="43" fillId="0" borderId="80" xfId="42" applyFont="1" applyFill="1" applyBorder="1" applyAlignment="1" applyProtection="1">
      <alignment horizontal="center" vertical="center"/>
    </xf>
    <xf numFmtId="0" fontId="43" fillId="0" borderId="82" xfId="42" applyFont="1" applyFill="1" applyBorder="1" applyAlignment="1" applyProtection="1">
      <alignment horizontal="center" vertical="center"/>
    </xf>
    <xf numFmtId="49" fontId="78" fillId="51" borderId="208" xfId="0" applyNumberFormat="1" applyFont="1" applyFill="1" applyBorder="1" applyAlignment="1">
      <alignment horizontal="center" vertical="center"/>
    </xf>
  </cellXfs>
  <cellStyles count="65">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桁区切り 2" xfId="43"/>
    <cellStyle name="桁区切り 2 2" xfId="60"/>
    <cellStyle name="桁区切り 3" xfId="46"/>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標準 2" xfId="42"/>
    <cellStyle name="標準 2 2" xfId="58"/>
    <cellStyle name="標準 3" xfId="44"/>
    <cellStyle name="標準 4" xfId="45"/>
    <cellStyle name="標準 5" xfId="47"/>
    <cellStyle name="標準 5 2" xfId="48"/>
    <cellStyle name="標準 5 3" xfId="49"/>
    <cellStyle name="標準 5 4" xfId="50"/>
    <cellStyle name="標準 5 5" xfId="51"/>
    <cellStyle name="標準 5 6" xfId="52"/>
    <cellStyle name="標準 5 7" xfId="53"/>
    <cellStyle name="標準 5 8" xfId="54"/>
    <cellStyle name="標準 6" xfId="55"/>
    <cellStyle name="標準 7" xfId="61"/>
    <cellStyle name="標準_18購入等依頼書【都市環境学部】賃金専用" xfId="62"/>
    <cellStyle name="標準_EXCELテンプレート_予算金額登録テンプレート" xfId="64"/>
    <cellStyle name="標準_Sheet1" xfId="57"/>
    <cellStyle name="標準_予算詳細コード" xfId="63"/>
    <cellStyle name="標準_予算詳細コード表７.11" xfId="59"/>
    <cellStyle name="標準_予算詳細データ（07.06.22）" xfId="56"/>
    <cellStyle name="良い" xfId="6" builtinId="26" customBuiltin="1"/>
  </cellStyles>
  <dxfs count="17">
    <dxf>
      <font>
        <condense val="0"/>
        <extend val="0"/>
        <color indexed="9"/>
      </font>
    </dxf>
    <dxf>
      <font>
        <b/>
        <i val="0"/>
        <color theme="0"/>
      </font>
      <fill>
        <patternFill>
          <bgColor rgb="FF7030A0"/>
        </patternFill>
      </fill>
    </dxf>
    <dxf>
      <fill>
        <patternFill patternType="none">
          <fgColor indexed="64"/>
          <bgColor indexed="65"/>
        </patternFill>
      </fill>
      <border diagonalUp="0" diagonalDown="0">
        <left style="thin">
          <color indexed="64"/>
        </left>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indexed="65"/>
        </patternFill>
      </fill>
      <border diagonalUp="0" diagonalDown="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indexed="2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strike val="0"/>
        <outline val="0"/>
        <shadow val="0"/>
        <u val="none"/>
        <vertAlign val="baseline"/>
        <sz val="11"/>
        <color rgb="FFFF0000"/>
        <name val="ＭＳ Ｐゴシック"/>
        <scheme val="none"/>
      </font>
      <fill>
        <patternFill patternType="solid">
          <fgColor indexed="64"/>
          <bgColor theme="0" tint="-0.249977111117893"/>
        </patternFill>
      </fill>
      <border diagonalUp="0" diagonalDown="0">
        <left style="hair">
          <color auto="1"/>
        </left>
        <right/>
        <top style="hair">
          <color auto="1"/>
        </top>
        <bottom style="hair">
          <color auto="1"/>
        </bottom>
        <vertical style="hair">
          <color auto="1"/>
        </vertical>
        <horizontal style="hair">
          <color auto="1"/>
        </horizontal>
      </border>
    </dxf>
    <dxf>
      <fill>
        <patternFill patternType="none">
          <fgColor indexed="64"/>
          <bgColor indexed="65"/>
        </patternFill>
      </fill>
      <border diagonalUp="0" diagonalDown="0">
        <left style="hair">
          <color indexed="64"/>
        </left>
        <right/>
        <top style="hair">
          <color indexed="64"/>
        </top>
        <bottom style="hair">
          <color indexed="64"/>
        </bottom>
        <vertical/>
        <horizontal/>
      </border>
    </dxf>
    <dxf>
      <font>
        <color auto="1"/>
        <name val="ＭＳ ゴシック"/>
        <scheme val="none"/>
      </font>
      <numFmt numFmtId="30" formatCode="@"/>
      <fill>
        <patternFill patternType="none">
          <fgColor indexed="64"/>
          <bgColor indexed="65"/>
        </patternFill>
      </fill>
      <alignment horizontal="center" vertical="center" textRotation="0" wrapText="0" indent="0" justifyLastLine="0" shrinkToFit="1" readingOrder="0"/>
      <border diagonalUp="0" diagonalDown="0">
        <left/>
        <right style="hair">
          <color auto="1"/>
        </right>
        <top style="hair">
          <color auto="1"/>
        </top>
        <bottom style="hair">
          <color auto="1"/>
        </bottom>
        <vertical style="hair">
          <color auto="1"/>
        </vertical>
        <horizontal style="hair">
          <color auto="1"/>
        </horizontal>
      </border>
    </dxf>
    <dxf>
      <border outline="0">
        <top style="thin">
          <color indexed="64"/>
        </top>
      </border>
    </dxf>
    <dxf>
      <border outline="0">
        <left style="thin">
          <color indexed="64"/>
        </left>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1"/>
        <color auto="1"/>
        <name val="ＭＳ Ｐゴシック"/>
        <scheme val="none"/>
      </font>
      <fill>
        <patternFill patternType="solid">
          <fgColor indexed="64"/>
          <bgColor theme="8" tint="0.79998168889431442"/>
        </patternFill>
      </fill>
      <alignment horizontal="center" vertical="center" textRotation="0" wrapText="1" indent="0" justifyLastLine="0" shrinkToFit="0" readingOrder="0"/>
      <border diagonalUp="0" diagonalDown="0">
        <left style="hair">
          <color auto="1"/>
        </left>
        <right style="hair">
          <color auto="1"/>
        </right>
        <top/>
        <bottom/>
        <vertical style="hair">
          <color auto="1"/>
        </vertical>
        <horizontal style="hair">
          <color auto="1"/>
        </horizontal>
      </border>
    </dxf>
  </dxfs>
  <tableStyles count="0" defaultTableStyle="TableStyleMedium9" defaultPivotStyle="PivotStyleLight16"/>
  <colors>
    <mruColors>
      <color rgb="FFFFFFCC"/>
      <color rgb="FFFF99FF"/>
      <color rgb="FFFFFF99"/>
      <color rgb="FFFFCCFF"/>
      <color rgb="FFCCFFCC"/>
      <color rgb="FFFFFFFF"/>
      <color rgb="FFFDE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00.xml><?xml version="1.0" encoding="utf-8"?>
<formControlPr xmlns="http://schemas.microsoft.com/office/spreadsheetml/2009/9/main" objectType="Button" lockText="1"/>
</file>

<file path=xl/ctrlProps/ctrlProp1000.xml><?xml version="1.0" encoding="utf-8"?>
<formControlPr xmlns="http://schemas.microsoft.com/office/spreadsheetml/2009/9/main" objectType="Button" lockText="1"/>
</file>

<file path=xl/ctrlProps/ctrlProp1001.xml><?xml version="1.0" encoding="utf-8"?>
<formControlPr xmlns="http://schemas.microsoft.com/office/spreadsheetml/2009/9/main" objectType="Button" lockText="1"/>
</file>

<file path=xl/ctrlProps/ctrlProp1002.xml><?xml version="1.0" encoding="utf-8"?>
<formControlPr xmlns="http://schemas.microsoft.com/office/spreadsheetml/2009/9/main" objectType="Button" lockText="1"/>
</file>

<file path=xl/ctrlProps/ctrlProp1003.xml><?xml version="1.0" encoding="utf-8"?>
<formControlPr xmlns="http://schemas.microsoft.com/office/spreadsheetml/2009/9/main" objectType="Button" lockText="1"/>
</file>

<file path=xl/ctrlProps/ctrlProp1004.xml><?xml version="1.0" encoding="utf-8"?>
<formControlPr xmlns="http://schemas.microsoft.com/office/spreadsheetml/2009/9/main" objectType="Button" lockText="1"/>
</file>

<file path=xl/ctrlProps/ctrlProp1005.xml><?xml version="1.0" encoding="utf-8"?>
<formControlPr xmlns="http://schemas.microsoft.com/office/spreadsheetml/2009/9/main" objectType="Button" lockText="1"/>
</file>

<file path=xl/ctrlProps/ctrlProp1006.xml><?xml version="1.0" encoding="utf-8"?>
<formControlPr xmlns="http://schemas.microsoft.com/office/spreadsheetml/2009/9/main" objectType="Button" lockText="1"/>
</file>

<file path=xl/ctrlProps/ctrlProp1007.xml><?xml version="1.0" encoding="utf-8"?>
<formControlPr xmlns="http://schemas.microsoft.com/office/spreadsheetml/2009/9/main" objectType="Button" lockText="1"/>
</file>

<file path=xl/ctrlProps/ctrlProp1008.xml><?xml version="1.0" encoding="utf-8"?>
<formControlPr xmlns="http://schemas.microsoft.com/office/spreadsheetml/2009/9/main" objectType="Button" lockText="1"/>
</file>

<file path=xl/ctrlProps/ctrlProp1009.xml><?xml version="1.0" encoding="utf-8"?>
<formControlPr xmlns="http://schemas.microsoft.com/office/spreadsheetml/2009/9/main" objectType="Button" lockText="1"/>
</file>

<file path=xl/ctrlProps/ctrlProp101.xml><?xml version="1.0" encoding="utf-8"?>
<formControlPr xmlns="http://schemas.microsoft.com/office/spreadsheetml/2009/9/main" objectType="Button" lockText="1"/>
</file>

<file path=xl/ctrlProps/ctrlProp1010.xml><?xml version="1.0" encoding="utf-8"?>
<formControlPr xmlns="http://schemas.microsoft.com/office/spreadsheetml/2009/9/main" objectType="Button" lockText="1"/>
</file>

<file path=xl/ctrlProps/ctrlProp1011.xml><?xml version="1.0" encoding="utf-8"?>
<formControlPr xmlns="http://schemas.microsoft.com/office/spreadsheetml/2009/9/main" objectType="Button" lockText="1"/>
</file>

<file path=xl/ctrlProps/ctrlProp1012.xml><?xml version="1.0" encoding="utf-8"?>
<formControlPr xmlns="http://schemas.microsoft.com/office/spreadsheetml/2009/9/main" objectType="Button" lockText="1"/>
</file>

<file path=xl/ctrlProps/ctrlProp1013.xml><?xml version="1.0" encoding="utf-8"?>
<formControlPr xmlns="http://schemas.microsoft.com/office/spreadsheetml/2009/9/main" objectType="Button" lockText="1"/>
</file>

<file path=xl/ctrlProps/ctrlProp1014.xml><?xml version="1.0" encoding="utf-8"?>
<formControlPr xmlns="http://schemas.microsoft.com/office/spreadsheetml/2009/9/main" objectType="Button" lockText="1"/>
</file>

<file path=xl/ctrlProps/ctrlProp1015.xml><?xml version="1.0" encoding="utf-8"?>
<formControlPr xmlns="http://schemas.microsoft.com/office/spreadsheetml/2009/9/main" objectType="Button" lockText="1"/>
</file>

<file path=xl/ctrlProps/ctrlProp1016.xml><?xml version="1.0" encoding="utf-8"?>
<formControlPr xmlns="http://schemas.microsoft.com/office/spreadsheetml/2009/9/main" objectType="Button" lockText="1"/>
</file>

<file path=xl/ctrlProps/ctrlProp1017.xml><?xml version="1.0" encoding="utf-8"?>
<formControlPr xmlns="http://schemas.microsoft.com/office/spreadsheetml/2009/9/main" objectType="Button" lockText="1"/>
</file>

<file path=xl/ctrlProps/ctrlProp1018.xml><?xml version="1.0" encoding="utf-8"?>
<formControlPr xmlns="http://schemas.microsoft.com/office/spreadsheetml/2009/9/main" objectType="Button" lockText="1"/>
</file>

<file path=xl/ctrlProps/ctrlProp1019.xml><?xml version="1.0" encoding="utf-8"?>
<formControlPr xmlns="http://schemas.microsoft.com/office/spreadsheetml/2009/9/main" objectType="Button" lockText="1"/>
</file>

<file path=xl/ctrlProps/ctrlProp102.xml><?xml version="1.0" encoding="utf-8"?>
<formControlPr xmlns="http://schemas.microsoft.com/office/spreadsheetml/2009/9/main" objectType="Button" lockText="1"/>
</file>

<file path=xl/ctrlProps/ctrlProp1020.xml><?xml version="1.0" encoding="utf-8"?>
<formControlPr xmlns="http://schemas.microsoft.com/office/spreadsheetml/2009/9/main" objectType="Button" lockText="1"/>
</file>

<file path=xl/ctrlProps/ctrlProp1021.xml><?xml version="1.0" encoding="utf-8"?>
<formControlPr xmlns="http://schemas.microsoft.com/office/spreadsheetml/2009/9/main" objectType="Button" lockText="1"/>
</file>

<file path=xl/ctrlProps/ctrlProp1022.xml><?xml version="1.0" encoding="utf-8"?>
<formControlPr xmlns="http://schemas.microsoft.com/office/spreadsheetml/2009/9/main" objectType="Button" lockText="1"/>
</file>

<file path=xl/ctrlProps/ctrlProp1023.xml><?xml version="1.0" encoding="utf-8"?>
<formControlPr xmlns="http://schemas.microsoft.com/office/spreadsheetml/2009/9/main" objectType="Button" lockText="1"/>
</file>

<file path=xl/ctrlProps/ctrlProp1024.xml><?xml version="1.0" encoding="utf-8"?>
<formControlPr xmlns="http://schemas.microsoft.com/office/spreadsheetml/2009/9/main" objectType="Button" lockText="1"/>
</file>

<file path=xl/ctrlProps/ctrlProp1025.xml><?xml version="1.0" encoding="utf-8"?>
<formControlPr xmlns="http://schemas.microsoft.com/office/spreadsheetml/2009/9/main" objectType="Button" lockText="1"/>
</file>

<file path=xl/ctrlProps/ctrlProp1026.xml><?xml version="1.0" encoding="utf-8"?>
<formControlPr xmlns="http://schemas.microsoft.com/office/spreadsheetml/2009/9/main" objectType="Button" lockText="1"/>
</file>

<file path=xl/ctrlProps/ctrlProp1027.xml><?xml version="1.0" encoding="utf-8"?>
<formControlPr xmlns="http://schemas.microsoft.com/office/spreadsheetml/2009/9/main" objectType="Button" lockText="1"/>
</file>

<file path=xl/ctrlProps/ctrlProp1028.xml><?xml version="1.0" encoding="utf-8"?>
<formControlPr xmlns="http://schemas.microsoft.com/office/spreadsheetml/2009/9/main" objectType="Button" lockText="1"/>
</file>

<file path=xl/ctrlProps/ctrlProp1029.xml><?xml version="1.0" encoding="utf-8"?>
<formControlPr xmlns="http://schemas.microsoft.com/office/spreadsheetml/2009/9/main" objectType="Button" lockText="1"/>
</file>

<file path=xl/ctrlProps/ctrlProp103.xml><?xml version="1.0" encoding="utf-8"?>
<formControlPr xmlns="http://schemas.microsoft.com/office/spreadsheetml/2009/9/main" objectType="Button" lockText="1"/>
</file>

<file path=xl/ctrlProps/ctrlProp1030.xml><?xml version="1.0" encoding="utf-8"?>
<formControlPr xmlns="http://schemas.microsoft.com/office/spreadsheetml/2009/9/main" objectType="Button" lockText="1"/>
</file>

<file path=xl/ctrlProps/ctrlProp1031.xml><?xml version="1.0" encoding="utf-8"?>
<formControlPr xmlns="http://schemas.microsoft.com/office/spreadsheetml/2009/9/main" objectType="Button" lockText="1"/>
</file>

<file path=xl/ctrlProps/ctrlProp1032.xml><?xml version="1.0" encoding="utf-8"?>
<formControlPr xmlns="http://schemas.microsoft.com/office/spreadsheetml/2009/9/main" objectType="Button" lockText="1"/>
</file>

<file path=xl/ctrlProps/ctrlProp1033.xml><?xml version="1.0" encoding="utf-8"?>
<formControlPr xmlns="http://schemas.microsoft.com/office/spreadsheetml/2009/9/main" objectType="Button" lockText="1"/>
</file>

<file path=xl/ctrlProps/ctrlProp1034.xml><?xml version="1.0" encoding="utf-8"?>
<formControlPr xmlns="http://schemas.microsoft.com/office/spreadsheetml/2009/9/main" objectType="Button" lockText="1"/>
</file>

<file path=xl/ctrlProps/ctrlProp1035.xml><?xml version="1.0" encoding="utf-8"?>
<formControlPr xmlns="http://schemas.microsoft.com/office/spreadsheetml/2009/9/main" objectType="Button" lockText="1"/>
</file>

<file path=xl/ctrlProps/ctrlProp1036.xml><?xml version="1.0" encoding="utf-8"?>
<formControlPr xmlns="http://schemas.microsoft.com/office/spreadsheetml/2009/9/main" objectType="Button" lockText="1"/>
</file>

<file path=xl/ctrlProps/ctrlProp1037.xml><?xml version="1.0" encoding="utf-8"?>
<formControlPr xmlns="http://schemas.microsoft.com/office/spreadsheetml/2009/9/main" objectType="Button" lockText="1"/>
</file>

<file path=xl/ctrlProps/ctrlProp1038.xml><?xml version="1.0" encoding="utf-8"?>
<formControlPr xmlns="http://schemas.microsoft.com/office/spreadsheetml/2009/9/main" objectType="Button" lockText="1"/>
</file>

<file path=xl/ctrlProps/ctrlProp1039.xml><?xml version="1.0" encoding="utf-8"?>
<formControlPr xmlns="http://schemas.microsoft.com/office/spreadsheetml/2009/9/main" objectType="Button" lockText="1"/>
</file>

<file path=xl/ctrlProps/ctrlProp104.xml><?xml version="1.0" encoding="utf-8"?>
<formControlPr xmlns="http://schemas.microsoft.com/office/spreadsheetml/2009/9/main" objectType="Button" lockText="1"/>
</file>

<file path=xl/ctrlProps/ctrlProp1040.xml><?xml version="1.0" encoding="utf-8"?>
<formControlPr xmlns="http://schemas.microsoft.com/office/spreadsheetml/2009/9/main" objectType="Button" lockText="1"/>
</file>

<file path=xl/ctrlProps/ctrlProp1041.xml><?xml version="1.0" encoding="utf-8"?>
<formControlPr xmlns="http://schemas.microsoft.com/office/spreadsheetml/2009/9/main" objectType="Button" lockText="1"/>
</file>

<file path=xl/ctrlProps/ctrlProp1042.xml><?xml version="1.0" encoding="utf-8"?>
<formControlPr xmlns="http://schemas.microsoft.com/office/spreadsheetml/2009/9/main" objectType="Button" lockText="1"/>
</file>

<file path=xl/ctrlProps/ctrlProp1043.xml><?xml version="1.0" encoding="utf-8"?>
<formControlPr xmlns="http://schemas.microsoft.com/office/spreadsheetml/2009/9/main" objectType="Button" lockText="1"/>
</file>

<file path=xl/ctrlProps/ctrlProp1044.xml><?xml version="1.0" encoding="utf-8"?>
<formControlPr xmlns="http://schemas.microsoft.com/office/spreadsheetml/2009/9/main" objectType="Button" lockText="1"/>
</file>

<file path=xl/ctrlProps/ctrlProp1045.xml><?xml version="1.0" encoding="utf-8"?>
<formControlPr xmlns="http://schemas.microsoft.com/office/spreadsheetml/2009/9/main" objectType="Button" lockText="1"/>
</file>

<file path=xl/ctrlProps/ctrlProp1046.xml><?xml version="1.0" encoding="utf-8"?>
<formControlPr xmlns="http://schemas.microsoft.com/office/spreadsheetml/2009/9/main" objectType="Button" lockText="1"/>
</file>

<file path=xl/ctrlProps/ctrlProp1047.xml><?xml version="1.0" encoding="utf-8"?>
<formControlPr xmlns="http://schemas.microsoft.com/office/spreadsheetml/2009/9/main" objectType="Button" lockText="1"/>
</file>

<file path=xl/ctrlProps/ctrlProp1048.xml><?xml version="1.0" encoding="utf-8"?>
<formControlPr xmlns="http://schemas.microsoft.com/office/spreadsheetml/2009/9/main" objectType="Button" lockText="1"/>
</file>

<file path=xl/ctrlProps/ctrlProp1049.xml><?xml version="1.0" encoding="utf-8"?>
<formControlPr xmlns="http://schemas.microsoft.com/office/spreadsheetml/2009/9/main" objectType="Button" lockText="1"/>
</file>

<file path=xl/ctrlProps/ctrlProp105.xml><?xml version="1.0" encoding="utf-8"?>
<formControlPr xmlns="http://schemas.microsoft.com/office/spreadsheetml/2009/9/main" objectType="Button" lockText="1"/>
</file>

<file path=xl/ctrlProps/ctrlProp1050.xml><?xml version="1.0" encoding="utf-8"?>
<formControlPr xmlns="http://schemas.microsoft.com/office/spreadsheetml/2009/9/main" objectType="Button" lockText="1"/>
</file>

<file path=xl/ctrlProps/ctrlProp1051.xml><?xml version="1.0" encoding="utf-8"?>
<formControlPr xmlns="http://schemas.microsoft.com/office/spreadsheetml/2009/9/main" objectType="Button" lockText="1"/>
</file>

<file path=xl/ctrlProps/ctrlProp1052.xml><?xml version="1.0" encoding="utf-8"?>
<formControlPr xmlns="http://schemas.microsoft.com/office/spreadsheetml/2009/9/main" objectType="Button" lockText="1"/>
</file>

<file path=xl/ctrlProps/ctrlProp1053.xml><?xml version="1.0" encoding="utf-8"?>
<formControlPr xmlns="http://schemas.microsoft.com/office/spreadsheetml/2009/9/main" objectType="Button" lockText="1"/>
</file>

<file path=xl/ctrlProps/ctrlProp1054.xml><?xml version="1.0" encoding="utf-8"?>
<formControlPr xmlns="http://schemas.microsoft.com/office/spreadsheetml/2009/9/main" objectType="Button" lockText="1"/>
</file>

<file path=xl/ctrlProps/ctrlProp1055.xml><?xml version="1.0" encoding="utf-8"?>
<formControlPr xmlns="http://schemas.microsoft.com/office/spreadsheetml/2009/9/main" objectType="Button" lockText="1"/>
</file>

<file path=xl/ctrlProps/ctrlProp1056.xml><?xml version="1.0" encoding="utf-8"?>
<formControlPr xmlns="http://schemas.microsoft.com/office/spreadsheetml/2009/9/main" objectType="Button" lockText="1"/>
</file>

<file path=xl/ctrlProps/ctrlProp1057.xml><?xml version="1.0" encoding="utf-8"?>
<formControlPr xmlns="http://schemas.microsoft.com/office/spreadsheetml/2009/9/main" objectType="Button" lockText="1"/>
</file>

<file path=xl/ctrlProps/ctrlProp1058.xml><?xml version="1.0" encoding="utf-8"?>
<formControlPr xmlns="http://schemas.microsoft.com/office/spreadsheetml/2009/9/main" objectType="Button" lockText="1"/>
</file>

<file path=xl/ctrlProps/ctrlProp1059.xml><?xml version="1.0" encoding="utf-8"?>
<formControlPr xmlns="http://schemas.microsoft.com/office/spreadsheetml/2009/9/main" objectType="Button" lockText="1"/>
</file>

<file path=xl/ctrlProps/ctrlProp106.xml><?xml version="1.0" encoding="utf-8"?>
<formControlPr xmlns="http://schemas.microsoft.com/office/spreadsheetml/2009/9/main" objectType="Button" lockText="1"/>
</file>

<file path=xl/ctrlProps/ctrlProp1060.xml><?xml version="1.0" encoding="utf-8"?>
<formControlPr xmlns="http://schemas.microsoft.com/office/spreadsheetml/2009/9/main" objectType="Button" lockText="1"/>
</file>

<file path=xl/ctrlProps/ctrlProp1061.xml><?xml version="1.0" encoding="utf-8"?>
<formControlPr xmlns="http://schemas.microsoft.com/office/spreadsheetml/2009/9/main" objectType="Button" lockText="1"/>
</file>

<file path=xl/ctrlProps/ctrlProp1062.xml><?xml version="1.0" encoding="utf-8"?>
<formControlPr xmlns="http://schemas.microsoft.com/office/spreadsheetml/2009/9/main" objectType="Button" lockText="1"/>
</file>

<file path=xl/ctrlProps/ctrlProp1063.xml><?xml version="1.0" encoding="utf-8"?>
<formControlPr xmlns="http://schemas.microsoft.com/office/spreadsheetml/2009/9/main" objectType="Button" lockText="1"/>
</file>

<file path=xl/ctrlProps/ctrlProp1064.xml><?xml version="1.0" encoding="utf-8"?>
<formControlPr xmlns="http://schemas.microsoft.com/office/spreadsheetml/2009/9/main" objectType="Button" lockText="1"/>
</file>

<file path=xl/ctrlProps/ctrlProp1065.xml><?xml version="1.0" encoding="utf-8"?>
<formControlPr xmlns="http://schemas.microsoft.com/office/spreadsheetml/2009/9/main" objectType="Button" lockText="1"/>
</file>

<file path=xl/ctrlProps/ctrlProp1066.xml><?xml version="1.0" encoding="utf-8"?>
<formControlPr xmlns="http://schemas.microsoft.com/office/spreadsheetml/2009/9/main" objectType="Button" lockText="1"/>
</file>

<file path=xl/ctrlProps/ctrlProp1067.xml><?xml version="1.0" encoding="utf-8"?>
<formControlPr xmlns="http://schemas.microsoft.com/office/spreadsheetml/2009/9/main" objectType="Button" lockText="1"/>
</file>

<file path=xl/ctrlProps/ctrlProp1068.xml><?xml version="1.0" encoding="utf-8"?>
<formControlPr xmlns="http://schemas.microsoft.com/office/spreadsheetml/2009/9/main" objectType="Button" lockText="1"/>
</file>

<file path=xl/ctrlProps/ctrlProp1069.xml><?xml version="1.0" encoding="utf-8"?>
<formControlPr xmlns="http://schemas.microsoft.com/office/spreadsheetml/2009/9/main" objectType="Button" lockText="1"/>
</file>

<file path=xl/ctrlProps/ctrlProp107.xml><?xml version="1.0" encoding="utf-8"?>
<formControlPr xmlns="http://schemas.microsoft.com/office/spreadsheetml/2009/9/main" objectType="Button" lockText="1"/>
</file>

<file path=xl/ctrlProps/ctrlProp1070.xml><?xml version="1.0" encoding="utf-8"?>
<formControlPr xmlns="http://schemas.microsoft.com/office/spreadsheetml/2009/9/main" objectType="Button" lockText="1"/>
</file>

<file path=xl/ctrlProps/ctrlProp1071.xml><?xml version="1.0" encoding="utf-8"?>
<formControlPr xmlns="http://schemas.microsoft.com/office/spreadsheetml/2009/9/main" objectType="Button" lockText="1"/>
</file>

<file path=xl/ctrlProps/ctrlProp1072.xml><?xml version="1.0" encoding="utf-8"?>
<formControlPr xmlns="http://schemas.microsoft.com/office/spreadsheetml/2009/9/main" objectType="Button" lockText="1"/>
</file>

<file path=xl/ctrlProps/ctrlProp1073.xml><?xml version="1.0" encoding="utf-8"?>
<formControlPr xmlns="http://schemas.microsoft.com/office/spreadsheetml/2009/9/main" objectType="Button" lockText="1"/>
</file>

<file path=xl/ctrlProps/ctrlProp1074.xml><?xml version="1.0" encoding="utf-8"?>
<formControlPr xmlns="http://schemas.microsoft.com/office/spreadsheetml/2009/9/main" objectType="Button" lockText="1"/>
</file>

<file path=xl/ctrlProps/ctrlProp1075.xml><?xml version="1.0" encoding="utf-8"?>
<formControlPr xmlns="http://schemas.microsoft.com/office/spreadsheetml/2009/9/main" objectType="Button" lockText="1"/>
</file>

<file path=xl/ctrlProps/ctrlProp1076.xml><?xml version="1.0" encoding="utf-8"?>
<formControlPr xmlns="http://schemas.microsoft.com/office/spreadsheetml/2009/9/main" objectType="Button" lockText="1"/>
</file>

<file path=xl/ctrlProps/ctrlProp1077.xml><?xml version="1.0" encoding="utf-8"?>
<formControlPr xmlns="http://schemas.microsoft.com/office/spreadsheetml/2009/9/main" objectType="Button" lockText="1"/>
</file>

<file path=xl/ctrlProps/ctrlProp1078.xml><?xml version="1.0" encoding="utf-8"?>
<formControlPr xmlns="http://schemas.microsoft.com/office/spreadsheetml/2009/9/main" objectType="Button" lockText="1"/>
</file>

<file path=xl/ctrlProps/ctrlProp1079.xml><?xml version="1.0" encoding="utf-8"?>
<formControlPr xmlns="http://schemas.microsoft.com/office/spreadsheetml/2009/9/main" objectType="Button" lockText="1"/>
</file>

<file path=xl/ctrlProps/ctrlProp108.xml><?xml version="1.0" encoding="utf-8"?>
<formControlPr xmlns="http://schemas.microsoft.com/office/spreadsheetml/2009/9/main" objectType="Button" lockText="1"/>
</file>

<file path=xl/ctrlProps/ctrlProp1080.xml><?xml version="1.0" encoding="utf-8"?>
<formControlPr xmlns="http://schemas.microsoft.com/office/spreadsheetml/2009/9/main" objectType="Button" lockText="1"/>
</file>

<file path=xl/ctrlProps/ctrlProp1081.xml><?xml version="1.0" encoding="utf-8"?>
<formControlPr xmlns="http://schemas.microsoft.com/office/spreadsheetml/2009/9/main" objectType="Button" lockText="1"/>
</file>

<file path=xl/ctrlProps/ctrlProp1082.xml><?xml version="1.0" encoding="utf-8"?>
<formControlPr xmlns="http://schemas.microsoft.com/office/spreadsheetml/2009/9/main" objectType="Button" lockText="1"/>
</file>

<file path=xl/ctrlProps/ctrlProp1083.xml><?xml version="1.0" encoding="utf-8"?>
<formControlPr xmlns="http://schemas.microsoft.com/office/spreadsheetml/2009/9/main" objectType="Button" lockText="1"/>
</file>

<file path=xl/ctrlProps/ctrlProp1084.xml><?xml version="1.0" encoding="utf-8"?>
<formControlPr xmlns="http://schemas.microsoft.com/office/spreadsheetml/2009/9/main" objectType="Button" lockText="1"/>
</file>

<file path=xl/ctrlProps/ctrlProp1085.xml><?xml version="1.0" encoding="utf-8"?>
<formControlPr xmlns="http://schemas.microsoft.com/office/spreadsheetml/2009/9/main" objectType="Button" lockText="1"/>
</file>

<file path=xl/ctrlProps/ctrlProp1086.xml><?xml version="1.0" encoding="utf-8"?>
<formControlPr xmlns="http://schemas.microsoft.com/office/spreadsheetml/2009/9/main" objectType="Button" lockText="1"/>
</file>

<file path=xl/ctrlProps/ctrlProp1087.xml><?xml version="1.0" encoding="utf-8"?>
<formControlPr xmlns="http://schemas.microsoft.com/office/spreadsheetml/2009/9/main" objectType="Button" lockText="1"/>
</file>

<file path=xl/ctrlProps/ctrlProp1088.xml><?xml version="1.0" encoding="utf-8"?>
<formControlPr xmlns="http://schemas.microsoft.com/office/spreadsheetml/2009/9/main" objectType="Button" lockText="1"/>
</file>

<file path=xl/ctrlProps/ctrlProp1089.xml><?xml version="1.0" encoding="utf-8"?>
<formControlPr xmlns="http://schemas.microsoft.com/office/spreadsheetml/2009/9/main" objectType="Button" lockText="1"/>
</file>

<file path=xl/ctrlProps/ctrlProp109.xml><?xml version="1.0" encoding="utf-8"?>
<formControlPr xmlns="http://schemas.microsoft.com/office/spreadsheetml/2009/9/main" objectType="Button" lockText="1"/>
</file>

<file path=xl/ctrlProps/ctrlProp1090.xml><?xml version="1.0" encoding="utf-8"?>
<formControlPr xmlns="http://schemas.microsoft.com/office/spreadsheetml/2009/9/main" objectType="Button" lockText="1"/>
</file>

<file path=xl/ctrlProps/ctrlProp1091.xml><?xml version="1.0" encoding="utf-8"?>
<formControlPr xmlns="http://schemas.microsoft.com/office/spreadsheetml/2009/9/main" objectType="Button" lockText="1"/>
</file>

<file path=xl/ctrlProps/ctrlProp1092.xml><?xml version="1.0" encoding="utf-8"?>
<formControlPr xmlns="http://schemas.microsoft.com/office/spreadsheetml/2009/9/main" objectType="Button" lockText="1"/>
</file>

<file path=xl/ctrlProps/ctrlProp1093.xml><?xml version="1.0" encoding="utf-8"?>
<formControlPr xmlns="http://schemas.microsoft.com/office/spreadsheetml/2009/9/main" objectType="Button" lockText="1"/>
</file>

<file path=xl/ctrlProps/ctrlProp1094.xml><?xml version="1.0" encoding="utf-8"?>
<formControlPr xmlns="http://schemas.microsoft.com/office/spreadsheetml/2009/9/main" objectType="Button" lockText="1"/>
</file>

<file path=xl/ctrlProps/ctrlProp1095.xml><?xml version="1.0" encoding="utf-8"?>
<formControlPr xmlns="http://schemas.microsoft.com/office/spreadsheetml/2009/9/main" objectType="Button" lockText="1"/>
</file>

<file path=xl/ctrlProps/ctrlProp1096.xml><?xml version="1.0" encoding="utf-8"?>
<formControlPr xmlns="http://schemas.microsoft.com/office/spreadsheetml/2009/9/main" objectType="Button" lockText="1"/>
</file>

<file path=xl/ctrlProps/ctrlProp1097.xml><?xml version="1.0" encoding="utf-8"?>
<formControlPr xmlns="http://schemas.microsoft.com/office/spreadsheetml/2009/9/main" objectType="Button" lockText="1"/>
</file>

<file path=xl/ctrlProps/ctrlProp1098.xml><?xml version="1.0" encoding="utf-8"?>
<formControlPr xmlns="http://schemas.microsoft.com/office/spreadsheetml/2009/9/main" objectType="Button" lockText="1"/>
</file>

<file path=xl/ctrlProps/ctrlProp1099.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10.xml><?xml version="1.0" encoding="utf-8"?>
<formControlPr xmlns="http://schemas.microsoft.com/office/spreadsheetml/2009/9/main" objectType="Button" lockText="1"/>
</file>

<file path=xl/ctrlProps/ctrlProp1100.xml><?xml version="1.0" encoding="utf-8"?>
<formControlPr xmlns="http://schemas.microsoft.com/office/spreadsheetml/2009/9/main" objectType="Button" lockText="1"/>
</file>

<file path=xl/ctrlProps/ctrlProp1101.xml><?xml version="1.0" encoding="utf-8"?>
<formControlPr xmlns="http://schemas.microsoft.com/office/spreadsheetml/2009/9/main" objectType="Button" lockText="1"/>
</file>

<file path=xl/ctrlProps/ctrlProp1102.xml><?xml version="1.0" encoding="utf-8"?>
<formControlPr xmlns="http://schemas.microsoft.com/office/spreadsheetml/2009/9/main" objectType="Button" lockText="1"/>
</file>

<file path=xl/ctrlProps/ctrlProp1103.xml><?xml version="1.0" encoding="utf-8"?>
<formControlPr xmlns="http://schemas.microsoft.com/office/spreadsheetml/2009/9/main" objectType="Button" lockText="1"/>
</file>

<file path=xl/ctrlProps/ctrlProp1104.xml><?xml version="1.0" encoding="utf-8"?>
<formControlPr xmlns="http://schemas.microsoft.com/office/spreadsheetml/2009/9/main" objectType="Button" lockText="1"/>
</file>

<file path=xl/ctrlProps/ctrlProp1105.xml><?xml version="1.0" encoding="utf-8"?>
<formControlPr xmlns="http://schemas.microsoft.com/office/spreadsheetml/2009/9/main" objectType="Button" lockText="1"/>
</file>

<file path=xl/ctrlProps/ctrlProp1106.xml><?xml version="1.0" encoding="utf-8"?>
<formControlPr xmlns="http://schemas.microsoft.com/office/spreadsheetml/2009/9/main" objectType="Button" lockText="1"/>
</file>

<file path=xl/ctrlProps/ctrlProp1107.xml><?xml version="1.0" encoding="utf-8"?>
<formControlPr xmlns="http://schemas.microsoft.com/office/spreadsheetml/2009/9/main" objectType="Button" lockText="1"/>
</file>

<file path=xl/ctrlProps/ctrlProp1108.xml><?xml version="1.0" encoding="utf-8"?>
<formControlPr xmlns="http://schemas.microsoft.com/office/spreadsheetml/2009/9/main" objectType="Button" lockText="1"/>
</file>

<file path=xl/ctrlProps/ctrlProp1109.xml><?xml version="1.0" encoding="utf-8"?>
<formControlPr xmlns="http://schemas.microsoft.com/office/spreadsheetml/2009/9/main" objectType="Button" lockText="1"/>
</file>

<file path=xl/ctrlProps/ctrlProp111.xml><?xml version="1.0" encoding="utf-8"?>
<formControlPr xmlns="http://schemas.microsoft.com/office/spreadsheetml/2009/9/main" objectType="Button" lockText="1"/>
</file>

<file path=xl/ctrlProps/ctrlProp1110.xml><?xml version="1.0" encoding="utf-8"?>
<formControlPr xmlns="http://schemas.microsoft.com/office/spreadsheetml/2009/9/main" objectType="Button" lockText="1"/>
</file>

<file path=xl/ctrlProps/ctrlProp1111.xml><?xml version="1.0" encoding="utf-8"?>
<formControlPr xmlns="http://schemas.microsoft.com/office/spreadsheetml/2009/9/main" objectType="Button" lockText="1"/>
</file>

<file path=xl/ctrlProps/ctrlProp1112.xml><?xml version="1.0" encoding="utf-8"?>
<formControlPr xmlns="http://schemas.microsoft.com/office/spreadsheetml/2009/9/main" objectType="Button" lockText="1"/>
</file>

<file path=xl/ctrlProps/ctrlProp1113.xml><?xml version="1.0" encoding="utf-8"?>
<formControlPr xmlns="http://schemas.microsoft.com/office/spreadsheetml/2009/9/main" objectType="Button" lockText="1"/>
</file>

<file path=xl/ctrlProps/ctrlProp1114.xml><?xml version="1.0" encoding="utf-8"?>
<formControlPr xmlns="http://schemas.microsoft.com/office/spreadsheetml/2009/9/main" objectType="Button" lockText="1"/>
</file>

<file path=xl/ctrlProps/ctrlProp1115.xml><?xml version="1.0" encoding="utf-8"?>
<formControlPr xmlns="http://schemas.microsoft.com/office/spreadsheetml/2009/9/main" objectType="Button" lockText="1"/>
</file>

<file path=xl/ctrlProps/ctrlProp1116.xml><?xml version="1.0" encoding="utf-8"?>
<formControlPr xmlns="http://schemas.microsoft.com/office/spreadsheetml/2009/9/main" objectType="Button" lockText="1"/>
</file>

<file path=xl/ctrlProps/ctrlProp1117.xml><?xml version="1.0" encoding="utf-8"?>
<formControlPr xmlns="http://schemas.microsoft.com/office/spreadsheetml/2009/9/main" objectType="Button" lockText="1"/>
</file>

<file path=xl/ctrlProps/ctrlProp1118.xml><?xml version="1.0" encoding="utf-8"?>
<formControlPr xmlns="http://schemas.microsoft.com/office/spreadsheetml/2009/9/main" objectType="Button" lockText="1"/>
</file>

<file path=xl/ctrlProps/ctrlProp1119.xml><?xml version="1.0" encoding="utf-8"?>
<formControlPr xmlns="http://schemas.microsoft.com/office/spreadsheetml/2009/9/main" objectType="Button" lockText="1"/>
</file>

<file path=xl/ctrlProps/ctrlProp112.xml><?xml version="1.0" encoding="utf-8"?>
<formControlPr xmlns="http://schemas.microsoft.com/office/spreadsheetml/2009/9/main" objectType="Button" lockText="1"/>
</file>

<file path=xl/ctrlProps/ctrlProp1120.xml><?xml version="1.0" encoding="utf-8"?>
<formControlPr xmlns="http://schemas.microsoft.com/office/spreadsheetml/2009/9/main" objectType="Button" lockText="1"/>
</file>

<file path=xl/ctrlProps/ctrlProp1121.xml><?xml version="1.0" encoding="utf-8"?>
<formControlPr xmlns="http://schemas.microsoft.com/office/spreadsheetml/2009/9/main" objectType="Button" lockText="1"/>
</file>

<file path=xl/ctrlProps/ctrlProp1122.xml><?xml version="1.0" encoding="utf-8"?>
<formControlPr xmlns="http://schemas.microsoft.com/office/spreadsheetml/2009/9/main" objectType="Button" lockText="1"/>
</file>

<file path=xl/ctrlProps/ctrlProp1123.xml><?xml version="1.0" encoding="utf-8"?>
<formControlPr xmlns="http://schemas.microsoft.com/office/spreadsheetml/2009/9/main" objectType="Button" lockText="1"/>
</file>

<file path=xl/ctrlProps/ctrlProp1124.xml><?xml version="1.0" encoding="utf-8"?>
<formControlPr xmlns="http://schemas.microsoft.com/office/spreadsheetml/2009/9/main" objectType="Button" lockText="1"/>
</file>

<file path=xl/ctrlProps/ctrlProp1125.xml><?xml version="1.0" encoding="utf-8"?>
<formControlPr xmlns="http://schemas.microsoft.com/office/spreadsheetml/2009/9/main" objectType="Button" lockText="1"/>
</file>

<file path=xl/ctrlProps/ctrlProp1126.xml><?xml version="1.0" encoding="utf-8"?>
<formControlPr xmlns="http://schemas.microsoft.com/office/spreadsheetml/2009/9/main" objectType="Button" lockText="1"/>
</file>

<file path=xl/ctrlProps/ctrlProp1127.xml><?xml version="1.0" encoding="utf-8"?>
<formControlPr xmlns="http://schemas.microsoft.com/office/spreadsheetml/2009/9/main" objectType="Button" lockText="1"/>
</file>

<file path=xl/ctrlProps/ctrlProp1128.xml><?xml version="1.0" encoding="utf-8"?>
<formControlPr xmlns="http://schemas.microsoft.com/office/spreadsheetml/2009/9/main" objectType="Button" lockText="1"/>
</file>

<file path=xl/ctrlProps/ctrlProp1129.xml><?xml version="1.0" encoding="utf-8"?>
<formControlPr xmlns="http://schemas.microsoft.com/office/spreadsheetml/2009/9/main" objectType="Button" lockText="1"/>
</file>

<file path=xl/ctrlProps/ctrlProp113.xml><?xml version="1.0" encoding="utf-8"?>
<formControlPr xmlns="http://schemas.microsoft.com/office/spreadsheetml/2009/9/main" objectType="Button" lockText="1"/>
</file>

<file path=xl/ctrlProps/ctrlProp1130.xml><?xml version="1.0" encoding="utf-8"?>
<formControlPr xmlns="http://schemas.microsoft.com/office/spreadsheetml/2009/9/main" objectType="Button" lockText="1"/>
</file>

<file path=xl/ctrlProps/ctrlProp1131.xml><?xml version="1.0" encoding="utf-8"?>
<formControlPr xmlns="http://schemas.microsoft.com/office/spreadsheetml/2009/9/main" objectType="Button" lockText="1"/>
</file>

<file path=xl/ctrlProps/ctrlProp1132.xml><?xml version="1.0" encoding="utf-8"?>
<formControlPr xmlns="http://schemas.microsoft.com/office/spreadsheetml/2009/9/main" objectType="Button" lockText="1"/>
</file>

<file path=xl/ctrlProps/ctrlProp1133.xml><?xml version="1.0" encoding="utf-8"?>
<formControlPr xmlns="http://schemas.microsoft.com/office/spreadsheetml/2009/9/main" objectType="Button" lockText="1"/>
</file>

<file path=xl/ctrlProps/ctrlProp1134.xml><?xml version="1.0" encoding="utf-8"?>
<formControlPr xmlns="http://schemas.microsoft.com/office/spreadsheetml/2009/9/main" objectType="Button" lockText="1"/>
</file>

<file path=xl/ctrlProps/ctrlProp1135.xml><?xml version="1.0" encoding="utf-8"?>
<formControlPr xmlns="http://schemas.microsoft.com/office/spreadsheetml/2009/9/main" objectType="Button" lockText="1"/>
</file>

<file path=xl/ctrlProps/ctrlProp1136.xml><?xml version="1.0" encoding="utf-8"?>
<formControlPr xmlns="http://schemas.microsoft.com/office/spreadsheetml/2009/9/main" objectType="Button" lockText="1"/>
</file>

<file path=xl/ctrlProps/ctrlProp1137.xml><?xml version="1.0" encoding="utf-8"?>
<formControlPr xmlns="http://schemas.microsoft.com/office/spreadsheetml/2009/9/main" objectType="Button" lockText="1"/>
</file>

<file path=xl/ctrlProps/ctrlProp1138.xml><?xml version="1.0" encoding="utf-8"?>
<formControlPr xmlns="http://schemas.microsoft.com/office/spreadsheetml/2009/9/main" objectType="Button" lockText="1"/>
</file>

<file path=xl/ctrlProps/ctrlProp1139.xml><?xml version="1.0" encoding="utf-8"?>
<formControlPr xmlns="http://schemas.microsoft.com/office/spreadsheetml/2009/9/main" objectType="Button" lockText="1"/>
</file>

<file path=xl/ctrlProps/ctrlProp114.xml><?xml version="1.0" encoding="utf-8"?>
<formControlPr xmlns="http://schemas.microsoft.com/office/spreadsheetml/2009/9/main" objectType="Button" lockText="1"/>
</file>

<file path=xl/ctrlProps/ctrlProp1140.xml><?xml version="1.0" encoding="utf-8"?>
<formControlPr xmlns="http://schemas.microsoft.com/office/spreadsheetml/2009/9/main" objectType="Button" lockText="1"/>
</file>

<file path=xl/ctrlProps/ctrlProp1141.xml><?xml version="1.0" encoding="utf-8"?>
<formControlPr xmlns="http://schemas.microsoft.com/office/spreadsheetml/2009/9/main" objectType="Button" lockText="1"/>
</file>

<file path=xl/ctrlProps/ctrlProp1142.xml><?xml version="1.0" encoding="utf-8"?>
<formControlPr xmlns="http://schemas.microsoft.com/office/spreadsheetml/2009/9/main" objectType="Button" lockText="1"/>
</file>

<file path=xl/ctrlProps/ctrlProp1143.xml><?xml version="1.0" encoding="utf-8"?>
<formControlPr xmlns="http://schemas.microsoft.com/office/spreadsheetml/2009/9/main" objectType="Button" lockText="1"/>
</file>

<file path=xl/ctrlProps/ctrlProp1144.xml><?xml version="1.0" encoding="utf-8"?>
<formControlPr xmlns="http://schemas.microsoft.com/office/spreadsheetml/2009/9/main" objectType="Button" lockText="1"/>
</file>

<file path=xl/ctrlProps/ctrlProp1145.xml><?xml version="1.0" encoding="utf-8"?>
<formControlPr xmlns="http://schemas.microsoft.com/office/spreadsheetml/2009/9/main" objectType="Button" lockText="1"/>
</file>

<file path=xl/ctrlProps/ctrlProp1146.xml><?xml version="1.0" encoding="utf-8"?>
<formControlPr xmlns="http://schemas.microsoft.com/office/spreadsheetml/2009/9/main" objectType="Button" lockText="1"/>
</file>

<file path=xl/ctrlProps/ctrlProp1147.xml><?xml version="1.0" encoding="utf-8"?>
<formControlPr xmlns="http://schemas.microsoft.com/office/spreadsheetml/2009/9/main" objectType="Button" lockText="1"/>
</file>

<file path=xl/ctrlProps/ctrlProp1148.xml><?xml version="1.0" encoding="utf-8"?>
<formControlPr xmlns="http://schemas.microsoft.com/office/spreadsheetml/2009/9/main" objectType="Button" lockText="1"/>
</file>

<file path=xl/ctrlProps/ctrlProp1149.xml><?xml version="1.0" encoding="utf-8"?>
<formControlPr xmlns="http://schemas.microsoft.com/office/spreadsheetml/2009/9/main" objectType="Button" lockText="1"/>
</file>

<file path=xl/ctrlProps/ctrlProp115.xml><?xml version="1.0" encoding="utf-8"?>
<formControlPr xmlns="http://schemas.microsoft.com/office/spreadsheetml/2009/9/main" objectType="Button" lockText="1"/>
</file>

<file path=xl/ctrlProps/ctrlProp1150.xml><?xml version="1.0" encoding="utf-8"?>
<formControlPr xmlns="http://schemas.microsoft.com/office/spreadsheetml/2009/9/main" objectType="Button" lockText="1"/>
</file>

<file path=xl/ctrlProps/ctrlProp1151.xml><?xml version="1.0" encoding="utf-8"?>
<formControlPr xmlns="http://schemas.microsoft.com/office/spreadsheetml/2009/9/main" objectType="Button" lockText="1"/>
</file>

<file path=xl/ctrlProps/ctrlProp1152.xml><?xml version="1.0" encoding="utf-8"?>
<formControlPr xmlns="http://schemas.microsoft.com/office/spreadsheetml/2009/9/main" objectType="Button" lockText="1"/>
</file>

<file path=xl/ctrlProps/ctrlProp1153.xml><?xml version="1.0" encoding="utf-8"?>
<formControlPr xmlns="http://schemas.microsoft.com/office/spreadsheetml/2009/9/main" objectType="Button" lockText="1"/>
</file>

<file path=xl/ctrlProps/ctrlProp1154.xml><?xml version="1.0" encoding="utf-8"?>
<formControlPr xmlns="http://schemas.microsoft.com/office/spreadsheetml/2009/9/main" objectType="Button" lockText="1"/>
</file>

<file path=xl/ctrlProps/ctrlProp1155.xml><?xml version="1.0" encoding="utf-8"?>
<formControlPr xmlns="http://schemas.microsoft.com/office/spreadsheetml/2009/9/main" objectType="Button" lockText="1"/>
</file>

<file path=xl/ctrlProps/ctrlProp1156.xml><?xml version="1.0" encoding="utf-8"?>
<formControlPr xmlns="http://schemas.microsoft.com/office/spreadsheetml/2009/9/main" objectType="Button" lockText="1"/>
</file>

<file path=xl/ctrlProps/ctrlProp1157.xml><?xml version="1.0" encoding="utf-8"?>
<formControlPr xmlns="http://schemas.microsoft.com/office/spreadsheetml/2009/9/main" objectType="Button" lockText="1"/>
</file>

<file path=xl/ctrlProps/ctrlProp1158.xml><?xml version="1.0" encoding="utf-8"?>
<formControlPr xmlns="http://schemas.microsoft.com/office/spreadsheetml/2009/9/main" objectType="Button" lockText="1"/>
</file>

<file path=xl/ctrlProps/ctrlProp1159.xml><?xml version="1.0" encoding="utf-8"?>
<formControlPr xmlns="http://schemas.microsoft.com/office/spreadsheetml/2009/9/main" objectType="Button" lockText="1"/>
</file>

<file path=xl/ctrlProps/ctrlProp116.xml><?xml version="1.0" encoding="utf-8"?>
<formControlPr xmlns="http://schemas.microsoft.com/office/spreadsheetml/2009/9/main" objectType="Button" lockText="1"/>
</file>

<file path=xl/ctrlProps/ctrlProp1160.xml><?xml version="1.0" encoding="utf-8"?>
<formControlPr xmlns="http://schemas.microsoft.com/office/spreadsheetml/2009/9/main" objectType="Button" lockText="1"/>
</file>

<file path=xl/ctrlProps/ctrlProp1161.xml><?xml version="1.0" encoding="utf-8"?>
<formControlPr xmlns="http://schemas.microsoft.com/office/spreadsheetml/2009/9/main" objectType="Button" lockText="1"/>
</file>

<file path=xl/ctrlProps/ctrlProp1162.xml><?xml version="1.0" encoding="utf-8"?>
<formControlPr xmlns="http://schemas.microsoft.com/office/spreadsheetml/2009/9/main" objectType="Button" lockText="1"/>
</file>

<file path=xl/ctrlProps/ctrlProp1163.xml><?xml version="1.0" encoding="utf-8"?>
<formControlPr xmlns="http://schemas.microsoft.com/office/spreadsheetml/2009/9/main" objectType="Button" lockText="1"/>
</file>

<file path=xl/ctrlProps/ctrlProp1164.xml><?xml version="1.0" encoding="utf-8"?>
<formControlPr xmlns="http://schemas.microsoft.com/office/spreadsheetml/2009/9/main" objectType="Button" lockText="1"/>
</file>

<file path=xl/ctrlProps/ctrlProp1165.xml><?xml version="1.0" encoding="utf-8"?>
<formControlPr xmlns="http://schemas.microsoft.com/office/spreadsheetml/2009/9/main" objectType="Button" lockText="1"/>
</file>

<file path=xl/ctrlProps/ctrlProp1166.xml><?xml version="1.0" encoding="utf-8"?>
<formControlPr xmlns="http://schemas.microsoft.com/office/spreadsheetml/2009/9/main" objectType="Button" lockText="1"/>
</file>

<file path=xl/ctrlProps/ctrlProp1167.xml><?xml version="1.0" encoding="utf-8"?>
<formControlPr xmlns="http://schemas.microsoft.com/office/spreadsheetml/2009/9/main" objectType="Button" lockText="1"/>
</file>

<file path=xl/ctrlProps/ctrlProp1168.xml><?xml version="1.0" encoding="utf-8"?>
<formControlPr xmlns="http://schemas.microsoft.com/office/spreadsheetml/2009/9/main" objectType="Button" lockText="1"/>
</file>

<file path=xl/ctrlProps/ctrlProp1169.xml><?xml version="1.0" encoding="utf-8"?>
<formControlPr xmlns="http://schemas.microsoft.com/office/spreadsheetml/2009/9/main" objectType="Button" lockText="1"/>
</file>

<file path=xl/ctrlProps/ctrlProp117.xml><?xml version="1.0" encoding="utf-8"?>
<formControlPr xmlns="http://schemas.microsoft.com/office/spreadsheetml/2009/9/main" objectType="Button" lockText="1"/>
</file>

<file path=xl/ctrlProps/ctrlProp1170.xml><?xml version="1.0" encoding="utf-8"?>
<formControlPr xmlns="http://schemas.microsoft.com/office/spreadsheetml/2009/9/main" objectType="Button" lockText="1"/>
</file>

<file path=xl/ctrlProps/ctrlProp1171.xml><?xml version="1.0" encoding="utf-8"?>
<formControlPr xmlns="http://schemas.microsoft.com/office/spreadsheetml/2009/9/main" objectType="Button" lockText="1"/>
</file>

<file path=xl/ctrlProps/ctrlProp1172.xml><?xml version="1.0" encoding="utf-8"?>
<formControlPr xmlns="http://schemas.microsoft.com/office/spreadsheetml/2009/9/main" objectType="Button" lockText="1"/>
</file>

<file path=xl/ctrlProps/ctrlProp1173.xml><?xml version="1.0" encoding="utf-8"?>
<formControlPr xmlns="http://schemas.microsoft.com/office/spreadsheetml/2009/9/main" objectType="Button" lockText="1"/>
</file>

<file path=xl/ctrlProps/ctrlProp1174.xml><?xml version="1.0" encoding="utf-8"?>
<formControlPr xmlns="http://schemas.microsoft.com/office/spreadsheetml/2009/9/main" objectType="Button" lockText="1"/>
</file>

<file path=xl/ctrlProps/ctrlProp1175.xml><?xml version="1.0" encoding="utf-8"?>
<formControlPr xmlns="http://schemas.microsoft.com/office/spreadsheetml/2009/9/main" objectType="Button" lockText="1"/>
</file>

<file path=xl/ctrlProps/ctrlProp1176.xml><?xml version="1.0" encoding="utf-8"?>
<formControlPr xmlns="http://schemas.microsoft.com/office/spreadsheetml/2009/9/main" objectType="Button" lockText="1"/>
</file>

<file path=xl/ctrlProps/ctrlProp1177.xml><?xml version="1.0" encoding="utf-8"?>
<formControlPr xmlns="http://schemas.microsoft.com/office/spreadsheetml/2009/9/main" objectType="Button" lockText="1"/>
</file>

<file path=xl/ctrlProps/ctrlProp1178.xml><?xml version="1.0" encoding="utf-8"?>
<formControlPr xmlns="http://schemas.microsoft.com/office/spreadsheetml/2009/9/main" objectType="Button" lockText="1"/>
</file>

<file path=xl/ctrlProps/ctrlProp1179.xml><?xml version="1.0" encoding="utf-8"?>
<formControlPr xmlns="http://schemas.microsoft.com/office/spreadsheetml/2009/9/main" objectType="Button" lockText="1"/>
</file>

<file path=xl/ctrlProps/ctrlProp118.xml><?xml version="1.0" encoding="utf-8"?>
<formControlPr xmlns="http://schemas.microsoft.com/office/spreadsheetml/2009/9/main" objectType="Button" lockText="1"/>
</file>

<file path=xl/ctrlProps/ctrlProp1180.xml><?xml version="1.0" encoding="utf-8"?>
<formControlPr xmlns="http://schemas.microsoft.com/office/spreadsheetml/2009/9/main" objectType="Button" lockText="1"/>
</file>

<file path=xl/ctrlProps/ctrlProp1181.xml><?xml version="1.0" encoding="utf-8"?>
<formControlPr xmlns="http://schemas.microsoft.com/office/spreadsheetml/2009/9/main" objectType="Button" lockText="1"/>
</file>

<file path=xl/ctrlProps/ctrlProp1182.xml><?xml version="1.0" encoding="utf-8"?>
<formControlPr xmlns="http://schemas.microsoft.com/office/spreadsheetml/2009/9/main" objectType="Button" lockText="1"/>
</file>

<file path=xl/ctrlProps/ctrlProp1183.xml><?xml version="1.0" encoding="utf-8"?>
<formControlPr xmlns="http://schemas.microsoft.com/office/spreadsheetml/2009/9/main" objectType="Button" lockText="1"/>
</file>

<file path=xl/ctrlProps/ctrlProp1184.xml><?xml version="1.0" encoding="utf-8"?>
<formControlPr xmlns="http://schemas.microsoft.com/office/spreadsheetml/2009/9/main" objectType="Button" lockText="1"/>
</file>

<file path=xl/ctrlProps/ctrlProp1185.xml><?xml version="1.0" encoding="utf-8"?>
<formControlPr xmlns="http://schemas.microsoft.com/office/spreadsheetml/2009/9/main" objectType="Button" lockText="1"/>
</file>

<file path=xl/ctrlProps/ctrlProp1186.xml><?xml version="1.0" encoding="utf-8"?>
<formControlPr xmlns="http://schemas.microsoft.com/office/spreadsheetml/2009/9/main" objectType="Button" lockText="1"/>
</file>

<file path=xl/ctrlProps/ctrlProp1187.xml><?xml version="1.0" encoding="utf-8"?>
<formControlPr xmlns="http://schemas.microsoft.com/office/spreadsheetml/2009/9/main" objectType="Button" lockText="1"/>
</file>

<file path=xl/ctrlProps/ctrlProp1188.xml><?xml version="1.0" encoding="utf-8"?>
<formControlPr xmlns="http://schemas.microsoft.com/office/spreadsheetml/2009/9/main" objectType="Button" lockText="1"/>
</file>

<file path=xl/ctrlProps/ctrlProp1189.xml><?xml version="1.0" encoding="utf-8"?>
<formControlPr xmlns="http://schemas.microsoft.com/office/spreadsheetml/2009/9/main" objectType="Button" lockText="1"/>
</file>

<file path=xl/ctrlProps/ctrlProp119.xml><?xml version="1.0" encoding="utf-8"?>
<formControlPr xmlns="http://schemas.microsoft.com/office/spreadsheetml/2009/9/main" objectType="Button" lockText="1"/>
</file>

<file path=xl/ctrlProps/ctrlProp1190.xml><?xml version="1.0" encoding="utf-8"?>
<formControlPr xmlns="http://schemas.microsoft.com/office/spreadsheetml/2009/9/main" objectType="Button" lockText="1"/>
</file>

<file path=xl/ctrlProps/ctrlProp1191.xml><?xml version="1.0" encoding="utf-8"?>
<formControlPr xmlns="http://schemas.microsoft.com/office/spreadsheetml/2009/9/main" objectType="Button" lockText="1"/>
</file>

<file path=xl/ctrlProps/ctrlProp1192.xml><?xml version="1.0" encoding="utf-8"?>
<formControlPr xmlns="http://schemas.microsoft.com/office/spreadsheetml/2009/9/main" objectType="Button" lockText="1"/>
</file>

<file path=xl/ctrlProps/ctrlProp1193.xml><?xml version="1.0" encoding="utf-8"?>
<formControlPr xmlns="http://schemas.microsoft.com/office/spreadsheetml/2009/9/main" objectType="Button" lockText="1"/>
</file>

<file path=xl/ctrlProps/ctrlProp1194.xml><?xml version="1.0" encoding="utf-8"?>
<formControlPr xmlns="http://schemas.microsoft.com/office/spreadsheetml/2009/9/main" objectType="Button" lockText="1"/>
</file>

<file path=xl/ctrlProps/ctrlProp1195.xml><?xml version="1.0" encoding="utf-8"?>
<formControlPr xmlns="http://schemas.microsoft.com/office/spreadsheetml/2009/9/main" objectType="Button" lockText="1"/>
</file>

<file path=xl/ctrlProps/ctrlProp1196.xml><?xml version="1.0" encoding="utf-8"?>
<formControlPr xmlns="http://schemas.microsoft.com/office/spreadsheetml/2009/9/main" objectType="Button" lockText="1"/>
</file>

<file path=xl/ctrlProps/ctrlProp1197.xml><?xml version="1.0" encoding="utf-8"?>
<formControlPr xmlns="http://schemas.microsoft.com/office/spreadsheetml/2009/9/main" objectType="Button" lockText="1"/>
</file>

<file path=xl/ctrlProps/ctrlProp1198.xml><?xml version="1.0" encoding="utf-8"?>
<formControlPr xmlns="http://schemas.microsoft.com/office/spreadsheetml/2009/9/main" objectType="Button" lockText="1"/>
</file>

<file path=xl/ctrlProps/ctrlProp1199.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20.xml><?xml version="1.0" encoding="utf-8"?>
<formControlPr xmlns="http://schemas.microsoft.com/office/spreadsheetml/2009/9/main" objectType="Button" lockText="1"/>
</file>

<file path=xl/ctrlProps/ctrlProp1200.xml><?xml version="1.0" encoding="utf-8"?>
<formControlPr xmlns="http://schemas.microsoft.com/office/spreadsheetml/2009/9/main" objectType="Button" lockText="1"/>
</file>

<file path=xl/ctrlProps/ctrlProp1201.xml><?xml version="1.0" encoding="utf-8"?>
<formControlPr xmlns="http://schemas.microsoft.com/office/spreadsheetml/2009/9/main" objectType="Button" lockText="1"/>
</file>

<file path=xl/ctrlProps/ctrlProp1202.xml><?xml version="1.0" encoding="utf-8"?>
<formControlPr xmlns="http://schemas.microsoft.com/office/spreadsheetml/2009/9/main" objectType="Button" lockText="1"/>
</file>

<file path=xl/ctrlProps/ctrlProp1203.xml><?xml version="1.0" encoding="utf-8"?>
<formControlPr xmlns="http://schemas.microsoft.com/office/spreadsheetml/2009/9/main" objectType="Button" lockText="1"/>
</file>

<file path=xl/ctrlProps/ctrlProp1204.xml><?xml version="1.0" encoding="utf-8"?>
<formControlPr xmlns="http://schemas.microsoft.com/office/spreadsheetml/2009/9/main" objectType="Button" lockText="1"/>
</file>

<file path=xl/ctrlProps/ctrlProp1205.xml><?xml version="1.0" encoding="utf-8"?>
<formControlPr xmlns="http://schemas.microsoft.com/office/spreadsheetml/2009/9/main" objectType="Button" lockText="1"/>
</file>

<file path=xl/ctrlProps/ctrlProp1206.xml><?xml version="1.0" encoding="utf-8"?>
<formControlPr xmlns="http://schemas.microsoft.com/office/spreadsheetml/2009/9/main" objectType="Button" lockText="1"/>
</file>

<file path=xl/ctrlProps/ctrlProp1207.xml><?xml version="1.0" encoding="utf-8"?>
<formControlPr xmlns="http://schemas.microsoft.com/office/spreadsheetml/2009/9/main" objectType="Button" lockText="1"/>
</file>

<file path=xl/ctrlProps/ctrlProp1208.xml><?xml version="1.0" encoding="utf-8"?>
<formControlPr xmlns="http://schemas.microsoft.com/office/spreadsheetml/2009/9/main" objectType="Button" lockText="1"/>
</file>

<file path=xl/ctrlProps/ctrlProp1209.xml><?xml version="1.0" encoding="utf-8"?>
<formControlPr xmlns="http://schemas.microsoft.com/office/spreadsheetml/2009/9/main" objectType="Button" lockText="1"/>
</file>

<file path=xl/ctrlProps/ctrlProp121.xml><?xml version="1.0" encoding="utf-8"?>
<formControlPr xmlns="http://schemas.microsoft.com/office/spreadsheetml/2009/9/main" objectType="Button" lockText="1"/>
</file>

<file path=xl/ctrlProps/ctrlProp1210.xml><?xml version="1.0" encoding="utf-8"?>
<formControlPr xmlns="http://schemas.microsoft.com/office/spreadsheetml/2009/9/main" objectType="Button" lockText="1"/>
</file>

<file path=xl/ctrlProps/ctrlProp1211.xml><?xml version="1.0" encoding="utf-8"?>
<formControlPr xmlns="http://schemas.microsoft.com/office/spreadsheetml/2009/9/main" objectType="Button" lockText="1"/>
</file>

<file path=xl/ctrlProps/ctrlProp1212.xml><?xml version="1.0" encoding="utf-8"?>
<formControlPr xmlns="http://schemas.microsoft.com/office/spreadsheetml/2009/9/main" objectType="Button" lockText="1"/>
</file>

<file path=xl/ctrlProps/ctrlProp1213.xml><?xml version="1.0" encoding="utf-8"?>
<formControlPr xmlns="http://schemas.microsoft.com/office/spreadsheetml/2009/9/main" objectType="Button" lockText="1"/>
</file>

<file path=xl/ctrlProps/ctrlProp1214.xml><?xml version="1.0" encoding="utf-8"?>
<formControlPr xmlns="http://schemas.microsoft.com/office/spreadsheetml/2009/9/main" objectType="Button" lockText="1"/>
</file>

<file path=xl/ctrlProps/ctrlProp1215.xml><?xml version="1.0" encoding="utf-8"?>
<formControlPr xmlns="http://schemas.microsoft.com/office/spreadsheetml/2009/9/main" objectType="Button" lockText="1"/>
</file>

<file path=xl/ctrlProps/ctrlProp1216.xml><?xml version="1.0" encoding="utf-8"?>
<formControlPr xmlns="http://schemas.microsoft.com/office/spreadsheetml/2009/9/main" objectType="Button" lockText="1"/>
</file>

<file path=xl/ctrlProps/ctrlProp1217.xml><?xml version="1.0" encoding="utf-8"?>
<formControlPr xmlns="http://schemas.microsoft.com/office/spreadsheetml/2009/9/main" objectType="Button" lockText="1"/>
</file>

<file path=xl/ctrlProps/ctrlProp1218.xml><?xml version="1.0" encoding="utf-8"?>
<formControlPr xmlns="http://schemas.microsoft.com/office/spreadsheetml/2009/9/main" objectType="Button" lockText="1"/>
</file>

<file path=xl/ctrlProps/ctrlProp1219.xml><?xml version="1.0" encoding="utf-8"?>
<formControlPr xmlns="http://schemas.microsoft.com/office/spreadsheetml/2009/9/main" objectType="Button" lockText="1"/>
</file>

<file path=xl/ctrlProps/ctrlProp122.xml><?xml version="1.0" encoding="utf-8"?>
<formControlPr xmlns="http://schemas.microsoft.com/office/spreadsheetml/2009/9/main" objectType="Button" lockText="1"/>
</file>

<file path=xl/ctrlProps/ctrlProp1220.xml><?xml version="1.0" encoding="utf-8"?>
<formControlPr xmlns="http://schemas.microsoft.com/office/spreadsheetml/2009/9/main" objectType="Button" lockText="1"/>
</file>

<file path=xl/ctrlProps/ctrlProp1221.xml><?xml version="1.0" encoding="utf-8"?>
<formControlPr xmlns="http://schemas.microsoft.com/office/spreadsheetml/2009/9/main" objectType="Button" lockText="1"/>
</file>

<file path=xl/ctrlProps/ctrlProp1222.xml><?xml version="1.0" encoding="utf-8"?>
<formControlPr xmlns="http://schemas.microsoft.com/office/spreadsheetml/2009/9/main" objectType="Button" lockText="1"/>
</file>

<file path=xl/ctrlProps/ctrlProp1223.xml><?xml version="1.0" encoding="utf-8"?>
<formControlPr xmlns="http://schemas.microsoft.com/office/spreadsheetml/2009/9/main" objectType="Button" lockText="1"/>
</file>

<file path=xl/ctrlProps/ctrlProp1224.xml><?xml version="1.0" encoding="utf-8"?>
<formControlPr xmlns="http://schemas.microsoft.com/office/spreadsheetml/2009/9/main" objectType="Button" lockText="1"/>
</file>

<file path=xl/ctrlProps/ctrlProp1225.xml><?xml version="1.0" encoding="utf-8"?>
<formControlPr xmlns="http://schemas.microsoft.com/office/spreadsheetml/2009/9/main" objectType="Button" lockText="1"/>
</file>

<file path=xl/ctrlProps/ctrlProp1226.xml><?xml version="1.0" encoding="utf-8"?>
<formControlPr xmlns="http://schemas.microsoft.com/office/spreadsheetml/2009/9/main" objectType="Button" lockText="1"/>
</file>

<file path=xl/ctrlProps/ctrlProp1227.xml><?xml version="1.0" encoding="utf-8"?>
<formControlPr xmlns="http://schemas.microsoft.com/office/spreadsheetml/2009/9/main" objectType="Button" lockText="1"/>
</file>

<file path=xl/ctrlProps/ctrlProp1228.xml><?xml version="1.0" encoding="utf-8"?>
<formControlPr xmlns="http://schemas.microsoft.com/office/spreadsheetml/2009/9/main" objectType="Button" lockText="1"/>
</file>

<file path=xl/ctrlProps/ctrlProp1229.xml><?xml version="1.0" encoding="utf-8"?>
<formControlPr xmlns="http://schemas.microsoft.com/office/spreadsheetml/2009/9/main" objectType="Button" lockText="1"/>
</file>

<file path=xl/ctrlProps/ctrlProp123.xml><?xml version="1.0" encoding="utf-8"?>
<formControlPr xmlns="http://schemas.microsoft.com/office/spreadsheetml/2009/9/main" objectType="Button" lockText="1"/>
</file>

<file path=xl/ctrlProps/ctrlProp1230.xml><?xml version="1.0" encoding="utf-8"?>
<formControlPr xmlns="http://schemas.microsoft.com/office/spreadsheetml/2009/9/main" objectType="Button" lockText="1"/>
</file>

<file path=xl/ctrlProps/ctrlProp1231.xml><?xml version="1.0" encoding="utf-8"?>
<formControlPr xmlns="http://schemas.microsoft.com/office/spreadsheetml/2009/9/main" objectType="Button" lockText="1"/>
</file>

<file path=xl/ctrlProps/ctrlProp1232.xml><?xml version="1.0" encoding="utf-8"?>
<formControlPr xmlns="http://schemas.microsoft.com/office/spreadsheetml/2009/9/main" objectType="Button" lockText="1"/>
</file>

<file path=xl/ctrlProps/ctrlProp1233.xml><?xml version="1.0" encoding="utf-8"?>
<formControlPr xmlns="http://schemas.microsoft.com/office/spreadsheetml/2009/9/main" objectType="Button" lockText="1"/>
</file>

<file path=xl/ctrlProps/ctrlProp1234.xml><?xml version="1.0" encoding="utf-8"?>
<formControlPr xmlns="http://schemas.microsoft.com/office/spreadsheetml/2009/9/main" objectType="Button" lockText="1"/>
</file>

<file path=xl/ctrlProps/ctrlProp1235.xml><?xml version="1.0" encoding="utf-8"?>
<formControlPr xmlns="http://schemas.microsoft.com/office/spreadsheetml/2009/9/main" objectType="Button" lockText="1"/>
</file>

<file path=xl/ctrlProps/ctrlProp1236.xml><?xml version="1.0" encoding="utf-8"?>
<formControlPr xmlns="http://schemas.microsoft.com/office/spreadsheetml/2009/9/main" objectType="Button" lockText="1"/>
</file>

<file path=xl/ctrlProps/ctrlProp1237.xml><?xml version="1.0" encoding="utf-8"?>
<formControlPr xmlns="http://schemas.microsoft.com/office/spreadsheetml/2009/9/main" objectType="Button" lockText="1"/>
</file>

<file path=xl/ctrlProps/ctrlProp1238.xml><?xml version="1.0" encoding="utf-8"?>
<formControlPr xmlns="http://schemas.microsoft.com/office/spreadsheetml/2009/9/main" objectType="Button" lockText="1"/>
</file>

<file path=xl/ctrlProps/ctrlProp1239.xml><?xml version="1.0" encoding="utf-8"?>
<formControlPr xmlns="http://schemas.microsoft.com/office/spreadsheetml/2009/9/main" objectType="Button" lockText="1"/>
</file>

<file path=xl/ctrlProps/ctrlProp124.xml><?xml version="1.0" encoding="utf-8"?>
<formControlPr xmlns="http://schemas.microsoft.com/office/spreadsheetml/2009/9/main" objectType="Button" lockText="1"/>
</file>

<file path=xl/ctrlProps/ctrlProp1240.xml><?xml version="1.0" encoding="utf-8"?>
<formControlPr xmlns="http://schemas.microsoft.com/office/spreadsheetml/2009/9/main" objectType="Button" lockText="1"/>
</file>

<file path=xl/ctrlProps/ctrlProp1241.xml><?xml version="1.0" encoding="utf-8"?>
<formControlPr xmlns="http://schemas.microsoft.com/office/spreadsheetml/2009/9/main" objectType="Button" lockText="1"/>
</file>

<file path=xl/ctrlProps/ctrlProp1242.xml><?xml version="1.0" encoding="utf-8"?>
<formControlPr xmlns="http://schemas.microsoft.com/office/spreadsheetml/2009/9/main" objectType="Button" lockText="1"/>
</file>

<file path=xl/ctrlProps/ctrlProp1243.xml><?xml version="1.0" encoding="utf-8"?>
<formControlPr xmlns="http://schemas.microsoft.com/office/spreadsheetml/2009/9/main" objectType="Button" lockText="1"/>
</file>

<file path=xl/ctrlProps/ctrlProp1244.xml><?xml version="1.0" encoding="utf-8"?>
<formControlPr xmlns="http://schemas.microsoft.com/office/spreadsheetml/2009/9/main" objectType="Button" lockText="1"/>
</file>

<file path=xl/ctrlProps/ctrlProp1245.xml><?xml version="1.0" encoding="utf-8"?>
<formControlPr xmlns="http://schemas.microsoft.com/office/spreadsheetml/2009/9/main" objectType="Button" lockText="1"/>
</file>

<file path=xl/ctrlProps/ctrlProp1246.xml><?xml version="1.0" encoding="utf-8"?>
<formControlPr xmlns="http://schemas.microsoft.com/office/spreadsheetml/2009/9/main" objectType="Button" lockText="1"/>
</file>

<file path=xl/ctrlProps/ctrlProp1247.xml><?xml version="1.0" encoding="utf-8"?>
<formControlPr xmlns="http://schemas.microsoft.com/office/spreadsheetml/2009/9/main" objectType="Button" lockText="1"/>
</file>

<file path=xl/ctrlProps/ctrlProp1248.xml><?xml version="1.0" encoding="utf-8"?>
<formControlPr xmlns="http://schemas.microsoft.com/office/spreadsheetml/2009/9/main" objectType="Button" lockText="1"/>
</file>

<file path=xl/ctrlProps/ctrlProp1249.xml><?xml version="1.0" encoding="utf-8"?>
<formControlPr xmlns="http://schemas.microsoft.com/office/spreadsheetml/2009/9/main" objectType="Button" lockText="1"/>
</file>

<file path=xl/ctrlProps/ctrlProp125.xml><?xml version="1.0" encoding="utf-8"?>
<formControlPr xmlns="http://schemas.microsoft.com/office/spreadsheetml/2009/9/main" objectType="Button" lockText="1"/>
</file>

<file path=xl/ctrlProps/ctrlProp1250.xml><?xml version="1.0" encoding="utf-8"?>
<formControlPr xmlns="http://schemas.microsoft.com/office/spreadsheetml/2009/9/main" objectType="Button" lockText="1"/>
</file>

<file path=xl/ctrlProps/ctrlProp1251.xml><?xml version="1.0" encoding="utf-8"?>
<formControlPr xmlns="http://schemas.microsoft.com/office/spreadsheetml/2009/9/main" objectType="Button" lockText="1"/>
</file>

<file path=xl/ctrlProps/ctrlProp1252.xml><?xml version="1.0" encoding="utf-8"?>
<formControlPr xmlns="http://schemas.microsoft.com/office/spreadsheetml/2009/9/main" objectType="Button" lockText="1"/>
</file>

<file path=xl/ctrlProps/ctrlProp1253.xml><?xml version="1.0" encoding="utf-8"?>
<formControlPr xmlns="http://schemas.microsoft.com/office/spreadsheetml/2009/9/main" objectType="Button" lockText="1"/>
</file>

<file path=xl/ctrlProps/ctrlProp1254.xml><?xml version="1.0" encoding="utf-8"?>
<formControlPr xmlns="http://schemas.microsoft.com/office/spreadsheetml/2009/9/main" objectType="Button" lockText="1"/>
</file>

<file path=xl/ctrlProps/ctrlProp1255.xml><?xml version="1.0" encoding="utf-8"?>
<formControlPr xmlns="http://schemas.microsoft.com/office/spreadsheetml/2009/9/main" objectType="Button" lockText="1"/>
</file>

<file path=xl/ctrlProps/ctrlProp1256.xml><?xml version="1.0" encoding="utf-8"?>
<formControlPr xmlns="http://schemas.microsoft.com/office/spreadsheetml/2009/9/main" objectType="Button" lockText="1"/>
</file>

<file path=xl/ctrlProps/ctrlProp1257.xml><?xml version="1.0" encoding="utf-8"?>
<formControlPr xmlns="http://schemas.microsoft.com/office/spreadsheetml/2009/9/main" objectType="Button" lockText="1"/>
</file>

<file path=xl/ctrlProps/ctrlProp1258.xml><?xml version="1.0" encoding="utf-8"?>
<formControlPr xmlns="http://schemas.microsoft.com/office/spreadsheetml/2009/9/main" objectType="Button" lockText="1"/>
</file>

<file path=xl/ctrlProps/ctrlProp1259.xml><?xml version="1.0" encoding="utf-8"?>
<formControlPr xmlns="http://schemas.microsoft.com/office/spreadsheetml/2009/9/main" objectType="Button" lockText="1"/>
</file>

<file path=xl/ctrlProps/ctrlProp126.xml><?xml version="1.0" encoding="utf-8"?>
<formControlPr xmlns="http://schemas.microsoft.com/office/spreadsheetml/2009/9/main" objectType="Button" lockText="1"/>
</file>

<file path=xl/ctrlProps/ctrlProp1260.xml><?xml version="1.0" encoding="utf-8"?>
<formControlPr xmlns="http://schemas.microsoft.com/office/spreadsheetml/2009/9/main" objectType="Button" lockText="1"/>
</file>

<file path=xl/ctrlProps/ctrlProp1261.xml><?xml version="1.0" encoding="utf-8"?>
<formControlPr xmlns="http://schemas.microsoft.com/office/spreadsheetml/2009/9/main" objectType="Button" lockText="1"/>
</file>

<file path=xl/ctrlProps/ctrlProp1262.xml><?xml version="1.0" encoding="utf-8"?>
<formControlPr xmlns="http://schemas.microsoft.com/office/spreadsheetml/2009/9/main" objectType="Button" lockText="1"/>
</file>

<file path=xl/ctrlProps/ctrlProp1263.xml><?xml version="1.0" encoding="utf-8"?>
<formControlPr xmlns="http://schemas.microsoft.com/office/spreadsheetml/2009/9/main" objectType="Button" lockText="1"/>
</file>

<file path=xl/ctrlProps/ctrlProp1264.xml><?xml version="1.0" encoding="utf-8"?>
<formControlPr xmlns="http://schemas.microsoft.com/office/spreadsheetml/2009/9/main" objectType="Button" lockText="1"/>
</file>

<file path=xl/ctrlProps/ctrlProp1265.xml><?xml version="1.0" encoding="utf-8"?>
<formControlPr xmlns="http://schemas.microsoft.com/office/spreadsheetml/2009/9/main" objectType="Button" lockText="1"/>
</file>

<file path=xl/ctrlProps/ctrlProp1266.xml><?xml version="1.0" encoding="utf-8"?>
<formControlPr xmlns="http://schemas.microsoft.com/office/spreadsheetml/2009/9/main" objectType="Button" lockText="1"/>
</file>

<file path=xl/ctrlProps/ctrlProp1267.xml><?xml version="1.0" encoding="utf-8"?>
<formControlPr xmlns="http://schemas.microsoft.com/office/spreadsheetml/2009/9/main" objectType="Button" lockText="1"/>
</file>

<file path=xl/ctrlProps/ctrlProp1268.xml><?xml version="1.0" encoding="utf-8"?>
<formControlPr xmlns="http://schemas.microsoft.com/office/spreadsheetml/2009/9/main" objectType="Button" lockText="1"/>
</file>

<file path=xl/ctrlProps/ctrlProp1269.xml><?xml version="1.0" encoding="utf-8"?>
<formControlPr xmlns="http://schemas.microsoft.com/office/spreadsheetml/2009/9/main" objectType="Button" lockText="1"/>
</file>

<file path=xl/ctrlProps/ctrlProp127.xml><?xml version="1.0" encoding="utf-8"?>
<formControlPr xmlns="http://schemas.microsoft.com/office/spreadsheetml/2009/9/main" objectType="Button" lockText="1"/>
</file>

<file path=xl/ctrlProps/ctrlProp1270.xml><?xml version="1.0" encoding="utf-8"?>
<formControlPr xmlns="http://schemas.microsoft.com/office/spreadsheetml/2009/9/main" objectType="Button" lockText="1"/>
</file>

<file path=xl/ctrlProps/ctrlProp1271.xml><?xml version="1.0" encoding="utf-8"?>
<formControlPr xmlns="http://schemas.microsoft.com/office/spreadsheetml/2009/9/main" objectType="Button" lockText="1"/>
</file>

<file path=xl/ctrlProps/ctrlProp1272.xml><?xml version="1.0" encoding="utf-8"?>
<formControlPr xmlns="http://schemas.microsoft.com/office/spreadsheetml/2009/9/main" objectType="Button" lockText="1"/>
</file>

<file path=xl/ctrlProps/ctrlProp1273.xml><?xml version="1.0" encoding="utf-8"?>
<formControlPr xmlns="http://schemas.microsoft.com/office/spreadsheetml/2009/9/main" objectType="Button" lockText="1"/>
</file>

<file path=xl/ctrlProps/ctrlProp1274.xml><?xml version="1.0" encoding="utf-8"?>
<formControlPr xmlns="http://schemas.microsoft.com/office/spreadsheetml/2009/9/main" objectType="Button" lockText="1"/>
</file>

<file path=xl/ctrlProps/ctrlProp1275.xml><?xml version="1.0" encoding="utf-8"?>
<formControlPr xmlns="http://schemas.microsoft.com/office/spreadsheetml/2009/9/main" objectType="Button" lockText="1"/>
</file>

<file path=xl/ctrlProps/ctrlProp1276.xml><?xml version="1.0" encoding="utf-8"?>
<formControlPr xmlns="http://schemas.microsoft.com/office/spreadsheetml/2009/9/main" objectType="Button" lockText="1"/>
</file>

<file path=xl/ctrlProps/ctrlProp1277.xml><?xml version="1.0" encoding="utf-8"?>
<formControlPr xmlns="http://schemas.microsoft.com/office/spreadsheetml/2009/9/main" objectType="Button" lockText="1"/>
</file>

<file path=xl/ctrlProps/ctrlProp1278.xml><?xml version="1.0" encoding="utf-8"?>
<formControlPr xmlns="http://schemas.microsoft.com/office/spreadsheetml/2009/9/main" objectType="Button" lockText="1"/>
</file>

<file path=xl/ctrlProps/ctrlProp1279.xml><?xml version="1.0" encoding="utf-8"?>
<formControlPr xmlns="http://schemas.microsoft.com/office/spreadsheetml/2009/9/main" objectType="Button" lockText="1"/>
</file>

<file path=xl/ctrlProps/ctrlProp128.xml><?xml version="1.0" encoding="utf-8"?>
<formControlPr xmlns="http://schemas.microsoft.com/office/spreadsheetml/2009/9/main" objectType="Button" lockText="1"/>
</file>

<file path=xl/ctrlProps/ctrlProp1280.xml><?xml version="1.0" encoding="utf-8"?>
<formControlPr xmlns="http://schemas.microsoft.com/office/spreadsheetml/2009/9/main" objectType="Button" lockText="1"/>
</file>

<file path=xl/ctrlProps/ctrlProp1281.xml><?xml version="1.0" encoding="utf-8"?>
<formControlPr xmlns="http://schemas.microsoft.com/office/spreadsheetml/2009/9/main" objectType="Button" lockText="1"/>
</file>

<file path=xl/ctrlProps/ctrlProp1282.xml><?xml version="1.0" encoding="utf-8"?>
<formControlPr xmlns="http://schemas.microsoft.com/office/spreadsheetml/2009/9/main" objectType="Button" lockText="1"/>
</file>

<file path=xl/ctrlProps/ctrlProp1283.xml><?xml version="1.0" encoding="utf-8"?>
<formControlPr xmlns="http://schemas.microsoft.com/office/spreadsheetml/2009/9/main" objectType="Button" lockText="1"/>
</file>

<file path=xl/ctrlProps/ctrlProp1284.xml><?xml version="1.0" encoding="utf-8"?>
<formControlPr xmlns="http://schemas.microsoft.com/office/spreadsheetml/2009/9/main" objectType="Button" lockText="1"/>
</file>

<file path=xl/ctrlProps/ctrlProp1285.xml><?xml version="1.0" encoding="utf-8"?>
<formControlPr xmlns="http://schemas.microsoft.com/office/spreadsheetml/2009/9/main" objectType="Button" lockText="1"/>
</file>

<file path=xl/ctrlProps/ctrlProp1286.xml><?xml version="1.0" encoding="utf-8"?>
<formControlPr xmlns="http://schemas.microsoft.com/office/spreadsheetml/2009/9/main" objectType="Button" lockText="1"/>
</file>

<file path=xl/ctrlProps/ctrlProp1287.xml><?xml version="1.0" encoding="utf-8"?>
<formControlPr xmlns="http://schemas.microsoft.com/office/spreadsheetml/2009/9/main" objectType="Button" lockText="1"/>
</file>

<file path=xl/ctrlProps/ctrlProp1288.xml><?xml version="1.0" encoding="utf-8"?>
<formControlPr xmlns="http://schemas.microsoft.com/office/spreadsheetml/2009/9/main" objectType="Button" lockText="1"/>
</file>

<file path=xl/ctrlProps/ctrlProp1289.xml><?xml version="1.0" encoding="utf-8"?>
<formControlPr xmlns="http://schemas.microsoft.com/office/spreadsheetml/2009/9/main" objectType="Button" lockText="1"/>
</file>

<file path=xl/ctrlProps/ctrlProp129.xml><?xml version="1.0" encoding="utf-8"?>
<formControlPr xmlns="http://schemas.microsoft.com/office/spreadsheetml/2009/9/main" objectType="Button" lockText="1"/>
</file>

<file path=xl/ctrlProps/ctrlProp1290.xml><?xml version="1.0" encoding="utf-8"?>
<formControlPr xmlns="http://schemas.microsoft.com/office/spreadsheetml/2009/9/main" objectType="Button" lockText="1"/>
</file>

<file path=xl/ctrlProps/ctrlProp1291.xml><?xml version="1.0" encoding="utf-8"?>
<formControlPr xmlns="http://schemas.microsoft.com/office/spreadsheetml/2009/9/main" objectType="Button" lockText="1"/>
</file>

<file path=xl/ctrlProps/ctrlProp1292.xml><?xml version="1.0" encoding="utf-8"?>
<formControlPr xmlns="http://schemas.microsoft.com/office/spreadsheetml/2009/9/main" objectType="Button" lockText="1"/>
</file>

<file path=xl/ctrlProps/ctrlProp1293.xml><?xml version="1.0" encoding="utf-8"?>
<formControlPr xmlns="http://schemas.microsoft.com/office/spreadsheetml/2009/9/main" objectType="Button" lockText="1"/>
</file>

<file path=xl/ctrlProps/ctrlProp1294.xml><?xml version="1.0" encoding="utf-8"?>
<formControlPr xmlns="http://schemas.microsoft.com/office/spreadsheetml/2009/9/main" objectType="Button" lockText="1"/>
</file>

<file path=xl/ctrlProps/ctrlProp1295.xml><?xml version="1.0" encoding="utf-8"?>
<formControlPr xmlns="http://schemas.microsoft.com/office/spreadsheetml/2009/9/main" objectType="Button" lockText="1"/>
</file>

<file path=xl/ctrlProps/ctrlProp1296.xml><?xml version="1.0" encoding="utf-8"?>
<formControlPr xmlns="http://schemas.microsoft.com/office/spreadsheetml/2009/9/main" objectType="Button" lockText="1"/>
</file>

<file path=xl/ctrlProps/ctrlProp1297.xml><?xml version="1.0" encoding="utf-8"?>
<formControlPr xmlns="http://schemas.microsoft.com/office/spreadsheetml/2009/9/main" objectType="Button" lockText="1"/>
</file>

<file path=xl/ctrlProps/ctrlProp1298.xml><?xml version="1.0" encoding="utf-8"?>
<formControlPr xmlns="http://schemas.microsoft.com/office/spreadsheetml/2009/9/main" objectType="Button" lockText="1"/>
</file>

<file path=xl/ctrlProps/ctrlProp1299.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30.xml><?xml version="1.0" encoding="utf-8"?>
<formControlPr xmlns="http://schemas.microsoft.com/office/spreadsheetml/2009/9/main" objectType="Button" lockText="1"/>
</file>

<file path=xl/ctrlProps/ctrlProp1300.xml><?xml version="1.0" encoding="utf-8"?>
<formControlPr xmlns="http://schemas.microsoft.com/office/spreadsheetml/2009/9/main" objectType="Button" lockText="1"/>
</file>

<file path=xl/ctrlProps/ctrlProp1301.xml><?xml version="1.0" encoding="utf-8"?>
<formControlPr xmlns="http://schemas.microsoft.com/office/spreadsheetml/2009/9/main" objectType="Button" lockText="1"/>
</file>

<file path=xl/ctrlProps/ctrlProp1302.xml><?xml version="1.0" encoding="utf-8"?>
<formControlPr xmlns="http://schemas.microsoft.com/office/spreadsheetml/2009/9/main" objectType="Button" lockText="1"/>
</file>

<file path=xl/ctrlProps/ctrlProp1303.xml><?xml version="1.0" encoding="utf-8"?>
<formControlPr xmlns="http://schemas.microsoft.com/office/spreadsheetml/2009/9/main" objectType="Button" lockText="1"/>
</file>

<file path=xl/ctrlProps/ctrlProp1304.xml><?xml version="1.0" encoding="utf-8"?>
<formControlPr xmlns="http://schemas.microsoft.com/office/spreadsheetml/2009/9/main" objectType="Button" lockText="1"/>
</file>

<file path=xl/ctrlProps/ctrlProp1305.xml><?xml version="1.0" encoding="utf-8"?>
<formControlPr xmlns="http://schemas.microsoft.com/office/spreadsheetml/2009/9/main" objectType="Button" lockText="1"/>
</file>

<file path=xl/ctrlProps/ctrlProp1306.xml><?xml version="1.0" encoding="utf-8"?>
<formControlPr xmlns="http://schemas.microsoft.com/office/spreadsheetml/2009/9/main" objectType="Button" lockText="1"/>
</file>

<file path=xl/ctrlProps/ctrlProp1307.xml><?xml version="1.0" encoding="utf-8"?>
<formControlPr xmlns="http://schemas.microsoft.com/office/spreadsheetml/2009/9/main" objectType="Button" lockText="1"/>
</file>

<file path=xl/ctrlProps/ctrlProp1308.xml><?xml version="1.0" encoding="utf-8"?>
<formControlPr xmlns="http://schemas.microsoft.com/office/spreadsheetml/2009/9/main" objectType="Button" lockText="1"/>
</file>

<file path=xl/ctrlProps/ctrlProp1309.xml><?xml version="1.0" encoding="utf-8"?>
<formControlPr xmlns="http://schemas.microsoft.com/office/spreadsheetml/2009/9/main" objectType="Button" lockText="1"/>
</file>

<file path=xl/ctrlProps/ctrlProp131.xml><?xml version="1.0" encoding="utf-8"?>
<formControlPr xmlns="http://schemas.microsoft.com/office/spreadsheetml/2009/9/main" objectType="Button" lockText="1"/>
</file>

<file path=xl/ctrlProps/ctrlProp1310.xml><?xml version="1.0" encoding="utf-8"?>
<formControlPr xmlns="http://schemas.microsoft.com/office/spreadsheetml/2009/9/main" objectType="Button" lockText="1"/>
</file>

<file path=xl/ctrlProps/ctrlProp1311.xml><?xml version="1.0" encoding="utf-8"?>
<formControlPr xmlns="http://schemas.microsoft.com/office/spreadsheetml/2009/9/main" objectType="Button" lockText="1"/>
</file>

<file path=xl/ctrlProps/ctrlProp1312.xml><?xml version="1.0" encoding="utf-8"?>
<formControlPr xmlns="http://schemas.microsoft.com/office/spreadsheetml/2009/9/main" objectType="Button" lockText="1"/>
</file>

<file path=xl/ctrlProps/ctrlProp1313.xml><?xml version="1.0" encoding="utf-8"?>
<formControlPr xmlns="http://schemas.microsoft.com/office/spreadsheetml/2009/9/main" objectType="Button" lockText="1"/>
</file>

<file path=xl/ctrlProps/ctrlProp1314.xml><?xml version="1.0" encoding="utf-8"?>
<formControlPr xmlns="http://schemas.microsoft.com/office/spreadsheetml/2009/9/main" objectType="Button" lockText="1"/>
</file>

<file path=xl/ctrlProps/ctrlProp1315.xml><?xml version="1.0" encoding="utf-8"?>
<formControlPr xmlns="http://schemas.microsoft.com/office/spreadsheetml/2009/9/main" objectType="Button" lockText="1"/>
</file>

<file path=xl/ctrlProps/ctrlProp1316.xml><?xml version="1.0" encoding="utf-8"?>
<formControlPr xmlns="http://schemas.microsoft.com/office/spreadsheetml/2009/9/main" objectType="Button" lockText="1"/>
</file>

<file path=xl/ctrlProps/ctrlProp1317.xml><?xml version="1.0" encoding="utf-8"?>
<formControlPr xmlns="http://schemas.microsoft.com/office/spreadsheetml/2009/9/main" objectType="Button" lockText="1"/>
</file>

<file path=xl/ctrlProps/ctrlProp1318.xml><?xml version="1.0" encoding="utf-8"?>
<formControlPr xmlns="http://schemas.microsoft.com/office/spreadsheetml/2009/9/main" objectType="Button" lockText="1"/>
</file>

<file path=xl/ctrlProps/ctrlProp1319.xml><?xml version="1.0" encoding="utf-8"?>
<formControlPr xmlns="http://schemas.microsoft.com/office/spreadsheetml/2009/9/main" objectType="Button" lockText="1"/>
</file>

<file path=xl/ctrlProps/ctrlProp132.xml><?xml version="1.0" encoding="utf-8"?>
<formControlPr xmlns="http://schemas.microsoft.com/office/spreadsheetml/2009/9/main" objectType="Button" lockText="1"/>
</file>

<file path=xl/ctrlProps/ctrlProp1320.xml><?xml version="1.0" encoding="utf-8"?>
<formControlPr xmlns="http://schemas.microsoft.com/office/spreadsheetml/2009/9/main" objectType="Button" lockText="1"/>
</file>

<file path=xl/ctrlProps/ctrlProp1321.xml><?xml version="1.0" encoding="utf-8"?>
<formControlPr xmlns="http://schemas.microsoft.com/office/spreadsheetml/2009/9/main" objectType="Button" lockText="1"/>
</file>

<file path=xl/ctrlProps/ctrlProp1322.xml><?xml version="1.0" encoding="utf-8"?>
<formControlPr xmlns="http://schemas.microsoft.com/office/spreadsheetml/2009/9/main" objectType="Button" lockText="1"/>
</file>

<file path=xl/ctrlProps/ctrlProp1323.xml><?xml version="1.0" encoding="utf-8"?>
<formControlPr xmlns="http://schemas.microsoft.com/office/spreadsheetml/2009/9/main" objectType="Button" lockText="1"/>
</file>

<file path=xl/ctrlProps/ctrlProp1324.xml><?xml version="1.0" encoding="utf-8"?>
<formControlPr xmlns="http://schemas.microsoft.com/office/spreadsheetml/2009/9/main" objectType="Button" lockText="1"/>
</file>

<file path=xl/ctrlProps/ctrlProp1325.xml><?xml version="1.0" encoding="utf-8"?>
<formControlPr xmlns="http://schemas.microsoft.com/office/spreadsheetml/2009/9/main" objectType="Button" lockText="1"/>
</file>

<file path=xl/ctrlProps/ctrlProp1326.xml><?xml version="1.0" encoding="utf-8"?>
<formControlPr xmlns="http://schemas.microsoft.com/office/spreadsheetml/2009/9/main" objectType="Button" lockText="1"/>
</file>

<file path=xl/ctrlProps/ctrlProp1327.xml><?xml version="1.0" encoding="utf-8"?>
<formControlPr xmlns="http://schemas.microsoft.com/office/spreadsheetml/2009/9/main" objectType="Button" lockText="1"/>
</file>

<file path=xl/ctrlProps/ctrlProp1328.xml><?xml version="1.0" encoding="utf-8"?>
<formControlPr xmlns="http://schemas.microsoft.com/office/spreadsheetml/2009/9/main" objectType="Button" lockText="1"/>
</file>

<file path=xl/ctrlProps/ctrlProp1329.xml><?xml version="1.0" encoding="utf-8"?>
<formControlPr xmlns="http://schemas.microsoft.com/office/spreadsheetml/2009/9/main" objectType="Button" lockText="1"/>
</file>

<file path=xl/ctrlProps/ctrlProp133.xml><?xml version="1.0" encoding="utf-8"?>
<formControlPr xmlns="http://schemas.microsoft.com/office/spreadsheetml/2009/9/main" objectType="Button" lockText="1"/>
</file>

<file path=xl/ctrlProps/ctrlProp1330.xml><?xml version="1.0" encoding="utf-8"?>
<formControlPr xmlns="http://schemas.microsoft.com/office/spreadsheetml/2009/9/main" objectType="Button" lockText="1"/>
</file>

<file path=xl/ctrlProps/ctrlProp1331.xml><?xml version="1.0" encoding="utf-8"?>
<formControlPr xmlns="http://schemas.microsoft.com/office/spreadsheetml/2009/9/main" objectType="Button" lockText="1"/>
</file>

<file path=xl/ctrlProps/ctrlProp1332.xml><?xml version="1.0" encoding="utf-8"?>
<formControlPr xmlns="http://schemas.microsoft.com/office/spreadsheetml/2009/9/main" objectType="Button" lockText="1"/>
</file>

<file path=xl/ctrlProps/ctrlProp1333.xml><?xml version="1.0" encoding="utf-8"?>
<formControlPr xmlns="http://schemas.microsoft.com/office/spreadsheetml/2009/9/main" objectType="Button" lockText="1"/>
</file>

<file path=xl/ctrlProps/ctrlProp1334.xml><?xml version="1.0" encoding="utf-8"?>
<formControlPr xmlns="http://schemas.microsoft.com/office/spreadsheetml/2009/9/main" objectType="Button" lockText="1"/>
</file>

<file path=xl/ctrlProps/ctrlProp1335.xml><?xml version="1.0" encoding="utf-8"?>
<formControlPr xmlns="http://schemas.microsoft.com/office/spreadsheetml/2009/9/main" objectType="Button" lockText="1"/>
</file>

<file path=xl/ctrlProps/ctrlProp1336.xml><?xml version="1.0" encoding="utf-8"?>
<formControlPr xmlns="http://schemas.microsoft.com/office/spreadsheetml/2009/9/main" objectType="Button" lockText="1"/>
</file>

<file path=xl/ctrlProps/ctrlProp1337.xml><?xml version="1.0" encoding="utf-8"?>
<formControlPr xmlns="http://schemas.microsoft.com/office/spreadsheetml/2009/9/main" objectType="Button" lockText="1"/>
</file>

<file path=xl/ctrlProps/ctrlProp1338.xml><?xml version="1.0" encoding="utf-8"?>
<formControlPr xmlns="http://schemas.microsoft.com/office/spreadsheetml/2009/9/main" objectType="Button" lockText="1"/>
</file>

<file path=xl/ctrlProps/ctrlProp1339.xml><?xml version="1.0" encoding="utf-8"?>
<formControlPr xmlns="http://schemas.microsoft.com/office/spreadsheetml/2009/9/main" objectType="Button" lockText="1"/>
</file>

<file path=xl/ctrlProps/ctrlProp134.xml><?xml version="1.0" encoding="utf-8"?>
<formControlPr xmlns="http://schemas.microsoft.com/office/spreadsheetml/2009/9/main" objectType="Button" lockText="1"/>
</file>

<file path=xl/ctrlProps/ctrlProp1340.xml><?xml version="1.0" encoding="utf-8"?>
<formControlPr xmlns="http://schemas.microsoft.com/office/spreadsheetml/2009/9/main" objectType="Button" lockText="1"/>
</file>

<file path=xl/ctrlProps/ctrlProp1341.xml><?xml version="1.0" encoding="utf-8"?>
<formControlPr xmlns="http://schemas.microsoft.com/office/spreadsheetml/2009/9/main" objectType="Button" lockText="1"/>
</file>

<file path=xl/ctrlProps/ctrlProp1342.xml><?xml version="1.0" encoding="utf-8"?>
<formControlPr xmlns="http://schemas.microsoft.com/office/spreadsheetml/2009/9/main" objectType="Button" lockText="1"/>
</file>

<file path=xl/ctrlProps/ctrlProp1343.xml><?xml version="1.0" encoding="utf-8"?>
<formControlPr xmlns="http://schemas.microsoft.com/office/spreadsheetml/2009/9/main" objectType="Button" lockText="1"/>
</file>

<file path=xl/ctrlProps/ctrlProp1344.xml><?xml version="1.0" encoding="utf-8"?>
<formControlPr xmlns="http://schemas.microsoft.com/office/spreadsheetml/2009/9/main" objectType="Button" lockText="1"/>
</file>

<file path=xl/ctrlProps/ctrlProp1345.xml><?xml version="1.0" encoding="utf-8"?>
<formControlPr xmlns="http://schemas.microsoft.com/office/spreadsheetml/2009/9/main" objectType="Button" lockText="1"/>
</file>

<file path=xl/ctrlProps/ctrlProp1346.xml><?xml version="1.0" encoding="utf-8"?>
<formControlPr xmlns="http://schemas.microsoft.com/office/spreadsheetml/2009/9/main" objectType="Button" lockText="1"/>
</file>

<file path=xl/ctrlProps/ctrlProp1347.xml><?xml version="1.0" encoding="utf-8"?>
<formControlPr xmlns="http://schemas.microsoft.com/office/spreadsheetml/2009/9/main" objectType="Button" lockText="1"/>
</file>

<file path=xl/ctrlProps/ctrlProp1348.xml><?xml version="1.0" encoding="utf-8"?>
<formControlPr xmlns="http://schemas.microsoft.com/office/spreadsheetml/2009/9/main" objectType="Button" lockText="1"/>
</file>

<file path=xl/ctrlProps/ctrlProp1349.xml><?xml version="1.0" encoding="utf-8"?>
<formControlPr xmlns="http://schemas.microsoft.com/office/spreadsheetml/2009/9/main" objectType="Button" lockText="1"/>
</file>

<file path=xl/ctrlProps/ctrlProp135.xml><?xml version="1.0" encoding="utf-8"?>
<formControlPr xmlns="http://schemas.microsoft.com/office/spreadsheetml/2009/9/main" objectType="Button" lockText="1"/>
</file>

<file path=xl/ctrlProps/ctrlProp1350.xml><?xml version="1.0" encoding="utf-8"?>
<formControlPr xmlns="http://schemas.microsoft.com/office/spreadsheetml/2009/9/main" objectType="Button" lockText="1"/>
</file>

<file path=xl/ctrlProps/ctrlProp1351.xml><?xml version="1.0" encoding="utf-8"?>
<formControlPr xmlns="http://schemas.microsoft.com/office/spreadsheetml/2009/9/main" objectType="Button" lockText="1"/>
</file>

<file path=xl/ctrlProps/ctrlProp1352.xml><?xml version="1.0" encoding="utf-8"?>
<formControlPr xmlns="http://schemas.microsoft.com/office/spreadsheetml/2009/9/main" objectType="Button" lockText="1"/>
</file>

<file path=xl/ctrlProps/ctrlProp1353.xml><?xml version="1.0" encoding="utf-8"?>
<formControlPr xmlns="http://schemas.microsoft.com/office/spreadsheetml/2009/9/main" objectType="Button" lockText="1"/>
</file>

<file path=xl/ctrlProps/ctrlProp1354.xml><?xml version="1.0" encoding="utf-8"?>
<formControlPr xmlns="http://schemas.microsoft.com/office/spreadsheetml/2009/9/main" objectType="Button" lockText="1"/>
</file>

<file path=xl/ctrlProps/ctrlProp1355.xml><?xml version="1.0" encoding="utf-8"?>
<formControlPr xmlns="http://schemas.microsoft.com/office/spreadsheetml/2009/9/main" objectType="Button" lockText="1"/>
</file>

<file path=xl/ctrlProps/ctrlProp1356.xml><?xml version="1.0" encoding="utf-8"?>
<formControlPr xmlns="http://schemas.microsoft.com/office/spreadsheetml/2009/9/main" objectType="Button" lockText="1"/>
</file>

<file path=xl/ctrlProps/ctrlProp1357.xml><?xml version="1.0" encoding="utf-8"?>
<formControlPr xmlns="http://schemas.microsoft.com/office/spreadsheetml/2009/9/main" objectType="Button" lockText="1"/>
</file>

<file path=xl/ctrlProps/ctrlProp1358.xml><?xml version="1.0" encoding="utf-8"?>
<formControlPr xmlns="http://schemas.microsoft.com/office/spreadsheetml/2009/9/main" objectType="Button" lockText="1"/>
</file>

<file path=xl/ctrlProps/ctrlProp1359.xml><?xml version="1.0" encoding="utf-8"?>
<formControlPr xmlns="http://schemas.microsoft.com/office/spreadsheetml/2009/9/main" objectType="Button" lockText="1"/>
</file>

<file path=xl/ctrlProps/ctrlProp136.xml><?xml version="1.0" encoding="utf-8"?>
<formControlPr xmlns="http://schemas.microsoft.com/office/spreadsheetml/2009/9/main" objectType="Button" lockText="1"/>
</file>

<file path=xl/ctrlProps/ctrlProp1360.xml><?xml version="1.0" encoding="utf-8"?>
<formControlPr xmlns="http://schemas.microsoft.com/office/spreadsheetml/2009/9/main" objectType="Button" lockText="1"/>
</file>

<file path=xl/ctrlProps/ctrlProp1361.xml><?xml version="1.0" encoding="utf-8"?>
<formControlPr xmlns="http://schemas.microsoft.com/office/spreadsheetml/2009/9/main" objectType="Button" lockText="1"/>
</file>

<file path=xl/ctrlProps/ctrlProp1362.xml><?xml version="1.0" encoding="utf-8"?>
<formControlPr xmlns="http://schemas.microsoft.com/office/spreadsheetml/2009/9/main" objectType="Button" lockText="1"/>
</file>

<file path=xl/ctrlProps/ctrlProp1363.xml><?xml version="1.0" encoding="utf-8"?>
<formControlPr xmlns="http://schemas.microsoft.com/office/spreadsheetml/2009/9/main" objectType="Button" lockText="1"/>
</file>

<file path=xl/ctrlProps/ctrlProp1364.xml><?xml version="1.0" encoding="utf-8"?>
<formControlPr xmlns="http://schemas.microsoft.com/office/spreadsheetml/2009/9/main" objectType="Button" lockText="1"/>
</file>

<file path=xl/ctrlProps/ctrlProp137.xml><?xml version="1.0" encoding="utf-8"?>
<formControlPr xmlns="http://schemas.microsoft.com/office/spreadsheetml/2009/9/main" objectType="Button" lockText="1"/>
</file>

<file path=xl/ctrlProps/ctrlProp138.xml><?xml version="1.0" encoding="utf-8"?>
<formControlPr xmlns="http://schemas.microsoft.com/office/spreadsheetml/2009/9/main" objectType="Button" lockText="1"/>
</file>

<file path=xl/ctrlProps/ctrlProp139.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40.xml><?xml version="1.0" encoding="utf-8"?>
<formControlPr xmlns="http://schemas.microsoft.com/office/spreadsheetml/2009/9/main" objectType="Button" lockText="1"/>
</file>

<file path=xl/ctrlProps/ctrlProp141.xml><?xml version="1.0" encoding="utf-8"?>
<formControlPr xmlns="http://schemas.microsoft.com/office/spreadsheetml/2009/9/main" objectType="Button" lockText="1"/>
</file>

<file path=xl/ctrlProps/ctrlProp142.xml><?xml version="1.0" encoding="utf-8"?>
<formControlPr xmlns="http://schemas.microsoft.com/office/spreadsheetml/2009/9/main" objectType="Button" lockText="1"/>
</file>

<file path=xl/ctrlProps/ctrlProp143.xml><?xml version="1.0" encoding="utf-8"?>
<formControlPr xmlns="http://schemas.microsoft.com/office/spreadsheetml/2009/9/main" objectType="Button" lockText="1"/>
</file>

<file path=xl/ctrlProps/ctrlProp144.xml><?xml version="1.0" encoding="utf-8"?>
<formControlPr xmlns="http://schemas.microsoft.com/office/spreadsheetml/2009/9/main" objectType="Button" lockText="1"/>
</file>

<file path=xl/ctrlProps/ctrlProp145.xml><?xml version="1.0" encoding="utf-8"?>
<formControlPr xmlns="http://schemas.microsoft.com/office/spreadsheetml/2009/9/main" objectType="Button" lockText="1"/>
</file>

<file path=xl/ctrlProps/ctrlProp146.xml><?xml version="1.0" encoding="utf-8"?>
<formControlPr xmlns="http://schemas.microsoft.com/office/spreadsheetml/2009/9/main" objectType="Button" lockText="1"/>
</file>

<file path=xl/ctrlProps/ctrlProp147.xml><?xml version="1.0" encoding="utf-8"?>
<formControlPr xmlns="http://schemas.microsoft.com/office/spreadsheetml/2009/9/main" objectType="Button" lockText="1"/>
</file>

<file path=xl/ctrlProps/ctrlProp148.xml><?xml version="1.0" encoding="utf-8"?>
<formControlPr xmlns="http://schemas.microsoft.com/office/spreadsheetml/2009/9/main" objectType="Button" lockText="1"/>
</file>

<file path=xl/ctrlProps/ctrlProp149.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50.xml><?xml version="1.0" encoding="utf-8"?>
<formControlPr xmlns="http://schemas.microsoft.com/office/spreadsheetml/2009/9/main" objectType="Button" lockText="1"/>
</file>

<file path=xl/ctrlProps/ctrlProp151.xml><?xml version="1.0" encoding="utf-8"?>
<formControlPr xmlns="http://schemas.microsoft.com/office/spreadsheetml/2009/9/main" objectType="Button" lockText="1"/>
</file>

<file path=xl/ctrlProps/ctrlProp152.xml><?xml version="1.0" encoding="utf-8"?>
<formControlPr xmlns="http://schemas.microsoft.com/office/spreadsheetml/2009/9/main" objectType="Button" lockText="1"/>
</file>

<file path=xl/ctrlProps/ctrlProp153.xml><?xml version="1.0" encoding="utf-8"?>
<formControlPr xmlns="http://schemas.microsoft.com/office/spreadsheetml/2009/9/main" objectType="Button" lockText="1"/>
</file>

<file path=xl/ctrlProps/ctrlProp154.xml><?xml version="1.0" encoding="utf-8"?>
<formControlPr xmlns="http://schemas.microsoft.com/office/spreadsheetml/2009/9/main" objectType="Button" lockText="1"/>
</file>

<file path=xl/ctrlProps/ctrlProp155.xml><?xml version="1.0" encoding="utf-8"?>
<formControlPr xmlns="http://schemas.microsoft.com/office/spreadsheetml/2009/9/main" objectType="Button" lockText="1"/>
</file>

<file path=xl/ctrlProps/ctrlProp156.xml><?xml version="1.0" encoding="utf-8"?>
<formControlPr xmlns="http://schemas.microsoft.com/office/spreadsheetml/2009/9/main" objectType="Button" lockText="1"/>
</file>

<file path=xl/ctrlProps/ctrlProp157.xml><?xml version="1.0" encoding="utf-8"?>
<formControlPr xmlns="http://schemas.microsoft.com/office/spreadsheetml/2009/9/main" objectType="Button" lockText="1"/>
</file>

<file path=xl/ctrlProps/ctrlProp158.xml><?xml version="1.0" encoding="utf-8"?>
<formControlPr xmlns="http://schemas.microsoft.com/office/spreadsheetml/2009/9/main" objectType="Button" lockText="1"/>
</file>

<file path=xl/ctrlProps/ctrlProp159.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60.xml><?xml version="1.0" encoding="utf-8"?>
<formControlPr xmlns="http://schemas.microsoft.com/office/spreadsheetml/2009/9/main" objectType="Button" lockText="1"/>
</file>

<file path=xl/ctrlProps/ctrlProp161.xml><?xml version="1.0" encoding="utf-8"?>
<formControlPr xmlns="http://schemas.microsoft.com/office/spreadsheetml/2009/9/main" objectType="Button" lockText="1"/>
</file>

<file path=xl/ctrlProps/ctrlProp162.xml><?xml version="1.0" encoding="utf-8"?>
<formControlPr xmlns="http://schemas.microsoft.com/office/spreadsheetml/2009/9/main" objectType="Button" lockText="1"/>
</file>

<file path=xl/ctrlProps/ctrlProp163.xml><?xml version="1.0" encoding="utf-8"?>
<formControlPr xmlns="http://schemas.microsoft.com/office/spreadsheetml/2009/9/main" objectType="Button" lockText="1"/>
</file>

<file path=xl/ctrlProps/ctrlProp164.xml><?xml version="1.0" encoding="utf-8"?>
<formControlPr xmlns="http://schemas.microsoft.com/office/spreadsheetml/2009/9/main" objectType="Button" lockText="1"/>
</file>

<file path=xl/ctrlProps/ctrlProp165.xml><?xml version="1.0" encoding="utf-8"?>
<formControlPr xmlns="http://schemas.microsoft.com/office/spreadsheetml/2009/9/main" objectType="Button" lockText="1"/>
</file>

<file path=xl/ctrlProps/ctrlProp166.xml><?xml version="1.0" encoding="utf-8"?>
<formControlPr xmlns="http://schemas.microsoft.com/office/spreadsheetml/2009/9/main" objectType="Button" lockText="1"/>
</file>

<file path=xl/ctrlProps/ctrlProp167.xml><?xml version="1.0" encoding="utf-8"?>
<formControlPr xmlns="http://schemas.microsoft.com/office/spreadsheetml/2009/9/main" objectType="Button" lockText="1"/>
</file>

<file path=xl/ctrlProps/ctrlProp168.xml><?xml version="1.0" encoding="utf-8"?>
<formControlPr xmlns="http://schemas.microsoft.com/office/spreadsheetml/2009/9/main" objectType="Button" lockText="1"/>
</file>

<file path=xl/ctrlProps/ctrlProp169.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70.xml><?xml version="1.0" encoding="utf-8"?>
<formControlPr xmlns="http://schemas.microsoft.com/office/spreadsheetml/2009/9/main" objectType="Button" lockText="1"/>
</file>

<file path=xl/ctrlProps/ctrlProp171.xml><?xml version="1.0" encoding="utf-8"?>
<formControlPr xmlns="http://schemas.microsoft.com/office/spreadsheetml/2009/9/main" objectType="Button" lockText="1"/>
</file>

<file path=xl/ctrlProps/ctrlProp172.xml><?xml version="1.0" encoding="utf-8"?>
<formControlPr xmlns="http://schemas.microsoft.com/office/spreadsheetml/2009/9/main" objectType="Button" lockText="1"/>
</file>

<file path=xl/ctrlProps/ctrlProp173.xml><?xml version="1.0" encoding="utf-8"?>
<formControlPr xmlns="http://schemas.microsoft.com/office/spreadsheetml/2009/9/main" objectType="Button" lockText="1"/>
</file>

<file path=xl/ctrlProps/ctrlProp174.xml><?xml version="1.0" encoding="utf-8"?>
<formControlPr xmlns="http://schemas.microsoft.com/office/spreadsheetml/2009/9/main" objectType="Button" lockText="1"/>
</file>

<file path=xl/ctrlProps/ctrlProp175.xml><?xml version="1.0" encoding="utf-8"?>
<formControlPr xmlns="http://schemas.microsoft.com/office/spreadsheetml/2009/9/main" objectType="Button" lockText="1"/>
</file>

<file path=xl/ctrlProps/ctrlProp176.xml><?xml version="1.0" encoding="utf-8"?>
<formControlPr xmlns="http://schemas.microsoft.com/office/spreadsheetml/2009/9/main" objectType="Button" lockText="1"/>
</file>

<file path=xl/ctrlProps/ctrlProp177.xml><?xml version="1.0" encoding="utf-8"?>
<formControlPr xmlns="http://schemas.microsoft.com/office/spreadsheetml/2009/9/main" objectType="Button" lockText="1"/>
</file>

<file path=xl/ctrlProps/ctrlProp178.xml><?xml version="1.0" encoding="utf-8"?>
<formControlPr xmlns="http://schemas.microsoft.com/office/spreadsheetml/2009/9/main" objectType="Button" lockText="1"/>
</file>

<file path=xl/ctrlProps/ctrlProp179.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80.xml><?xml version="1.0" encoding="utf-8"?>
<formControlPr xmlns="http://schemas.microsoft.com/office/spreadsheetml/2009/9/main" objectType="Button" lockText="1"/>
</file>

<file path=xl/ctrlProps/ctrlProp181.xml><?xml version="1.0" encoding="utf-8"?>
<formControlPr xmlns="http://schemas.microsoft.com/office/spreadsheetml/2009/9/main" objectType="Button" lockText="1"/>
</file>

<file path=xl/ctrlProps/ctrlProp182.xml><?xml version="1.0" encoding="utf-8"?>
<formControlPr xmlns="http://schemas.microsoft.com/office/spreadsheetml/2009/9/main" objectType="Button" lockText="1"/>
</file>

<file path=xl/ctrlProps/ctrlProp183.xml><?xml version="1.0" encoding="utf-8"?>
<formControlPr xmlns="http://schemas.microsoft.com/office/spreadsheetml/2009/9/main" objectType="Button" lockText="1"/>
</file>

<file path=xl/ctrlProps/ctrlProp184.xml><?xml version="1.0" encoding="utf-8"?>
<formControlPr xmlns="http://schemas.microsoft.com/office/spreadsheetml/2009/9/main" objectType="Button" lockText="1"/>
</file>

<file path=xl/ctrlProps/ctrlProp185.xml><?xml version="1.0" encoding="utf-8"?>
<formControlPr xmlns="http://schemas.microsoft.com/office/spreadsheetml/2009/9/main" objectType="Button" lockText="1"/>
</file>

<file path=xl/ctrlProps/ctrlProp186.xml><?xml version="1.0" encoding="utf-8"?>
<formControlPr xmlns="http://schemas.microsoft.com/office/spreadsheetml/2009/9/main" objectType="Button" lockText="1"/>
</file>

<file path=xl/ctrlProps/ctrlProp187.xml><?xml version="1.0" encoding="utf-8"?>
<formControlPr xmlns="http://schemas.microsoft.com/office/spreadsheetml/2009/9/main" objectType="Button" lockText="1"/>
</file>

<file path=xl/ctrlProps/ctrlProp188.xml><?xml version="1.0" encoding="utf-8"?>
<formControlPr xmlns="http://schemas.microsoft.com/office/spreadsheetml/2009/9/main" objectType="Button" lockText="1"/>
</file>

<file path=xl/ctrlProps/ctrlProp189.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190.xml><?xml version="1.0" encoding="utf-8"?>
<formControlPr xmlns="http://schemas.microsoft.com/office/spreadsheetml/2009/9/main" objectType="Button" lockText="1"/>
</file>

<file path=xl/ctrlProps/ctrlProp191.xml><?xml version="1.0" encoding="utf-8"?>
<formControlPr xmlns="http://schemas.microsoft.com/office/spreadsheetml/2009/9/main" objectType="Button" lockText="1"/>
</file>

<file path=xl/ctrlProps/ctrlProp192.xml><?xml version="1.0" encoding="utf-8"?>
<formControlPr xmlns="http://schemas.microsoft.com/office/spreadsheetml/2009/9/main" objectType="Button" lockText="1"/>
</file>

<file path=xl/ctrlProps/ctrlProp193.xml><?xml version="1.0" encoding="utf-8"?>
<formControlPr xmlns="http://schemas.microsoft.com/office/spreadsheetml/2009/9/main" objectType="Button" lockText="1"/>
</file>

<file path=xl/ctrlProps/ctrlProp194.xml><?xml version="1.0" encoding="utf-8"?>
<formControlPr xmlns="http://schemas.microsoft.com/office/spreadsheetml/2009/9/main" objectType="Button" lockText="1"/>
</file>

<file path=xl/ctrlProps/ctrlProp195.xml><?xml version="1.0" encoding="utf-8"?>
<formControlPr xmlns="http://schemas.microsoft.com/office/spreadsheetml/2009/9/main" objectType="Button" lockText="1"/>
</file>

<file path=xl/ctrlProps/ctrlProp196.xml><?xml version="1.0" encoding="utf-8"?>
<formControlPr xmlns="http://schemas.microsoft.com/office/spreadsheetml/2009/9/main" objectType="Button" lockText="1"/>
</file>

<file path=xl/ctrlProps/ctrlProp197.xml><?xml version="1.0" encoding="utf-8"?>
<formControlPr xmlns="http://schemas.microsoft.com/office/spreadsheetml/2009/9/main" objectType="Button" lockText="1"/>
</file>

<file path=xl/ctrlProps/ctrlProp198.xml><?xml version="1.0" encoding="utf-8"?>
<formControlPr xmlns="http://schemas.microsoft.com/office/spreadsheetml/2009/9/main" objectType="Button" lockText="1"/>
</file>

<file path=xl/ctrlProps/ctrlProp19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00.xml><?xml version="1.0" encoding="utf-8"?>
<formControlPr xmlns="http://schemas.microsoft.com/office/spreadsheetml/2009/9/main" objectType="Button" lockText="1"/>
</file>

<file path=xl/ctrlProps/ctrlProp201.xml><?xml version="1.0" encoding="utf-8"?>
<formControlPr xmlns="http://schemas.microsoft.com/office/spreadsheetml/2009/9/main" objectType="Button" lockText="1"/>
</file>

<file path=xl/ctrlProps/ctrlProp202.xml><?xml version="1.0" encoding="utf-8"?>
<formControlPr xmlns="http://schemas.microsoft.com/office/spreadsheetml/2009/9/main" objectType="Button" lockText="1"/>
</file>

<file path=xl/ctrlProps/ctrlProp203.xml><?xml version="1.0" encoding="utf-8"?>
<formControlPr xmlns="http://schemas.microsoft.com/office/spreadsheetml/2009/9/main" objectType="Button" lockText="1"/>
</file>

<file path=xl/ctrlProps/ctrlProp204.xml><?xml version="1.0" encoding="utf-8"?>
<formControlPr xmlns="http://schemas.microsoft.com/office/spreadsheetml/2009/9/main" objectType="Button" lockText="1"/>
</file>

<file path=xl/ctrlProps/ctrlProp205.xml><?xml version="1.0" encoding="utf-8"?>
<formControlPr xmlns="http://schemas.microsoft.com/office/spreadsheetml/2009/9/main" objectType="Button" lockText="1"/>
</file>

<file path=xl/ctrlProps/ctrlProp206.xml><?xml version="1.0" encoding="utf-8"?>
<formControlPr xmlns="http://schemas.microsoft.com/office/spreadsheetml/2009/9/main" objectType="Button" lockText="1"/>
</file>

<file path=xl/ctrlProps/ctrlProp207.xml><?xml version="1.0" encoding="utf-8"?>
<formControlPr xmlns="http://schemas.microsoft.com/office/spreadsheetml/2009/9/main" objectType="Button" lockText="1"/>
</file>

<file path=xl/ctrlProps/ctrlProp208.xml><?xml version="1.0" encoding="utf-8"?>
<formControlPr xmlns="http://schemas.microsoft.com/office/spreadsheetml/2009/9/main" objectType="Button" lockText="1"/>
</file>

<file path=xl/ctrlProps/ctrlProp209.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10.xml><?xml version="1.0" encoding="utf-8"?>
<formControlPr xmlns="http://schemas.microsoft.com/office/spreadsheetml/2009/9/main" objectType="Button" lockText="1"/>
</file>

<file path=xl/ctrlProps/ctrlProp211.xml><?xml version="1.0" encoding="utf-8"?>
<formControlPr xmlns="http://schemas.microsoft.com/office/spreadsheetml/2009/9/main" objectType="Button" lockText="1"/>
</file>

<file path=xl/ctrlProps/ctrlProp212.xml><?xml version="1.0" encoding="utf-8"?>
<formControlPr xmlns="http://schemas.microsoft.com/office/spreadsheetml/2009/9/main" objectType="Button" lockText="1"/>
</file>

<file path=xl/ctrlProps/ctrlProp213.xml><?xml version="1.0" encoding="utf-8"?>
<formControlPr xmlns="http://schemas.microsoft.com/office/spreadsheetml/2009/9/main" objectType="Button" lockText="1"/>
</file>

<file path=xl/ctrlProps/ctrlProp214.xml><?xml version="1.0" encoding="utf-8"?>
<formControlPr xmlns="http://schemas.microsoft.com/office/spreadsheetml/2009/9/main" objectType="Button" lockText="1"/>
</file>

<file path=xl/ctrlProps/ctrlProp215.xml><?xml version="1.0" encoding="utf-8"?>
<formControlPr xmlns="http://schemas.microsoft.com/office/spreadsheetml/2009/9/main" objectType="Button" lockText="1"/>
</file>

<file path=xl/ctrlProps/ctrlProp216.xml><?xml version="1.0" encoding="utf-8"?>
<formControlPr xmlns="http://schemas.microsoft.com/office/spreadsheetml/2009/9/main" objectType="Button" lockText="1"/>
</file>

<file path=xl/ctrlProps/ctrlProp217.xml><?xml version="1.0" encoding="utf-8"?>
<formControlPr xmlns="http://schemas.microsoft.com/office/spreadsheetml/2009/9/main" objectType="Button" lockText="1"/>
</file>

<file path=xl/ctrlProps/ctrlProp218.xml><?xml version="1.0" encoding="utf-8"?>
<formControlPr xmlns="http://schemas.microsoft.com/office/spreadsheetml/2009/9/main" objectType="Button" lockText="1"/>
</file>

<file path=xl/ctrlProps/ctrlProp219.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20.xml><?xml version="1.0" encoding="utf-8"?>
<formControlPr xmlns="http://schemas.microsoft.com/office/spreadsheetml/2009/9/main" objectType="Button" lockText="1"/>
</file>

<file path=xl/ctrlProps/ctrlProp221.xml><?xml version="1.0" encoding="utf-8"?>
<formControlPr xmlns="http://schemas.microsoft.com/office/spreadsheetml/2009/9/main" objectType="Button" lockText="1"/>
</file>

<file path=xl/ctrlProps/ctrlProp222.xml><?xml version="1.0" encoding="utf-8"?>
<formControlPr xmlns="http://schemas.microsoft.com/office/spreadsheetml/2009/9/main" objectType="Button" lockText="1"/>
</file>

<file path=xl/ctrlProps/ctrlProp223.xml><?xml version="1.0" encoding="utf-8"?>
<formControlPr xmlns="http://schemas.microsoft.com/office/spreadsheetml/2009/9/main" objectType="Button" lockText="1"/>
</file>

<file path=xl/ctrlProps/ctrlProp224.xml><?xml version="1.0" encoding="utf-8"?>
<formControlPr xmlns="http://schemas.microsoft.com/office/spreadsheetml/2009/9/main" objectType="Button" lockText="1"/>
</file>

<file path=xl/ctrlProps/ctrlProp225.xml><?xml version="1.0" encoding="utf-8"?>
<formControlPr xmlns="http://schemas.microsoft.com/office/spreadsheetml/2009/9/main" objectType="Button" lockText="1"/>
</file>

<file path=xl/ctrlProps/ctrlProp226.xml><?xml version="1.0" encoding="utf-8"?>
<formControlPr xmlns="http://schemas.microsoft.com/office/spreadsheetml/2009/9/main" objectType="Button" lockText="1"/>
</file>

<file path=xl/ctrlProps/ctrlProp227.xml><?xml version="1.0" encoding="utf-8"?>
<formControlPr xmlns="http://schemas.microsoft.com/office/spreadsheetml/2009/9/main" objectType="Button" lockText="1"/>
</file>

<file path=xl/ctrlProps/ctrlProp228.xml><?xml version="1.0" encoding="utf-8"?>
<formControlPr xmlns="http://schemas.microsoft.com/office/spreadsheetml/2009/9/main" objectType="Button" lockText="1"/>
</file>

<file path=xl/ctrlProps/ctrlProp229.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30.xml><?xml version="1.0" encoding="utf-8"?>
<formControlPr xmlns="http://schemas.microsoft.com/office/spreadsheetml/2009/9/main" objectType="Button" lockText="1"/>
</file>

<file path=xl/ctrlProps/ctrlProp231.xml><?xml version="1.0" encoding="utf-8"?>
<formControlPr xmlns="http://schemas.microsoft.com/office/spreadsheetml/2009/9/main" objectType="Button" lockText="1"/>
</file>

<file path=xl/ctrlProps/ctrlProp232.xml><?xml version="1.0" encoding="utf-8"?>
<formControlPr xmlns="http://schemas.microsoft.com/office/spreadsheetml/2009/9/main" objectType="Button" lockText="1"/>
</file>

<file path=xl/ctrlProps/ctrlProp233.xml><?xml version="1.0" encoding="utf-8"?>
<formControlPr xmlns="http://schemas.microsoft.com/office/spreadsheetml/2009/9/main" objectType="Button" lockText="1"/>
</file>

<file path=xl/ctrlProps/ctrlProp234.xml><?xml version="1.0" encoding="utf-8"?>
<formControlPr xmlns="http://schemas.microsoft.com/office/spreadsheetml/2009/9/main" objectType="Button" lockText="1"/>
</file>

<file path=xl/ctrlProps/ctrlProp235.xml><?xml version="1.0" encoding="utf-8"?>
<formControlPr xmlns="http://schemas.microsoft.com/office/spreadsheetml/2009/9/main" objectType="Button" lockText="1"/>
</file>

<file path=xl/ctrlProps/ctrlProp236.xml><?xml version="1.0" encoding="utf-8"?>
<formControlPr xmlns="http://schemas.microsoft.com/office/spreadsheetml/2009/9/main" objectType="Button" lockText="1"/>
</file>

<file path=xl/ctrlProps/ctrlProp237.xml><?xml version="1.0" encoding="utf-8"?>
<formControlPr xmlns="http://schemas.microsoft.com/office/spreadsheetml/2009/9/main" objectType="Button" lockText="1"/>
</file>

<file path=xl/ctrlProps/ctrlProp238.xml><?xml version="1.0" encoding="utf-8"?>
<formControlPr xmlns="http://schemas.microsoft.com/office/spreadsheetml/2009/9/main" objectType="Button" lockText="1"/>
</file>

<file path=xl/ctrlProps/ctrlProp239.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40.xml><?xml version="1.0" encoding="utf-8"?>
<formControlPr xmlns="http://schemas.microsoft.com/office/spreadsheetml/2009/9/main" objectType="Button" lockText="1"/>
</file>

<file path=xl/ctrlProps/ctrlProp241.xml><?xml version="1.0" encoding="utf-8"?>
<formControlPr xmlns="http://schemas.microsoft.com/office/spreadsheetml/2009/9/main" objectType="Button" lockText="1"/>
</file>

<file path=xl/ctrlProps/ctrlProp242.xml><?xml version="1.0" encoding="utf-8"?>
<formControlPr xmlns="http://schemas.microsoft.com/office/spreadsheetml/2009/9/main" objectType="Button" lockText="1"/>
</file>

<file path=xl/ctrlProps/ctrlProp243.xml><?xml version="1.0" encoding="utf-8"?>
<formControlPr xmlns="http://schemas.microsoft.com/office/spreadsheetml/2009/9/main" objectType="Button" lockText="1"/>
</file>

<file path=xl/ctrlProps/ctrlProp244.xml><?xml version="1.0" encoding="utf-8"?>
<formControlPr xmlns="http://schemas.microsoft.com/office/spreadsheetml/2009/9/main" objectType="Button" lockText="1"/>
</file>

<file path=xl/ctrlProps/ctrlProp245.xml><?xml version="1.0" encoding="utf-8"?>
<formControlPr xmlns="http://schemas.microsoft.com/office/spreadsheetml/2009/9/main" objectType="Button" lockText="1"/>
</file>

<file path=xl/ctrlProps/ctrlProp246.xml><?xml version="1.0" encoding="utf-8"?>
<formControlPr xmlns="http://schemas.microsoft.com/office/spreadsheetml/2009/9/main" objectType="Button" lockText="1"/>
</file>

<file path=xl/ctrlProps/ctrlProp247.xml><?xml version="1.0" encoding="utf-8"?>
<formControlPr xmlns="http://schemas.microsoft.com/office/spreadsheetml/2009/9/main" objectType="Button" lockText="1"/>
</file>

<file path=xl/ctrlProps/ctrlProp248.xml><?xml version="1.0" encoding="utf-8"?>
<formControlPr xmlns="http://schemas.microsoft.com/office/spreadsheetml/2009/9/main" objectType="Button" lockText="1"/>
</file>

<file path=xl/ctrlProps/ctrlProp249.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50.xml><?xml version="1.0" encoding="utf-8"?>
<formControlPr xmlns="http://schemas.microsoft.com/office/spreadsheetml/2009/9/main" objectType="Button" lockText="1"/>
</file>

<file path=xl/ctrlProps/ctrlProp251.xml><?xml version="1.0" encoding="utf-8"?>
<formControlPr xmlns="http://schemas.microsoft.com/office/spreadsheetml/2009/9/main" objectType="Button" lockText="1"/>
</file>

<file path=xl/ctrlProps/ctrlProp252.xml><?xml version="1.0" encoding="utf-8"?>
<formControlPr xmlns="http://schemas.microsoft.com/office/spreadsheetml/2009/9/main" objectType="Button" lockText="1"/>
</file>

<file path=xl/ctrlProps/ctrlProp253.xml><?xml version="1.0" encoding="utf-8"?>
<formControlPr xmlns="http://schemas.microsoft.com/office/spreadsheetml/2009/9/main" objectType="Button" lockText="1"/>
</file>

<file path=xl/ctrlProps/ctrlProp254.xml><?xml version="1.0" encoding="utf-8"?>
<formControlPr xmlns="http://schemas.microsoft.com/office/spreadsheetml/2009/9/main" objectType="Button" lockText="1"/>
</file>

<file path=xl/ctrlProps/ctrlProp255.xml><?xml version="1.0" encoding="utf-8"?>
<formControlPr xmlns="http://schemas.microsoft.com/office/spreadsheetml/2009/9/main" objectType="Button" lockText="1"/>
</file>

<file path=xl/ctrlProps/ctrlProp256.xml><?xml version="1.0" encoding="utf-8"?>
<formControlPr xmlns="http://schemas.microsoft.com/office/spreadsheetml/2009/9/main" objectType="Button" lockText="1"/>
</file>

<file path=xl/ctrlProps/ctrlProp257.xml><?xml version="1.0" encoding="utf-8"?>
<formControlPr xmlns="http://schemas.microsoft.com/office/spreadsheetml/2009/9/main" objectType="Button" lockText="1"/>
</file>

<file path=xl/ctrlProps/ctrlProp258.xml><?xml version="1.0" encoding="utf-8"?>
<formControlPr xmlns="http://schemas.microsoft.com/office/spreadsheetml/2009/9/main" objectType="Button" lockText="1"/>
</file>

<file path=xl/ctrlProps/ctrlProp259.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60.xml><?xml version="1.0" encoding="utf-8"?>
<formControlPr xmlns="http://schemas.microsoft.com/office/spreadsheetml/2009/9/main" objectType="Button" lockText="1"/>
</file>

<file path=xl/ctrlProps/ctrlProp261.xml><?xml version="1.0" encoding="utf-8"?>
<formControlPr xmlns="http://schemas.microsoft.com/office/spreadsheetml/2009/9/main" objectType="Button" lockText="1"/>
</file>

<file path=xl/ctrlProps/ctrlProp262.xml><?xml version="1.0" encoding="utf-8"?>
<formControlPr xmlns="http://schemas.microsoft.com/office/spreadsheetml/2009/9/main" objectType="Button" lockText="1"/>
</file>

<file path=xl/ctrlProps/ctrlProp263.xml><?xml version="1.0" encoding="utf-8"?>
<formControlPr xmlns="http://schemas.microsoft.com/office/spreadsheetml/2009/9/main" objectType="Button" lockText="1"/>
</file>

<file path=xl/ctrlProps/ctrlProp264.xml><?xml version="1.0" encoding="utf-8"?>
<formControlPr xmlns="http://schemas.microsoft.com/office/spreadsheetml/2009/9/main" objectType="Button" lockText="1"/>
</file>

<file path=xl/ctrlProps/ctrlProp265.xml><?xml version="1.0" encoding="utf-8"?>
<formControlPr xmlns="http://schemas.microsoft.com/office/spreadsheetml/2009/9/main" objectType="Button" lockText="1"/>
</file>

<file path=xl/ctrlProps/ctrlProp266.xml><?xml version="1.0" encoding="utf-8"?>
<formControlPr xmlns="http://schemas.microsoft.com/office/spreadsheetml/2009/9/main" objectType="Button" lockText="1"/>
</file>

<file path=xl/ctrlProps/ctrlProp267.xml><?xml version="1.0" encoding="utf-8"?>
<formControlPr xmlns="http://schemas.microsoft.com/office/spreadsheetml/2009/9/main" objectType="Button" lockText="1"/>
</file>

<file path=xl/ctrlProps/ctrlProp268.xml><?xml version="1.0" encoding="utf-8"?>
<formControlPr xmlns="http://schemas.microsoft.com/office/spreadsheetml/2009/9/main" objectType="Button" lockText="1"/>
</file>

<file path=xl/ctrlProps/ctrlProp269.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70.xml><?xml version="1.0" encoding="utf-8"?>
<formControlPr xmlns="http://schemas.microsoft.com/office/spreadsheetml/2009/9/main" objectType="Button" lockText="1"/>
</file>

<file path=xl/ctrlProps/ctrlProp271.xml><?xml version="1.0" encoding="utf-8"?>
<formControlPr xmlns="http://schemas.microsoft.com/office/spreadsheetml/2009/9/main" objectType="Button" lockText="1"/>
</file>

<file path=xl/ctrlProps/ctrlProp272.xml><?xml version="1.0" encoding="utf-8"?>
<formControlPr xmlns="http://schemas.microsoft.com/office/spreadsheetml/2009/9/main" objectType="Button" lockText="1"/>
</file>

<file path=xl/ctrlProps/ctrlProp273.xml><?xml version="1.0" encoding="utf-8"?>
<formControlPr xmlns="http://schemas.microsoft.com/office/spreadsheetml/2009/9/main" objectType="Button" lockText="1"/>
</file>

<file path=xl/ctrlProps/ctrlProp274.xml><?xml version="1.0" encoding="utf-8"?>
<formControlPr xmlns="http://schemas.microsoft.com/office/spreadsheetml/2009/9/main" objectType="Button" lockText="1"/>
</file>

<file path=xl/ctrlProps/ctrlProp275.xml><?xml version="1.0" encoding="utf-8"?>
<formControlPr xmlns="http://schemas.microsoft.com/office/spreadsheetml/2009/9/main" objectType="Button" lockText="1"/>
</file>

<file path=xl/ctrlProps/ctrlProp276.xml><?xml version="1.0" encoding="utf-8"?>
<formControlPr xmlns="http://schemas.microsoft.com/office/spreadsheetml/2009/9/main" objectType="Button" lockText="1"/>
</file>

<file path=xl/ctrlProps/ctrlProp277.xml><?xml version="1.0" encoding="utf-8"?>
<formControlPr xmlns="http://schemas.microsoft.com/office/spreadsheetml/2009/9/main" objectType="Button" lockText="1"/>
</file>

<file path=xl/ctrlProps/ctrlProp278.xml><?xml version="1.0" encoding="utf-8"?>
<formControlPr xmlns="http://schemas.microsoft.com/office/spreadsheetml/2009/9/main" objectType="Button" lockText="1"/>
</file>

<file path=xl/ctrlProps/ctrlProp279.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80.xml><?xml version="1.0" encoding="utf-8"?>
<formControlPr xmlns="http://schemas.microsoft.com/office/spreadsheetml/2009/9/main" objectType="Button" lockText="1"/>
</file>

<file path=xl/ctrlProps/ctrlProp281.xml><?xml version="1.0" encoding="utf-8"?>
<formControlPr xmlns="http://schemas.microsoft.com/office/spreadsheetml/2009/9/main" objectType="Button" lockText="1"/>
</file>

<file path=xl/ctrlProps/ctrlProp282.xml><?xml version="1.0" encoding="utf-8"?>
<formControlPr xmlns="http://schemas.microsoft.com/office/spreadsheetml/2009/9/main" objectType="Button" lockText="1"/>
</file>

<file path=xl/ctrlProps/ctrlProp283.xml><?xml version="1.0" encoding="utf-8"?>
<formControlPr xmlns="http://schemas.microsoft.com/office/spreadsheetml/2009/9/main" objectType="Button" lockText="1"/>
</file>

<file path=xl/ctrlProps/ctrlProp284.xml><?xml version="1.0" encoding="utf-8"?>
<formControlPr xmlns="http://schemas.microsoft.com/office/spreadsheetml/2009/9/main" objectType="Button" lockText="1"/>
</file>

<file path=xl/ctrlProps/ctrlProp285.xml><?xml version="1.0" encoding="utf-8"?>
<formControlPr xmlns="http://schemas.microsoft.com/office/spreadsheetml/2009/9/main" objectType="Button" lockText="1"/>
</file>

<file path=xl/ctrlProps/ctrlProp286.xml><?xml version="1.0" encoding="utf-8"?>
<formControlPr xmlns="http://schemas.microsoft.com/office/spreadsheetml/2009/9/main" objectType="Button" lockText="1"/>
</file>

<file path=xl/ctrlProps/ctrlProp287.xml><?xml version="1.0" encoding="utf-8"?>
<formControlPr xmlns="http://schemas.microsoft.com/office/spreadsheetml/2009/9/main" objectType="Button" lockText="1"/>
</file>

<file path=xl/ctrlProps/ctrlProp288.xml><?xml version="1.0" encoding="utf-8"?>
<formControlPr xmlns="http://schemas.microsoft.com/office/spreadsheetml/2009/9/main" objectType="Button" lockText="1"/>
</file>

<file path=xl/ctrlProps/ctrlProp289.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290.xml><?xml version="1.0" encoding="utf-8"?>
<formControlPr xmlns="http://schemas.microsoft.com/office/spreadsheetml/2009/9/main" objectType="Button" lockText="1"/>
</file>

<file path=xl/ctrlProps/ctrlProp291.xml><?xml version="1.0" encoding="utf-8"?>
<formControlPr xmlns="http://schemas.microsoft.com/office/spreadsheetml/2009/9/main" objectType="Button" lockText="1"/>
</file>

<file path=xl/ctrlProps/ctrlProp292.xml><?xml version="1.0" encoding="utf-8"?>
<formControlPr xmlns="http://schemas.microsoft.com/office/spreadsheetml/2009/9/main" objectType="Button" lockText="1"/>
</file>

<file path=xl/ctrlProps/ctrlProp293.xml><?xml version="1.0" encoding="utf-8"?>
<formControlPr xmlns="http://schemas.microsoft.com/office/spreadsheetml/2009/9/main" objectType="Button" lockText="1"/>
</file>

<file path=xl/ctrlProps/ctrlProp294.xml><?xml version="1.0" encoding="utf-8"?>
<formControlPr xmlns="http://schemas.microsoft.com/office/spreadsheetml/2009/9/main" objectType="Button" lockText="1"/>
</file>

<file path=xl/ctrlProps/ctrlProp295.xml><?xml version="1.0" encoding="utf-8"?>
<formControlPr xmlns="http://schemas.microsoft.com/office/spreadsheetml/2009/9/main" objectType="Button" lockText="1"/>
</file>

<file path=xl/ctrlProps/ctrlProp296.xml><?xml version="1.0" encoding="utf-8"?>
<formControlPr xmlns="http://schemas.microsoft.com/office/spreadsheetml/2009/9/main" objectType="Button" lockText="1"/>
</file>

<file path=xl/ctrlProps/ctrlProp297.xml><?xml version="1.0" encoding="utf-8"?>
<formControlPr xmlns="http://schemas.microsoft.com/office/spreadsheetml/2009/9/main" objectType="Button" lockText="1"/>
</file>

<file path=xl/ctrlProps/ctrlProp298.xml><?xml version="1.0" encoding="utf-8"?>
<formControlPr xmlns="http://schemas.microsoft.com/office/spreadsheetml/2009/9/main" objectType="Button" lockText="1"/>
</file>

<file path=xl/ctrlProps/ctrlProp29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00.xml><?xml version="1.0" encoding="utf-8"?>
<formControlPr xmlns="http://schemas.microsoft.com/office/spreadsheetml/2009/9/main" objectType="Button" lockText="1"/>
</file>

<file path=xl/ctrlProps/ctrlProp301.xml><?xml version="1.0" encoding="utf-8"?>
<formControlPr xmlns="http://schemas.microsoft.com/office/spreadsheetml/2009/9/main" objectType="Button" lockText="1"/>
</file>

<file path=xl/ctrlProps/ctrlProp302.xml><?xml version="1.0" encoding="utf-8"?>
<formControlPr xmlns="http://schemas.microsoft.com/office/spreadsheetml/2009/9/main" objectType="Button" lockText="1"/>
</file>

<file path=xl/ctrlProps/ctrlProp303.xml><?xml version="1.0" encoding="utf-8"?>
<formControlPr xmlns="http://schemas.microsoft.com/office/spreadsheetml/2009/9/main" objectType="Button" lockText="1"/>
</file>

<file path=xl/ctrlProps/ctrlProp304.xml><?xml version="1.0" encoding="utf-8"?>
<formControlPr xmlns="http://schemas.microsoft.com/office/spreadsheetml/2009/9/main" objectType="Button" lockText="1"/>
</file>

<file path=xl/ctrlProps/ctrlProp305.xml><?xml version="1.0" encoding="utf-8"?>
<formControlPr xmlns="http://schemas.microsoft.com/office/spreadsheetml/2009/9/main" objectType="Button" lockText="1"/>
</file>

<file path=xl/ctrlProps/ctrlProp306.xml><?xml version="1.0" encoding="utf-8"?>
<formControlPr xmlns="http://schemas.microsoft.com/office/spreadsheetml/2009/9/main" objectType="Button" lockText="1"/>
</file>

<file path=xl/ctrlProps/ctrlProp307.xml><?xml version="1.0" encoding="utf-8"?>
<formControlPr xmlns="http://schemas.microsoft.com/office/spreadsheetml/2009/9/main" objectType="Button" lockText="1"/>
</file>

<file path=xl/ctrlProps/ctrlProp308.xml><?xml version="1.0" encoding="utf-8"?>
<formControlPr xmlns="http://schemas.microsoft.com/office/spreadsheetml/2009/9/main" objectType="Button" lockText="1"/>
</file>

<file path=xl/ctrlProps/ctrlProp309.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10.xml><?xml version="1.0" encoding="utf-8"?>
<formControlPr xmlns="http://schemas.microsoft.com/office/spreadsheetml/2009/9/main" objectType="Button" lockText="1"/>
</file>

<file path=xl/ctrlProps/ctrlProp311.xml><?xml version="1.0" encoding="utf-8"?>
<formControlPr xmlns="http://schemas.microsoft.com/office/spreadsheetml/2009/9/main" objectType="Button" lockText="1"/>
</file>

<file path=xl/ctrlProps/ctrlProp312.xml><?xml version="1.0" encoding="utf-8"?>
<formControlPr xmlns="http://schemas.microsoft.com/office/spreadsheetml/2009/9/main" objectType="Button" lockText="1"/>
</file>

<file path=xl/ctrlProps/ctrlProp313.xml><?xml version="1.0" encoding="utf-8"?>
<formControlPr xmlns="http://schemas.microsoft.com/office/spreadsheetml/2009/9/main" objectType="Button" lockText="1"/>
</file>

<file path=xl/ctrlProps/ctrlProp314.xml><?xml version="1.0" encoding="utf-8"?>
<formControlPr xmlns="http://schemas.microsoft.com/office/spreadsheetml/2009/9/main" objectType="Button" lockText="1"/>
</file>

<file path=xl/ctrlProps/ctrlProp315.xml><?xml version="1.0" encoding="utf-8"?>
<formControlPr xmlns="http://schemas.microsoft.com/office/spreadsheetml/2009/9/main" objectType="Button" lockText="1"/>
</file>

<file path=xl/ctrlProps/ctrlProp316.xml><?xml version="1.0" encoding="utf-8"?>
<formControlPr xmlns="http://schemas.microsoft.com/office/spreadsheetml/2009/9/main" objectType="Button" lockText="1"/>
</file>

<file path=xl/ctrlProps/ctrlProp317.xml><?xml version="1.0" encoding="utf-8"?>
<formControlPr xmlns="http://schemas.microsoft.com/office/spreadsheetml/2009/9/main" objectType="Button" lockText="1"/>
</file>

<file path=xl/ctrlProps/ctrlProp318.xml><?xml version="1.0" encoding="utf-8"?>
<formControlPr xmlns="http://schemas.microsoft.com/office/spreadsheetml/2009/9/main" objectType="Button" lockText="1"/>
</file>

<file path=xl/ctrlProps/ctrlProp319.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320.xml><?xml version="1.0" encoding="utf-8"?>
<formControlPr xmlns="http://schemas.microsoft.com/office/spreadsheetml/2009/9/main" objectType="Button" lockText="1"/>
</file>

<file path=xl/ctrlProps/ctrlProp321.xml><?xml version="1.0" encoding="utf-8"?>
<formControlPr xmlns="http://schemas.microsoft.com/office/spreadsheetml/2009/9/main" objectType="Button" lockText="1"/>
</file>

<file path=xl/ctrlProps/ctrlProp322.xml><?xml version="1.0" encoding="utf-8"?>
<formControlPr xmlns="http://schemas.microsoft.com/office/spreadsheetml/2009/9/main" objectType="Button" lockText="1"/>
</file>

<file path=xl/ctrlProps/ctrlProp323.xml><?xml version="1.0" encoding="utf-8"?>
<formControlPr xmlns="http://schemas.microsoft.com/office/spreadsheetml/2009/9/main" objectType="Button" lockText="1"/>
</file>

<file path=xl/ctrlProps/ctrlProp324.xml><?xml version="1.0" encoding="utf-8"?>
<formControlPr xmlns="http://schemas.microsoft.com/office/spreadsheetml/2009/9/main" objectType="Button" lockText="1"/>
</file>

<file path=xl/ctrlProps/ctrlProp325.xml><?xml version="1.0" encoding="utf-8"?>
<formControlPr xmlns="http://schemas.microsoft.com/office/spreadsheetml/2009/9/main" objectType="Button" lockText="1"/>
</file>

<file path=xl/ctrlProps/ctrlProp326.xml><?xml version="1.0" encoding="utf-8"?>
<formControlPr xmlns="http://schemas.microsoft.com/office/spreadsheetml/2009/9/main" objectType="Button" lockText="1"/>
</file>

<file path=xl/ctrlProps/ctrlProp327.xml><?xml version="1.0" encoding="utf-8"?>
<formControlPr xmlns="http://schemas.microsoft.com/office/spreadsheetml/2009/9/main" objectType="Button" lockText="1"/>
</file>

<file path=xl/ctrlProps/ctrlProp328.xml><?xml version="1.0" encoding="utf-8"?>
<formControlPr xmlns="http://schemas.microsoft.com/office/spreadsheetml/2009/9/main" objectType="Button" lockText="1"/>
</file>

<file path=xl/ctrlProps/ctrlProp329.xml><?xml version="1.0" encoding="utf-8"?>
<formControlPr xmlns="http://schemas.microsoft.com/office/spreadsheetml/2009/9/main" objectType="Button" lockText="1"/>
</file>

<file path=xl/ctrlProps/ctrlProp33.xml><?xml version="1.0" encoding="utf-8"?>
<formControlPr xmlns="http://schemas.microsoft.com/office/spreadsheetml/2009/9/main" objectType="Button" lockText="1"/>
</file>

<file path=xl/ctrlProps/ctrlProp330.xml><?xml version="1.0" encoding="utf-8"?>
<formControlPr xmlns="http://schemas.microsoft.com/office/spreadsheetml/2009/9/main" objectType="Button" lockText="1"/>
</file>

<file path=xl/ctrlProps/ctrlProp331.xml><?xml version="1.0" encoding="utf-8"?>
<formControlPr xmlns="http://schemas.microsoft.com/office/spreadsheetml/2009/9/main" objectType="Button" lockText="1"/>
</file>

<file path=xl/ctrlProps/ctrlProp332.xml><?xml version="1.0" encoding="utf-8"?>
<formControlPr xmlns="http://schemas.microsoft.com/office/spreadsheetml/2009/9/main" objectType="Button" lockText="1"/>
</file>

<file path=xl/ctrlProps/ctrlProp333.xml><?xml version="1.0" encoding="utf-8"?>
<formControlPr xmlns="http://schemas.microsoft.com/office/spreadsheetml/2009/9/main" objectType="Button" lockText="1"/>
</file>

<file path=xl/ctrlProps/ctrlProp334.xml><?xml version="1.0" encoding="utf-8"?>
<formControlPr xmlns="http://schemas.microsoft.com/office/spreadsheetml/2009/9/main" objectType="Button" lockText="1"/>
</file>

<file path=xl/ctrlProps/ctrlProp335.xml><?xml version="1.0" encoding="utf-8"?>
<formControlPr xmlns="http://schemas.microsoft.com/office/spreadsheetml/2009/9/main" objectType="Button" lockText="1"/>
</file>

<file path=xl/ctrlProps/ctrlProp336.xml><?xml version="1.0" encoding="utf-8"?>
<formControlPr xmlns="http://schemas.microsoft.com/office/spreadsheetml/2009/9/main" objectType="Button" lockText="1"/>
</file>

<file path=xl/ctrlProps/ctrlProp337.xml><?xml version="1.0" encoding="utf-8"?>
<formControlPr xmlns="http://schemas.microsoft.com/office/spreadsheetml/2009/9/main" objectType="Button" lockText="1"/>
</file>

<file path=xl/ctrlProps/ctrlProp338.xml><?xml version="1.0" encoding="utf-8"?>
<formControlPr xmlns="http://schemas.microsoft.com/office/spreadsheetml/2009/9/main" objectType="Button" lockText="1"/>
</file>

<file path=xl/ctrlProps/ctrlProp339.xml><?xml version="1.0" encoding="utf-8"?>
<formControlPr xmlns="http://schemas.microsoft.com/office/spreadsheetml/2009/9/main" objectType="Button" lockText="1"/>
</file>

<file path=xl/ctrlProps/ctrlProp34.xml><?xml version="1.0" encoding="utf-8"?>
<formControlPr xmlns="http://schemas.microsoft.com/office/spreadsheetml/2009/9/main" objectType="Button" lockText="1"/>
</file>

<file path=xl/ctrlProps/ctrlProp340.xml><?xml version="1.0" encoding="utf-8"?>
<formControlPr xmlns="http://schemas.microsoft.com/office/spreadsheetml/2009/9/main" objectType="Button" lockText="1"/>
</file>

<file path=xl/ctrlProps/ctrlProp341.xml><?xml version="1.0" encoding="utf-8"?>
<formControlPr xmlns="http://schemas.microsoft.com/office/spreadsheetml/2009/9/main" objectType="Button" lockText="1"/>
</file>

<file path=xl/ctrlProps/ctrlProp342.xml><?xml version="1.0" encoding="utf-8"?>
<formControlPr xmlns="http://schemas.microsoft.com/office/spreadsheetml/2009/9/main" objectType="Button" lockText="1"/>
</file>

<file path=xl/ctrlProps/ctrlProp343.xml><?xml version="1.0" encoding="utf-8"?>
<formControlPr xmlns="http://schemas.microsoft.com/office/spreadsheetml/2009/9/main" objectType="Button" lockText="1"/>
</file>

<file path=xl/ctrlProps/ctrlProp344.xml><?xml version="1.0" encoding="utf-8"?>
<formControlPr xmlns="http://schemas.microsoft.com/office/spreadsheetml/2009/9/main" objectType="Button" lockText="1"/>
</file>

<file path=xl/ctrlProps/ctrlProp345.xml><?xml version="1.0" encoding="utf-8"?>
<formControlPr xmlns="http://schemas.microsoft.com/office/spreadsheetml/2009/9/main" objectType="Button" lockText="1"/>
</file>

<file path=xl/ctrlProps/ctrlProp346.xml><?xml version="1.0" encoding="utf-8"?>
<formControlPr xmlns="http://schemas.microsoft.com/office/spreadsheetml/2009/9/main" objectType="Button" lockText="1"/>
</file>

<file path=xl/ctrlProps/ctrlProp347.xml><?xml version="1.0" encoding="utf-8"?>
<formControlPr xmlns="http://schemas.microsoft.com/office/spreadsheetml/2009/9/main" objectType="Button" lockText="1"/>
</file>

<file path=xl/ctrlProps/ctrlProp348.xml><?xml version="1.0" encoding="utf-8"?>
<formControlPr xmlns="http://schemas.microsoft.com/office/spreadsheetml/2009/9/main" objectType="Button" lockText="1"/>
</file>

<file path=xl/ctrlProps/ctrlProp349.xml><?xml version="1.0" encoding="utf-8"?>
<formControlPr xmlns="http://schemas.microsoft.com/office/spreadsheetml/2009/9/main" objectType="Button" lockText="1"/>
</file>

<file path=xl/ctrlProps/ctrlProp35.xml><?xml version="1.0" encoding="utf-8"?>
<formControlPr xmlns="http://schemas.microsoft.com/office/spreadsheetml/2009/9/main" objectType="Button" lockText="1"/>
</file>

<file path=xl/ctrlProps/ctrlProp350.xml><?xml version="1.0" encoding="utf-8"?>
<formControlPr xmlns="http://schemas.microsoft.com/office/spreadsheetml/2009/9/main" objectType="Button" lockText="1"/>
</file>

<file path=xl/ctrlProps/ctrlProp351.xml><?xml version="1.0" encoding="utf-8"?>
<formControlPr xmlns="http://schemas.microsoft.com/office/spreadsheetml/2009/9/main" objectType="Button" lockText="1"/>
</file>

<file path=xl/ctrlProps/ctrlProp352.xml><?xml version="1.0" encoding="utf-8"?>
<formControlPr xmlns="http://schemas.microsoft.com/office/spreadsheetml/2009/9/main" objectType="Button" lockText="1"/>
</file>

<file path=xl/ctrlProps/ctrlProp353.xml><?xml version="1.0" encoding="utf-8"?>
<formControlPr xmlns="http://schemas.microsoft.com/office/spreadsheetml/2009/9/main" objectType="Button" lockText="1"/>
</file>

<file path=xl/ctrlProps/ctrlProp354.xml><?xml version="1.0" encoding="utf-8"?>
<formControlPr xmlns="http://schemas.microsoft.com/office/spreadsheetml/2009/9/main" objectType="Button" lockText="1"/>
</file>

<file path=xl/ctrlProps/ctrlProp355.xml><?xml version="1.0" encoding="utf-8"?>
<formControlPr xmlns="http://schemas.microsoft.com/office/spreadsheetml/2009/9/main" objectType="Button" lockText="1"/>
</file>

<file path=xl/ctrlProps/ctrlProp356.xml><?xml version="1.0" encoding="utf-8"?>
<formControlPr xmlns="http://schemas.microsoft.com/office/spreadsheetml/2009/9/main" objectType="Button" lockText="1"/>
</file>

<file path=xl/ctrlProps/ctrlProp357.xml><?xml version="1.0" encoding="utf-8"?>
<formControlPr xmlns="http://schemas.microsoft.com/office/spreadsheetml/2009/9/main" objectType="Button" lockText="1"/>
</file>

<file path=xl/ctrlProps/ctrlProp358.xml><?xml version="1.0" encoding="utf-8"?>
<formControlPr xmlns="http://schemas.microsoft.com/office/spreadsheetml/2009/9/main" objectType="Button" lockText="1"/>
</file>

<file path=xl/ctrlProps/ctrlProp359.xml><?xml version="1.0" encoding="utf-8"?>
<formControlPr xmlns="http://schemas.microsoft.com/office/spreadsheetml/2009/9/main" objectType="Button" lockText="1"/>
</file>

<file path=xl/ctrlProps/ctrlProp36.xml><?xml version="1.0" encoding="utf-8"?>
<formControlPr xmlns="http://schemas.microsoft.com/office/spreadsheetml/2009/9/main" objectType="Button" lockText="1"/>
</file>

<file path=xl/ctrlProps/ctrlProp360.xml><?xml version="1.0" encoding="utf-8"?>
<formControlPr xmlns="http://schemas.microsoft.com/office/spreadsheetml/2009/9/main" objectType="Button" lockText="1"/>
</file>

<file path=xl/ctrlProps/ctrlProp361.xml><?xml version="1.0" encoding="utf-8"?>
<formControlPr xmlns="http://schemas.microsoft.com/office/spreadsheetml/2009/9/main" objectType="Button" lockText="1"/>
</file>

<file path=xl/ctrlProps/ctrlProp362.xml><?xml version="1.0" encoding="utf-8"?>
<formControlPr xmlns="http://schemas.microsoft.com/office/spreadsheetml/2009/9/main" objectType="Button" lockText="1"/>
</file>

<file path=xl/ctrlProps/ctrlProp363.xml><?xml version="1.0" encoding="utf-8"?>
<formControlPr xmlns="http://schemas.microsoft.com/office/spreadsheetml/2009/9/main" objectType="Button" lockText="1"/>
</file>

<file path=xl/ctrlProps/ctrlProp364.xml><?xml version="1.0" encoding="utf-8"?>
<formControlPr xmlns="http://schemas.microsoft.com/office/spreadsheetml/2009/9/main" objectType="Button" lockText="1"/>
</file>

<file path=xl/ctrlProps/ctrlProp365.xml><?xml version="1.0" encoding="utf-8"?>
<formControlPr xmlns="http://schemas.microsoft.com/office/spreadsheetml/2009/9/main" objectType="Button" lockText="1"/>
</file>

<file path=xl/ctrlProps/ctrlProp366.xml><?xml version="1.0" encoding="utf-8"?>
<formControlPr xmlns="http://schemas.microsoft.com/office/spreadsheetml/2009/9/main" objectType="Button" lockText="1"/>
</file>

<file path=xl/ctrlProps/ctrlProp367.xml><?xml version="1.0" encoding="utf-8"?>
<formControlPr xmlns="http://schemas.microsoft.com/office/spreadsheetml/2009/9/main" objectType="Button" lockText="1"/>
</file>

<file path=xl/ctrlProps/ctrlProp368.xml><?xml version="1.0" encoding="utf-8"?>
<formControlPr xmlns="http://schemas.microsoft.com/office/spreadsheetml/2009/9/main" objectType="Button" lockText="1"/>
</file>

<file path=xl/ctrlProps/ctrlProp369.xml><?xml version="1.0" encoding="utf-8"?>
<formControlPr xmlns="http://schemas.microsoft.com/office/spreadsheetml/2009/9/main" objectType="Button" lockText="1"/>
</file>

<file path=xl/ctrlProps/ctrlProp37.xml><?xml version="1.0" encoding="utf-8"?>
<formControlPr xmlns="http://schemas.microsoft.com/office/spreadsheetml/2009/9/main" objectType="Button" lockText="1"/>
</file>

<file path=xl/ctrlProps/ctrlProp370.xml><?xml version="1.0" encoding="utf-8"?>
<formControlPr xmlns="http://schemas.microsoft.com/office/spreadsheetml/2009/9/main" objectType="Button" lockText="1"/>
</file>

<file path=xl/ctrlProps/ctrlProp371.xml><?xml version="1.0" encoding="utf-8"?>
<formControlPr xmlns="http://schemas.microsoft.com/office/spreadsheetml/2009/9/main" objectType="Button" lockText="1"/>
</file>

<file path=xl/ctrlProps/ctrlProp372.xml><?xml version="1.0" encoding="utf-8"?>
<formControlPr xmlns="http://schemas.microsoft.com/office/spreadsheetml/2009/9/main" objectType="Button" lockText="1"/>
</file>

<file path=xl/ctrlProps/ctrlProp373.xml><?xml version="1.0" encoding="utf-8"?>
<formControlPr xmlns="http://schemas.microsoft.com/office/spreadsheetml/2009/9/main" objectType="Button" lockText="1"/>
</file>

<file path=xl/ctrlProps/ctrlProp374.xml><?xml version="1.0" encoding="utf-8"?>
<formControlPr xmlns="http://schemas.microsoft.com/office/spreadsheetml/2009/9/main" objectType="Button" lockText="1"/>
</file>

<file path=xl/ctrlProps/ctrlProp375.xml><?xml version="1.0" encoding="utf-8"?>
<formControlPr xmlns="http://schemas.microsoft.com/office/spreadsheetml/2009/9/main" objectType="Button" lockText="1"/>
</file>

<file path=xl/ctrlProps/ctrlProp376.xml><?xml version="1.0" encoding="utf-8"?>
<formControlPr xmlns="http://schemas.microsoft.com/office/spreadsheetml/2009/9/main" objectType="Button" lockText="1"/>
</file>

<file path=xl/ctrlProps/ctrlProp377.xml><?xml version="1.0" encoding="utf-8"?>
<formControlPr xmlns="http://schemas.microsoft.com/office/spreadsheetml/2009/9/main" objectType="Button" lockText="1"/>
</file>

<file path=xl/ctrlProps/ctrlProp378.xml><?xml version="1.0" encoding="utf-8"?>
<formControlPr xmlns="http://schemas.microsoft.com/office/spreadsheetml/2009/9/main" objectType="Button" lockText="1"/>
</file>

<file path=xl/ctrlProps/ctrlProp379.xml><?xml version="1.0" encoding="utf-8"?>
<formControlPr xmlns="http://schemas.microsoft.com/office/spreadsheetml/2009/9/main" objectType="Button" lockText="1"/>
</file>

<file path=xl/ctrlProps/ctrlProp38.xml><?xml version="1.0" encoding="utf-8"?>
<formControlPr xmlns="http://schemas.microsoft.com/office/spreadsheetml/2009/9/main" objectType="Button" lockText="1"/>
</file>

<file path=xl/ctrlProps/ctrlProp380.xml><?xml version="1.0" encoding="utf-8"?>
<formControlPr xmlns="http://schemas.microsoft.com/office/spreadsheetml/2009/9/main" objectType="Button" lockText="1"/>
</file>

<file path=xl/ctrlProps/ctrlProp381.xml><?xml version="1.0" encoding="utf-8"?>
<formControlPr xmlns="http://schemas.microsoft.com/office/spreadsheetml/2009/9/main" objectType="Button" lockText="1"/>
</file>

<file path=xl/ctrlProps/ctrlProp382.xml><?xml version="1.0" encoding="utf-8"?>
<formControlPr xmlns="http://schemas.microsoft.com/office/spreadsheetml/2009/9/main" objectType="Button" lockText="1"/>
</file>

<file path=xl/ctrlProps/ctrlProp383.xml><?xml version="1.0" encoding="utf-8"?>
<formControlPr xmlns="http://schemas.microsoft.com/office/spreadsheetml/2009/9/main" objectType="Button" lockText="1"/>
</file>

<file path=xl/ctrlProps/ctrlProp384.xml><?xml version="1.0" encoding="utf-8"?>
<formControlPr xmlns="http://schemas.microsoft.com/office/spreadsheetml/2009/9/main" objectType="Button" lockText="1"/>
</file>

<file path=xl/ctrlProps/ctrlProp385.xml><?xml version="1.0" encoding="utf-8"?>
<formControlPr xmlns="http://schemas.microsoft.com/office/spreadsheetml/2009/9/main" objectType="Button" lockText="1"/>
</file>

<file path=xl/ctrlProps/ctrlProp386.xml><?xml version="1.0" encoding="utf-8"?>
<formControlPr xmlns="http://schemas.microsoft.com/office/spreadsheetml/2009/9/main" objectType="Button" lockText="1"/>
</file>

<file path=xl/ctrlProps/ctrlProp387.xml><?xml version="1.0" encoding="utf-8"?>
<formControlPr xmlns="http://schemas.microsoft.com/office/spreadsheetml/2009/9/main" objectType="Button" lockText="1"/>
</file>

<file path=xl/ctrlProps/ctrlProp388.xml><?xml version="1.0" encoding="utf-8"?>
<formControlPr xmlns="http://schemas.microsoft.com/office/spreadsheetml/2009/9/main" objectType="Button" lockText="1"/>
</file>

<file path=xl/ctrlProps/ctrlProp389.xml><?xml version="1.0" encoding="utf-8"?>
<formControlPr xmlns="http://schemas.microsoft.com/office/spreadsheetml/2009/9/main" objectType="Button" lockText="1"/>
</file>

<file path=xl/ctrlProps/ctrlProp39.xml><?xml version="1.0" encoding="utf-8"?>
<formControlPr xmlns="http://schemas.microsoft.com/office/spreadsheetml/2009/9/main" objectType="Button" lockText="1"/>
</file>

<file path=xl/ctrlProps/ctrlProp390.xml><?xml version="1.0" encoding="utf-8"?>
<formControlPr xmlns="http://schemas.microsoft.com/office/spreadsheetml/2009/9/main" objectType="Button" lockText="1"/>
</file>

<file path=xl/ctrlProps/ctrlProp391.xml><?xml version="1.0" encoding="utf-8"?>
<formControlPr xmlns="http://schemas.microsoft.com/office/spreadsheetml/2009/9/main" objectType="Button" lockText="1"/>
</file>

<file path=xl/ctrlProps/ctrlProp392.xml><?xml version="1.0" encoding="utf-8"?>
<formControlPr xmlns="http://schemas.microsoft.com/office/spreadsheetml/2009/9/main" objectType="Button" lockText="1"/>
</file>

<file path=xl/ctrlProps/ctrlProp393.xml><?xml version="1.0" encoding="utf-8"?>
<formControlPr xmlns="http://schemas.microsoft.com/office/spreadsheetml/2009/9/main" objectType="Button" lockText="1"/>
</file>

<file path=xl/ctrlProps/ctrlProp394.xml><?xml version="1.0" encoding="utf-8"?>
<formControlPr xmlns="http://schemas.microsoft.com/office/spreadsheetml/2009/9/main" objectType="Button" lockText="1"/>
</file>

<file path=xl/ctrlProps/ctrlProp395.xml><?xml version="1.0" encoding="utf-8"?>
<formControlPr xmlns="http://schemas.microsoft.com/office/spreadsheetml/2009/9/main" objectType="Button" lockText="1"/>
</file>

<file path=xl/ctrlProps/ctrlProp396.xml><?xml version="1.0" encoding="utf-8"?>
<formControlPr xmlns="http://schemas.microsoft.com/office/spreadsheetml/2009/9/main" objectType="Button" lockText="1"/>
</file>

<file path=xl/ctrlProps/ctrlProp397.xml><?xml version="1.0" encoding="utf-8"?>
<formControlPr xmlns="http://schemas.microsoft.com/office/spreadsheetml/2009/9/main" objectType="Button" lockText="1"/>
</file>

<file path=xl/ctrlProps/ctrlProp398.xml><?xml version="1.0" encoding="utf-8"?>
<formControlPr xmlns="http://schemas.microsoft.com/office/spreadsheetml/2009/9/main" objectType="Button" lockText="1"/>
</file>

<file path=xl/ctrlProps/ctrlProp399.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40.xml><?xml version="1.0" encoding="utf-8"?>
<formControlPr xmlns="http://schemas.microsoft.com/office/spreadsheetml/2009/9/main" objectType="Button" lockText="1"/>
</file>

<file path=xl/ctrlProps/ctrlProp400.xml><?xml version="1.0" encoding="utf-8"?>
<formControlPr xmlns="http://schemas.microsoft.com/office/spreadsheetml/2009/9/main" objectType="Button" lockText="1"/>
</file>

<file path=xl/ctrlProps/ctrlProp401.xml><?xml version="1.0" encoding="utf-8"?>
<formControlPr xmlns="http://schemas.microsoft.com/office/spreadsheetml/2009/9/main" objectType="Button" lockText="1"/>
</file>

<file path=xl/ctrlProps/ctrlProp402.xml><?xml version="1.0" encoding="utf-8"?>
<formControlPr xmlns="http://schemas.microsoft.com/office/spreadsheetml/2009/9/main" objectType="Button" lockText="1"/>
</file>

<file path=xl/ctrlProps/ctrlProp403.xml><?xml version="1.0" encoding="utf-8"?>
<formControlPr xmlns="http://schemas.microsoft.com/office/spreadsheetml/2009/9/main" objectType="Button" lockText="1"/>
</file>

<file path=xl/ctrlProps/ctrlProp404.xml><?xml version="1.0" encoding="utf-8"?>
<formControlPr xmlns="http://schemas.microsoft.com/office/spreadsheetml/2009/9/main" objectType="Button" lockText="1"/>
</file>

<file path=xl/ctrlProps/ctrlProp405.xml><?xml version="1.0" encoding="utf-8"?>
<formControlPr xmlns="http://schemas.microsoft.com/office/spreadsheetml/2009/9/main" objectType="Button" lockText="1"/>
</file>

<file path=xl/ctrlProps/ctrlProp406.xml><?xml version="1.0" encoding="utf-8"?>
<formControlPr xmlns="http://schemas.microsoft.com/office/spreadsheetml/2009/9/main" objectType="Button" lockText="1"/>
</file>

<file path=xl/ctrlProps/ctrlProp407.xml><?xml version="1.0" encoding="utf-8"?>
<formControlPr xmlns="http://schemas.microsoft.com/office/spreadsheetml/2009/9/main" objectType="Button" lockText="1"/>
</file>

<file path=xl/ctrlProps/ctrlProp408.xml><?xml version="1.0" encoding="utf-8"?>
<formControlPr xmlns="http://schemas.microsoft.com/office/spreadsheetml/2009/9/main" objectType="Button" lockText="1"/>
</file>

<file path=xl/ctrlProps/ctrlProp409.xml><?xml version="1.0" encoding="utf-8"?>
<formControlPr xmlns="http://schemas.microsoft.com/office/spreadsheetml/2009/9/main" objectType="Button" lockText="1"/>
</file>

<file path=xl/ctrlProps/ctrlProp41.xml><?xml version="1.0" encoding="utf-8"?>
<formControlPr xmlns="http://schemas.microsoft.com/office/spreadsheetml/2009/9/main" objectType="Button" lockText="1"/>
</file>

<file path=xl/ctrlProps/ctrlProp410.xml><?xml version="1.0" encoding="utf-8"?>
<formControlPr xmlns="http://schemas.microsoft.com/office/spreadsheetml/2009/9/main" objectType="Button" lockText="1"/>
</file>

<file path=xl/ctrlProps/ctrlProp411.xml><?xml version="1.0" encoding="utf-8"?>
<formControlPr xmlns="http://schemas.microsoft.com/office/spreadsheetml/2009/9/main" objectType="Button" lockText="1"/>
</file>

<file path=xl/ctrlProps/ctrlProp412.xml><?xml version="1.0" encoding="utf-8"?>
<formControlPr xmlns="http://schemas.microsoft.com/office/spreadsheetml/2009/9/main" objectType="Button" lockText="1"/>
</file>

<file path=xl/ctrlProps/ctrlProp413.xml><?xml version="1.0" encoding="utf-8"?>
<formControlPr xmlns="http://schemas.microsoft.com/office/spreadsheetml/2009/9/main" objectType="Button" lockText="1"/>
</file>

<file path=xl/ctrlProps/ctrlProp414.xml><?xml version="1.0" encoding="utf-8"?>
<formControlPr xmlns="http://schemas.microsoft.com/office/spreadsheetml/2009/9/main" objectType="Button" lockText="1"/>
</file>

<file path=xl/ctrlProps/ctrlProp415.xml><?xml version="1.0" encoding="utf-8"?>
<formControlPr xmlns="http://schemas.microsoft.com/office/spreadsheetml/2009/9/main" objectType="Button" lockText="1"/>
</file>

<file path=xl/ctrlProps/ctrlProp416.xml><?xml version="1.0" encoding="utf-8"?>
<formControlPr xmlns="http://schemas.microsoft.com/office/spreadsheetml/2009/9/main" objectType="Button" lockText="1"/>
</file>

<file path=xl/ctrlProps/ctrlProp417.xml><?xml version="1.0" encoding="utf-8"?>
<formControlPr xmlns="http://schemas.microsoft.com/office/spreadsheetml/2009/9/main" objectType="Button" lockText="1"/>
</file>

<file path=xl/ctrlProps/ctrlProp418.xml><?xml version="1.0" encoding="utf-8"?>
<formControlPr xmlns="http://schemas.microsoft.com/office/spreadsheetml/2009/9/main" objectType="Button" lockText="1"/>
</file>

<file path=xl/ctrlProps/ctrlProp419.xml><?xml version="1.0" encoding="utf-8"?>
<formControlPr xmlns="http://schemas.microsoft.com/office/spreadsheetml/2009/9/main" objectType="Button" lockText="1"/>
</file>

<file path=xl/ctrlProps/ctrlProp42.xml><?xml version="1.0" encoding="utf-8"?>
<formControlPr xmlns="http://schemas.microsoft.com/office/spreadsheetml/2009/9/main" objectType="Button" lockText="1"/>
</file>

<file path=xl/ctrlProps/ctrlProp420.xml><?xml version="1.0" encoding="utf-8"?>
<formControlPr xmlns="http://schemas.microsoft.com/office/spreadsheetml/2009/9/main" objectType="Button" lockText="1"/>
</file>

<file path=xl/ctrlProps/ctrlProp421.xml><?xml version="1.0" encoding="utf-8"?>
<formControlPr xmlns="http://schemas.microsoft.com/office/spreadsheetml/2009/9/main" objectType="Button" lockText="1"/>
</file>

<file path=xl/ctrlProps/ctrlProp422.xml><?xml version="1.0" encoding="utf-8"?>
<formControlPr xmlns="http://schemas.microsoft.com/office/spreadsheetml/2009/9/main" objectType="Button" lockText="1"/>
</file>

<file path=xl/ctrlProps/ctrlProp423.xml><?xml version="1.0" encoding="utf-8"?>
<formControlPr xmlns="http://schemas.microsoft.com/office/spreadsheetml/2009/9/main" objectType="Button" lockText="1"/>
</file>

<file path=xl/ctrlProps/ctrlProp424.xml><?xml version="1.0" encoding="utf-8"?>
<formControlPr xmlns="http://schemas.microsoft.com/office/spreadsheetml/2009/9/main" objectType="Button" lockText="1"/>
</file>

<file path=xl/ctrlProps/ctrlProp425.xml><?xml version="1.0" encoding="utf-8"?>
<formControlPr xmlns="http://schemas.microsoft.com/office/spreadsheetml/2009/9/main" objectType="Button" lockText="1"/>
</file>

<file path=xl/ctrlProps/ctrlProp426.xml><?xml version="1.0" encoding="utf-8"?>
<formControlPr xmlns="http://schemas.microsoft.com/office/spreadsheetml/2009/9/main" objectType="Button" lockText="1"/>
</file>

<file path=xl/ctrlProps/ctrlProp427.xml><?xml version="1.0" encoding="utf-8"?>
<formControlPr xmlns="http://schemas.microsoft.com/office/spreadsheetml/2009/9/main" objectType="Button" lockText="1"/>
</file>

<file path=xl/ctrlProps/ctrlProp428.xml><?xml version="1.0" encoding="utf-8"?>
<formControlPr xmlns="http://schemas.microsoft.com/office/spreadsheetml/2009/9/main" objectType="Button" lockText="1"/>
</file>

<file path=xl/ctrlProps/ctrlProp429.xml><?xml version="1.0" encoding="utf-8"?>
<formControlPr xmlns="http://schemas.microsoft.com/office/spreadsheetml/2009/9/main" objectType="Button" lockText="1"/>
</file>

<file path=xl/ctrlProps/ctrlProp43.xml><?xml version="1.0" encoding="utf-8"?>
<formControlPr xmlns="http://schemas.microsoft.com/office/spreadsheetml/2009/9/main" objectType="Button" lockText="1"/>
</file>

<file path=xl/ctrlProps/ctrlProp430.xml><?xml version="1.0" encoding="utf-8"?>
<formControlPr xmlns="http://schemas.microsoft.com/office/spreadsheetml/2009/9/main" objectType="Button" lockText="1"/>
</file>

<file path=xl/ctrlProps/ctrlProp431.xml><?xml version="1.0" encoding="utf-8"?>
<formControlPr xmlns="http://schemas.microsoft.com/office/spreadsheetml/2009/9/main" objectType="Button" lockText="1"/>
</file>

<file path=xl/ctrlProps/ctrlProp432.xml><?xml version="1.0" encoding="utf-8"?>
<formControlPr xmlns="http://schemas.microsoft.com/office/spreadsheetml/2009/9/main" objectType="Button" lockText="1"/>
</file>

<file path=xl/ctrlProps/ctrlProp433.xml><?xml version="1.0" encoding="utf-8"?>
<formControlPr xmlns="http://schemas.microsoft.com/office/spreadsheetml/2009/9/main" objectType="Button" lockText="1"/>
</file>

<file path=xl/ctrlProps/ctrlProp434.xml><?xml version="1.0" encoding="utf-8"?>
<formControlPr xmlns="http://schemas.microsoft.com/office/spreadsheetml/2009/9/main" objectType="Button" lockText="1"/>
</file>

<file path=xl/ctrlProps/ctrlProp435.xml><?xml version="1.0" encoding="utf-8"?>
<formControlPr xmlns="http://schemas.microsoft.com/office/spreadsheetml/2009/9/main" objectType="Button" lockText="1"/>
</file>

<file path=xl/ctrlProps/ctrlProp436.xml><?xml version="1.0" encoding="utf-8"?>
<formControlPr xmlns="http://schemas.microsoft.com/office/spreadsheetml/2009/9/main" objectType="Button" lockText="1"/>
</file>

<file path=xl/ctrlProps/ctrlProp437.xml><?xml version="1.0" encoding="utf-8"?>
<formControlPr xmlns="http://schemas.microsoft.com/office/spreadsheetml/2009/9/main" objectType="Button" lockText="1"/>
</file>

<file path=xl/ctrlProps/ctrlProp438.xml><?xml version="1.0" encoding="utf-8"?>
<formControlPr xmlns="http://schemas.microsoft.com/office/spreadsheetml/2009/9/main" objectType="Button" lockText="1"/>
</file>

<file path=xl/ctrlProps/ctrlProp439.xml><?xml version="1.0" encoding="utf-8"?>
<formControlPr xmlns="http://schemas.microsoft.com/office/spreadsheetml/2009/9/main" objectType="Button" lockText="1"/>
</file>

<file path=xl/ctrlProps/ctrlProp44.xml><?xml version="1.0" encoding="utf-8"?>
<formControlPr xmlns="http://schemas.microsoft.com/office/spreadsheetml/2009/9/main" objectType="Button" lockText="1"/>
</file>

<file path=xl/ctrlProps/ctrlProp440.xml><?xml version="1.0" encoding="utf-8"?>
<formControlPr xmlns="http://schemas.microsoft.com/office/spreadsheetml/2009/9/main" objectType="Button" lockText="1"/>
</file>

<file path=xl/ctrlProps/ctrlProp441.xml><?xml version="1.0" encoding="utf-8"?>
<formControlPr xmlns="http://schemas.microsoft.com/office/spreadsheetml/2009/9/main" objectType="Button" lockText="1"/>
</file>

<file path=xl/ctrlProps/ctrlProp442.xml><?xml version="1.0" encoding="utf-8"?>
<formControlPr xmlns="http://schemas.microsoft.com/office/spreadsheetml/2009/9/main" objectType="Button" lockText="1"/>
</file>

<file path=xl/ctrlProps/ctrlProp443.xml><?xml version="1.0" encoding="utf-8"?>
<formControlPr xmlns="http://schemas.microsoft.com/office/spreadsheetml/2009/9/main" objectType="Button" lockText="1"/>
</file>

<file path=xl/ctrlProps/ctrlProp444.xml><?xml version="1.0" encoding="utf-8"?>
<formControlPr xmlns="http://schemas.microsoft.com/office/spreadsheetml/2009/9/main" objectType="Button" lockText="1"/>
</file>

<file path=xl/ctrlProps/ctrlProp445.xml><?xml version="1.0" encoding="utf-8"?>
<formControlPr xmlns="http://schemas.microsoft.com/office/spreadsheetml/2009/9/main" objectType="Button" lockText="1"/>
</file>

<file path=xl/ctrlProps/ctrlProp446.xml><?xml version="1.0" encoding="utf-8"?>
<formControlPr xmlns="http://schemas.microsoft.com/office/spreadsheetml/2009/9/main" objectType="Button" lockText="1"/>
</file>

<file path=xl/ctrlProps/ctrlProp447.xml><?xml version="1.0" encoding="utf-8"?>
<formControlPr xmlns="http://schemas.microsoft.com/office/spreadsheetml/2009/9/main" objectType="Button" lockText="1"/>
</file>

<file path=xl/ctrlProps/ctrlProp448.xml><?xml version="1.0" encoding="utf-8"?>
<formControlPr xmlns="http://schemas.microsoft.com/office/spreadsheetml/2009/9/main" objectType="Button" lockText="1"/>
</file>

<file path=xl/ctrlProps/ctrlProp449.xml><?xml version="1.0" encoding="utf-8"?>
<formControlPr xmlns="http://schemas.microsoft.com/office/spreadsheetml/2009/9/main" objectType="Button" lockText="1"/>
</file>

<file path=xl/ctrlProps/ctrlProp45.xml><?xml version="1.0" encoding="utf-8"?>
<formControlPr xmlns="http://schemas.microsoft.com/office/spreadsheetml/2009/9/main" objectType="Button" lockText="1"/>
</file>

<file path=xl/ctrlProps/ctrlProp450.xml><?xml version="1.0" encoding="utf-8"?>
<formControlPr xmlns="http://schemas.microsoft.com/office/spreadsheetml/2009/9/main" objectType="Button" lockText="1"/>
</file>

<file path=xl/ctrlProps/ctrlProp451.xml><?xml version="1.0" encoding="utf-8"?>
<formControlPr xmlns="http://schemas.microsoft.com/office/spreadsheetml/2009/9/main" objectType="Button" lockText="1"/>
</file>

<file path=xl/ctrlProps/ctrlProp452.xml><?xml version="1.0" encoding="utf-8"?>
<formControlPr xmlns="http://schemas.microsoft.com/office/spreadsheetml/2009/9/main" objectType="Button" lockText="1"/>
</file>

<file path=xl/ctrlProps/ctrlProp453.xml><?xml version="1.0" encoding="utf-8"?>
<formControlPr xmlns="http://schemas.microsoft.com/office/spreadsheetml/2009/9/main" objectType="Button" lockText="1"/>
</file>

<file path=xl/ctrlProps/ctrlProp454.xml><?xml version="1.0" encoding="utf-8"?>
<formControlPr xmlns="http://schemas.microsoft.com/office/spreadsheetml/2009/9/main" objectType="Button" lockText="1"/>
</file>

<file path=xl/ctrlProps/ctrlProp455.xml><?xml version="1.0" encoding="utf-8"?>
<formControlPr xmlns="http://schemas.microsoft.com/office/spreadsheetml/2009/9/main" objectType="Button" lockText="1"/>
</file>

<file path=xl/ctrlProps/ctrlProp456.xml><?xml version="1.0" encoding="utf-8"?>
<formControlPr xmlns="http://schemas.microsoft.com/office/spreadsheetml/2009/9/main" objectType="Button" lockText="1"/>
</file>

<file path=xl/ctrlProps/ctrlProp457.xml><?xml version="1.0" encoding="utf-8"?>
<formControlPr xmlns="http://schemas.microsoft.com/office/spreadsheetml/2009/9/main" objectType="Button" lockText="1"/>
</file>

<file path=xl/ctrlProps/ctrlProp458.xml><?xml version="1.0" encoding="utf-8"?>
<formControlPr xmlns="http://schemas.microsoft.com/office/spreadsheetml/2009/9/main" objectType="Button" lockText="1"/>
</file>

<file path=xl/ctrlProps/ctrlProp459.xml><?xml version="1.0" encoding="utf-8"?>
<formControlPr xmlns="http://schemas.microsoft.com/office/spreadsheetml/2009/9/main" objectType="Button" lockText="1"/>
</file>

<file path=xl/ctrlProps/ctrlProp46.xml><?xml version="1.0" encoding="utf-8"?>
<formControlPr xmlns="http://schemas.microsoft.com/office/spreadsheetml/2009/9/main" objectType="Button" lockText="1"/>
</file>

<file path=xl/ctrlProps/ctrlProp460.xml><?xml version="1.0" encoding="utf-8"?>
<formControlPr xmlns="http://schemas.microsoft.com/office/spreadsheetml/2009/9/main" objectType="Button" lockText="1"/>
</file>

<file path=xl/ctrlProps/ctrlProp461.xml><?xml version="1.0" encoding="utf-8"?>
<formControlPr xmlns="http://schemas.microsoft.com/office/spreadsheetml/2009/9/main" objectType="Button" lockText="1"/>
</file>

<file path=xl/ctrlProps/ctrlProp462.xml><?xml version="1.0" encoding="utf-8"?>
<formControlPr xmlns="http://schemas.microsoft.com/office/spreadsheetml/2009/9/main" objectType="Button" lockText="1"/>
</file>

<file path=xl/ctrlProps/ctrlProp463.xml><?xml version="1.0" encoding="utf-8"?>
<formControlPr xmlns="http://schemas.microsoft.com/office/spreadsheetml/2009/9/main" objectType="Button" lockText="1"/>
</file>

<file path=xl/ctrlProps/ctrlProp464.xml><?xml version="1.0" encoding="utf-8"?>
<formControlPr xmlns="http://schemas.microsoft.com/office/spreadsheetml/2009/9/main" objectType="Button" lockText="1"/>
</file>

<file path=xl/ctrlProps/ctrlProp465.xml><?xml version="1.0" encoding="utf-8"?>
<formControlPr xmlns="http://schemas.microsoft.com/office/spreadsheetml/2009/9/main" objectType="Button" lockText="1"/>
</file>

<file path=xl/ctrlProps/ctrlProp466.xml><?xml version="1.0" encoding="utf-8"?>
<formControlPr xmlns="http://schemas.microsoft.com/office/spreadsheetml/2009/9/main" objectType="Button" lockText="1"/>
</file>

<file path=xl/ctrlProps/ctrlProp467.xml><?xml version="1.0" encoding="utf-8"?>
<formControlPr xmlns="http://schemas.microsoft.com/office/spreadsheetml/2009/9/main" objectType="Button" lockText="1"/>
</file>

<file path=xl/ctrlProps/ctrlProp468.xml><?xml version="1.0" encoding="utf-8"?>
<formControlPr xmlns="http://schemas.microsoft.com/office/spreadsheetml/2009/9/main" objectType="Button" lockText="1"/>
</file>

<file path=xl/ctrlProps/ctrlProp469.xml><?xml version="1.0" encoding="utf-8"?>
<formControlPr xmlns="http://schemas.microsoft.com/office/spreadsheetml/2009/9/main" objectType="Button" lockText="1"/>
</file>

<file path=xl/ctrlProps/ctrlProp47.xml><?xml version="1.0" encoding="utf-8"?>
<formControlPr xmlns="http://schemas.microsoft.com/office/spreadsheetml/2009/9/main" objectType="Button" lockText="1"/>
</file>

<file path=xl/ctrlProps/ctrlProp470.xml><?xml version="1.0" encoding="utf-8"?>
<formControlPr xmlns="http://schemas.microsoft.com/office/spreadsheetml/2009/9/main" objectType="Button" lockText="1"/>
</file>

<file path=xl/ctrlProps/ctrlProp471.xml><?xml version="1.0" encoding="utf-8"?>
<formControlPr xmlns="http://schemas.microsoft.com/office/spreadsheetml/2009/9/main" objectType="Button" lockText="1"/>
</file>

<file path=xl/ctrlProps/ctrlProp472.xml><?xml version="1.0" encoding="utf-8"?>
<formControlPr xmlns="http://schemas.microsoft.com/office/spreadsheetml/2009/9/main" objectType="Button" lockText="1"/>
</file>

<file path=xl/ctrlProps/ctrlProp473.xml><?xml version="1.0" encoding="utf-8"?>
<formControlPr xmlns="http://schemas.microsoft.com/office/spreadsheetml/2009/9/main" objectType="Button" lockText="1"/>
</file>

<file path=xl/ctrlProps/ctrlProp474.xml><?xml version="1.0" encoding="utf-8"?>
<formControlPr xmlns="http://schemas.microsoft.com/office/spreadsheetml/2009/9/main" objectType="Button" lockText="1"/>
</file>

<file path=xl/ctrlProps/ctrlProp475.xml><?xml version="1.0" encoding="utf-8"?>
<formControlPr xmlns="http://schemas.microsoft.com/office/spreadsheetml/2009/9/main" objectType="Button" lockText="1"/>
</file>

<file path=xl/ctrlProps/ctrlProp476.xml><?xml version="1.0" encoding="utf-8"?>
<formControlPr xmlns="http://schemas.microsoft.com/office/spreadsheetml/2009/9/main" objectType="Button" lockText="1"/>
</file>

<file path=xl/ctrlProps/ctrlProp477.xml><?xml version="1.0" encoding="utf-8"?>
<formControlPr xmlns="http://schemas.microsoft.com/office/spreadsheetml/2009/9/main" objectType="Button" lockText="1"/>
</file>

<file path=xl/ctrlProps/ctrlProp478.xml><?xml version="1.0" encoding="utf-8"?>
<formControlPr xmlns="http://schemas.microsoft.com/office/spreadsheetml/2009/9/main" objectType="Button" lockText="1"/>
</file>

<file path=xl/ctrlProps/ctrlProp479.xml><?xml version="1.0" encoding="utf-8"?>
<formControlPr xmlns="http://schemas.microsoft.com/office/spreadsheetml/2009/9/main" objectType="Button" lockText="1"/>
</file>

<file path=xl/ctrlProps/ctrlProp48.xml><?xml version="1.0" encoding="utf-8"?>
<formControlPr xmlns="http://schemas.microsoft.com/office/spreadsheetml/2009/9/main" objectType="Button" lockText="1"/>
</file>

<file path=xl/ctrlProps/ctrlProp480.xml><?xml version="1.0" encoding="utf-8"?>
<formControlPr xmlns="http://schemas.microsoft.com/office/spreadsheetml/2009/9/main" objectType="Button" lockText="1"/>
</file>

<file path=xl/ctrlProps/ctrlProp481.xml><?xml version="1.0" encoding="utf-8"?>
<formControlPr xmlns="http://schemas.microsoft.com/office/spreadsheetml/2009/9/main" objectType="Button" lockText="1"/>
</file>

<file path=xl/ctrlProps/ctrlProp482.xml><?xml version="1.0" encoding="utf-8"?>
<formControlPr xmlns="http://schemas.microsoft.com/office/spreadsheetml/2009/9/main" objectType="Button" lockText="1"/>
</file>

<file path=xl/ctrlProps/ctrlProp483.xml><?xml version="1.0" encoding="utf-8"?>
<formControlPr xmlns="http://schemas.microsoft.com/office/spreadsheetml/2009/9/main" objectType="Button" lockText="1"/>
</file>

<file path=xl/ctrlProps/ctrlProp484.xml><?xml version="1.0" encoding="utf-8"?>
<formControlPr xmlns="http://schemas.microsoft.com/office/spreadsheetml/2009/9/main" objectType="Button" lockText="1"/>
</file>

<file path=xl/ctrlProps/ctrlProp485.xml><?xml version="1.0" encoding="utf-8"?>
<formControlPr xmlns="http://schemas.microsoft.com/office/spreadsheetml/2009/9/main" objectType="Button" lockText="1"/>
</file>

<file path=xl/ctrlProps/ctrlProp486.xml><?xml version="1.0" encoding="utf-8"?>
<formControlPr xmlns="http://schemas.microsoft.com/office/spreadsheetml/2009/9/main" objectType="Button" lockText="1"/>
</file>

<file path=xl/ctrlProps/ctrlProp487.xml><?xml version="1.0" encoding="utf-8"?>
<formControlPr xmlns="http://schemas.microsoft.com/office/spreadsheetml/2009/9/main" objectType="Button" lockText="1"/>
</file>

<file path=xl/ctrlProps/ctrlProp488.xml><?xml version="1.0" encoding="utf-8"?>
<formControlPr xmlns="http://schemas.microsoft.com/office/spreadsheetml/2009/9/main" objectType="Button" lockText="1"/>
</file>

<file path=xl/ctrlProps/ctrlProp489.xml><?xml version="1.0" encoding="utf-8"?>
<formControlPr xmlns="http://schemas.microsoft.com/office/spreadsheetml/2009/9/main" objectType="Button" lockText="1"/>
</file>

<file path=xl/ctrlProps/ctrlProp49.xml><?xml version="1.0" encoding="utf-8"?>
<formControlPr xmlns="http://schemas.microsoft.com/office/spreadsheetml/2009/9/main" objectType="Button" lockText="1"/>
</file>

<file path=xl/ctrlProps/ctrlProp490.xml><?xml version="1.0" encoding="utf-8"?>
<formControlPr xmlns="http://schemas.microsoft.com/office/spreadsheetml/2009/9/main" objectType="Button" lockText="1"/>
</file>

<file path=xl/ctrlProps/ctrlProp491.xml><?xml version="1.0" encoding="utf-8"?>
<formControlPr xmlns="http://schemas.microsoft.com/office/spreadsheetml/2009/9/main" objectType="Button" lockText="1"/>
</file>

<file path=xl/ctrlProps/ctrlProp492.xml><?xml version="1.0" encoding="utf-8"?>
<formControlPr xmlns="http://schemas.microsoft.com/office/spreadsheetml/2009/9/main" objectType="Button" lockText="1"/>
</file>

<file path=xl/ctrlProps/ctrlProp493.xml><?xml version="1.0" encoding="utf-8"?>
<formControlPr xmlns="http://schemas.microsoft.com/office/spreadsheetml/2009/9/main" objectType="Button" lockText="1"/>
</file>

<file path=xl/ctrlProps/ctrlProp494.xml><?xml version="1.0" encoding="utf-8"?>
<formControlPr xmlns="http://schemas.microsoft.com/office/spreadsheetml/2009/9/main" objectType="Button" lockText="1"/>
</file>

<file path=xl/ctrlProps/ctrlProp495.xml><?xml version="1.0" encoding="utf-8"?>
<formControlPr xmlns="http://schemas.microsoft.com/office/spreadsheetml/2009/9/main" objectType="Button" lockText="1"/>
</file>

<file path=xl/ctrlProps/ctrlProp496.xml><?xml version="1.0" encoding="utf-8"?>
<formControlPr xmlns="http://schemas.microsoft.com/office/spreadsheetml/2009/9/main" objectType="Button" lockText="1"/>
</file>

<file path=xl/ctrlProps/ctrlProp497.xml><?xml version="1.0" encoding="utf-8"?>
<formControlPr xmlns="http://schemas.microsoft.com/office/spreadsheetml/2009/9/main" objectType="Button" lockText="1"/>
</file>

<file path=xl/ctrlProps/ctrlProp498.xml><?xml version="1.0" encoding="utf-8"?>
<formControlPr xmlns="http://schemas.microsoft.com/office/spreadsheetml/2009/9/main" objectType="Button" lockText="1"/>
</file>

<file path=xl/ctrlProps/ctrlProp499.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50.xml><?xml version="1.0" encoding="utf-8"?>
<formControlPr xmlns="http://schemas.microsoft.com/office/spreadsheetml/2009/9/main" objectType="Button" lockText="1"/>
</file>

<file path=xl/ctrlProps/ctrlProp500.xml><?xml version="1.0" encoding="utf-8"?>
<formControlPr xmlns="http://schemas.microsoft.com/office/spreadsheetml/2009/9/main" objectType="Button" lockText="1"/>
</file>

<file path=xl/ctrlProps/ctrlProp501.xml><?xml version="1.0" encoding="utf-8"?>
<formControlPr xmlns="http://schemas.microsoft.com/office/spreadsheetml/2009/9/main" objectType="Button" lockText="1"/>
</file>

<file path=xl/ctrlProps/ctrlProp502.xml><?xml version="1.0" encoding="utf-8"?>
<formControlPr xmlns="http://schemas.microsoft.com/office/spreadsheetml/2009/9/main" objectType="Button" lockText="1"/>
</file>

<file path=xl/ctrlProps/ctrlProp503.xml><?xml version="1.0" encoding="utf-8"?>
<formControlPr xmlns="http://schemas.microsoft.com/office/spreadsheetml/2009/9/main" objectType="Button" lockText="1"/>
</file>

<file path=xl/ctrlProps/ctrlProp504.xml><?xml version="1.0" encoding="utf-8"?>
<formControlPr xmlns="http://schemas.microsoft.com/office/spreadsheetml/2009/9/main" objectType="Button" lockText="1"/>
</file>

<file path=xl/ctrlProps/ctrlProp505.xml><?xml version="1.0" encoding="utf-8"?>
<formControlPr xmlns="http://schemas.microsoft.com/office/spreadsheetml/2009/9/main" objectType="Button" lockText="1"/>
</file>

<file path=xl/ctrlProps/ctrlProp506.xml><?xml version="1.0" encoding="utf-8"?>
<formControlPr xmlns="http://schemas.microsoft.com/office/spreadsheetml/2009/9/main" objectType="Button" lockText="1"/>
</file>

<file path=xl/ctrlProps/ctrlProp507.xml><?xml version="1.0" encoding="utf-8"?>
<formControlPr xmlns="http://schemas.microsoft.com/office/spreadsheetml/2009/9/main" objectType="Button" lockText="1"/>
</file>

<file path=xl/ctrlProps/ctrlProp508.xml><?xml version="1.0" encoding="utf-8"?>
<formControlPr xmlns="http://schemas.microsoft.com/office/spreadsheetml/2009/9/main" objectType="Button" lockText="1"/>
</file>

<file path=xl/ctrlProps/ctrlProp509.xml><?xml version="1.0" encoding="utf-8"?>
<formControlPr xmlns="http://schemas.microsoft.com/office/spreadsheetml/2009/9/main" objectType="Button" lockText="1"/>
</file>

<file path=xl/ctrlProps/ctrlProp51.xml><?xml version="1.0" encoding="utf-8"?>
<formControlPr xmlns="http://schemas.microsoft.com/office/spreadsheetml/2009/9/main" objectType="Button" lockText="1"/>
</file>

<file path=xl/ctrlProps/ctrlProp510.xml><?xml version="1.0" encoding="utf-8"?>
<formControlPr xmlns="http://schemas.microsoft.com/office/spreadsheetml/2009/9/main" objectType="Button" lockText="1"/>
</file>

<file path=xl/ctrlProps/ctrlProp511.xml><?xml version="1.0" encoding="utf-8"?>
<formControlPr xmlns="http://schemas.microsoft.com/office/spreadsheetml/2009/9/main" objectType="Button" lockText="1"/>
</file>

<file path=xl/ctrlProps/ctrlProp512.xml><?xml version="1.0" encoding="utf-8"?>
<formControlPr xmlns="http://schemas.microsoft.com/office/spreadsheetml/2009/9/main" objectType="Button" lockText="1"/>
</file>

<file path=xl/ctrlProps/ctrlProp513.xml><?xml version="1.0" encoding="utf-8"?>
<formControlPr xmlns="http://schemas.microsoft.com/office/spreadsheetml/2009/9/main" objectType="Button" lockText="1"/>
</file>

<file path=xl/ctrlProps/ctrlProp514.xml><?xml version="1.0" encoding="utf-8"?>
<formControlPr xmlns="http://schemas.microsoft.com/office/spreadsheetml/2009/9/main" objectType="Button" lockText="1"/>
</file>

<file path=xl/ctrlProps/ctrlProp515.xml><?xml version="1.0" encoding="utf-8"?>
<formControlPr xmlns="http://schemas.microsoft.com/office/spreadsheetml/2009/9/main" objectType="Button" lockText="1"/>
</file>

<file path=xl/ctrlProps/ctrlProp516.xml><?xml version="1.0" encoding="utf-8"?>
<formControlPr xmlns="http://schemas.microsoft.com/office/spreadsheetml/2009/9/main" objectType="Button" lockText="1"/>
</file>

<file path=xl/ctrlProps/ctrlProp517.xml><?xml version="1.0" encoding="utf-8"?>
<formControlPr xmlns="http://schemas.microsoft.com/office/spreadsheetml/2009/9/main" objectType="Button" lockText="1"/>
</file>

<file path=xl/ctrlProps/ctrlProp518.xml><?xml version="1.0" encoding="utf-8"?>
<formControlPr xmlns="http://schemas.microsoft.com/office/spreadsheetml/2009/9/main" objectType="Button" lockText="1"/>
</file>

<file path=xl/ctrlProps/ctrlProp519.xml><?xml version="1.0" encoding="utf-8"?>
<formControlPr xmlns="http://schemas.microsoft.com/office/spreadsheetml/2009/9/main" objectType="Button" lockText="1"/>
</file>

<file path=xl/ctrlProps/ctrlProp52.xml><?xml version="1.0" encoding="utf-8"?>
<formControlPr xmlns="http://schemas.microsoft.com/office/spreadsheetml/2009/9/main" objectType="Button" lockText="1"/>
</file>

<file path=xl/ctrlProps/ctrlProp520.xml><?xml version="1.0" encoding="utf-8"?>
<formControlPr xmlns="http://schemas.microsoft.com/office/spreadsheetml/2009/9/main" objectType="Button" lockText="1"/>
</file>

<file path=xl/ctrlProps/ctrlProp521.xml><?xml version="1.0" encoding="utf-8"?>
<formControlPr xmlns="http://schemas.microsoft.com/office/spreadsheetml/2009/9/main" objectType="Button" lockText="1"/>
</file>

<file path=xl/ctrlProps/ctrlProp522.xml><?xml version="1.0" encoding="utf-8"?>
<formControlPr xmlns="http://schemas.microsoft.com/office/spreadsheetml/2009/9/main" objectType="Button" lockText="1"/>
</file>

<file path=xl/ctrlProps/ctrlProp523.xml><?xml version="1.0" encoding="utf-8"?>
<formControlPr xmlns="http://schemas.microsoft.com/office/spreadsheetml/2009/9/main" objectType="Button" lockText="1"/>
</file>

<file path=xl/ctrlProps/ctrlProp524.xml><?xml version="1.0" encoding="utf-8"?>
<formControlPr xmlns="http://schemas.microsoft.com/office/spreadsheetml/2009/9/main" objectType="Button" lockText="1"/>
</file>

<file path=xl/ctrlProps/ctrlProp525.xml><?xml version="1.0" encoding="utf-8"?>
<formControlPr xmlns="http://schemas.microsoft.com/office/spreadsheetml/2009/9/main" objectType="Button" lockText="1"/>
</file>

<file path=xl/ctrlProps/ctrlProp526.xml><?xml version="1.0" encoding="utf-8"?>
<formControlPr xmlns="http://schemas.microsoft.com/office/spreadsheetml/2009/9/main" objectType="Button" lockText="1"/>
</file>

<file path=xl/ctrlProps/ctrlProp527.xml><?xml version="1.0" encoding="utf-8"?>
<formControlPr xmlns="http://schemas.microsoft.com/office/spreadsheetml/2009/9/main" objectType="Button" lockText="1"/>
</file>

<file path=xl/ctrlProps/ctrlProp528.xml><?xml version="1.0" encoding="utf-8"?>
<formControlPr xmlns="http://schemas.microsoft.com/office/spreadsheetml/2009/9/main" objectType="Button" lockText="1"/>
</file>

<file path=xl/ctrlProps/ctrlProp529.xml><?xml version="1.0" encoding="utf-8"?>
<formControlPr xmlns="http://schemas.microsoft.com/office/spreadsheetml/2009/9/main" objectType="Button" lockText="1"/>
</file>

<file path=xl/ctrlProps/ctrlProp53.xml><?xml version="1.0" encoding="utf-8"?>
<formControlPr xmlns="http://schemas.microsoft.com/office/spreadsheetml/2009/9/main" objectType="Button" lockText="1"/>
</file>

<file path=xl/ctrlProps/ctrlProp530.xml><?xml version="1.0" encoding="utf-8"?>
<formControlPr xmlns="http://schemas.microsoft.com/office/spreadsheetml/2009/9/main" objectType="Button" lockText="1"/>
</file>

<file path=xl/ctrlProps/ctrlProp531.xml><?xml version="1.0" encoding="utf-8"?>
<formControlPr xmlns="http://schemas.microsoft.com/office/spreadsheetml/2009/9/main" objectType="Button" lockText="1"/>
</file>

<file path=xl/ctrlProps/ctrlProp532.xml><?xml version="1.0" encoding="utf-8"?>
<formControlPr xmlns="http://schemas.microsoft.com/office/spreadsheetml/2009/9/main" objectType="Button" lockText="1"/>
</file>

<file path=xl/ctrlProps/ctrlProp533.xml><?xml version="1.0" encoding="utf-8"?>
<formControlPr xmlns="http://schemas.microsoft.com/office/spreadsheetml/2009/9/main" objectType="Button" lockText="1"/>
</file>

<file path=xl/ctrlProps/ctrlProp534.xml><?xml version="1.0" encoding="utf-8"?>
<formControlPr xmlns="http://schemas.microsoft.com/office/spreadsheetml/2009/9/main" objectType="Button" lockText="1"/>
</file>

<file path=xl/ctrlProps/ctrlProp535.xml><?xml version="1.0" encoding="utf-8"?>
<formControlPr xmlns="http://schemas.microsoft.com/office/spreadsheetml/2009/9/main" objectType="Button" lockText="1"/>
</file>

<file path=xl/ctrlProps/ctrlProp536.xml><?xml version="1.0" encoding="utf-8"?>
<formControlPr xmlns="http://schemas.microsoft.com/office/spreadsheetml/2009/9/main" objectType="Button" lockText="1"/>
</file>

<file path=xl/ctrlProps/ctrlProp537.xml><?xml version="1.0" encoding="utf-8"?>
<formControlPr xmlns="http://schemas.microsoft.com/office/spreadsheetml/2009/9/main" objectType="Button" lockText="1"/>
</file>

<file path=xl/ctrlProps/ctrlProp538.xml><?xml version="1.0" encoding="utf-8"?>
<formControlPr xmlns="http://schemas.microsoft.com/office/spreadsheetml/2009/9/main" objectType="Button" lockText="1"/>
</file>

<file path=xl/ctrlProps/ctrlProp539.xml><?xml version="1.0" encoding="utf-8"?>
<formControlPr xmlns="http://schemas.microsoft.com/office/spreadsheetml/2009/9/main" objectType="Button" lockText="1"/>
</file>

<file path=xl/ctrlProps/ctrlProp54.xml><?xml version="1.0" encoding="utf-8"?>
<formControlPr xmlns="http://schemas.microsoft.com/office/spreadsheetml/2009/9/main" objectType="Button" lockText="1"/>
</file>

<file path=xl/ctrlProps/ctrlProp540.xml><?xml version="1.0" encoding="utf-8"?>
<formControlPr xmlns="http://schemas.microsoft.com/office/spreadsheetml/2009/9/main" objectType="Button" lockText="1"/>
</file>

<file path=xl/ctrlProps/ctrlProp541.xml><?xml version="1.0" encoding="utf-8"?>
<formControlPr xmlns="http://schemas.microsoft.com/office/spreadsheetml/2009/9/main" objectType="Button" lockText="1"/>
</file>

<file path=xl/ctrlProps/ctrlProp542.xml><?xml version="1.0" encoding="utf-8"?>
<formControlPr xmlns="http://schemas.microsoft.com/office/spreadsheetml/2009/9/main" objectType="Button" lockText="1"/>
</file>

<file path=xl/ctrlProps/ctrlProp543.xml><?xml version="1.0" encoding="utf-8"?>
<formControlPr xmlns="http://schemas.microsoft.com/office/spreadsheetml/2009/9/main" objectType="Button" lockText="1"/>
</file>

<file path=xl/ctrlProps/ctrlProp544.xml><?xml version="1.0" encoding="utf-8"?>
<formControlPr xmlns="http://schemas.microsoft.com/office/spreadsheetml/2009/9/main" objectType="Button" lockText="1"/>
</file>

<file path=xl/ctrlProps/ctrlProp545.xml><?xml version="1.0" encoding="utf-8"?>
<formControlPr xmlns="http://schemas.microsoft.com/office/spreadsheetml/2009/9/main" objectType="Button" lockText="1"/>
</file>

<file path=xl/ctrlProps/ctrlProp546.xml><?xml version="1.0" encoding="utf-8"?>
<formControlPr xmlns="http://schemas.microsoft.com/office/spreadsheetml/2009/9/main" objectType="Button" lockText="1"/>
</file>

<file path=xl/ctrlProps/ctrlProp547.xml><?xml version="1.0" encoding="utf-8"?>
<formControlPr xmlns="http://schemas.microsoft.com/office/spreadsheetml/2009/9/main" objectType="Button" lockText="1"/>
</file>

<file path=xl/ctrlProps/ctrlProp548.xml><?xml version="1.0" encoding="utf-8"?>
<formControlPr xmlns="http://schemas.microsoft.com/office/spreadsheetml/2009/9/main" objectType="Button" lockText="1"/>
</file>

<file path=xl/ctrlProps/ctrlProp549.xml><?xml version="1.0" encoding="utf-8"?>
<formControlPr xmlns="http://schemas.microsoft.com/office/spreadsheetml/2009/9/main" objectType="Button" lockText="1"/>
</file>

<file path=xl/ctrlProps/ctrlProp55.xml><?xml version="1.0" encoding="utf-8"?>
<formControlPr xmlns="http://schemas.microsoft.com/office/spreadsheetml/2009/9/main" objectType="Button" lockText="1"/>
</file>

<file path=xl/ctrlProps/ctrlProp550.xml><?xml version="1.0" encoding="utf-8"?>
<formControlPr xmlns="http://schemas.microsoft.com/office/spreadsheetml/2009/9/main" objectType="Button" lockText="1"/>
</file>

<file path=xl/ctrlProps/ctrlProp551.xml><?xml version="1.0" encoding="utf-8"?>
<formControlPr xmlns="http://schemas.microsoft.com/office/spreadsheetml/2009/9/main" objectType="Button" lockText="1"/>
</file>

<file path=xl/ctrlProps/ctrlProp552.xml><?xml version="1.0" encoding="utf-8"?>
<formControlPr xmlns="http://schemas.microsoft.com/office/spreadsheetml/2009/9/main" objectType="Button" lockText="1"/>
</file>

<file path=xl/ctrlProps/ctrlProp553.xml><?xml version="1.0" encoding="utf-8"?>
<formControlPr xmlns="http://schemas.microsoft.com/office/spreadsheetml/2009/9/main" objectType="Button" lockText="1"/>
</file>

<file path=xl/ctrlProps/ctrlProp554.xml><?xml version="1.0" encoding="utf-8"?>
<formControlPr xmlns="http://schemas.microsoft.com/office/spreadsheetml/2009/9/main" objectType="Button" lockText="1"/>
</file>

<file path=xl/ctrlProps/ctrlProp555.xml><?xml version="1.0" encoding="utf-8"?>
<formControlPr xmlns="http://schemas.microsoft.com/office/spreadsheetml/2009/9/main" objectType="Button" lockText="1"/>
</file>

<file path=xl/ctrlProps/ctrlProp556.xml><?xml version="1.0" encoding="utf-8"?>
<formControlPr xmlns="http://schemas.microsoft.com/office/spreadsheetml/2009/9/main" objectType="Button" lockText="1"/>
</file>

<file path=xl/ctrlProps/ctrlProp557.xml><?xml version="1.0" encoding="utf-8"?>
<formControlPr xmlns="http://schemas.microsoft.com/office/spreadsheetml/2009/9/main" objectType="Button" lockText="1"/>
</file>

<file path=xl/ctrlProps/ctrlProp558.xml><?xml version="1.0" encoding="utf-8"?>
<formControlPr xmlns="http://schemas.microsoft.com/office/spreadsheetml/2009/9/main" objectType="Button" lockText="1"/>
</file>

<file path=xl/ctrlProps/ctrlProp559.xml><?xml version="1.0" encoding="utf-8"?>
<formControlPr xmlns="http://schemas.microsoft.com/office/spreadsheetml/2009/9/main" objectType="Button" lockText="1"/>
</file>

<file path=xl/ctrlProps/ctrlProp56.xml><?xml version="1.0" encoding="utf-8"?>
<formControlPr xmlns="http://schemas.microsoft.com/office/spreadsheetml/2009/9/main" objectType="Button" lockText="1"/>
</file>

<file path=xl/ctrlProps/ctrlProp560.xml><?xml version="1.0" encoding="utf-8"?>
<formControlPr xmlns="http://schemas.microsoft.com/office/spreadsheetml/2009/9/main" objectType="Button" lockText="1"/>
</file>

<file path=xl/ctrlProps/ctrlProp561.xml><?xml version="1.0" encoding="utf-8"?>
<formControlPr xmlns="http://schemas.microsoft.com/office/spreadsheetml/2009/9/main" objectType="Button" lockText="1"/>
</file>

<file path=xl/ctrlProps/ctrlProp562.xml><?xml version="1.0" encoding="utf-8"?>
<formControlPr xmlns="http://schemas.microsoft.com/office/spreadsheetml/2009/9/main" objectType="Button" lockText="1"/>
</file>

<file path=xl/ctrlProps/ctrlProp563.xml><?xml version="1.0" encoding="utf-8"?>
<formControlPr xmlns="http://schemas.microsoft.com/office/spreadsheetml/2009/9/main" objectType="Button" lockText="1"/>
</file>

<file path=xl/ctrlProps/ctrlProp564.xml><?xml version="1.0" encoding="utf-8"?>
<formControlPr xmlns="http://schemas.microsoft.com/office/spreadsheetml/2009/9/main" objectType="Button" lockText="1"/>
</file>

<file path=xl/ctrlProps/ctrlProp565.xml><?xml version="1.0" encoding="utf-8"?>
<formControlPr xmlns="http://schemas.microsoft.com/office/spreadsheetml/2009/9/main" objectType="Button" lockText="1"/>
</file>

<file path=xl/ctrlProps/ctrlProp566.xml><?xml version="1.0" encoding="utf-8"?>
<formControlPr xmlns="http://schemas.microsoft.com/office/spreadsheetml/2009/9/main" objectType="Button" lockText="1"/>
</file>

<file path=xl/ctrlProps/ctrlProp567.xml><?xml version="1.0" encoding="utf-8"?>
<formControlPr xmlns="http://schemas.microsoft.com/office/spreadsheetml/2009/9/main" objectType="Button" lockText="1"/>
</file>

<file path=xl/ctrlProps/ctrlProp568.xml><?xml version="1.0" encoding="utf-8"?>
<formControlPr xmlns="http://schemas.microsoft.com/office/spreadsheetml/2009/9/main" objectType="Button" lockText="1"/>
</file>

<file path=xl/ctrlProps/ctrlProp569.xml><?xml version="1.0" encoding="utf-8"?>
<formControlPr xmlns="http://schemas.microsoft.com/office/spreadsheetml/2009/9/main" objectType="Button" lockText="1"/>
</file>

<file path=xl/ctrlProps/ctrlProp57.xml><?xml version="1.0" encoding="utf-8"?>
<formControlPr xmlns="http://schemas.microsoft.com/office/spreadsheetml/2009/9/main" objectType="Button" lockText="1"/>
</file>

<file path=xl/ctrlProps/ctrlProp570.xml><?xml version="1.0" encoding="utf-8"?>
<formControlPr xmlns="http://schemas.microsoft.com/office/spreadsheetml/2009/9/main" objectType="Button" lockText="1"/>
</file>

<file path=xl/ctrlProps/ctrlProp571.xml><?xml version="1.0" encoding="utf-8"?>
<formControlPr xmlns="http://schemas.microsoft.com/office/spreadsheetml/2009/9/main" objectType="Button" lockText="1"/>
</file>

<file path=xl/ctrlProps/ctrlProp572.xml><?xml version="1.0" encoding="utf-8"?>
<formControlPr xmlns="http://schemas.microsoft.com/office/spreadsheetml/2009/9/main" objectType="Button" lockText="1"/>
</file>

<file path=xl/ctrlProps/ctrlProp573.xml><?xml version="1.0" encoding="utf-8"?>
<formControlPr xmlns="http://schemas.microsoft.com/office/spreadsheetml/2009/9/main" objectType="Button" lockText="1"/>
</file>

<file path=xl/ctrlProps/ctrlProp574.xml><?xml version="1.0" encoding="utf-8"?>
<formControlPr xmlns="http://schemas.microsoft.com/office/spreadsheetml/2009/9/main" objectType="Button" lockText="1"/>
</file>

<file path=xl/ctrlProps/ctrlProp575.xml><?xml version="1.0" encoding="utf-8"?>
<formControlPr xmlns="http://schemas.microsoft.com/office/spreadsheetml/2009/9/main" objectType="Button" lockText="1"/>
</file>

<file path=xl/ctrlProps/ctrlProp576.xml><?xml version="1.0" encoding="utf-8"?>
<formControlPr xmlns="http://schemas.microsoft.com/office/spreadsheetml/2009/9/main" objectType="Button" lockText="1"/>
</file>

<file path=xl/ctrlProps/ctrlProp577.xml><?xml version="1.0" encoding="utf-8"?>
<formControlPr xmlns="http://schemas.microsoft.com/office/spreadsheetml/2009/9/main" objectType="Button" lockText="1"/>
</file>

<file path=xl/ctrlProps/ctrlProp578.xml><?xml version="1.0" encoding="utf-8"?>
<formControlPr xmlns="http://schemas.microsoft.com/office/spreadsheetml/2009/9/main" objectType="Button" lockText="1"/>
</file>

<file path=xl/ctrlProps/ctrlProp579.xml><?xml version="1.0" encoding="utf-8"?>
<formControlPr xmlns="http://schemas.microsoft.com/office/spreadsheetml/2009/9/main" objectType="Button" lockText="1"/>
</file>

<file path=xl/ctrlProps/ctrlProp58.xml><?xml version="1.0" encoding="utf-8"?>
<formControlPr xmlns="http://schemas.microsoft.com/office/spreadsheetml/2009/9/main" objectType="Button" lockText="1"/>
</file>

<file path=xl/ctrlProps/ctrlProp580.xml><?xml version="1.0" encoding="utf-8"?>
<formControlPr xmlns="http://schemas.microsoft.com/office/spreadsheetml/2009/9/main" objectType="Button" lockText="1"/>
</file>

<file path=xl/ctrlProps/ctrlProp581.xml><?xml version="1.0" encoding="utf-8"?>
<formControlPr xmlns="http://schemas.microsoft.com/office/spreadsheetml/2009/9/main" objectType="Button" lockText="1"/>
</file>

<file path=xl/ctrlProps/ctrlProp582.xml><?xml version="1.0" encoding="utf-8"?>
<formControlPr xmlns="http://schemas.microsoft.com/office/spreadsheetml/2009/9/main" objectType="Button" lockText="1"/>
</file>

<file path=xl/ctrlProps/ctrlProp583.xml><?xml version="1.0" encoding="utf-8"?>
<formControlPr xmlns="http://schemas.microsoft.com/office/spreadsheetml/2009/9/main" objectType="Button" lockText="1"/>
</file>

<file path=xl/ctrlProps/ctrlProp584.xml><?xml version="1.0" encoding="utf-8"?>
<formControlPr xmlns="http://schemas.microsoft.com/office/spreadsheetml/2009/9/main" objectType="Button" lockText="1"/>
</file>

<file path=xl/ctrlProps/ctrlProp585.xml><?xml version="1.0" encoding="utf-8"?>
<formControlPr xmlns="http://schemas.microsoft.com/office/spreadsheetml/2009/9/main" objectType="Button" lockText="1"/>
</file>

<file path=xl/ctrlProps/ctrlProp586.xml><?xml version="1.0" encoding="utf-8"?>
<formControlPr xmlns="http://schemas.microsoft.com/office/spreadsheetml/2009/9/main" objectType="Button" lockText="1"/>
</file>

<file path=xl/ctrlProps/ctrlProp587.xml><?xml version="1.0" encoding="utf-8"?>
<formControlPr xmlns="http://schemas.microsoft.com/office/spreadsheetml/2009/9/main" objectType="Button" lockText="1"/>
</file>

<file path=xl/ctrlProps/ctrlProp588.xml><?xml version="1.0" encoding="utf-8"?>
<formControlPr xmlns="http://schemas.microsoft.com/office/spreadsheetml/2009/9/main" objectType="Button" lockText="1"/>
</file>

<file path=xl/ctrlProps/ctrlProp589.xml><?xml version="1.0" encoding="utf-8"?>
<formControlPr xmlns="http://schemas.microsoft.com/office/spreadsheetml/2009/9/main" objectType="Button" lockText="1"/>
</file>

<file path=xl/ctrlProps/ctrlProp59.xml><?xml version="1.0" encoding="utf-8"?>
<formControlPr xmlns="http://schemas.microsoft.com/office/spreadsheetml/2009/9/main" objectType="Button" lockText="1"/>
</file>

<file path=xl/ctrlProps/ctrlProp590.xml><?xml version="1.0" encoding="utf-8"?>
<formControlPr xmlns="http://schemas.microsoft.com/office/spreadsheetml/2009/9/main" objectType="Button" lockText="1"/>
</file>

<file path=xl/ctrlProps/ctrlProp591.xml><?xml version="1.0" encoding="utf-8"?>
<formControlPr xmlns="http://schemas.microsoft.com/office/spreadsheetml/2009/9/main" objectType="Button" lockText="1"/>
</file>

<file path=xl/ctrlProps/ctrlProp592.xml><?xml version="1.0" encoding="utf-8"?>
<formControlPr xmlns="http://schemas.microsoft.com/office/spreadsheetml/2009/9/main" objectType="Button" lockText="1"/>
</file>

<file path=xl/ctrlProps/ctrlProp593.xml><?xml version="1.0" encoding="utf-8"?>
<formControlPr xmlns="http://schemas.microsoft.com/office/spreadsheetml/2009/9/main" objectType="Button" lockText="1"/>
</file>

<file path=xl/ctrlProps/ctrlProp594.xml><?xml version="1.0" encoding="utf-8"?>
<formControlPr xmlns="http://schemas.microsoft.com/office/spreadsheetml/2009/9/main" objectType="Button" lockText="1"/>
</file>

<file path=xl/ctrlProps/ctrlProp595.xml><?xml version="1.0" encoding="utf-8"?>
<formControlPr xmlns="http://schemas.microsoft.com/office/spreadsheetml/2009/9/main" objectType="Button" lockText="1"/>
</file>

<file path=xl/ctrlProps/ctrlProp596.xml><?xml version="1.0" encoding="utf-8"?>
<formControlPr xmlns="http://schemas.microsoft.com/office/spreadsheetml/2009/9/main" objectType="Button" lockText="1"/>
</file>

<file path=xl/ctrlProps/ctrlProp597.xml><?xml version="1.0" encoding="utf-8"?>
<formControlPr xmlns="http://schemas.microsoft.com/office/spreadsheetml/2009/9/main" objectType="Button" lockText="1"/>
</file>

<file path=xl/ctrlProps/ctrlProp598.xml><?xml version="1.0" encoding="utf-8"?>
<formControlPr xmlns="http://schemas.microsoft.com/office/spreadsheetml/2009/9/main" objectType="Button" lockText="1"/>
</file>

<file path=xl/ctrlProps/ctrlProp599.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60.xml><?xml version="1.0" encoding="utf-8"?>
<formControlPr xmlns="http://schemas.microsoft.com/office/spreadsheetml/2009/9/main" objectType="Button" lockText="1"/>
</file>

<file path=xl/ctrlProps/ctrlProp600.xml><?xml version="1.0" encoding="utf-8"?>
<formControlPr xmlns="http://schemas.microsoft.com/office/spreadsheetml/2009/9/main" objectType="Button" lockText="1"/>
</file>

<file path=xl/ctrlProps/ctrlProp601.xml><?xml version="1.0" encoding="utf-8"?>
<formControlPr xmlns="http://schemas.microsoft.com/office/spreadsheetml/2009/9/main" objectType="Button" lockText="1"/>
</file>

<file path=xl/ctrlProps/ctrlProp602.xml><?xml version="1.0" encoding="utf-8"?>
<formControlPr xmlns="http://schemas.microsoft.com/office/spreadsheetml/2009/9/main" objectType="Button" lockText="1"/>
</file>

<file path=xl/ctrlProps/ctrlProp603.xml><?xml version="1.0" encoding="utf-8"?>
<formControlPr xmlns="http://schemas.microsoft.com/office/spreadsheetml/2009/9/main" objectType="Button" lockText="1"/>
</file>

<file path=xl/ctrlProps/ctrlProp604.xml><?xml version="1.0" encoding="utf-8"?>
<formControlPr xmlns="http://schemas.microsoft.com/office/spreadsheetml/2009/9/main" objectType="Button" lockText="1"/>
</file>

<file path=xl/ctrlProps/ctrlProp605.xml><?xml version="1.0" encoding="utf-8"?>
<formControlPr xmlns="http://schemas.microsoft.com/office/spreadsheetml/2009/9/main" objectType="Button" lockText="1"/>
</file>

<file path=xl/ctrlProps/ctrlProp606.xml><?xml version="1.0" encoding="utf-8"?>
<formControlPr xmlns="http://schemas.microsoft.com/office/spreadsheetml/2009/9/main" objectType="Button" lockText="1"/>
</file>

<file path=xl/ctrlProps/ctrlProp607.xml><?xml version="1.0" encoding="utf-8"?>
<formControlPr xmlns="http://schemas.microsoft.com/office/spreadsheetml/2009/9/main" objectType="Button" lockText="1"/>
</file>

<file path=xl/ctrlProps/ctrlProp608.xml><?xml version="1.0" encoding="utf-8"?>
<formControlPr xmlns="http://schemas.microsoft.com/office/spreadsheetml/2009/9/main" objectType="Button" lockText="1"/>
</file>

<file path=xl/ctrlProps/ctrlProp609.xml><?xml version="1.0" encoding="utf-8"?>
<formControlPr xmlns="http://schemas.microsoft.com/office/spreadsheetml/2009/9/main" objectType="Button" lockText="1"/>
</file>

<file path=xl/ctrlProps/ctrlProp61.xml><?xml version="1.0" encoding="utf-8"?>
<formControlPr xmlns="http://schemas.microsoft.com/office/spreadsheetml/2009/9/main" objectType="Button" lockText="1"/>
</file>

<file path=xl/ctrlProps/ctrlProp610.xml><?xml version="1.0" encoding="utf-8"?>
<formControlPr xmlns="http://schemas.microsoft.com/office/spreadsheetml/2009/9/main" objectType="Button" lockText="1"/>
</file>

<file path=xl/ctrlProps/ctrlProp611.xml><?xml version="1.0" encoding="utf-8"?>
<formControlPr xmlns="http://schemas.microsoft.com/office/spreadsheetml/2009/9/main" objectType="Button" lockText="1"/>
</file>

<file path=xl/ctrlProps/ctrlProp612.xml><?xml version="1.0" encoding="utf-8"?>
<formControlPr xmlns="http://schemas.microsoft.com/office/spreadsheetml/2009/9/main" objectType="Button" lockText="1"/>
</file>

<file path=xl/ctrlProps/ctrlProp613.xml><?xml version="1.0" encoding="utf-8"?>
<formControlPr xmlns="http://schemas.microsoft.com/office/spreadsheetml/2009/9/main" objectType="Button" lockText="1"/>
</file>

<file path=xl/ctrlProps/ctrlProp614.xml><?xml version="1.0" encoding="utf-8"?>
<formControlPr xmlns="http://schemas.microsoft.com/office/spreadsheetml/2009/9/main" objectType="Button" lockText="1"/>
</file>

<file path=xl/ctrlProps/ctrlProp615.xml><?xml version="1.0" encoding="utf-8"?>
<formControlPr xmlns="http://schemas.microsoft.com/office/spreadsheetml/2009/9/main" objectType="Button" lockText="1"/>
</file>

<file path=xl/ctrlProps/ctrlProp616.xml><?xml version="1.0" encoding="utf-8"?>
<formControlPr xmlns="http://schemas.microsoft.com/office/spreadsheetml/2009/9/main" objectType="Button" lockText="1"/>
</file>

<file path=xl/ctrlProps/ctrlProp617.xml><?xml version="1.0" encoding="utf-8"?>
<formControlPr xmlns="http://schemas.microsoft.com/office/spreadsheetml/2009/9/main" objectType="Button" lockText="1"/>
</file>

<file path=xl/ctrlProps/ctrlProp618.xml><?xml version="1.0" encoding="utf-8"?>
<formControlPr xmlns="http://schemas.microsoft.com/office/spreadsheetml/2009/9/main" objectType="Button" lockText="1"/>
</file>

<file path=xl/ctrlProps/ctrlProp619.xml><?xml version="1.0" encoding="utf-8"?>
<formControlPr xmlns="http://schemas.microsoft.com/office/spreadsheetml/2009/9/main" objectType="Button" lockText="1"/>
</file>

<file path=xl/ctrlProps/ctrlProp62.xml><?xml version="1.0" encoding="utf-8"?>
<formControlPr xmlns="http://schemas.microsoft.com/office/spreadsheetml/2009/9/main" objectType="Button" lockText="1"/>
</file>

<file path=xl/ctrlProps/ctrlProp620.xml><?xml version="1.0" encoding="utf-8"?>
<formControlPr xmlns="http://schemas.microsoft.com/office/spreadsheetml/2009/9/main" objectType="Button" lockText="1"/>
</file>

<file path=xl/ctrlProps/ctrlProp621.xml><?xml version="1.0" encoding="utf-8"?>
<formControlPr xmlns="http://schemas.microsoft.com/office/spreadsheetml/2009/9/main" objectType="Button" lockText="1"/>
</file>

<file path=xl/ctrlProps/ctrlProp622.xml><?xml version="1.0" encoding="utf-8"?>
<formControlPr xmlns="http://schemas.microsoft.com/office/spreadsheetml/2009/9/main" objectType="Button" lockText="1"/>
</file>

<file path=xl/ctrlProps/ctrlProp623.xml><?xml version="1.0" encoding="utf-8"?>
<formControlPr xmlns="http://schemas.microsoft.com/office/spreadsheetml/2009/9/main" objectType="Button" lockText="1"/>
</file>

<file path=xl/ctrlProps/ctrlProp624.xml><?xml version="1.0" encoding="utf-8"?>
<formControlPr xmlns="http://schemas.microsoft.com/office/spreadsheetml/2009/9/main" objectType="Button" lockText="1"/>
</file>

<file path=xl/ctrlProps/ctrlProp625.xml><?xml version="1.0" encoding="utf-8"?>
<formControlPr xmlns="http://schemas.microsoft.com/office/spreadsheetml/2009/9/main" objectType="Button" lockText="1"/>
</file>

<file path=xl/ctrlProps/ctrlProp626.xml><?xml version="1.0" encoding="utf-8"?>
<formControlPr xmlns="http://schemas.microsoft.com/office/spreadsheetml/2009/9/main" objectType="Button" lockText="1"/>
</file>

<file path=xl/ctrlProps/ctrlProp627.xml><?xml version="1.0" encoding="utf-8"?>
<formControlPr xmlns="http://schemas.microsoft.com/office/spreadsheetml/2009/9/main" objectType="Button" lockText="1"/>
</file>

<file path=xl/ctrlProps/ctrlProp628.xml><?xml version="1.0" encoding="utf-8"?>
<formControlPr xmlns="http://schemas.microsoft.com/office/spreadsheetml/2009/9/main" objectType="Button" lockText="1"/>
</file>

<file path=xl/ctrlProps/ctrlProp629.xml><?xml version="1.0" encoding="utf-8"?>
<formControlPr xmlns="http://schemas.microsoft.com/office/spreadsheetml/2009/9/main" objectType="Button" lockText="1"/>
</file>

<file path=xl/ctrlProps/ctrlProp63.xml><?xml version="1.0" encoding="utf-8"?>
<formControlPr xmlns="http://schemas.microsoft.com/office/spreadsheetml/2009/9/main" objectType="Button" lockText="1"/>
</file>

<file path=xl/ctrlProps/ctrlProp630.xml><?xml version="1.0" encoding="utf-8"?>
<formControlPr xmlns="http://schemas.microsoft.com/office/spreadsheetml/2009/9/main" objectType="Button" lockText="1"/>
</file>

<file path=xl/ctrlProps/ctrlProp631.xml><?xml version="1.0" encoding="utf-8"?>
<formControlPr xmlns="http://schemas.microsoft.com/office/spreadsheetml/2009/9/main" objectType="Button" lockText="1"/>
</file>

<file path=xl/ctrlProps/ctrlProp632.xml><?xml version="1.0" encoding="utf-8"?>
<formControlPr xmlns="http://schemas.microsoft.com/office/spreadsheetml/2009/9/main" objectType="Button" lockText="1"/>
</file>

<file path=xl/ctrlProps/ctrlProp633.xml><?xml version="1.0" encoding="utf-8"?>
<formControlPr xmlns="http://schemas.microsoft.com/office/spreadsheetml/2009/9/main" objectType="Button" lockText="1"/>
</file>

<file path=xl/ctrlProps/ctrlProp634.xml><?xml version="1.0" encoding="utf-8"?>
<formControlPr xmlns="http://schemas.microsoft.com/office/spreadsheetml/2009/9/main" objectType="Button" lockText="1"/>
</file>

<file path=xl/ctrlProps/ctrlProp635.xml><?xml version="1.0" encoding="utf-8"?>
<formControlPr xmlns="http://schemas.microsoft.com/office/spreadsheetml/2009/9/main" objectType="Button" lockText="1"/>
</file>

<file path=xl/ctrlProps/ctrlProp636.xml><?xml version="1.0" encoding="utf-8"?>
<formControlPr xmlns="http://schemas.microsoft.com/office/spreadsheetml/2009/9/main" objectType="Button" lockText="1"/>
</file>

<file path=xl/ctrlProps/ctrlProp637.xml><?xml version="1.0" encoding="utf-8"?>
<formControlPr xmlns="http://schemas.microsoft.com/office/spreadsheetml/2009/9/main" objectType="Button" lockText="1"/>
</file>

<file path=xl/ctrlProps/ctrlProp638.xml><?xml version="1.0" encoding="utf-8"?>
<formControlPr xmlns="http://schemas.microsoft.com/office/spreadsheetml/2009/9/main" objectType="Button" lockText="1"/>
</file>

<file path=xl/ctrlProps/ctrlProp639.xml><?xml version="1.0" encoding="utf-8"?>
<formControlPr xmlns="http://schemas.microsoft.com/office/spreadsheetml/2009/9/main" objectType="Button" lockText="1"/>
</file>

<file path=xl/ctrlProps/ctrlProp64.xml><?xml version="1.0" encoding="utf-8"?>
<formControlPr xmlns="http://schemas.microsoft.com/office/spreadsheetml/2009/9/main" objectType="Button" lockText="1"/>
</file>

<file path=xl/ctrlProps/ctrlProp640.xml><?xml version="1.0" encoding="utf-8"?>
<formControlPr xmlns="http://schemas.microsoft.com/office/spreadsheetml/2009/9/main" objectType="Button" lockText="1"/>
</file>

<file path=xl/ctrlProps/ctrlProp641.xml><?xml version="1.0" encoding="utf-8"?>
<formControlPr xmlns="http://schemas.microsoft.com/office/spreadsheetml/2009/9/main" objectType="Button" lockText="1"/>
</file>

<file path=xl/ctrlProps/ctrlProp642.xml><?xml version="1.0" encoding="utf-8"?>
<formControlPr xmlns="http://schemas.microsoft.com/office/spreadsheetml/2009/9/main" objectType="Button" lockText="1"/>
</file>

<file path=xl/ctrlProps/ctrlProp643.xml><?xml version="1.0" encoding="utf-8"?>
<formControlPr xmlns="http://schemas.microsoft.com/office/spreadsheetml/2009/9/main" objectType="Button" lockText="1"/>
</file>

<file path=xl/ctrlProps/ctrlProp644.xml><?xml version="1.0" encoding="utf-8"?>
<formControlPr xmlns="http://schemas.microsoft.com/office/spreadsheetml/2009/9/main" objectType="Button" lockText="1"/>
</file>

<file path=xl/ctrlProps/ctrlProp645.xml><?xml version="1.0" encoding="utf-8"?>
<formControlPr xmlns="http://schemas.microsoft.com/office/spreadsheetml/2009/9/main" objectType="Button" lockText="1"/>
</file>

<file path=xl/ctrlProps/ctrlProp646.xml><?xml version="1.0" encoding="utf-8"?>
<formControlPr xmlns="http://schemas.microsoft.com/office/spreadsheetml/2009/9/main" objectType="Button" lockText="1"/>
</file>

<file path=xl/ctrlProps/ctrlProp647.xml><?xml version="1.0" encoding="utf-8"?>
<formControlPr xmlns="http://schemas.microsoft.com/office/spreadsheetml/2009/9/main" objectType="Button" lockText="1"/>
</file>

<file path=xl/ctrlProps/ctrlProp648.xml><?xml version="1.0" encoding="utf-8"?>
<formControlPr xmlns="http://schemas.microsoft.com/office/spreadsheetml/2009/9/main" objectType="Button" lockText="1"/>
</file>

<file path=xl/ctrlProps/ctrlProp649.xml><?xml version="1.0" encoding="utf-8"?>
<formControlPr xmlns="http://schemas.microsoft.com/office/spreadsheetml/2009/9/main" objectType="Button" lockText="1"/>
</file>

<file path=xl/ctrlProps/ctrlProp65.xml><?xml version="1.0" encoding="utf-8"?>
<formControlPr xmlns="http://schemas.microsoft.com/office/spreadsheetml/2009/9/main" objectType="Button" lockText="1"/>
</file>

<file path=xl/ctrlProps/ctrlProp650.xml><?xml version="1.0" encoding="utf-8"?>
<formControlPr xmlns="http://schemas.microsoft.com/office/spreadsheetml/2009/9/main" objectType="Button" lockText="1"/>
</file>

<file path=xl/ctrlProps/ctrlProp651.xml><?xml version="1.0" encoding="utf-8"?>
<formControlPr xmlns="http://schemas.microsoft.com/office/spreadsheetml/2009/9/main" objectType="Button" lockText="1"/>
</file>

<file path=xl/ctrlProps/ctrlProp652.xml><?xml version="1.0" encoding="utf-8"?>
<formControlPr xmlns="http://schemas.microsoft.com/office/spreadsheetml/2009/9/main" objectType="Button" lockText="1"/>
</file>

<file path=xl/ctrlProps/ctrlProp653.xml><?xml version="1.0" encoding="utf-8"?>
<formControlPr xmlns="http://schemas.microsoft.com/office/spreadsheetml/2009/9/main" objectType="Button" lockText="1"/>
</file>

<file path=xl/ctrlProps/ctrlProp654.xml><?xml version="1.0" encoding="utf-8"?>
<formControlPr xmlns="http://schemas.microsoft.com/office/spreadsheetml/2009/9/main" objectType="Button" lockText="1"/>
</file>

<file path=xl/ctrlProps/ctrlProp655.xml><?xml version="1.0" encoding="utf-8"?>
<formControlPr xmlns="http://schemas.microsoft.com/office/spreadsheetml/2009/9/main" objectType="Button" lockText="1"/>
</file>

<file path=xl/ctrlProps/ctrlProp656.xml><?xml version="1.0" encoding="utf-8"?>
<formControlPr xmlns="http://schemas.microsoft.com/office/spreadsheetml/2009/9/main" objectType="Button" lockText="1"/>
</file>

<file path=xl/ctrlProps/ctrlProp657.xml><?xml version="1.0" encoding="utf-8"?>
<formControlPr xmlns="http://schemas.microsoft.com/office/spreadsheetml/2009/9/main" objectType="Button" lockText="1"/>
</file>

<file path=xl/ctrlProps/ctrlProp658.xml><?xml version="1.0" encoding="utf-8"?>
<formControlPr xmlns="http://schemas.microsoft.com/office/spreadsheetml/2009/9/main" objectType="Button" lockText="1"/>
</file>

<file path=xl/ctrlProps/ctrlProp659.xml><?xml version="1.0" encoding="utf-8"?>
<formControlPr xmlns="http://schemas.microsoft.com/office/spreadsheetml/2009/9/main" objectType="Button" lockText="1"/>
</file>

<file path=xl/ctrlProps/ctrlProp66.xml><?xml version="1.0" encoding="utf-8"?>
<formControlPr xmlns="http://schemas.microsoft.com/office/spreadsheetml/2009/9/main" objectType="Button" lockText="1"/>
</file>

<file path=xl/ctrlProps/ctrlProp660.xml><?xml version="1.0" encoding="utf-8"?>
<formControlPr xmlns="http://schemas.microsoft.com/office/spreadsheetml/2009/9/main" objectType="Button" lockText="1"/>
</file>

<file path=xl/ctrlProps/ctrlProp661.xml><?xml version="1.0" encoding="utf-8"?>
<formControlPr xmlns="http://schemas.microsoft.com/office/spreadsheetml/2009/9/main" objectType="Button" lockText="1"/>
</file>

<file path=xl/ctrlProps/ctrlProp662.xml><?xml version="1.0" encoding="utf-8"?>
<formControlPr xmlns="http://schemas.microsoft.com/office/spreadsheetml/2009/9/main" objectType="Button" lockText="1"/>
</file>

<file path=xl/ctrlProps/ctrlProp663.xml><?xml version="1.0" encoding="utf-8"?>
<formControlPr xmlns="http://schemas.microsoft.com/office/spreadsheetml/2009/9/main" objectType="Button" lockText="1"/>
</file>

<file path=xl/ctrlProps/ctrlProp664.xml><?xml version="1.0" encoding="utf-8"?>
<formControlPr xmlns="http://schemas.microsoft.com/office/spreadsheetml/2009/9/main" objectType="Button" lockText="1"/>
</file>

<file path=xl/ctrlProps/ctrlProp665.xml><?xml version="1.0" encoding="utf-8"?>
<formControlPr xmlns="http://schemas.microsoft.com/office/spreadsheetml/2009/9/main" objectType="Button" lockText="1"/>
</file>

<file path=xl/ctrlProps/ctrlProp666.xml><?xml version="1.0" encoding="utf-8"?>
<formControlPr xmlns="http://schemas.microsoft.com/office/spreadsheetml/2009/9/main" objectType="Button" lockText="1"/>
</file>

<file path=xl/ctrlProps/ctrlProp667.xml><?xml version="1.0" encoding="utf-8"?>
<formControlPr xmlns="http://schemas.microsoft.com/office/spreadsheetml/2009/9/main" objectType="Button" lockText="1"/>
</file>

<file path=xl/ctrlProps/ctrlProp668.xml><?xml version="1.0" encoding="utf-8"?>
<formControlPr xmlns="http://schemas.microsoft.com/office/spreadsheetml/2009/9/main" objectType="Button" lockText="1"/>
</file>

<file path=xl/ctrlProps/ctrlProp669.xml><?xml version="1.0" encoding="utf-8"?>
<formControlPr xmlns="http://schemas.microsoft.com/office/spreadsheetml/2009/9/main" objectType="Button" lockText="1"/>
</file>

<file path=xl/ctrlProps/ctrlProp67.xml><?xml version="1.0" encoding="utf-8"?>
<formControlPr xmlns="http://schemas.microsoft.com/office/spreadsheetml/2009/9/main" objectType="Button" lockText="1"/>
</file>

<file path=xl/ctrlProps/ctrlProp670.xml><?xml version="1.0" encoding="utf-8"?>
<formControlPr xmlns="http://schemas.microsoft.com/office/spreadsheetml/2009/9/main" objectType="Button" lockText="1"/>
</file>

<file path=xl/ctrlProps/ctrlProp671.xml><?xml version="1.0" encoding="utf-8"?>
<formControlPr xmlns="http://schemas.microsoft.com/office/spreadsheetml/2009/9/main" objectType="Button" lockText="1"/>
</file>

<file path=xl/ctrlProps/ctrlProp672.xml><?xml version="1.0" encoding="utf-8"?>
<formControlPr xmlns="http://schemas.microsoft.com/office/spreadsheetml/2009/9/main" objectType="Button" lockText="1"/>
</file>

<file path=xl/ctrlProps/ctrlProp673.xml><?xml version="1.0" encoding="utf-8"?>
<formControlPr xmlns="http://schemas.microsoft.com/office/spreadsheetml/2009/9/main" objectType="Button" lockText="1"/>
</file>

<file path=xl/ctrlProps/ctrlProp674.xml><?xml version="1.0" encoding="utf-8"?>
<formControlPr xmlns="http://schemas.microsoft.com/office/spreadsheetml/2009/9/main" objectType="Button" lockText="1"/>
</file>

<file path=xl/ctrlProps/ctrlProp675.xml><?xml version="1.0" encoding="utf-8"?>
<formControlPr xmlns="http://schemas.microsoft.com/office/spreadsheetml/2009/9/main" objectType="Button" lockText="1"/>
</file>

<file path=xl/ctrlProps/ctrlProp676.xml><?xml version="1.0" encoding="utf-8"?>
<formControlPr xmlns="http://schemas.microsoft.com/office/spreadsheetml/2009/9/main" objectType="Button" lockText="1"/>
</file>

<file path=xl/ctrlProps/ctrlProp677.xml><?xml version="1.0" encoding="utf-8"?>
<formControlPr xmlns="http://schemas.microsoft.com/office/spreadsheetml/2009/9/main" objectType="Button" lockText="1"/>
</file>

<file path=xl/ctrlProps/ctrlProp678.xml><?xml version="1.0" encoding="utf-8"?>
<formControlPr xmlns="http://schemas.microsoft.com/office/spreadsheetml/2009/9/main" objectType="Button" lockText="1"/>
</file>

<file path=xl/ctrlProps/ctrlProp679.xml><?xml version="1.0" encoding="utf-8"?>
<formControlPr xmlns="http://schemas.microsoft.com/office/spreadsheetml/2009/9/main" objectType="Button" lockText="1"/>
</file>

<file path=xl/ctrlProps/ctrlProp68.xml><?xml version="1.0" encoding="utf-8"?>
<formControlPr xmlns="http://schemas.microsoft.com/office/spreadsheetml/2009/9/main" objectType="Button" lockText="1"/>
</file>

<file path=xl/ctrlProps/ctrlProp680.xml><?xml version="1.0" encoding="utf-8"?>
<formControlPr xmlns="http://schemas.microsoft.com/office/spreadsheetml/2009/9/main" objectType="Button" lockText="1"/>
</file>

<file path=xl/ctrlProps/ctrlProp681.xml><?xml version="1.0" encoding="utf-8"?>
<formControlPr xmlns="http://schemas.microsoft.com/office/spreadsheetml/2009/9/main" objectType="Button" lockText="1"/>
</file>

<file path=xl/ctrlProps/ctrlProp682.xml><?xml version="1.0" encoding="utf-8"?>
<formControlPr xmlns="http://schemas.microsoft.com/office/spreadsheetml/2009/9/main" objectType="Button" lockText="1"/>
</file>

<file path=xl/ctrlProps/ctrlProp683.xml><?xml version="1.0" encoding="utf-8"?>
<formControlPr xmlns="http://schemas.microsoft.com/office/spreadsheetml/2009/9/main" objectType="Button" lockText="1"/>
</file>

<file path=xl/ctrlProps/ctrlProp684.xml><?xml version="1.0" encoding="utf-8"?>
<formControlPr xmlns="http://schemas.microsoft.com/office/spreadsheetml/2009/9/main" objectType="Button" lockText="1"/>
</file>

<file path=xl/ctrlProps/ctrlProp685.xml><?xml version="1.0" encoding="utf-8"?>
<formControlPr xmlns="http://schemas.microsoft.com/office/spreadsheetml/2009/9/main" objectType="Button" lockText="1"/>
</file>

<file path=xl/ctrlProps/ctrlProp686.xml><?xml version="1.0" encoding="utf-8"?>
<formControlPr xmlns="http://schemas.microsoft.com/office/spreadsheetml/2009/9/main" objectType="Button" lockText="1"/>
</file>

<file path=xl/ctrlProps/ctrlProp687.xml><?xml version="1.0" encoding="utf-8"?>
<formControlPr xmlns="http://schemas.microsoft.com/office/spreadsheetml/2009/9/main" objectType="Button" lockText="1"/>
</file>

<file path=xl/ctrlProps/ctrlProp688.xml><?xml version="1.0" encoding="utf-8"?>
<formControlPr xmlns="http://schemas.microsoft.com/office/spreadsheetml/2009/9/main" objectType="Button" lockText="1"/>
</file>

<file path=xl/ctrlProps/ctrlProp689.xml><?xml version="1.0" encoding="utf-8"?>
<formControlPr xmlns="http://schemas.microsoft.com/office/spreadsheetml/2009/9/main" objectType="Button" lockText="1"/>
</file>

<file path=xl/ctrlProps/ctrlProp69.xml><?xml version="1.0" encoding="utf-8"?>
<formControlPr xmlns="http://schemas.microsoft.com/office/spreadsheetml/2009/9/main" objectType="Button" lockText="1"/>
</file>

<file path=xl/ctrlProps/ctrlProp690.xml><?xml version="1.0" encoding="utf-8"?>
<formControlPr xmlns="http://schemas.microsoft.com/office/spreadsheetml/2009/9/main" objectType="Button" lockText="1"/>
</file>

<file path=xl/ctrlProps/ctrlProp691.xml><?xml version="1.0" encoding="utf-8"?>
<formControlPr xmlns="http://schemas.microsoft.com/office/spreadsheetml/2009/9/main" objectType="Button" lockText="1"/>
</file>

<file path=xl/ctrlProps/ctrlProp692.xml><?xml version="1.0" encoding="utf-8"?>
<formControlPr xmlns="http://schemas.microsoft.com/office/spreadsheetml/2009/9/main" objectType="Button" lockText="1"/>
</file>

<file path=xl/ctrlProps/ctrlProp693.xml><?xml version="1.0" encoding="utf-8"?>
<formControlPr xmlns="http://schemas.microsoft.com/office/spreadsheetml/2009/9/main" objectType="Button" lockText="1"/>
</file>

<file path=xl/ctrlProps/ctrlProp694.xml><?xml version="1.0" encoding="utf-8"?>
<formControlPr xmlns="http://schemas.microsoft.com/office/spreadsheetml/2009/9/main" objectType="Button" lockText="1"/>
</file>

<file path=xl/ctrlProps/ctrlProp695.xml><?xml version="1.0" encoding="utf-8"?>
<formControlPr xmlns="http://schemas.microsoft.com/office/spreadsheetml/2009/9/main" objectType="Button" lockText="1"/>
</file>

<file path=xl/ctrlProps/ctrlProp696.xml><?xml version="1.0" encoding="utf-8"?>
<formControlPr xmlns="http://schemas.microsoft.com/office/spreadsheetml/2009/9/main" objectType="Button" lockText="1"/>
</file>

<file path=xl/ctrlProps/ctrlProp697.xml><?xml version="1.0" encoding="utf-8"?>
<formControlPr xmlns="http://schemas.microsoft.com/office/spreadsheetml/2009/9/main" objectType="Button" lockText="1"/>
</file>

<file path=xl/ctrlProps/ctrlProp698.xml><?xml version="1.0" encoding="utf-8"?>
<formControlPr xmlns="http://schemas.microsoft.com/office/spreadsheetml/2009/9/main" objectType="Button" lockText="1"/>
</file>

<file path=xl/ctrlProps/ctrlProp699.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70.xml><?xml version="1.0" encoding="utf-8"?>
<formControlPr xmlns="http://schemas.microsoft.com/office/spreadsheetml/2009/9/main" objectType="Button" lockText="1"/>
</file>

<file path=xl/ctrlProps/ctrlProp700.xml><?xml version="1.0" encoding="utf-8"?>
<formControlPr xmlns="http://schemas.microsoft.com/office/spreadsheetml/2009/9/main" objectType="Button" lockText="1"/>
</file>

<file path=xl/ctrlProps/ctrlProp701.xml><?xml version="1.0" encoding="utf-8"?>
<formControlPr xmlns="http://schemas.microsoft.com/office/spreadsheetml/2009/9/main" objectType="Button" lockText="1"/>
</file>

<file path=xl/ctrlProps/ctrlProp702.xml><?xml version="1.0" encoding="utf-8"?>
<formControlPr xmlns="http://schemas.microsoft.com/office/spreadsheetml/2009/9/main" objectType="Button" lockText="1"/>
</file>

<file path=xl/ctrlProps/ctrlProp703.xml><?xml version="1.0" encoding="utf-8"?>
<formControlPr xmlns="http://schemas.microsoft.com/office/spreadsheetml/2009/9/main" objectType="Button" lockText="1"/>
</file>

<file path=xl/ctrlProps/ctrlProp704.xml><?xml version="1.0" encoding="utf-8"?>
<formControlPr xmlns="http://schemas.microsoft.com/office/spreadsheetml/2009/9/main" objectType="Button" lockText="1"/>
</file>

<file path=xl/ctrlProps/ctrlProp705.xml><?xml version="1.0" encoding="utf-8"?>
<formControlPr xmlns="http://schemas.microsoft.com/office/spreadsheetml/2009/9/main" objectType="Button" lockText="1"/>
</file>

<file path=xl/ctrlProps/ctrlProp706.xml><?xml version="1.0" encoding="utf-8"?>
<formControlPr xmlns="http://schemas.microsoft.com/office/spreadsheetml/2009/9/main" objectType="Button" lockText="1"/>
</file>

<file path=xl/ctrlProps/ctrlProp707.xml><?xml version="1.0" encoding="utf-8"?>
<formControlPr xmlns="http://schemas.microsoft.com/office/spreadsheetml/2009/9/main" objectType="Button" lockText="1"/>
</file>

<file path=xl/ctrlProps/ctrlProp708.xml><?xml version="1.0" encoding="utf-8"?>
<formControlPr xmlns="http://schemas.microsoft.com/office/spreadsheetml/2009/9/main" objectType="Button" lockText="1"/>
</file>

<file path=xl/ctrlProps/ctrlProp709.xml><?xml version="1.0" encoding="utf-8"?>
<formControlPr xmlns="http://schemas.microsoft.com/office/spreadsheetml/2009/9/main" objectType="Button" lockText="1"/>
</file>

<file path=xl/ctrlProps/ctrlProp71.xml><?xml version="1.0" encoding="utf-8"?>
<formControlPr xmlns="http://schemas.microsoft.com/office/spreadsheetml/2009/9/main" objectType="Button" lockText="1"/>
</file>

<file path=xl/ctrlProps/ctrlProp710.xml><?xml version="1.0" encoding="utf-8"?>
<formControlPr xmlns="http://schemas.microsoft.com/office/spreadsheetml/2009/9/main" objectType="Button" lockText="1"/>
</file>

<file path=xl/ctrlProps/ctrlProp711.xml><?xml version="1.0" encoding="utf-8"?>
<formControlPr xmlns="http://schemas.microsoft.com/office/spreadsheetml/2009/9/main" objectType="Button" lockText="1"/>
</file>

<file path=xl/ctrlProps/ctrlProp712.xml><?xml version="1.0" encoding="utf-8"?>
<formControlPr xmlns="http://schemas.microsoft.com/office/spreadsheetml/2009/9/main" objectType="Button" lockText="1"/>
</file>

<file path=xl/ctrlProps/ctrlProp713.xml><?xml version="1.0" encoding="utf-8"?>
<formControlPr xmlns="http://schemas.microsoft.com/office/spreadsheetml/2009/9/main" objectType="Button" lockText="1"/>
</file>

<file path=xl/ctrlProps/ctrlProp714.xml><?xml version="1.0" encoding="utf-8"?>
<formControlPr xmlns="http://schemas.microsoft.com/office/spreadsheetml/2009/9/main" objectType="Button" lockText="1"/>
</file>

<file path=xl/ctrlProps/ctrlProp715.xml><?xml version="1.0" encoding="utf-8"?>
<formControlPr xmlns="http://schemas.microsoft.com/office/spreadsheetml/2009/9/main" objectType="Button" lockText="1"/>
</file>

<file path=xl/ctrlProps/ctrlProp716.xml><?xml version="1.0" encoding="utf-8"?>
<formControlPr xmlns="http://schemas.microsoft.com/office/spreadsheetml/2009/9/main" objectType="Button" lockText="1"/>
</file>

<file path=xl/ctrlProps/ctrlProp717.xml><?xml version="1.0" encoding="utf-8"?>
<formControlPr xmlns="http://schemas.microsoft.com/office/spreadsheetml/2009/9/main" objectType="Button" lockText="1"/>
</file>

<file path=xl/ctrlProps/ctrlProp718.xml><?xml version="1.0" encoding="utf-8"?>
<formControlPr xmlns="http://schemas.microsoft.com/office/spreadsheetml/2009/9/main" objectType="Button" lockText="1"/>
</file>

<file path=xl/ctrlProps/ctrlProp719.xml><?xml version="1.0" encoding="utf-8"?>
<formControlPr xmlns="http://schemas.microsoft.com/office/spreadsheetml/2009/9/main" objectType="Button" lockText="1"/>
</file>

<file path=xl/ctrlProps/ctrlProp72.xml><?xml version="1.0" encoding="utf-8"?>
<formControlPr xmlns="http://schemas.microsoft.com/office/spreadsheetml/2009/9/main" objectType="Button" lockText="1"/>
</file>

<file path=xl/ctrlProps/ctrlProp720.xml><?xml version="1.0" encoding="utf-8"?>
<formControlPr xmlns="http://schemas.microsoft.com/office/spreadsheetml/2009/9/main" objectType="Button" lockText="1"/>
</file>

<file path=xl/ctrlProps/ctrlProp721.xml><?xml version="1.0" encoding="utf-8"?>
<formControlPr xmlns="http://schemas.microsoft.com/office/spreadsheetml/2009/9/main" objectType="Button" lockText="1"/>
</file>

<file path=xl/ctrlProps/ctrlProp722.xml><?xml version="1.0" encoding="utf-8"?>
<formControlPr xmlns="http://schemas.microsoft.com/office/spreadsheetml/2009/9/main" objectType="Button" lockText="1"/>
</file>

<file path=xl/ctrlProps/ctrlProp723.xml><?xml version="1.0" encoding="utf-8"?>
<formControlPr xmlns="http://schemas.microsoft.com/office/spreadsheetml/2009/9/main" objectType="Button" lockText="1"/>
</file>

<file path=xl/ctrlProps/ctrlProp724.xml><?xml version="1.0" encoding="utf-8"?>
<formControlPr xmlns="http://schemas.microsoft.com/office/spreadsheetml/2009/9/main" objectType="Button" lockText="1"/>
</file>

<file path=xl/ctrlProps/ctrlProp725.xml><?xml version="1.0" encoding="utf-8"?>
<formControlPr xmlns="http://schemas.microsoft.com/office/spreadsheetml/2009/9/main" objectType="Button" lockText="1"/>
</file>

<file path=xl/ctrlProps/ctrlProp726.xml><?xml version="1.0" encoding="utf-8"?>
<formControlPr xmlns="http://schemas.microsoft.com/office/spreadsheetml/2009/9/main" objectType="Button" lockText="1"/>
</file>

<file path=xl/ctrlProps/ctrlProp727.xml><?xml version="1.0" encoding="utf-8"?>
<formControlPr xmlns="http://schemas.microsoft.com/office/spreadsheetml/2009/9/main" objectType="Button" lockText="1"/>
</file>

<file path=xl/ctrlProps/ctrlProp728.xml><?xml version="1.0" encoding="utf-8"?>
<formControlPr xmlns="http://schemas.microsoft.com/office/spreadsheetml/2009/9/main" objectType="Button" lockText="1"/>
</file>

<file path=xl/ctrlProps/ctrlProp729.xml><?xml version="1.0" encoding="utf-8"?>
<formControlPr xmlns="http://schemas.microsoft.com/office/spreadsheetml/2009/9/main" objectType="Button" lockText="1"/>
</file>

<file path=xl/ctrlProps/ctrlProp73.xml><?xml version="1.0" encoding="utf-8"?>
<formControlPr xmlns="http://schemas.microsoft.com/office/spreadsheetml/2009/9/main" objectType="Button" lockText="1"/>
</file>

<file path=xl/ctrlProps/ctrlProp730.xml><?xml version="1.0" encoding="utf-8"?>
<formControlPr xmlns="http://schemas.microsoft.com/office/spreadsheetml/2009/9/main" objectType="Button" lockText="1"/>
</file>

<file path=xl/ctrlProps/ctrlProp731.xml><?xml version="1.0" encoding="utf-8"?>
<formControlPr xmlns="http://schemas.microsoft.com/office/spreadsheetml/2009/9/main" objectType="Button" lockText="1"/>
</file>

<file path=xl/ctrlProps/ctrlProp732.xml><?xml version="1.0" encoding="utf-8"?>
<formControlPr xmlns="http://schemas.microsoft.com/office/spreadsheetml/2009/9/main" objectType="Button" lockText="1"/>
</file>

<file path=xl/ctrlProps/ctrlProp733.xml><?xml version="1.0" encoding="utf-8"?>
<formControlPr xmlns="http://schemas.microsoft.com/office/spreadsheetml/2009/9/main" objectType="Button" lockText="1"/>
</file>

<file path=xl/ctrlProps/ctrlProp734.xml><?xml version="1.0" encoding="utf-8"?>
<formControlPr xmlns="http://schemas.microsoft.com/office/spreadsheetml/2009/9/main" objectType="Button" lockText="1"/>
</file>

<file path=xl/ctrlProps/ctrlProp735.xml><?xml version="1.0" encoding="utf-8"?>
<formControlPr xmlns="http://schemas.microsoft.com/office/spreadsheetml/2009/9/main" objectType="Button" lockText="1"/>
</file>

<file path=xl/ctrlProps/ctrlProp736.xml><?xml version="1.0" encoding="utf-8"?>
<formControlPr xmlns="http://schemas.microsoft.com/office/spreadsheetml/2009/9/main" objectType="Button" lockText="1"/>
</file>

<file path=xl/ctrlProps/ctrlProp737.xml><?xml version="1.0" encoding="utf-8"?>
<formControlPr xmlns="http://schemas.microsoft.com/office/spreadsheetml/2009/9/main" objectType="Button" lockText="1"/>
</file>

<file path=xl/ctrlProps/ctrlProp738.xml><?xml version="1.0" encoding="utf-8"?>
<formControlPr xmlns="http://schemas.microsoft.com/office/spreadsheetml/2009/9/main" objectType="Button" lockText="1"/>
</file>

<file path=xl/ctrlProps/ctrlProp739.xml><?xml version="1.0" encoding="utf-8"?>
<formControlPr xmlns="http://schemas.microsoft.com/office/spreadsheetml/2009/9/main" objectType="Button" lockText="1"/>
</file>

<file path=xl/ctrlProps/ctrlProp74.xml><?xml version="1.0" encoding="utf-8"?>
<formControlPr xmlns="http://schemas.microsoft.com/office/spreadsheetml/2009/9/main" objectType="Button" lockText="1"/>
</file>

<file path=xl/ctrlProps/ctrlProp740.xml><?xml version="1.0" encoding="utf-8"?>
<formControlPr xmlns="http://schemas.microsoft.com/office/spreadsheetml/2009/9/main" objectType="Button" lockText="1"/>
</file>

<file path=xl/ctrlProps/ctrlProp741.xml><?xml version="1.0" encoding="utf-8"?>
<formControlPr xmlns="http://schemas.microsoft.com/office/spreadsheetml/2009/9/main" objectType="Button" lockText="1"/>
</file>

<file path=xl/ctrlProps/ctrlProp742.xml><?xml version="1.0" encoding="utf-8"?>
<formControlPr xmlns="http://schemas.microsoft.com/office/spreadsheetml/2009/9/main" objectType="Button" lockText="1"/>
</file>

<file path=xl/ctrlProps/ctrlProp743.xml><?xml version="1.0" encoding="utf-8"?>
<formControlPr xmlns="http://schemas.microsoft.com/office/spreadsheetml/2009/9/main" objectType="Button" lockText="1"/>
</file>

<file path=xl/ctrlProps/ctrlProp744.xml><?xml version="1.0" encoding="utf-8"?>
<formControlPr xmlns="http://schemas.microsoft.com/office/spreadsheetml/2009/9/main" objectType="Button" lockText="1"/>
</file>

<file path=xl/ctrlProps/ctrlProp745.xml><?xml version="1.0" encoding="utf-8"?>
<formControlPr xmlns="http://schemas.microsoft.com/office/spreadsheetml/2009/9/main" objectType="Button" lockText="1"/>
</file>

<file path=xl/ctrlProps/ctrlProp746.xml><?xml version="1.0" encoding="utf-8"?>
<formControlPr xmlns="http://schemas.microsoft.com/office/spreadsheetml/2009/9/main" objectType="Button" lockText="1"/>
</file>

<file path=xl/ctrlProps/ctrlProp747.xml><?xml version="1.0" encoding="utf-8"?>
<formControlPr xmlns="http://schemas.microsoft.com/office/spreadsheetml/2009/9/main" objectType="Button" lockText="1"/>
</file>

<file path=xl/ctrlProps/ctrlProp748.xml><?xml version="1.0" encoding="utf-8"?>
<formControlPr xmlns="http://schemas.microsoft.com/office/spreadsheetml/2009/9/main" objectType="Button" lockText="1"/>
</file>

<file path=xl/ctrlProps/ctrlProp749.xml><?xml version="1.0" encoding="utf-8"?>
<formControlPr xmlns="http://schemas.microsoft.com/office/spreadsheetml/2009/9/main" objectType="Button" lockText="1"/>
</file>

<file path=xl/ctrlProps/ctrlProp75.xml><?xml version="1.0" encoding="utf-8"?>
<formControlPr xmlns="http://schemas.microsoft.com/office/spreadsheetml/2009/9/main" objectType="Button" lockText="1"/>
</file>

<file path=xl/ctrlProps/ctrlProp750.xml><?xml version="1.0" encoding="utf-8"?>
<formControlPr xmlns="http://schemas.microsoft.com/office/spreadsheetml/2009/9/main" objectType="Button" lockText="1"/>
</file>

<file path=xl/ctrlProps/ctrlProp751.xml><?xml version="1.0" encoding="utf-8"?>
<formControlPr xmlns="http://schemas.microsoft.com/office/spreadsheetml/2009/9/main" objectType="Button" lockText="1"/>
</file>

<file path=xl/ctrlProps/ctrlProp752.xml><?xml version="1.0" encoding="utf-8"?>
<formControlPr xmlns="http://schemas.microsoft.com/office/spreadsheetml/2009/9/main" objectType="Button" lockText="1"/>
</file>

<file path=xl/ctrlProps/ctrlProp753.xml><?xml version="1.0" encoding="utf-8"?>
<formControlPr xmlns="http://schemas.microsoft.com/office/spreadsheetml/2009/9/main" objectType="Button" lockText="1"/>
</file>

<file path=xl/ctrlProps/ctrlProp754.xml><?xml version="1.0" encoding="utf-8"?>
<formControlPr xmlns="http://schemas.microsoft.com/office/spreadsheetml/2009/9/main" objectType="Button" lockText="1"/>
</file>

<file path=xl/ctrlProps/ctrlProp755.xml><?xml version="1.0" encoding="utf-8"?>
<formControlPr xmlns="http://schemas.microsoft.com/office/spreadsheetml/2009/9/main" objectType="Button" lockText="1"/>
</file>

<file path=xl/ctrlProps/ctrlProp756.xml><?xml version="1.0" encoding="utf-8"?>
<formControlPr xmlns="http://schemas.microsoft.com/office/spreadsheetml/2009/9/main" objectType="Button" lockText="1"/>
</file>

<file path=xl/ctrlProps/ctrlProp757.xml><?xml version="1.0" encoding="utf-8"?>
<formControlPr xmlns="http://schemas.microsoft.com/office/spreadsheetml/2009/9/main" objectType="Button" lockText="1"/>
</file>

<file path=xl/ctrlProps/ctrlProp758.xml><?xml version="1.0" encoding="utf-8"?>
<formControlPr xmlns="http://schemas.microsoft.com/office/spreadsheetml/2009/9/main" objectType="Button" lockText="1"/>
</file>

<file path=xl/ctrlProps/ctrlProp759.xml><?xml version="1.0" encoding="utf-8"?>
<formControlPr xmlns="http://schemas.microsoft.com/office/spreadsheetml/2009/9/main" objectType="Button" lockText="1"/>
</file>

<file path=xl/ctrlProps/ctrlProp76.xml><?xml version="1.0" encoding="utf-8"?>
<formControlPr xmlns="http://schemas.microsoft.com/office/spreadsheetml/2009/9/main" objectType="Button" lockText="1"/>
</file>

<file path=xl/ctrlProps/ctrlProp760.xml><?xml version="1.0" encoding="utf-8"?>
<formControlPr xmlns="http://schemas.microsoft.com/office/spreadsheetml/2009/9/main" objectType="Button" lockText="1"/>
</file>

<file path=xl/ctrlProps/ctrlProp761.xml><?xml version="1.0" encoding="utf-8"?>
<formControlPr xmlns="http://schemas.microsoft.com/office/spreadsheetml/2009/9/main" objectType="Button" lockText="1"/>
</file>

<file path=xl/ctrlProps/ctrlProp762.xml><?xml version="1.0" encoding="utf-8"?>
<formControlPr xmlns="http://schemas.microsoft.com/office/spreadsheetml/2009/9/main" objectType="Button" lockText="1"/>
</file>

<file path=xl/ctrlProps/ctrlProp763.xml><?xml version="1.0" encoding="utf-8"?>
<formControlPr xmlns="http://schemas.microsoft.com/office/spreadsheetml/2009/9/main" objectType="Button" lockText="1"/>
</file>

<file path=xl/ctrlProps/ctrlProp764.xml><?xml version="1.0" encoding="utf-8"?>
<formControlPr xmlns="http://schemas.microsoft.com/office/spreadsheetml/2009/9/main" objectType="Button" lockText="1"/>
</file>

<file path=xl/ctrlProps/ctrlProp765.xml><?xml version="1.0" encoding="utf-8"?>
<formControlPr xmlns="http://schemas.microsoft.com/office/spreadsheetml/2009/9/main" objectType="Button" lockText="1"/>
</file>

<file path=xl/ctrlProps/ctrlProp766.xml><?xml version="1.0" encoding="utf-8"?>
<formControlPr xmlns="http://schemas.microsoft.com/office/spreadsheetml/2009/9/main" objectType="Button" lockText="1"/>
</file>

<file path=xl/ctrlProps/ctrlProp767.xml><?xml version="1.0" encoding="utf-8"?>
<formControlPr xmlns="http://schemas.microsoft.com/office/spreadsheetml/2009/9/main" objectType="Button" lockText="1"/>
</file>

<file path=xl/ctrlProps/ctrlProp768.xml><?xml version="1.0" encoding="utf-8"?>
<formControlPr xmlns="http://schemas.microsoft.com/office/spreadsheetml/2009/9/main" objectType="Button" lockText="1"/>
</file>

<file path=xl/ctrlProps/ctrlProp769.xml><?xml version="1.0" encoding="utf-8"?>
<formControlPr xmlns="http://schemas.microsoft.com/office/spreadsheetml/2009/9/main" objectType="Button" lockText="1"/>
</file>

<file path=xl/ctrlProps/ctrlProp77.xml><?xml version="1.0" encoding="utf-8"?>
<formControlPr xmlns="http://schemas.microsoft.com/office/spreadsheetml/2009/9/main" objectType="Button" lockText="1"/>
</file>

<file path=xl/ctrlProps/ctrlProp770.xml><?xml version="1.0" encoding="utf-8"?>
<formControlPr xmlns="http://schemas.microsoft.com/office/spreadsheetml/2009/9/main" objectType="Button" lockText="1"/>
</file>

<file path=xl/ctrlProps/ctrlProp771.xml><?xml version="1.0" encoding="utf-8"?>
<formControlPr xmlns="http://schemas.microsoft.com/office/spreadsheetml/2009/9/main" objectType="Button" lockText="1"/>
</file>

<file path=xl/ctrlProps/ctrlProp772.xml><?xml version="1.0" encoding="utf-8"?>
<formControlPr xmlns="http://schemas.microsoft.com/office/spreadsheetml/2009/9/main" objectType="Button" lockText="1"/>
</file>

<file path=xl/ctrlProps/ctrlProp773.xml><?xml version="1.0" encoding="utf-8"?>
<formControlPr xmlns="http://schemas.microsoft.com/office/spreadsheetml/2009/9/main" objectType="Button" lockText="1"/>
</file>

<file path=xl/ctrlProps/ctrlProp774.xml><?xml version="1.0" encoding="utf-8"?>
<formControlPr xmlns="http://schemas.microsoft.com/office/spreadsheetml/2009/9/main" objectType="Button" lockText="1"/>
</file>

<file path=xl/ctrlProps/ctrlProp775.xml><?xml version="1.0" encoding="utf-8"?>
<formControlPr xmlns="http://schemas.microsoft.com/office/spreadsheetml/2009/9/main" objectType="Button" lockText="1"/>
</file>

<file path=xl/ctrlProps/ctrlProp776.xml><?xml version="1.0" encoding="utf-8"?>
<formControlPr xmlns="http://schemas.microsoft.com/office/spreadsheetml/2009/9/main" objectType="Button" lockText="1"/>
</file>

<file path=xl/ctrlProps/ctrlProp777.xml><?xml version="1.0" encoding="utf-8"?>
<formControlPr xmlns="http://schemas.microsoft.com/office/spreadsheetml/2009/9/main" objectType="Button" lockText="1"/>
</file>

<file path=xl/ctrlProps/ctrlProp778.xml><?xml version="1.0" encoding="utf-8"?>
<formControlPr xmlns="http://schemas.microsoft.com/office/spreadsheetml/2009/9/main" objectType="Button" lockText="1"/>
</file>

<file path=xl/ctrlProps/ctrlProp779.xml><?xml version="1.0" encoding="utf-8"?>
<formControlPr xmlns="http://schemas.microsoft.com/office/spreadsheetml/2009/9/main" objectType="Button" lockText="1"/>
</file>

<file path=xl/ctrlProps/ctrlProp78.xml><?xml version="1.0" encoding="utf-8"?>
<formControlPr xmlns="http://schemas.microsoft.com/office/spreadsheetml/2009/9/main" objectType="Button" lockText="1"/>
</file>

<file path=xl/ctrlProps/ctrlProp780.xml><?xml version="1.0" encoding="utf-8"?>
<formControlPr xmlns="http://schemas.microsoft.com/office/spreadsheetml/2009/9/main" objectType="Button" lockText="1"/>
</file>

<file path=xl/ctrlProps/ctrlProp781.xml><?xml version="1.0" encoding="utf-8"?>
<formControlPr xmlns="http://schemas.microsoft.com/office/spreadsheetml/2009/9/main" objectType="Button" lockText="1"/>
</file>

<file path=xl/ctrlProps/ctrlProp782.xml><?xml version="1.0" encoding="utf-8"?>
<formControlPr xmlns="http://schemas.microsoft.com/office/spreadsheetml/2009/9/main" objectType="Button" lockText="1"/>
</file>

<file path=xl/ctrlProps/ctrlProp783.xml><?xml version="1.0" encoding="utf-8"?>
<formControlPr xmlns="http://schemas.microsoft.com/office/spreadsheetml/2009/9/main" objectType="Button" lockText="1"/>
</file>

<file path=xl/ctrlProps/ctrlProp784.xml><?xml version="1.0" encoding="utf-8"?>
<formControlPr xmlns="http://schemas.microsoft.com/office/spreadsheetml/2009/9/main" objectType="Button" lockText="1"/>
</file>

<file path=xl/ctrlProps/ctrlProp785.xml><?xml version="1.0" encoding="utf-8"?>
<formControlPr xmlns="http://schemas.microsoft.com/office/spreadsheetml/2009/9/main" objectType="Button" lockText="1"/>
</file>

<file path=xl/ctrlProps/ctrlProp786.xml><?xml version="1.0" encoding="utf-8"?>
<formControlPr xmlns="http://schemas.microsoft.com/office/spreadsheetml/2009/9/main" objectType="Button" lockText="1"/>
</file>

<file path=xl/ctrlProps/ctrlProp787.xml><?xml version="1.0" encoding="utf-8"?>
<formControlPr xmlns="http://schemas.microsoft.com/office/spreadsheetml/2009/9/main" objectType="Button" lockText="1"/>
</file>

<file path=xl/ctrlProps/ctrlProp788.xml><?xml version="1.0" encoding="utf-8"?>
<formControlPr xmlns="http://schemas.microsoft.com/office/spreadsheetml/2009/9/main" objectType="Button" lockText="1"/>
</file>

<file path=xl/ctrlProps/ctrlProp789.xml><?xml version="1.0" encoding="utf-8"?>
<formControlPr xmlns="http://schemas.microsoft.com/office/spreadsheetml/2009/9/main" objectType="Button" lockText="1"/>
</file>

<file path=xl/ctrlProps/ctrlProp79.xml><?xml version="1.0" encoding="utf-8"?>
<formControlPr xmlns="http://schemas.microsoft.com/office/spreadsheetml/2009/9/main" objectType="Button" lockText="1"/>
</file>

<file path=xl/ctrlProps/ctrlProp790.xml><?xml version="1.0" encoding="utf-8"?>
<formControlPr xmlns="http://schemas.microsoft.com/office/spreadsheetml/2009/9/main" objectType="Button" lockText="1"/>
</file>

<file path=xl/ctrlProps/ctrlProp791.xml><?xml version="1.0" encoding="utf-8"?>
<formControlPr xmlns="http://schemas.microsoft.com/office/spreadsheetml/2009/9/main" objectType="Button" lockText="1"/>
</file>

<file path=xl/ctrlProps/ctrlProp792.xml><?xml version="1.0" encoding="utf-8"?>
<formControlPr xmlns="http://schemas.microsoft.com/office/spreadsheetml/2009/9/main" objectType="Button" lockText="1"/>
</file>

<file path=xl/ctrlProps/ctrlProp793.xml><?xml version="1.0" encoding="utf-8"?>
<formControlPr xmlns="http://schemas.microsoft.com/office/spreadsheetml/2009/9/main" objectType="Button" lockText="1"/>
</file>

<file path=xl/ctrlProps/ctrlProp794.xml><?xml version="1.0" encoding="utf-8"?>
<formControlPr xmlns="http://schemas.microsoft.com/office/spreadsheetml/2009/9/main" objectType="Button" lockText="1"/>
</file>

<file path=xl/ctrlProps/ctrlProp795.xml><?xml version="1.0" encoding="utf-8"?>
<formControlPr xmlns="http://schemas.microsoft.com/office/spreadsheetml/2009/9/main" objectType="Button" lockText="1"/>
</file>

<file path=xl/ctrlProps/ctrlProp796.xml><?xml version="1.0" encoding="utf-8"?>
<formControlPr xmlns="http://schemas.microsoft.com/office/spreadsheetml/2009/9/main" objectType="Button" lockText="1"/>
</file>

<file path=xl/ctrlProps/ctrlProp797.xml><?xml version="1.0" encoding="utf-8"?>
<formControlPr xmlns="http://schemas.microsoft.com/office/spreadsheetml/2009/9/main" objectType="Button" lockText="1"/>
</file>

<file path=xl/ctrlProps/ctrlProp798.xml><?xml version="1.0" encoding="utf-8"?>
<formControlPr xmlns="http://schemas.microsoft.com/office/spreadsheetml/2009/9/main" objectType="Button" lockText="1"/>
</file>

<file path=xl/ctrlProps/ctrlProp799.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80.xml><?xml version="1.0" encoding="utf-8"?>
<formControlPr xmlns="http://schemas.microsoft.com/office/spreadsheetml/2009/9/main" objectType="Button" lockText="1"/>
</file>

<file path=xl/ctrlProps/ctrlProp800.xml><?xml version="1.0" encoding="utf-8"?>
<formControlPr xmlns="http://schemas.microsoft.com/office/spreadsheetml/2009/9/main" objectType="Button" lockText="1"/>
</file>

<file path=xl/ctrlProps/ctrlProp801.xml><?xml version="1.0" encoding="utf-8"?>
<formControlPr xmlns="http://schemas.microsoft.com/office/spreadsheetml/2009/9/main" objectType="Button" lockText="1"/>
</file>

<file path=xl/ctrlProps/ctrlProp802.xml><?xml version="1.0" encoding="utf-8"?>
<formControlPr xmlns="http://schemas.microsoft.com/office/spreadsheetml/2009/9/main" objectType="Button" lockText="1"/>
</file>

<file path=xl/ctrlProps/ctrlProp803.xml><?xml version="1.0" encoding="utf-8"?>
<formControlPr xmlns="http://schemas.microsoft.com/office/spreadsheetml/2009/9/main" objectType="Button" lockText="1"/>
</file>

<file path=xl/ctrlProps/ctrlProp804.xml><?xml version="1.0" encoding="utf-8"?>
<formControlPr xmlns="http://schemas.microsoft.com/office/spreadsheetml/2009/9/main" objectType="Button" lockText="1"/>
</file>

<file path=xl/ctrlProps/ctrlProp805.xml><?xml version="1.0" encoding="utf-8"?>
<formControlPr xmlns="http://schemas.microsoft.com/office/spreadsheetml/2009/9/main" objectType="Button" lockText="1"/>
</file>

<file path=xl/ctrlProps/ctrlProp806.xml><?xml version="1.0" encoding="utf-8"?>
<formControlPr xmlns="http://schemas.microsoft.com/office/spreadsheetml/2009/9/main" objectType="Button" lockText="1"/>
</file>

<file path=xl/ctrlProps/ctrlProp807.xml><?xml version="1.0" encoding="utf-8"?>
<formControlPr xmlns="http://schemas.microsoft.com/office/spreadsheetml/2009/9/main" objectType="Button" lockText="1"/>
</file>

<file path=xl/ctrlProps/ctrlProp808.xml><?xml version="1.0" encoding="utf-8"?>
<formControlPr xmlns="http://schemas.microsoft.com/office/spreadsheetml/2009/9/main" objectType="Button" lockText="1"/>
</file>

<file path=xl/ctrlProps/ctrlProp809.xml><?xml version="1.0" encoding="utf-8"?>
<formControlPr xmlns="http://schemas.microsoft.com/office/spreadsheetml/2009/9/main" objectType="Button" lockText="1"/>
</file>

<file path=xl/ctrlProps/ctrlProp81.xml><?xml version="1.0" encoding="utf-8"?>
<formControlPr xmlns="http://schemas.microsoft.com/office/spreadsheetml/2009/9/main" objectType="Button" lockText="1"/>
</file>

<file path=xl/ctrlProps/ctrlProp810.xml><?xml version="1.0" encoding="utf-8"?>
<formControlPr xmlns="http://schemas.microsoft.com/office/spreadsheetml/2009/9/main" objectType="Button" lockText="1"/>
</file>

<file path=xl/ctrlProps/ctrlProp811.xml><?xml version="1.0" encoding="utf-8"?>
<formControlPr xmlns="http://schemas.microsoft.com/office/spreadsheetml/2009/9/main" objectType="Button" lockText="1"/>
</file>

<file path=xl/ctrlProps/ctrlProp812.xml><?xml version="1.0" encoding="utf-8"?>
<formControlPr xmlns="http://schemas.microsoft.com/office/spreadsheetml/2009/9/main" objectType="Button" lockText="1"/>
</file>

<file path=xl/ctrlProps/ctrlProp813.xml><?xml version="1.0" encoding="utf-8"?>
<formControlPr xmlns="http://schemas.microsoft.com/office/spreadsheetml/2009/9/main" objectType="Button" lockText="1"/>
</file>

<file path=xl/ctrlProps/ctrlProp814.xml><?xml version="1.0" encoding="utf-8"?>
<formControlPr xmlns="http://schemas.microsoft.com/office/spreadsheetml/2009/9/main" objectType="Button" lockText="1"/>
</file>

<file path=xl/ctrlProps/ctrlProp815.xml><?xml version="1.0" encoding="utf-8"?>
<formControlPr xmlns="http://schemas.microsoft.com/office/spreadsheetml/2009/9/main" objectType="Button" lockText="1"/>
</file>

<file path=xl/ctrlProps/ctrlProp816.xml><?xml version="1.0" encoding="utf-8"?>
<formControlPr xmlns="http://schemas.microsoft.com/office/spreadsheetml/2009/9/main" objectType="Button" lockText="1"/>
</file>

<file path=xl/ctrlProps/ctrlProp817.xml><?xml version="1.0" encoding="utf-8"?>
<formControlPr xmlns="http://schemas.microsoft.com/office/spreadsheetml/2009/9/main" objectType="Button" lockText="1"/>
</file>

<file path=xl/ctrlProps/ctrlProp818.xml><?xml version="1.0" encoding="utf-8"?>
<formControlPr xmlns="http://schemas.microsoft.com/office/spreadsheetml/2009/9/main" objectType="Button" lockText="1"/>
</file>

<file path=xl/ctrlProps/ctrlProp819.xml><?xml version="1.0" encoding="utf-8"?>
<formControlPr xmlns="http://schemas.microsoft.com/office/spreadsheetml/2009/9/main" objectType="Button" lockText="1"/>
</file>

<file path=xl/ctrlProps/ctrlProp82.xml><?xml version="1.0" encoding="utf-8"?>
<formControlPr xmlns="http://schemas.microsoft.com/office/spreadsheetml/2009/9/main" objectType="Button" lockText="1"/>
</file>

<file path=xl/ctrlProps/ctrlProp820.xml><?xml version="1.0" encoding="utf-8"?>
<formControlPr xmlns="http://schemas.microsoft.com/office/spreadsheetml/2009/9/main" objectType="Button" lockText="1"/>
</file>

<file path=xl/ctrlProps/ctrlProp821.xml><?xml version="1.0" encoding="utf-8"?>
<formControlPr xmlns="http://schemas.microsoft.com/office/spreadsheetml/2009/9/main" objectType="Button" lockText="1"/>
</file>

<file path=xl/ctrlProps/ctrlProp822.xml><?xml version="1.0" encoding="utf-8"?>
<formControlPr xmlns="http://schemas.microsoft.com/office/spreadsheetml/2009/9/main" objectType="Button" lockText="1"/>
</file>

<file path=xl/ctrlProps/ctrlProp823.xml><?xml version="1.0" encoding="utf-8"?>
<formControlPr xmlns="http://schemas.microsoft.com/office/spreadsheetml/2009/9/main" objectType="Button" lockText="1"/>
</file>

<file path=xl/ctrlProps/ctrlProp824.xml><?xml version="1.0" encoding="utf-8"?>
<formControlPr xmlns="http://schemas.microsoft.com/office/spreadsheetml/2009/9/main" objectType="Button" lockText="1"/>
</file>

<file path=xl/ctrlProps/ctrlProp825.xml><?xml version="1.0" encoding="utf-8"?>
<formControlPr xmlns="http://schemas.microsoft.com/office/spreadsheetml/2009/9/main" objectType="Button" lockText="1"/>
</file>

<file path=xl/ctrlProps/ctrlProp826.xml><?xml version="1.0" encoding="utf-8"?>
<formControlPr xmlns="http://schemas.microsoft.com/office/spreadsheetml/2009/9/main" objectType="Button" lockText="1"/>
</file>

<file path=xl/ctrlProps/ctrlProp827.xml><?xml version="1.0" encoding="utf-8"?>
<formControlPr xmlns="http://schemas.microsoft.com/office/spreadsheetml/2009/9/main" objectType="Button" lockText="1"/>
</file>

<file path=xl/ctrlProps/ctrlProp828.xml><?xml version="1.0" encoding="utf-8"?>
<formControlPr xmlns="http://schemas.microsoft.com/office/spreadsheetml/2009/9/main" objectType="Button" lockText="1"/>
</file>

<file path=xl/ctrlProps/ctrlProp829.xml><?xml version="1.0" encoding="utf-8"?>
<formControlPr xmlns="http://schemas.microsoft.com/office/spreadsheetml/2009/9/main" objectType="Button" lockText="1"/>
</file>

<file path=xl/ctrlProps/ctrlProp83.xml><?xml version="1.0" encoding="utf-8"?>
<formControlPr xmlns="http://schemas.microsoft.com/office/spreadsheetml/2009/9/main" objectType="Button" lockText="1"/>
</file>

<file path=xl/ctrlProps/ctrlProp830.xml><?xml version="1.0" encoding="utf-8"?>
<formControlPr xmlns="http://schemas.microsoft.com/office/spreadsheetml/2009/9/main" objectType="Button" lockText="1"/>
</file>

<file path=xl/ctrlProps/ctrlProp831.xml><?xml version="1.0" encoding="utf-8"?>
<formControlPr xmlns="http://schemas.microsoft.com/office/spreadsheetml/2009/9/main" objectType="Button" lockText="1"/>
</file>

<file path=xl/ctrlProps/ctrlProp832.xml><?xml version="1.0" encoding="utf-8"?>
<formControlPr xmlns="http://schemas.microsoft.com/office/spreadsheetml/2009/9/main" objectType="Button" lockText="1"/>
</file>

<file path=xl/ctrlProps/ctrlProp833.xml><?xml version="1.0" encoding="utf-8"?>
<formControlPr xmlns="http://schemas.microsoft.com/office/spreadsheetml/2009/9/main" objectType="Button" lockText="1"/>
</file>

<file path=xl/ctrlProps/ctrlProp834.xml><?xml version="1.0" encoding="utf-8"?>
<formControlPr xmlns="http://schemas.microsoft.com/office/spreadsheetml/2009/9/main" objectType="Button" lockText="1"/>
</file>

<file path=xl/ctrlProps/ctrlProp835.xml><?xml version="1.0" encoding="utf-8"?>
<formControlPr xmlns="http://schemas.microsoft.com/office/spreadsheetml/2009/9/main" objectType="Button" lockText="1"/>
</file>

<file path=xl/ctrlProps/ctrlProp836.xml><?xml version="1.0" encoding="utf-8"?>
<formControlPr xmlns="http://schemas.microsoft.com/office/spreadsheetml/2009/9/main" objectType="Button" lockText="1"/>
</file>

<file path=xl/ctrlProps/ctrlProp837.xml><?xml version="1.0" encoding="utf-8"?>
<formControlPr xmlns="http://schemas.microsoft.com/office/spreadsheetml/2009/9/main" objectType="Button" lockText="1"/>
</file>

<file path=xl/ctrlProps/ctrlProp838.xml><?xml version="1.0" encoding="utf-8"?>
<formControlPr xmlns="http://schemas.microsoft.com/office/spreadsheetml/2009/9/main" objectType="Button" lockText="1"/>
</file>

<file path=xl/ctrlProps/ctrlProp839.xml><?xml version="1.0" encoding="utf-8"?>
<formControlPr xmlns="http://schemas.microsoft.com/office/spreadsheetml/2009/9/main" objectType="Button" lockText="1"/>
</file>

<file path=xl/ctrlProps/ctrlProp84.xml><?xml version="1.0" encoding="utf-8"?>
<formControlPr xmlns="http://schemas.microsoft.com/office/spreadsheetml/2009/9/main" objectType="Button" lockText="1"/>
</file>

<file path=xl/ctrlProps/ctrlProp840.xml><?xml version="1.0" encoding="utf-8"?>
<formControlPr xmlns="http://schemas.microsoft.com/office/spreadsheetml/2009/9/main" objectType="Button" lockText="1"/>
</file>

<file path=xl/ctrlProps/ctrlProp841.xml><?xml version="1.0" encoding="utf-8"?>
<formControlPr xmlns="http://schemas.microsoft.com/office/spreadsheetml/2009/9/main" objectType="Button" lockText="1"/>
</file>

<file path=xl/ctrlProps/ctrlProp842.xml><?xml version="1.0" encoding="utf-8"?>
<formControlPr xmlns="http://schemas.microsoft.com/office/spreadsheetml/2009/9/main" objectType="Button" lockText="1"/>
</file>

<file path=xl/ctrlProps/ctrlProp843.xml><?xml version="1.0" encoding="utf-8"?>
<formControlPr xmlns="http://schemas.microsoft.com/office/spreadsheetml/2009/9/main" objectType="Button" lockText="1"/>
</file>

<file path=xl/ctrlProps/ctrlProp844.xml><?xml version="1.0" encoding="utf-8"?>
<formControlPr xmlns="http://schemas.microsoft.com/office/spreadsheetml/2009/9/main" objectType="Button" lockText="1"/>
</file>

<file path=xl/ctrlProps/ctrlProp845.xml><?xml version="1.0" encoding="utf-8"?>
<formControlPr xmlns="http://schemas.microsoft.com/office/spreadsheetml/2009/9/main" objectType="Button" lockText="1"/>
</file>

<file path=xl/ctrlProps/ctrlProp846.xml><?xml version="1.0" encoding="utf-8"?>
<formControlPr xmlns="http://schemas.microsoft.com/office/spreadsheetml/2009/9/main" objectType="Button" lockText="1"/>
</file>

<file path=xl/ctrlProps/ctrlProp847.xml><?xml version="1.0" encoding="utf-8"?>
<formControlPr xmlns="http://schemas.microsoft.com/office/spreadsheetml/2009/9/main" objectType="Button" lockText="1"/>
</file>

<file path=xl/ctrlProps/ctrlProp848.xml><?xml version="1.0" encoding="utf-8"?>
<formControlPr xmlns="http://schemas.microsoft.com/office/spreadsheetml/2009/9/main" objectType="Button" lockText="1"/>
</file>

<file path=xl/ctrlProps/ctrlProp849.xml><?xml version="1.0" encoding="utf-8"?>
<formControlPr xmlns="http://schemas.microsoft.com/office/spreadsheetml/2009/9/main" objectType="Button" lockText="1"/>
</file>

<file path=xl/ctrlProps/ctrlProp85.xml><?xml version="1.0" encoding="utf-8"?>
<formControlPr xmlns="http://schemas.microsoft.com/office/spreadsheetml/2009/9/main" objectType="Button" lockText="1"/>
</file>

<file path=xl/ctrlProps/ctrlProp850.xml><?xml version="1.0" encoding="utf-8"?>
<formControlPr xmlns="http://schemas.microsoft.com/office/spreadsheetml/2009/9/main" objectType="Button" lockText="1"/>
</file>

<file path=xl/ctrlProps/ctrlProp851.xml><?xml version="1.0" encoding="utf-8"?>
<formControlPr xmlns="http://schemas.microsoft.com/office/spreadsheetml/2009/9/main" objectType="Button" lockText="1"/>
</file>

<file path=xl/ctrlProps/ctrlProp852.xml><?xml version="1.0" encoding="utf-8"?>
<formControlPr xmlns="http://schemas.microsoft.com/office/spreadsheetml/2009/9/main" objectType="Button" lockText="1"/>
</file>

<file path=xl/ctrlProps/ctrlProp853.xml><?xml version="1.0" encoding="utf-8"?>
<formControlPr xmlns="http://schemas.microsoft.com/office/spreadsheetml/2009/9/main" objectType="Button" lockText="1"/>
</file>

<file path=xl/ctrlProps/ctrlProp854.xml><?xml version="1.0" encoding="utf-8"?>
<formControlPr xmlns="http://schemas.microsoft.com/office/spreadsheetml/2009/9/main" objectType="Button" lockText="1"/>
</file>

<file path=xl/ctrlProps/ctrlProp855.xml><?xml version="1.0" encoding="utf-8"?>
<formControlPr xmlns="http://schemas.microsoft.com/office/spreadsheetml/2009/9/main" objectType="Button" lockText="1"/>
</file>

<file path=xl/ctrlProps/ctrlProp856.xml><?xml version="1.0" encoding="utf-8"?>
<formControlPr xmlns="http://schemas.microsoft.com/office/spreadsheetml/2009/9/main" objectType="Button" lockText="1"/>
</file>

<file path=xl/ctrlProps/ctrlProp857.xml><?xml version="1.0" encoding="utf-8"?>
<formControlPr xmlns="http://schemas.microsoft.com/office/spreadsheetml/2009/9/main" objectType="Button" lockText="1"/>
</file>

<file path=xl/ctrlProps/ctrlProp858.xml><?xml version="1.0" encoding="utf-8"?>
<formControlPr xmlns="http://schemas.microsoft.com/office/spreadsheetml/2009/9/main" objectType="Button" lockText="1"/>
</file>

<file path=xl/ctrlProps/ctrlProp859.xml><?xml version="1.0" encoding="utf-8"?>
<formControlPr xmlns="http://schemas.microsoft.com/office/spreadsheetml/2009/9/main" objectType="Button" lockText="1"/>
</file>

<file path=xl/ctrlProps/ctrlProp86.xml><?xml version="1.0" encoding="utf-8"?>
<formControlPr xmlns="http://schemas.microsoft.com/office/spreadsheetml/2009/9/main" objectType="Button" lockText="1"/>
</file>

<file path=xl/ctrlProps/ctrlProp860.xml><?xml version="1.0" encoding="utf-8"?>
<formControlPr xmlns="http://schemas.microsoft.com/office/spreadsheetml/2009/9/main" objectType="Button" lockText="1"/>
</file>

<file path=xl/ctrlProps/ctrlProp861.xml><?xml version="1.0" encoding="utf-8"?>
<formControlPr xmlns="http://schemas.microsoft.com/office/spreadsheetml/2009/9/main" objectType="Button" lockText="1"/>
</file>

<file path=xl/ctrlProps/ctrlProp862.xml><?xml version="1.0" encoding="utf-8"?>
<formControlPr xmlns="http://schemas.microsoft.com/office/spreadsheetml/2009/9/main" objectType="Button" lockText="1"/>
</file>

<file path=xl/ctrlProps/ctrlProp863.xml><?xml version="1.0" encoding="utf-8"?>
<formControlPr xmlns="http://schemas.microsoft.com/office/spreadsheetml/2009/9/main" objectType="Button" lockText="1"/>
</file>

<file path=xl/ctrlProps/ctrlProp864.xml><?xml version="1.0" encoding="utf-8"?>
<formControlPr xmlns="http://schemas.microsoft.com/office/spreadsheetml/2009/9/main" objectType="Button" lockText="1"/>
</file>

<file path=xl/ctrlProps/ctrlProp865.xml><?xml version="1.0" encoding="utf-8"?>
<formControlPr xmlns="http://schemas.microsoft.com/office/spreadsheetml/2009/9/main" objectType="Button" lockText="1"/>
</file>

<file path=xl/ctrlProps/ctrlProp866.xml><?xml version="1.0" encoding="utf-8"?>
<formControlPr xmlns="http://schemas.microsoft.com/office/spreadsheetml/2009/9/main" objectType="Button" lockText="1"/>
</file>

<file path=xl/ctrlProps/ctrlProp867.xml><?xml version="1.0" encoding="utf-8"?>
<formControlPr xmlns="http://schemas.microsoft.com/office/spreadsheetml/2009/9/main" objectType="Button" lockText="1"/>
</file>

<file path=xl/ctrlProps/ctrlProp868.xml><?xml version="1.0" encoding="utf-8"?>
<formControlPr xmlns="http://schemas.microsoft.com/office/spreadsheetml/2009/9/main" objectType="Button" lockText="1"/>
</file>

<file path=xl/ctrlProps/ctrlProp869.xml><?xml version="1.0" encoding="utf-8"?>
<formControlPr xmlns="http://schemas.microsoft.com/office/spreadsheetml/2009/9/main" objectType="Button" lockText="1"/>
</file>

<file path=xl/ctrlProps/ctrlProp87.xml><?xml version="1.0" encoding="utf-8"?>
<formControlPr xmlns="http://schemas.microsoft.com/office/spreadsheetml/2009/9/main" objectType="Button" lockText="1"/>
</file>

<file path=xl/ctrlProps/ctrlProp870.xml><?xml version="1.0" encoding="utf-8"?>
<formControlPr xmlns="http://schemas.microsoft.com/office/spreadsheetml/2009/9/main" objectType="Button" lockText="1"/>
</file>

<file path=xl/ctrlProps/ctrlProp871.xml><?xml version="1.0" encoding="utf-8"?>
<formControlPr xmlns="http://schemas.microsoft.com/office/spreadsheetml/2009/9/main" objectType="Button" lockText="1"/>
</file>

<file path=xl/ctrlProps/ctrlProp872.xml><?xml version="1.0" encoding="utf-8"?>
<formControlPr xmlns="http://schemas.microsoft.com/office/spreadsheetml/2009/9/main" objectType="Button" lockText="1"/>
</file>

<file path=xl/ctrlProps/ctrlProp873.xml><?xml version="1.0" encoding="utf-8"?>
<formControlPr xmlns="http://schemas.microsoft.com/office/spreadsheetml/2009/9/main" objectType="Button" lockText="1"/>
</file>

<file path=xl/ctrlProps/ctrlProp874.xml><?xml version="1.0" encoding="utf-8"?>
<formControlPr xmlns="http://schemas.microsoft.com/office/spreadsheetml/2009/9/main" objectType="Button" lockText="1"/>
</file>

<file path=xl/ctrlProps/ctrlProp875.xml><?xml version="1.0" encoding="utf-8"?>
<formControlPr xmlns="http://schemas.microsoft.com/office/spreadsheetml/2009/9/main" objectType="Button" lockText="1"/>
</file>

<file path=xl/ctrlProps/ctrlProp876.xml><?xml version="1.0" encoding="utf-8"?>
<formControlPr xmlns="http://schemas.microsoft.com/office/spreadsheetml/2009/9/main" objectType="Button" lockText="1"/>
</file>

<file path=xl/ctrlProps/ctrlProp877.xml><?xml version="1.0" encoding="utf-8"?>
<formControlPr xmlns="http://schemas.microsoft.com/office/spreadsheetml/2009/9/main" objectType="Button" lockText="1"/>
</file>

<file path=xl/ctrlProps/ctrlProp878.xml><?xml version="1.0" encoding="utf-8"?>
<formControlPr xmlns="http://schemas.microsoft.com/office/spreadsheetml/2009/9/main" objectType="Button" lockText="1"/>
</file>

<file path=xl/ctrlProps/ctrlProp879.xml><?xml version="1.0" encoding="utf-8"?>
<formControlPr xmlns="http://schemas.microsoft.com/office/spreadsheetml/2009/9/main" objectType="Button" lockText="1"/>
</file>

<file path=xl/ctrlProps/ctrlProp88.xml><?xml version="1.0" encoding="utf-8"?>
<formControlPr xmlns="http://schemas.microsoft.com/office/spreadsheetml/2009/9/main" objectType="Button" lockText="1"/>
</file>

<file path=xl/ctrlProps/ctrlProp880.xml><?xml version="1.0" encoding="utf-8"?>
<formControlPr xmlns="http://schemas.microsoft.com/office/spreadsheetml/2009/9/main" objectType="Button" lockText="1"/>
</file>

<file path=xl/ctrlProps/ctrlProp881.xml><?xml version="1.0" encoding="utf-8"?>
<formControlPr xmlns="http://schemas.microsoft.com/office/spreadsheetml/2009/9/main" objectType="Button" lockText="1"/>
</file>

<file path=xl/ctrlProps/ctrlProp882.xml><?xml version="1.0" encoding="utf-8"?>
<formControlPr xmlns="http://schemas.microsoft.com/office/spreadsheetml/2009/9/main" objectType="Button" lockText="1"/>
</file>

<file path=xl/ctrlProps/ctrlProp883.xml><?xml version="1.0" encoding="utf-8"?>
<formControlPr xmlns="http://schemas.microsoft.com/office/spreadsheetml/2009/9/main" objectType="Button" lockText="1"/>
</file>

<file path=xl/ctrlProps/ctrlProp884.xml><?xml version="1.0" encoding="utf-8"?>
<formControlPr xmlns="http://schemas.microsoft.com/office/spreadsheetml/2009/9/main" objectType="Button" lockText="1"/>
</file>

<file path=xl/ctrlProps/ctrlProp885.xml><?xml version="1.0" encoding="utf-8"?>
<formControlPr xmlns="http://schemas.microsoft.com/office/spreadsheetml/2009/9/main" objectType="Button" lockText="1"/>
</file>

<file path=xl/ctrlProps/ctrlProp886.xml><?xml version="1.0" encoding="utf-8"?>
<formControlPr xmlns="http://schemas.microsoft.com/office/spreadsheetml/2009/9/main" objectType="Button" lockText="1"/>
</file>

<file path=xl/ctrlProps/ctrlProp887.xml><?xml version="1.0" encoding="utf-8"?>
<formControlPr xmlns="http://schemas.microsoft.com/office/spreadsheetml/2009/9/main" objectType="Button" lockText="1"/>
</file>

<file path=xl/ctrlProps/ctrlProp888.xml><?xml version="1.0" encoding="utf-8"?>
<formControlPr xmlns="http://schemas.microsoft.com/office/spreadsheetml/2009/9/main" objectType="Button" lockText="1"/>
</file>

<file path=xl/ctrlProps/ctrlProp889.xml><?xml version="1.0" encoding="utf-8"?>
<formControlPr xmlns="http://schemas.microsoft.com/office/spreadsheetml/2009/9/main" objectType="Button" lockText="1"/>
</file>

<file path=xl/ctrlProps/ctrlProp89.xml><?xml version="1.0" encoding="utf-8"?>
<formControlPr xmlns="http://schemas.microsoft.com/office/spreadsheetml/2009/9/main" objectType="Button" lockText="1"/>
</file>

<file path=xl/ctrlProps/ctrlProp890.xml><?xml version="1.0" encoding="utf-8"?>
<formControlPr xmlns="http://schemas.microsoft.com/office/spreadsheetml/2009/9/main" objectType="Button" lockText="1"/>
</file>

<file path=xl/ctrlProps/ctrlProp891.xml><?xml version="1.0" encoding="utf-8"?>
<formControlPr xmlns="http://schemas.microsoft.com/office/spreadsheetml/2009/9/main" objectType="Button" lockText="1"/>
</file>

<file path=xl/ctrlProps/ctrlProp892.xml><?xml version="1.0" encoding="utf-8"?>
<formControlPr xmlns="http://schemas.microsoft.com/office/spreadsheetml/2009/9/main" objectType="Button" lockText="1"/>
</file>

<file path=xl/ctrlProps/ctrlProp893.xml><?xml version="1.0" encoding="utf-8"?>
<formControlPr xmlns="http://schemas.microsoft.com/office/spreadsheetml/2009/9/main" objectType="Button" lockText="1"/>
</file>

<file path=xl/ctrlProps/ctrlProp894.xml><?xml version="1.0" encoding="utf-8"?>
<formControlPr xmlns="http://schemas.microsoft.com/office/spreadsheetml/2009/9/main" objectType="Button" lockText="1"/>
</file>

<file path=xl/ctrlProps/ctrlProp895.xml><?xml version="1.0" encoding="utf-8"?>
<formControlPr xmlns="http://schemas.microsoft.com/office/spreadsheetml/2009/9/main" objectType="Button" lockText="1"/>
</file>

<file path=xl/ctrlProps/ctrlProp896.xml><?xml version="1.0" encoding="utf-8"?>
<formControlPr xmlns="http://schemas.microsoft.com/office/spreadsheetml/2009/9/main" objectType="Button" lockText="1"/>
</file>

<file path=xl/ctrlProps/ctrlProp897.xml><?xml version="1.0" encoding="utf-8"?>
<formControlPr xmlns="http://schemas.microsoft.com/office/spreadsheetml/2009/9/main" objectType="Button" lockText="1"/>
</file>

<file path=xl/ctrlProps/ctrlProp898.xml><?xml version="1.0" encoding="utf-8"?>
<formControlPr xmlns="http://schemas.microsoft.com/office/spreadsheetml/2009/9/main" objectType="Button" lockText="1"/>
</file>

<file path=xl/ctrlProps/ctrlProp899.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ctrlProps/ctrlProp90.xml><?xml version="1.0" encoding="utf-8"?>
<formControlPr xmlns="http://schemas.microsoft.com/office/spreadsheetml/2009/9/main" objectType="Button" lockText="1"/>
</file>

<file path=xl/ctrlProps/ctrlProp900.xml><?xml version="1.0" encoding="utf-8"?>
<formControlPr xmlns="http://schemas.microsoft.com/office/spreadsheetml/2009/9/main" objectType="Button" lockText="1"/>
</file>

<file path=xl/ctrlProps/ctrlProp901.xml><?xml version="1.0" encoding="utf-8"?>
<formControlPr xmlns="http://schemas.microsoft.com/office/spreadsheetml/2009/9/main" objectType="Button" lockText="1"/>
</file>

<file path=xl/ctrlProps/ctrlProp902.xml><?xml version="1.0" encoding="utf-8"?>
<formControlPr xmlns="http://schemas.microsoft.com/office/spreadsheetml/2009/9/main" objectType="Button" lockText="1"/>
</file>

<file path=xl/ctrlProps/ctrlProp903.xml><?xml version="1.0" encoding="utf-8"?>
<formControlPr xmlns="http://schemas.microsoft.com/office/spreadsheetml/2009/9/main" objectType="Button" lockText="1"/>
</file>

<file path=xl/ctrlProps/ctrlProp904.xml><?xml version="1.0" encoding="utf-8"?>
<formControlPr xmlns="http://schemas.microsoft.com/office/spreadsheetml/2009/9/main" objectType="Button" lockText="1"/>
</file>

<file path=xl/ctrlProps/ctrlProp905.xml><?xml version="1.0" encoding="utf-8"?>
<formControlPr xmlns="http://schemas.microsoft.com/office/spreadsheetml/2009/9/main" objectType="Button" lockText="1"/>
</file>

<file path=xl/ctrlProps/ctrlProp906.xml><?xml version="1.0" encoding="utf-8"?>
<formControlPr xmlns="http://schemas.microsoft.com/office/spreadsheetml/2009/9/main" objectType="Button" lockText="1"/>
</file>

<file path=xl/ctrlProps/ctrlProp907.xml><?xml version="1.0" encoding="utf-8"?>
<formControlPr xmlns="http://schemas.microsoft.com/office/spreadsheetml/2009/9/main" objectType="Button" lockText="1"/>
</file>

<file path=xl/ctrlProps/ctrlProp908.xml><?xml version="1.0" encoding="utf-8"?>
<formControlPr xmlns="http://schemas.microsoft.com/office/spreadsheetml/2009/9/main" objectType="Button" lockText="1"/>
</file>

<file path=xl/ctrlProps/ctrlProp909.xml><?xml version="1.0" encoding="utf-8"?>
<formControlPr xmlns="http://schemas.microsoft.com/office/spreadsheetml/2009/9/main" objectType="Button" lockText="1"/>
</file>

<file path=xl/ctrlProps/ctrlProp91.xml><?xml version="1.0" encoding="utf-8"?>
<formControlPr xmlns="http://schemas.microsoft.com/office/spreadsheetml/2009/9/main" objectType="Button" lockText="1"/>
</file>

<file path=xl/ctrlProps/ctrlProp910.xml><?xml version="1.0" encoding="utf-8"?>
<formControlPr xmlns="http://schemas.microsoft.com/office/spreadsheetml/2009/9/main" objectType="Button" lockText="1"/>
</file>

<file path=xl/ctrlProps/ctrlProp911.xml><?xml version="1.0" encoding="utf-8"?>
<formControlPr xmlns="http://schemas.microsoft.com/office/spreadsheetml/2009/9/main" objectType="Button" lockText="1"/>
</file>

<file path=xl/ctrlProps/ctrlProp912.xml><?xml version="1.0" encoding="utf-8"?>
<formControlPr xmlns="http://schemas.microsoft.com/office/spreadsheetml/2009/9/main" objectType="Button" lockText="1"/>
</file>

<file path=xl/ctrlProps/ctrlProp913.xml><?xml version="1.0" encoding="utf-8"?>
<formControlPr xmlns="http://schemas.microsoft.com/office/spreadsheetml/2009/9/main" objectType="Button" lockText="1"/>
</file>

<file path=xl/ctrlProps/ctrlProp914.xml><?xml version="1.0" encoding="utf-8"?>
<formControlPr xmlns="http://schemas.microsoft.com/office/spreadsheetml/2009/9/main" objectType="Button" lockText="1"/>
</file>

<file path=xl/ctrlProps/ctrlProp915.xml><?xml version="1.0" encoding="utf-8"?>
<formControlPr xmlns="http://schemas.microsoft.com/office/spreadsheetml/2009/9/main" objectType="Button" lockText="1"/>
</file>

<file path=xl/ctrlProps/ctrlProp916.xml><?xml version="1.0" encoding="utf-8"?>
<formControlPr xmlns="http://schemas.microsoft.com/office/spreadsheetml/2009/9/main" objectType="Button" lockText="1"/>
</file>

<file path=xl/ctrlProps/ctrlProp917.xml><?xml version="1.0" encoding="utf-8"?>
<formControlPr xmlns="http://schemas.microsoft.com/office/spreadsheetml/2009/9/main" objectType="Button" lockText="1"/>
</file>

<file path=xl/ctrlProps/ctrlProp918.xml><?xml version="1.0" encoding="utf-8"?>
<formControlPr xmlns="http://schemas.microsoft.com/office/spreadsheetml/2009/9/main" objectType="Button" lockText="1"/>
</file>

<file path=xl/ctrlProps/ctrlProp919.xml><?xml version="1.0" encoding="utf-8"?>
<formControlPr xmlns="http://schemas.microsoft.com/office/spreadsheetml/2009/9/main" objectType="Button" lockText="1"/>
</file>

<file path=xl/ctrlProps/ctrlProp92.xml><?xml version="1.0" encoding="utf-8"?>
<formControlPr xmlns="http://schemas.microsoft.com/office/spreadsheetml/2009/9/main" objectType="Button" lockText="1"/>
</file>

<file path=xl/ctrlProps/ctrlProp920.xml><?xml version="1.0" encoding="utf-8"?>
<formControlPr xmlns="http://schemas.microsoft.com/office/spreadsheetml/2009/9/main" objectType="Button" lockText="1"/>
</file>

<file path=xl/ctrlProps/ctrlProp921.xml><?xml version="1.0" encoding="utf-8"?>
<formControlPr xmlns="http://schemas.microsoft.com/office/spreadsheetml/2009/9/main" objectType="Button" lockText="1"/>
</file>

<file path=xl/ctrlProps/ctrlProp922.xml><?xml version="1.0" encoding="utf-8"?>
<formControlPr xmlns="http://schemas.microsoft.com/office/spreadsheetml/2009/9/main" objectType="Button" lockText="1"/>
</file>

<file path=xl/ctrlProps/ctrlProp923.xml><?xml version="1.0" encoding="utf-8"?>
<formControlPr xmlns="http://schemas.microsoft.com/office/spreadsheetml/2009/9/main" objectType="Button" lockText="1"/>
</file>

<file path=xl/ctrlProps/ctrlProp924.xml><?xml version="1.0" encoding="utf-8"?>
<formControlPr xmlns="http://schemas.microsoft.com/office/spreadsheetml/2009/9/main" objectType="Button" lockText="1"/>
</file>

<file path=xl/ctrlProps/ctrlProp925.xml><?xml version="1.0" encoding="utf-8"?>
<formControlPr xmlns="http://schemas.microsoft.com/office/spreadsheetml/2009/9/main" objectType="Button" lockText="1"/>
</file>

<file path=xl/ctrlProps/ctrlProp926.xml><?xml version="1.0" encoding="utf-8"?>
<formControlPr xmlns="http://schemas.microsoft.com/office/spreadsheetml/2009/9/main" objectType="Button" lockText="1"/>
</file>

<file path=xl/ctrlProps/ctrlProp927.xml><?xml version="1.0" encoding="utf-8"?>
<formControlPr xmlns="http://schemas.microsoft.com/office/spreadsheetml/2009/9/main" objectType="Button" lockText="1"/>
</file>

<file path=xl/ctrlProps/ctrlProp928.xml><?xml version="1.0" encoding="utf-8"?>
<formControlPr xmlns="http://schemas.microsoft.com/office/spreadsheetml/2009/9/main" objectType="Button" lockText="1"/>
</file>

<file path=xl/ctrlProps/ctrlProp929.xml><?xml version="1.0" encoding="utf-8"?>
<formControlPr xmlns="http://schemas.microsoft.com/office/spreadsheetml/2009/9/main" objectType="Button" lockText="1"/>
</file>

<file path=xl/ctrlProps/ctrlProp93.xml><?xml version="1.0" encoding="utf-8"?>
<formControlPr xmlns="http://schemas.microsoft.com/office/spreadsheetml/2009/9/main" objectType="Button" lockText="1"/>
</file>

<file path=xl/ctrlProps/ctrlProp930.xml><?xml version="1.0" encoding="utf-8"?>
<formControlPr xmlns="http://schemas.microsoft.com/office/spreadsheetml/2009/9/main" objectType="Button" lockText="1"/>
</file>

<file path=xl/ctrlProps/ctrlProp931.xml><?xml version="1.0" encoding="utf-8"?>
<formControlPr xmlns="http://schemas.microsoft.com/office/spreadsheetml/2009/9/main" objectType="Button" lockText="1"/>
</file>

<file path=xl/ctrlProps/ctrlProp932.xml><?xml version="1.0" encoding="utf-8"?>
<formControlPr xmlns="http://schemas.microsoft.com/office/spreadsheetml/2009/9/main" objectType="Button" lockText="1"/>
</file>

<file path=xl/ctrlProps/ctrlProp933.xml><?xml version="1.0" encoding="utf-8"?>
<formControlPr xmlns="http://schemas.microsoft.com/office/spreadsheetml/2009/9/main" objectType="Button" lockText="1"/>
</file>

<file path=xl/ctrlProps/ctrlProp934.xml><?xml version="1.0" encoding="utf-8"?>
<formControlPr xmlns="http://schemas.microsoft.com/office/spreadsheetml/2009/9/main" objectType="Button" lockText="1"/>
</file>

<file path=xl/ctrlProps/ctrlProp935.xml><?xml version="1.0" encoding="utf-8"?>
<formControlPr xmlns="http://schemas.microsoft.com/office/spreadsheetml/2009/9/main" objectType="Button" lockText="1"/>
</file>

<file path=xl/ctrlProps/ctrlProp936.xml><?xml version="1.0" encoding="utf-8"?>
<formControlPr xmlns="http://schemas.microsoft.com/office/spreadsheetml/2009/9/main" objectType="Button" lockText="1"/>
</file>

<file path=xl/ctrlProps/ctrlProp937.xml><?xml version="1.0" encoding="utf-8"?>
<formControlPr xmlns="http://schemas.microsoft.com/office/spreadsheetml/2009/9/main" objectType="Button" lockText="1"/>
</file>

<file path=xl/ctrlProps/ctrlProp938.xml><?xml version="1.0" encoding="utf-8"?>
<formControlPr xmlns="http://schemas.microsoft.com/office/spreadsheetml/2009/9/main" objectType="Button" lockText="1"/>
</file>

<file path=xl/ctrlProps/ctrlProp939.xml><?xml version="1.0" encoding="utf-8"?>
<formControlPr xmlns="http://schemas.microsoft.com/office/spreadsheetml/2009/9/main" objectType="Button" lockText="1"/>
</file>

<file path=xl/ctrlProps/ctrlProp94.xml><?xml version="1.0" encoding="utf-8"?>
<formControlPr xmlns="http://schemas.microsoft.com/office/spreadsheetml/2009/9/main" objectType="Button" lockText="1"/>
</file>

<file path=xl/ctrlProps/ctrlProp940.xml><?xml version="1.0" encoding="utf-8"?>
<formControlPr xmlns="http://schemas.microsoft.com/office/spreadsheetml/2009/9/main" objectType="Button" lockText="1"/>
</file>

<file path=xl/ctrlProps/ctrlProp941.xml><?xml version="1.0" encoding="utf-8"?>
<formControlPr xmlns="http://schemas.microsoft.com/office/spreadsheetml/2009/9/main" objectType="Button" lockText="1"/>
</file>

<file path=xl/ctrlProps/ctrlProp942.xml><?xml version="1.0" encoding="utf-8"?>
<formControlPr xmlns="http://schemas.microsoft.com/office/spreadsheetml/2009/9/main" objectType="Button" lockText="1"/>
</file>

<file path=xl/ctrlProps/ctrlProp943.xml><?xml version="1.0" encoding="utf-8"?>
<formControlPr xmlns="http://schemas.microsoft.com/office/spreadsheetml/2009/9/main" objectType="Button" lockText="1"/>
</file>

<file path=xl/ctrlProps/ctrlProp944.xml><?xml version="1.0" encoding="utf-8"?>
<formControlPr xmlns="http://schemas.microsoft.com/office/spreadsheetml/2009/9/main" objectType="Button" lockText="1"/>
</file>

<file path=xl/ctrlProps/ctrlProp945.xml><?xml version="1.0" encoding="utf-8"?>
<formControlPr xmlns="http://schemas.microsoft.com/office/spreadsheetml/2009/9/main" objectType="Button" lockText="1"/>
</file>

<file path=xl/ctrlProps/ctrlProp946.xml><?xml version="1.0" encoding="utf-8"?>
<formControlPr xmlns="http://schemas.microsoft.com/office/spreadsheetml/2009/9/main" objectType="Button" lockText="1"/>
</file>

<file path=xl/ctrlProps/ctrlProp947.xml><?xml version="1.0" encoding="utf-8"?>
<formControlPr xmlns="http://schemas.microsoft.com/office/spreadsheetml/2009/9/main" objectType="Button" lockText="1"/>
</file>

<file path=xl/ctrlProps/ctrlProp948.xml><?xml version="1.0" encoding="utf-8"?>
<formControlPr xmlns="http://schemas.microsoft.com/office/spreadsheetml/2009/9/main" objectType="Button" lockText="1"/>
</file>

<file path=xl/ctrlProps/ctrlProp949.xml><?xml version="1.0" encoding="utf-8"?>
<formControlPr xmlns="http://schemas.microsoft.com/office/spreadsheetml/2009/9/main" objectType="Button" lockText="1"/>
</file>

<file path=xl/ctrlProps/ctrlProp95.xml><?xml version="1.0" encoding="utf-8"?>
<formControlPr xmlns="http://schemas.microsoft.com/office/spreadsheetml/2009/9/main" objectType="Button" lockText="1"/>
</file>

<file path=xl/ctrlProps/ctrlProp950.xml><?xml version="1.0" encoding="utf-8"?>
<formControlPr xmlns="http://schemas.microsoft.com/office/spreadsheetml/2009/9/main" objectType="Button" lockText="1"/>
</file>

<file path=xl/ctrlProps/ctrlProp951.xml><?xml version="1.0" encoding="utf-8"?>
<formControlPr xmlns="http://schemas.microsoft.com/office/spreadsheetml/2009/9/main" objectType="Button" lockText="1"/>
</file>

<file path=xl/ctrlProps/ctrlProp952.xml><?xml version="1.0" encoding="utf-8"?>
<formControlPr xmlns="http://schemas.microsoft.com/office/spreadsheetml/2009/9/main" objectType="Button" lockText="1"/>
</file>

<file path=xl/ctrlProps/ctrlProp953.xml><?xml version="1.0" encoding="utf-8"?>
<formControlPr xmlns="http://schemas.microsoft.com/office/spreadsheetml/2009/9/main" objectType="Button" lockText="1"/>
</file>

<file path=xl/ctrlProps/ctrlProp954.xml><?xml version="1.0" encoding="utf-8"?>
<formControlPr xmlns="http://schemas.microsoft.com/office/spreadsheetml/2009/9/main" objectType="Button" lockText="1"/>
</file>

<file path=xl/ctrlProps/ctrlProp955.xml><?xml version="1.0" encoding="utf-8"?>
<formControlPr xmlns="http://schemas.microsoft.com/office/spreadsheetml/2009/9/main" objectType="Button" lockText="1"/>
</file>

<file path=xl/ctrlProps/ctrlProp956.xml><?xml version="1.0" encoding="utf-8"?>
<formControlPr xmlns="http://schemas.microsoft.com/office/spreadsheetml/2009/9/main" objectType="Button" lockText="1"/>
</file>

<file path=xl/ctrlProps/ctrlProp957.xml><?xml version="1.0" encoding="utf-8"?>
<formControlPr xmlns="http://schemas.microsoft.com/office/spreadsheetml/2009/9/main" objectType="Button" lockText="1"/>
</file>

<file path=xl/ctrlProps/ctrlProp958.xml><?xml version="1.0" encoding="utf-8"?>
<formControlPr xmlns="http://schemas.microsoft.com/office/spreadsheetml/2009/9/main" objectType="Button" lockText="1"/>
</file>

<file path=xl/ctrlProps/ctrlProp959.xml><?xml version="1.0" encoding="utf-8"?>
<formControlPr xmlns="http://schemas.microsoft.com/office/spreadsheetml/2009/9/main" objectType="Button" lockText="1"/>
</file>

<file path=xl/ctrlProps/ctrlProp96.xml><?xml version="1.0" encoding="utf-8"?>
<formControlPr xmlns="http://schemas.microsoft.com/office/spreadsheetml/2009/9/main" objectType="Button" lockText="1"/>
</file>

<file path=xl/ctrlProps/ctrlProp960.xml><?xml version="1.0" encoding="utf-8"?>
<formControlPr xmlns="http://schemas.microsoft.com/office/spreadsheetml/2009/9/main" objectType="Button" lockText="1"/>
</file>

<file path=xl/ctrlProps/ctrlProp961.xml><?xml version="1.0" encoding="utf-8"?>
<formControlPr xmlns="http://schemas.microsoft.com/office/spreadsheetml/2009/9/main" objectType="Button" lockText="1"/>
</file>

<file path=xl/ctrlProps/ctrlProp962.xml><?xml version="1.0" encoding="utf-8"?>
<formControlPr xmlns="http://schemas.microsoft.com/office/spreadsheetml/2009/9/main" objectType="Button" lockText="1"/>
</file>

<file path=xl/ctrlProps/ctrlProp963.xml><?xml version="1.0" encoding="utf-8"?>
<formControlPr xmlns="http://schemas.microsoft.com/office/spreadsheetml/2009/9/main" objectType="Button" lockText="1"/>
</file>

<file path=xl/ctrlProps/ctrlProp964.xml><?xml version="1.0" encoding="utf-8"?>
<formControlPr xmlns="http://schemas.microsoft.com/office/spreadsheetml/2009/9/main" objectType="Button" lockText="1"/>
</file>

<file path=xl/ctrlProps/ctrlProp965.xml><?xml version="1.0" encoding="utf-8"?>
<formControlPr xmlns="http://schemas.microsoft.com/office/spreadsheetml/2009/9/main" objectType="Button" lockText="1"/>
</file>

<file path=xl/ctrlProps/ctrlProp966.xml><?xml version="1.0" encoding="utf-8"?>
<formControlPr xmlns="http://schemas.microsoft.com/office/spreadsheetml/2009/9/main" objectType="Button" lockText="1"/>
</file>

<file path=xl/ctrlProps/ctrlProp967.xml><?xml version="1.0" encoding="utf-8"?>
<formControlPr xmlns="http://schemas.microsoft.com/office/spreadsheetml/2009/9/main" objectType="Button" lockText="1"/>
</file>

<file path=xl/ctrlProps/ctrlProp968.xml><?xml version="1.0" encoding="utf-8"?>
<formControlPr xmlns="http://schemas.microsoft.com/office/spreadsheetml/2009/9/main" objectType="Button" lockText="1"/>
</file>

<file path=xl/ctrlProps/ctrlProp969.xml><?xml version="1.0" encoding="utf-8"?>
<formControlPr xmlns="http://schemas.microsoft.com/office/spreadsheetml/2009/9/main" objectType="Button" lockText="1"/>
</file>

<file path=xl/ctrlProps/ctrlProp97.xml><?xml version="1.0" encoding="utf-8"?>
<formControlPr xmlns="http://schemas.microsoft.com/office/spreadsheetml/2009/9/main" objectType="Button" lockText="1"/>
</file>

<file path=xl/ctrlProps/ctrlProp970.xml><?xml version="1.0" encoding="utf-8"?>
<formControlPr xmlns="http://schemas.microsoft.com/office/spreadsheetml/2009/9/main" objectType="Button" lockText="1"/>
</file>

<file path=xl/ctrlProps/ctrlProp971.xml><?xml version="1.0" encoding="utf-8"?>
<formControlPr xmlns="http://schemas.microsoft.com/office/spreadsheetml/2009/9/main" objectType="Button" lockText="1"/>
</file>

<file path=xl/ctrlProps/ctrlProp972.xml><?xml version="1.0" encoding="utf-8"?>
<formControlPr xmlns="http://schemas.microsoft.com/office/spreadsheetml/2009/9/main" objectType="Button" lockText="1"/>
</file>

<file path=xl/ctrlProps/ctrlProp973.xml><?xml version="1.0" encoding="utf-8"?>
<formControlPr xmlns="http://schemas.microsoft.com/office/spreadsheetml/2009/9/main" objectType="Button" lockText="1"/>
</file>

<file path=xl/ctrlProps/ctrlProp974.xml><?xml version="1.0" encoding="utf-8"?>
<formControlPr xmlns="http://schemas.microsoft.com/office/spreadsheetml/2009/9/main" objectType="Button" lockText="1"/>
</file>

<file path=xl/ctrlProps/ctrlProp975.xml><?xml version="1.0" encoding="utf-8"?>
<formControlPr xmlns="http://schemas.microsoft.com/office/spreadsheetml/2009/9/main" objectType="Button" lockText="1"/>
</file>

<file path=xl/ctrlProps/ctrlProp976.xml><?xml version="1.0" encoding="utf-8"?>
<formControlPr xmlns="http://schemas.microsoft.com/office/spreadsheetml/2009/9/main" objectType="Button" lockText="1"/>
</file>

<file path=xl/ctrlProps/ctrlProp977.xml><?xml version="1.0" encoding="utf-8"?>
<formControlPr xmlns="http://schemas.microsoft.com/office/spreadsheetml/2009/9/main" objectType="Button" lockText="1"/>
</file>

<file path=xl/ctrlProps/ctrlProp978.xml><?xml version="1.0" encoding="utf-8"?>
<formControlPr xmlns="http://schemas.microsoft.com/office/spreadsheetml/2009/9/main" objectType="Button" lockText="1"/>
</file>

<file path=xl/ctrlProps/ctrlProp979.xml><?xml version="1.0" encoding="utf-8"?>
<formControlPr xmlns="http://schemas.microsoft.com/office/spreadsheetml/2009/9/main" objectType="Button" lockText="1"/>
</file>

<file path=xl/ctrlProps/ctrlProp98.xml><?xml version="1.0" encoding="utf-8"?>
<formControlPr xmlns="http://schemas.microsoft.com/office/spreadsheetml/2009/9/main" objectType="Button" lockText="1"/>
</file>

<file path=xl/ctrlProps/ctrlProp980.xml><?xml version="1.0" encoding="utf-8"?>
<formControlPr xmlns="http://schemas.microsoft.com/office/spreadsheetml/2009/9/main" objectType="Button" lockText="1"/>
</file>

<file path=xl/ctrlProps/ctrlProp981.xml><?xml version="1.0" encoding="utf-8"?>
<formControlPr xmlns="http://schemas.microsoft.com/office/spreadsheetml/2009/9/main" objectType="Button" lockText="1"/>
</file>

<file path=xl/ctrlProps/ctrlProp982.xml><?xml version="1.0" encoding="utf-8"?>
<formControlPr xmlns="http://schemas.microsoft.com/office/spreadsheetml/2009/9/main" objectType="Button" lockText="1"/>
</file>

<file path=xl/ctrlProps/ctrlProp983.xml><?xml version="1.0" encoding="utf-8"?>
<formControlPr xmlns="http://schemas.microsoft.com/office/spreadsheetml/2009/9/main" objectType="Button" lockText="1"/>
</file>

<file path=xl/ctrlProps/ctrlProp984.xml><?xml version="1.0" encoding="utf-8"?>
<formControlPr xmlns="http://schemas.microsoft.com/office/spreadsheetml/2009/9/main" objectType="Button" lockText="1"/>
</file>

<file path=xl/ctrlProps/ctrlProp985.xml><?xml version="1.0" encoding="utf-8"?>
<formControlPr xmlns="http://schemas.microsoft.com/office/spreadsheetml/2009/9/main" objectType="Button" lockText="1"/>
</file>

<file path=xl/ctrlProps/ctrlProp986.xml><?xml version="1.0" encoding="utf-8"?>
<formControlPr xmlns="http://schemas.microsoft.com/office/spreadsheetml/2009/9/main" objectType="Button" lockText="1"/>
</file>

<file path=xl/ctrlProps/ctrlProp987.xml><?xml version="1.0" encoding="utf-8"?>
<formControlPr xmlns="http://schemas.microsoft.com/office/spreadsheetml/2009/9/main" objectType="Button" lockText="1"/>
</file>

<file path=xl/ctrlProps/ctrlProp988.xml><?xml version="1.0" encoding="utf-8"?>
<formControlPr xmlns="http://schemas.microsoft.com/office/spreadsheetml/2009/9/main" objectType="Button" lockText="1"/>
</file>

<file path=xl/ctrlProps/ctrlProp989.xml><?xml version="1.0" encoding="utf-8"?>
<formControlPr xmlns="http://schemas.microsoft.com/office/spreadsheetml/2009/9/main" objectType="Button" lockText="1"/>
</file>

<file path=xl/ctrlProps/ctrlProp99.xml><?xml version="1.0" encoding="utf-8"?>
<formControlPr xmlns="http://schemas.microsoft.com/office/spreadsheetml/2009/9/main" objectType="Button" lockText="1"/>
</file>

<file path=xl/ctrlProps/ctrlProp990.xml><?xml version="1.0" encoding="utf-8"?>
<formControlPr xmlns="http://schemas.microsoft.com/office/spreadsheetml/2009/9/main" objectType="Button" lockText="1"/>
</file>

<file path=xl/ctrlProps/ctrlProp991.xml><?xml version="1.0" encoding="utf-8"?>
<formControlPr xmlns="http://schemas.microsoft.com/office/spreadsheetml/2009/9/main" objectType="Button" lockText="1"/>
</file>

<file path=xl/ctrlProps/ctrlProp992.xml><?xml version="1.0" encoding="utf-8"?>
<formControlPr xmlns="http://schemas.microsoft.com/office/spreadsheetml/2009/9/main" objectType="Button" lockText="1"/>
</file>

<file path=xl/ctrlProps/ctrlProp993.xml><?xml version="1.0" encoding="utf-8"?>
<formControlPr xmlns="http://schemas.microsoft.com/office/spreadsheetml/2009/9/main" objectType="Button" lockText="1"/>
</file>

<file path=xl/ctrlProps/ctrlProp994.xml><?xml version="1.0" encoding="utf-8"?>
<formControlPr xmlns="http://schemas.microsoft.com/office/spreadsheetml/2009/9/main" objectType="Button" lockText="1"/>
</file>

<file path=xl/ctrlProps/ctrlProp995.xml><?xml version="1.0" encoding="utf-8"?>
<formControlPr xmlns="http://schemas.microsoft.com/office/spreadsheetml/2009/9/main" objectType="Button" lockText="1"/>
</file>

<file path=xl/ctrlProps/ctrlProp996.xml><?xml version="1.0" encoding="utf-8"?>
<formControlPr xmlns="http://schemas.microsoft.com/office/spreadsheetml/2009/9/main" objectType="Button" lockText="1"/>
</file>

<file path=xl/ctrlProps/ctrlProp997.xml><?xml version="1.0" encoding="utf-8"?>
<formControlPr xmlns="http://schemas.microsoft.com/office/spreadsheetml/2009/9/main" objectType="Button" lockText="1"/>
</file>

<file path=xl/ctrlProps/ctrlProp998.xml><?xml version="1.0" encoding="utf-8"?>
<formControlPr xmlns="http://schemas.microsoft.com/office/spreadsheetml/2009/9/main" objectType="Button" lockText="1"/>
</file>

<file path=xl/ctrlProps/ctrlProp99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75142</xdr:colOff>
      <xdr:row>0</xdr:row>
      <xdr:rowOff>15876</xdr:rowOff>
    </xdr:from>
    <xdr:to>
      <xdr:col>2</xdr:col>
      <xdr:colOff>141817</xdr:colOff>
      <xdr:row>1</xdr:row>
      <xdr:rowOff>165895</xdr:rowOff>
    </xdr:to>
    <xdr:sp macro="" textlink="">
      <xdr:nvSpPr>
        <xdr:cNvPr id="2" name="Oval 1"/>
        <xdr:cNvSpPr>
          <a:spLocks noChangeArrowheads="1"/>
        </xdr:cNvSpPr>
      </xdr:nvSpPr>
      <xdr:spPr bwMode="auto">
        <a:xfrm>
          <a:off x="75142" y="15876"/>
          <a:ext cx="553508" cy="583936"/>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30</xdr:col>
      <xdr:colOff>38100</xdr:colOff>
      <xdr:row>24</xdr:row>
      <xdr:rowOff>228600</xdr:rowOff>
    </xdr:from>
    <xdr:to>
      <xdr:col>33</xdr:col>
      <xdr:colOff>342900</xdr:colOff>
      <xdr:row>34</xdr:row>
      <xdr:rowOff>137583</xdr:rowOff>
    </xdr:to>
    <xdr:sp macro="" textlink="">
      <xdr:nvSpPr>
        <xdr:cNvPr id="3" name="正方形/長方形 2"/>
        <xdr:cNvSpPr/>
      </xdr:nvSpPr>
      <xdr:spPr bwMode="auto">
        <a:xfrm>
          <a:off x="8811683" y="6430433"/>
          <a:ext cx="2368550" cy="2851150"/>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回の旅行で用務が</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件の場合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旅行地①には日程も入力してください。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1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回の旅行で複数の用務がある場合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用務ごとに①、②、③に各情報</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日程、目的・用務地等</a:t>
          </a:r>
          <a:r>
            <a:rPr kumimoji="1" lang="en-US" altLang="ja-JP" sz="11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100">
              <a:latin typeface="Meiryo UI" panose="020B0604030504040204" pitchFamily="50" charset="-128"/>
              <a:ea typeface="Meiryo UI" panose="020B0604030504040204" pitchFamily="50" charset="-128"/>
              <a:cs typeface="Meiryo UI" panose="020B0604030504040204" pitchFamily="50" charset="-128"/>
            </a:rPr>
            <a:t>を入力してください。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日帰り出張の場合</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1100">
              <a:latin typeface="Meiryo UI" panose="020B0604030504040204" pitchFamily="50" charset="-128"/>
              <a:ea typeface="Meiryo UI" panose="020B0604030504040204" pitchFamily="50" charset="-128"/>
              <a:cs typeface="Meiryo UI" panose="020B0604030504040204" pitchFamily="50" charset="-128"/>
            </a:rPr>
            <a:t>旅行地①～③に入力した情報は旅行命令簿に反映されますが、件数が多い場合など旅行命令簿に直接入力してください。</a:t>
          </a:r>
          <a:endParaRPr kumimoji="1" lang="en-US" altLang="ja-JP" sz="1100">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29</xdr:col>
      <xdr:colOff>609600</xdr:colOff>
      <xdr:row>4</xdr:row>
      <xdr:rowOff>104775</xdr:rowOff>
    </xdr:from>
    <xdr:to>
      <xdr:col>32</xdr:col>
      <xdr:colOff>609600</xdr:colOff>
      <xdr:row>6</xdr:row>
      <xdr:rowOff>264583</xdr:rowOff>
    </xdr:to>
    <xdr:sp macro="" textlink="">
      <xdr:nvSpPr>
        <xdr:cNvPr id="4" name="正方形/長方形 3"/>
        <xdr:cNvSpPr/>
      </xdr:nvSpPr>
      <xdr:spPr bwMode="auto">
        <a:xfrm>
          <a:off x="8695267" y="1226608"/>
          <a:ext cx="2063750" cy="519642"/>
        </a:xfrm>
        <a:prstGeom prst="rect">
          <a:avLst/>
        </a:prstGeom>
        <a:solidFill>
          <a:srgbClr val="FF99FF"/>
        </a:solidFill>
        <a:ln w="9525" cap="flat" cmpd="sng" algn="ctr">
          <a:solidFill>
            <a:srgbClr val="000000"/>
          </a:solidFill>
          <a:prstDash val="solid"/>
          <a:round/>
          <a:headEnd type="none" w="med" len="med"/>
          <a:tailEnd type="none" w="med" len="med"/>
        </a:ln>
        <a:effectLst/>
      </xdr:spPr>
      <xdr:txBody>
        <a:bodyPr vertOverflow="clip" horzOverflow="clip" wrap="square" lIns="18288" tIns="0" rIns="0" bIns="0" rtlCol="0" anchor="t" upright="1"/>
        <a:lstStyle/>
        <a:p>
          <a:pPr algn="l"/>
          <a:r>
            <a:rPr kumimoji="1" lang="ja-JP" altLang="en-US" sz="1100">
              <a:effectLst/>
              <a:latin typeface="Meiryo UI" panose="020B0604030504040204" pitchFamily="50" charset="-128"/>
              <a:ea typeface="Meiryo UI" panose="020B0604030504040204" pitchFamily="50" charset="-128"/>
              <a:cs typeface="Meiryo UI" panose="020B0604030504040204" pitchFamily="50" charset="-128"/>
            </a:rPr>
            <a:t>旅費支払通知書に入力したものが外のシートに反映されます。</a:t>
          </a:r>
          <a:endParaRPr kumimoji="1" lang="ja-JP" altLang="en-US" sz="11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165100</xdr:colOff>
      <xdr:row>0</xdr:row>
      <xdr:rowOff>0</xdr:rowOff>
    </xdr:from>
    <xdr:to>
      <xdr:col>35</xdr:col>
      <xdr:colOff>174625</xdr:colOff>
      <xdr:row>5</xdr:row>
      <xdr:rowOff>0</xdr:rowOff>
    </xdr:to>
    <xdr:sp macro="" textlink="">
      <xdr:nvSpPr>
        <xdr:cNvPr id="2" name="正方形/長方形 1"/>
        <xdr:cNvSpPr/>
      </xdr:nvSpPr>
      <xdr:spPr>
        <a:xfrm>
          <a:off x="3365500" y="0"/>
          <a:ext cx="4267200" cy="857250"/>
        </a:xfrm>
        <a:prstGeom prst="rect">
          <a:avLst/>
        </a:prstGeom>
        <a:noFill/>
        <a:ln>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37</xdr:col>
      <xdr:colOff>171450</xdr:colOff>
      <xdr:row>9</xdr:row>
      <xdr:rowOff>19051</xdr:rowOff>
    </xdr:from>
    <xdr:to>
      <xdr:col>42</xdr:col>
      <xdr:colOff>552449</xdr:colOff>
      <xdr:row>14</xdr:row>
      <xdr:rowOff>114301</xdr:rowOff>
    </xdr:to>
    <xdr:sp macro="" textlink="">
      <xdr:nvSpPr>
        <xdr:cNvPr id="3" name="テキスト ボックス 2"/>
        <xdr:cNvSpPr txBox="1"/>
      </xdr:nvSpPr>
      <xdr:spPr>
        <a:xfrm>
          <a:off x="7953375" y="1685926"/>
          <a:ext cx="3809999" cy="12382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行の追加・削除は行わないでください。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400" b="0">
              <a:latin typeface="Meiryo UI" panose="020B0604030504040204" pitchFamily="50" charset="-128"/>
              <a:ea typeface="Meiryo UI" panose="020B0604030504040204" pitchFamily="50" charset="-128"/>
              <a:cs typeface="Meiryo UI" panose="020B0604030504040204" pitchFamily="50" charset="-128"/>
            </a:rPr>
            <a:t>セルに入らない場合</a:t>
          </a:r>
          <a:endParaRPr kumimoji="1" lang="en-US" altLang="ja-JP" sz="1400" b="0">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1400" b="0">
              <a:latin typeface="Meiryo UI" panose="020B0604030504040204" pitchFamily="50" charset="-128"/>
              <a:ea typeface="Meiryo UI" panose="020B0604030504040204" pitchFamily="50" charset="-128"/>
              <a:cs typeface="Meiryo UI" panose="020B0604030504040204" pitchFamily="50" charset="-128"/>
            </a:rPr>
            <a:t>文字サイズを変更する等してください。</a:t>
          </a:r>
          <a:endParaRPr kumimoji="1" lang="en-US" altLang="ja-JP" sz="14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twoCellAnchor>
    <xdr:from>
      <xdr:col>37</xdr:col>
      <xdr:colOff>200025</xdr:colOff>
      <xdr:row>16</xdr:row>
      <xdr:rowOff>133351</xdr:rowOff>
    </xdr:from>
    <xdr:to>
      <xdr:col>42</xdr:col>
      <xdr:colOff>523874</xdr:colOff>
      <xdr:row>22</xdr:row>
      <xdr:rowOff>85725</xdr:rowOff>
    </xdr:to>
    <xdr:sp macro="" textlink="">
      <xdr:nvSpPr>
        <xdr:cNvPr id="4" name="テキスト ボックス 3"/>
        <xdr:cNvSpPr txBox="1"/>
      </xdr:nvSpPr>
      <xdr:spPr>
        <a:xfrm>
          <a:off x="7981950" y="3124201"/>
          <a:ext cx="3752849" cy="1276349"/>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1">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1">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24</xdr:col>
      <xdr:colOff>19048</xdr:colOff>
      <xdr:row>1</xdr:row>
      <xdr:rowOff>19051</xdr:rowOff>
    </xdr:from>
    <xdr:to>
      <xdr:col>31</xdr:col>
      <xdr:colOff>123825</xdr:colOff>
      <xdr:row>9</xdr:row>
      <xdr:rowOff>28576</xdr:rowOff>
    </xdr:to>
    <xdr:sp macro="" textlink="">
      <xdr:nvSpPr>
        <xdr:cNvPr id="2" name="テキスト ボックス 1"/>
        <xdr:cNvSpPr txBox="1"/>
      </xdr:nvSpPr>
      <xdr:spPr>
        <a:xfrm>
          <a:off x="9991723" y="304801"/>
          <a:ext cx="2105027" cy="255270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r>
            <a:rPr kumimoji="1" lang="ja-JP" altLang="en-US" sz="1800">
              <a:solidFill>
                <a:srgbClr val="FF0000"/>
              </a:solidFill>
            </a:rPr>
            <a:t>書ききれない場合はまとめて１行に記入も可。</a:t>
          </a:r>
          <a:endParaRPr kumimoji="1" lang="en-US" altLang="ja-JP" sz="1800">
            <a:solidFill>
              <a:srgbClr val="FF0000"/>
            </a:solidFill>
          </a:endParaRPr>
        </a:p>
        <a:p>
          <a:endParaRPr kumimoji="1" lang="en-US" altLang="ja-JP" sz="1800"/>
        </a:p>
        <a:p>
          <a:endParaRPr kumimoji="1" lang="en-US" altLang="ja-JP" sz="1100"/>
        </a:p>
      </xdr:txBody>
    </xdr:sp>
    <xdr:clientData/>
  </xdr:twoCellAnchor>
  <xdr:twoCellAnchor>
    <xdr:from>
      <xdr:col>24</xdr:col>
      <xdr:colOff>38101</xdr:colOff>
      <xdr:row>9</xdr:row>
      <xdr:rowOff>304800</xdr:rowOff>
    </xdr:from>
    <xdr:to>
      <xdr:col>31</xdr:col>
      <xdr:colOff>133351</xdr:colOff>
      <xdr:row>17</xdr:row>
      <xdr:rowOff>9525</xdr:rowOff>
    </xdr:to>
    <xdr:sp macro="" textlink="">
      <xdr:nvSpPr>
        <xdr:cNvPr id="3" name="テキスト ボックス 2"/>
        <xdr:cNvSpPr txBox="1"/>
      </xdr:nvSpPr>
      <xdr:spPr>
        <a:xfrm>
          <a:off x="10010776" y="3133725"/>
          <a:ext cx="2095500" cy="259080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8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28</xdr:col>
      <xdr:colOff>85726</xdr:colOff>
      <xdr:row>2</xdr:row>
      <xdr:rowOff>9525</xdr:rowOff>
    </xdr:from>
    <xdr:to>
      <xdr:col>33</xdr:col>
      <xdr:colOff>257176</xdr:colOff>
      <xdr:row>11</xdr:row>
      <xdr:rowOff>28574</xdr:rowOff>
    </xdr:to>
    <xdr:sp macro="" textlink="">
      <xdr:nvSpPr>
        <xdr:cNvPr id="2" name="テキスト ボックス 1"/>
        <xdr:cNvSpPr txBox="1"/>
      </xdr:nvSpPr>
      <xdr:spPr>
        <a:xfrm>
          <a:off x="10763251" y="485775"/>
          <a:ext cx="1600200" cy="2047874"/>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800"/>
            <a:t>・行の追加・削除は行わないでください</a:t>
          </a:r>
          <a:endParaRPr kumimoji="1" lang="en-US" altLang="ja-JP" sz="1800"/>
        </a:p>
        <a:p>
          <a:r>
            <a:rPr kumimoji="1" lang="ja-JP" altLang="en-US" sz="1800"/>
            <a:t>・原則として日にちごとに行を分けて記入。</a:t>
          </a:r>
          <a:endParaRPr kumimoji="1" lang="en-US" altLang="ja-JP" sz="1800"/>
        </a:p>
        <a:p>
          <a:endParaRPr kumimoji="1" lang="en-US" altLang="ja-JP" sz="1800"/>
        </a:p>
        <a:p>
          <a:endParaRPr kumimoji="1" lang="en-US" altLang="ja-JP" sz="1100"/>
        </a:p>
      </xdr:txBody>
    </xdr:sp>
    <xdr:clientData/>
  </xdr:twoCellAnchor>
  <xdr:twoCellAnchor>
    <xdr:from>
      <xdr:col>28</xdr:col>
      <xdr:colOff>76200</xdr:colOff>
      <xdr:row>12</xdr:row>
      <xdr:rowOff>0</xdr:rowOff>
    </xdr:from>
    <xdr:to>
      <xdr:col>33</xdr:col>
      <xdr:colOff>190500</xdr:colOff>
      <xdr:row>20</xdr:row>
      <xdr:rowOff>209550</xdr:rowOff>
    </xdr:to>
    <xdr:sp macro="" textlink="">
      <xdr:nvSpPr>
        <xdr:cNvPr id="3" name="テキスト ボックス 2"/>
        <xdr:cNvSpPr txBox="1"/>
      </xdr:nvSpPr>
      <xdr:spPr>
        <a:xfrm>
          <a:off x="10753725" y="2724150"/>
          <a:ext cx="1543050" cy="1962150"/>
        </a:xfrm>
        <a:prstGeom prst="rect">
          <a:avLst/>
        </a:prstGeom>
        <a:solidFill>
          <a:schemeClr val="accent6">
            <a:lumMod val="40000"/>
            <a:lumOff val="60000"/>
          </a:schemeClr>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600" b="0">
              <a:latin typeface="Meiryo UI" panose="020B0604030504040204" pitchFamily="50" charset="-128"/>
              <a:ea typeface="Meiryo UI" panose="020B0604030504040204" pitchFamily="50" charset="-128"/>
              <a:cs typeface="Meiryo UI" panose="020B0604030504040204" pitchFamily="50" charset="-128"/>
            </a:rPr>
            <a:t>旅費支払通知書のデータが反映していますが、適宜訂正・追記等してください。</a:t>
          </a:r>
          <a:endParaRPr kumimoji="1" lang="en-US" altLang="ja-JP" sz="1600" b="0">
            <a:latin typeface="Meiryo UI" panose="020B0604030504040204" pitchFamily="50" charset="-128"/>
            <a:ea typeface="Meiryo UI" panose="020B0604030504040204" pitchFamily="50" charset="-128"/>
            <a:cs typeface="Meiryo UI" panose="020B0604030504040204" pitchFamily="50" charset="-128"/>
          </a:endParaRPr>
        </a:p>
        <a:p>
          <a:endParaRPr kumimoji="1" lang="en-US" altLang="ja-JP" sz="1800"/>
        </a:p>
        <a:p>
          <a:endParaRPr kumimoji="1" lang="en-US" altLang="ja-JP" sz="1100"/>
        </a:p>
      </xdr:txBody>
    </xdr: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7" name="Button 1" hidden="1">
              <a:extLst>
                <a:ext uri="{63B3BB69-23CF-44E3-9099-C40C66FF867C}">
                  <a14:compatExt spid="_x0000_s14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38" name="Button 2" hidden="1">
              <a:extLst>
                <a:ext uri="{63B3BB69-23CF-44E3-9099-C40C66FF867C}">
                  <a14:compatExt spid="_x0000_s14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39" name="Button 3" hidden="1">
              <a:extLst>
                <a:ext uri="{63B3BB69-23CF-44E3-9099-C40C66FF867C}">
                  <a14:compatExt spid="_x0000_s14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0" name="Button 4" hidden="1">
              <a:extLst>
                <a:ext uri="{63B3BB69-23CF-44E3-9099-C40C66FF867C}">
                  <a14:compatExt spid="_x0000_s14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1" name="Button 5" hidden="1">
              <a:extLst>
                <a:ext uri="{63B3BB69-23CF-44E3-9099-C40C66FF867C}">
                  <a14:compatExt spid="_x0000_s14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2" name="Button 6" hidden="1">
              <a:extLst>
                <a:ext uri="{63B3BB69-23CF-44E3-9099-C40C66FF867C}">
                  <a14:compatExt spid="_x0000_s14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3" name="Button 7" hidden="1">
              <a:extLst>
                <a:ext uri="{63B3BB69-23CF-44E3-9099-C40C66FF867C}">
                  <a14:compatExt spid="_x0000_s14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4" name="Button 8" hidden="1">
              <a:extLst>
                <a:ext uri="{63B3BB69-23CF-44E3-9099-C40C66FF867C}">
                  <a14:compatExt spid="_x0000_s14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5" name="Button 9" hidden="1">
              <a:extLst>
                <a:ext uri="{63B3BB69-23CF-44E3-9099-C40C66FF867C}">
                  <a14:compatExt spid="_x0000_s14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6" name="Button 10" hidden="1">
              <a:extLst>
                <a:ext uri="{63B3BB69-23CF-44E3-9099-C40C66FF867C}">
                  <a14:compatExt spid="_x0000_s14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7" name="Button 11" hidden="1">
              <a:extLst>
                <a:ext uri="{63B3BB69-23CF-44E3-9099-C40C66FF867C}">
                  <a14:compatExt spid="_x0000_s14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48" name="Button 12" hidden="1">
              <a:extLst>
                <a:ext uri="{63B3BB69-23CF-44E3-9099-C40C66FF867C}">
                  <a14:compatExt spid="_x0000_s14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49" name="Button 13" hidden="1">
              <a:extLst>
                <a:ext uri="{63B3BB69-23CF-44E3-9099-C40C66FF867C}">
                  <a14:compatExt spid="_x0000_s14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0" name="Button 14" hidden="1">
              <a:extLst>
                <a:ext uri="{63B3BB69-23CF-44E3-9099-C40C66FF867C}">
                  <a14:compatExt spid="_x0000_s14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1" name="Button 15" hidden="1">
              <a:extLst>
                <a:ext uri="{63B3BB69-23CF-44E3-9099-C40C66FF867C}">
                  <a14:compatExt spid="_x0000_s14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2" name="Button 16" hidden="1">
              <a:extLst>
                <a:ext uri="{63B3BB69-23CF-44E3-9099-C40C66FF867C}">
                  <a14:compatExt spid="_x0000_s14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3" name="Button 17" hidden="1">
              <a:extLst>
                <a:ext uri="{63B3BB69-23CF-44E3-9099-C40C66FF867C}">
                  <a14:compatExt spid="_x0000_s14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4" name="Button 18" hidden="1">
              <a:extLst>
                <a:ext uri="{63B3BB69-23CF-44E3-9099-C40C66FF867C}">
                  <a14:compatExt spid="_x0000_s14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5" name="Button 19" hidden="1">
              <a:extLst>
                <a:ext uri="{63B3BB69-23CF-44E3-9099-C40C66FF867C}">
                  <a14:compatExt spid="_x0000_s14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6" name="Button 20" hidden="1">
              <a:extLst>
                <a:ext uri="{63B3BB69-23CF-44E3-9099-C40C66FF867C}">
                  <a14:compatExt spid="_x0000_s14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7" name="Button 21" hidden="1">
              <a:extLst>
                <a:ext uri="{63B3BB69-23CF-44E3-9099-C40C66FF867C}">
                  <a14:compatExt spid="_x0000_s14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58" name="Button 22" hidden="1">
              <a:extLst>
                <a:ext uri="{63B3BB69-23CF-44E3-9099-C40C66FF867C}">
                  <a14:compatExt spid="_x0000_s14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59" name="Button 23" hidden="1">
              <a:extLst>
                <a:ext uri="{63B3BB69-23CF-44E3-9099-C40C66FF867C}">
                  <a14:compatExt spid="_x0000_s14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0" name="Button 24" hidden="1">
              <a:extLst>
                <a:ext uri="{63B3BB69-23CF-44E3-9099-C40C66FF867C}">
                  <a14:compatExt spid="_x0000_s14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1" name="Button 25" hidden="1">
              <a:extLst>
                <a:ext uri="{63B3BB69-23CF-44E3-9099-C40C66FF867C}">
                  <a14:compatExt spid="_x0000_s14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2" name="Button 26" hidden="1">
              <a:extLst>
                <a:ext uri="{63B3BB69-23CF-44E3-9099-C40C66FF867C}">
                  <a14:compatExt spid="_x0000_s14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3" name="Button 27" hidden="1">
              <a:extLst>
                <a:ext uri="{63B3BB69-23CF-44E3-9099-C40C66FF867C}">
                  <a14:compatExt spid="_x0000_s14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4" name="Button 28" hidden="1">
              <a:extLst>
                <a:ext uri="{63B3BB69-23CF-44E3-9099-C40C66FF867C}">
                  <a14:compatExt spid="_x0000_s14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5" name="Button 29" hidden="1">
              <a:extLst>
                <a:ext uri="{63B3BB69-23CF-44E3-9099-C40C66FF867C}">
                  <a14:compatExt spid="_x0000_s14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6" name="Button 30" hidden="1">
              <a:extLst>
                <a:ext uri="{63B3BB69-23CF-44E3-9099-C40C66FF867C}">
                  <a14:compatExt spid="_x0000_s14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7" name="Button 31" hidden="1">
              <a:extLst>
                <a:ext uri="{63B3BB69-23CF-44E3-9099-C40C66FF867C}">
                  <a14:compatExt spid="_x0000_s14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68" name="Button 32" hidden="1">
              <a:extLst>
                <a:ext uri="{63B3BB69-23CF-44E3-9099-C40C66FF867C}">
                  <a14:compatExt spid="_x0000_s14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69" name="Button 33" hidden="1">
              <a:extLst>
                <a:ext uri="{63B3BB69-23CF-44E3-9099-C40C66FF867C}">
                  <a14:compatExt spid="_x0000_s14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0" name="Button 34" hidden="1">
              <a:extLst>
                <a:ext uri="{63B3BB69-23CF-44E3-9099-C40C66FF867C}">
                  <a14:compatExt spid="_x0000_s14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1" name="Button 35" hidden="1">
              <a:extLst>
                <a:ext uri="{63B3BB69-23CF-44E3-9099-C40C66FF867C}">
                  <a14:compatExt spid="_x0000_s14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2" name="Button 36" hidden="1">
              <a:extLst>
                <a:ext uri="{63B3BB69-23CF-44E3-9099-C40C66FF867C}">
                  <a14:compatExt spid="_x0000_s14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3" name="Button 37" hidden="1">
              <a:extLst>
                <a:ext uri="{63B3BB69-23CF-44E3-9099-C40C66FF867C}">
                  <a14:compatExt spid="_x0000_s14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4" name="Button 38" hidden="1">
              <a:extLst>
                <a:ext uri="{63B3BB69-23CF-44E3-9099-C40C66FF867C}">
                  <a14:compatExt spid="_x0000_s14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5" name="Button 39" hidden="1">
              <a:extLst>
                <a:ext uri="{63B3BB69-23CF-44E3-9099-C40C66FF867C}">
                  <a14:compatExt spid="_x0000_s14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6" name="Button 40" hidden="1">
              <a:extLst>
                <a:ext uri="{63B3BB69-23CF-44E3-9099-C40C66FF867C}">
                  <a14:compatExt spid="_x0000_s14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7" name="Button 41" hidden="1">
              <a:extLst>
                <a:ext uri="{63B3BB69-23CF-44E3-9099-C40C66FF867C}">
                  <a14:compatExt spid="_x0000_s14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78" name="Button 42" hidden="1">
              <a:extLst>
                <a:ext uri="{63B3BB69-23CF-44E3-9099-C40C66FF867C}">
                  <a14:compatExt spid="_x0000_s14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79" name="Button 43" hidden="1">
              <a:extLst>
                <a:ext uri="{63B3BB69-23CF-44E3-9099-C40C66FF867C}">
                  <a14:compatExt spid="_x0000_s14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0" name="Button 44" hidden="1">
              <a:extLst>
                <a:ext uri="{63B3BB69-23CF-44E3-9099-C40C66FF867C}">
                  <a14:compatExt spid="_x0000_s14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1" name="Button 45" hidden="1">
              <a:extLst>
                <a:ext uri="{63B3BB69-23CF-44E3-9099-C40C66FF867C}">
                  <a14:compatExt spid="_x0000_s14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2" name="Button 46" hidden="1">
              <a:extLst>
                <a:ext uri="{63B3BB69-23CF-44E3-9099-C40C66FF867C}">
                  <a14:compatExt spid="_x0000_s14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3" name="Button 47" hidden="1">
              <a:extLst>
                <a:ext uri="{63B3BB69-23CF-44E3-9099-C40C66FF867C}">
                  <a14:compatExt spid="_x0000_s14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4" name="Button 48" hidden="1">
              <a:extLst>
                <a:ext uri="{63B3BB69-23CF-44E3-9099-C40C66FF867C}">
                  <a14:compatExt spid="_x0000_s14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5" name="Button 49" hidden="1">
              <a:extLst>
                <a:ext uri="{63B3BB69-23CF-44E3-9099-C40C66FF867C}">
                  <a14:compatExt spid="_x0000_s14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6" name="Button 50" hidden="1">
              <a:extLst>
                <a:ext uri="{63B3BB69-23CF-44E3-9099-C40C66FF867C}">
                  <a14:compatExt spid="_x0000_s14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7" name="Button 51" hidden="1">
              <a:extLst>
                <a:ext uri="{63B3BB69-23CF-44E3-9099-C40C66FF867C}">
                  <a14:compatExt spid="_x0000_s14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88" name="Button 52" hidden="1">
              <a:extLst>
                <a:ext uri="{63B3BB69-23CF-44E3-9099-C40C66FF867C}">
                  <a14:compatExt spid="_x0000_s14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89" name="Button 53" hidden="1">
              <a:extLst>
                <a:ext uri="{63B3BB69-23CF-44E3-9099-C40C66FF867C}">
                  <a14:compatExt spid="_x0000_s14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0" name="Button 54" hidden="1">
              <a:extLst>
                <a:ext uri="{63B3BB69-23CF-44E3-9099-C40C66FF867C}">
                  <a14:compatExt spid="_x0000_s14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1" name="Button 55" hidden="1">
              <a:extLst>
                <a:ext uri="{63B3BB69-23CF-44E3-9099-C40C66FF867C}">
                  <a14:compatExt spid="_x0000_s14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2" name="Button 56" hidden="1">
              <a:extLst>
                <a:ext uri="{63B3BB69-23CF-44E3-9099-C40C66FF867C}">
                  <a14:compatExt spid="_x0000_s14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3" name="Button 57" hidden="1">
              <a:extLst>
                <a:ext uri="{63B3BB69-23CF-44E3-9099-C40C66FF867C}">
                  <a14:compatExt spid="_x0000_s14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4" name="Button 58" hidden="1">
              <a:extLst>
                <a:ext uri="{63B3BB69-23CF-44E3-9099-C40C66FF867C}">
                  <a14:compatExt spid="_x0000_s14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5" name="Button 59" hidden="1">
              <a:extLst>
                <a:ext uri="{63B3BB69-23CF-44E3-9099-C40C66FF867C}">
                  <a14:compatExt spid="_x0000_s14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6" name="Button 60" hidden="1">
              <a:extLst>
                <a:ext uri="{63B3BB69-23CF-44E3-9099-C40C66FF867C}">
                  <a14:compatExt spid="_x0000_s14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7" name="Button 61" hidden="1">
              <a:extLst>
                <a:ext uri="{63B3BB69-23CF-44E3-9099-C40C66FF867C}">
                  <a14:compatExt spid="_x0000_s14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398" name="Button 62" hidden="1">
              <a:extLst>
                <a:ext uri="{63B3BB69-23CF-44E3-9099-C40C66FF867C}">
                  <a14:compatExt spid="_x0000_s14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399" name="Button 63" hidden="1">
              <a:extLst>
                <a:ext uri="{63B3BB69-23CF-44E3-9099-C40C66FF867C}">
                  <a14:compatExt spid="_x0000_s14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0" name="Button 64" hidden="1">
              <a:extLst>
                <a:ext uri="{63B3BB69-23CF-44E3-9099-C40C66FF867C}">
                  <a14:compatExt spid="_x0000_s14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1" name="Button 65" hidden="1">
              <a:extLst>
                <a:ext uri="{63B3BB69-23CF-44E3-9099-C40C66FF867C}">
                  <a14:compatExt spid="_x0000_s14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2" name="Button 66" hidden="1">
              <a:extLst>
                <a:ext uri="{63B3BB69-23CF-44E3-9099-C40C66FF867C}">
                  <a14:compatExt spid="_x0000_s14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3" name="Button 67" hidden="1">
              <a:extLst>
                <a:ext uri="{63B3BB69-23CF-44E3-9099-C40C66FF867C}">
                  <a14:compatExt spid="_x0000_s14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4" name="Button 68" hidden="1">
              <a:extLst>
                <a:ext uri="{63B3BB69-23CF-44E3-9099-C40C66FF867C}">
                  <a14:compatExt spid="_x0000_s14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5" name="Button 69" hidden="1">
              <a:extLst>
                <a:ext uri="{63B3BB69-23CF-44E3-9099-C40C66FF867C}">
                  <a14:compatExt spid="_x0000_s14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6" name="Button 70" hidden="1">
              <a:extLst>
                <a:ext uri="{63B3BB69-23CF-44E3-9099-C40C66FF867C}">
                  <a14:compatExt spid="_x0000_s14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7" name="Button 71" hidden="1">
              <a:extLst>
                <a:ext uri="{63B3BB69-23CF-44E3-9099-C40C66FF867C}">
                  <a14:compatExt spid="_x0000_s14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08" name="Button 72" hidden="1">
              <a:extLst>
                <a:ext uri="{63B3BB69-23CF-44E3-9099-C40C66FF867C}">
                  <a14:compatExt spid="_x0000_s14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09" name="Button 73" hidden="1">
              <a:extLst>
                <a:ext uri="{63B3BB69-23CF-44E3-9099-C40C66FF867C}">
                  <a14:compatExt spid="_x0000_s14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0" name="Button 74" hidden="1">
              <a:extLst>
                <a:ext uri="{63B3BB69-23CF-44E3-9099-C40C66FF867C}">
                  <a14:compatExt spid="_x0000_s14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1" name="Button 75" hidden="1">
              <a:extLst>
                <a:ext uri="{63B3BB69-23CF-44E3-9099-C40C66FF867C}">
                  <a14:compatExt spid="_x0000_s14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2" name="Button 76" hidden="1">
              <a:extLst>
                <a:ext uri="{63B3BB69-23CF-44E3-9099-C40C66FF867C}">
                  <a14:compatExt spid="_x0000_s14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3" name="Button 77" hidden="1">
              <a:extLst>
                <a:ext uri="{63B3BB69-23CF-44E3-9099-C40C66FF867C}">
                  <a14:compatExt spid="_x0000_s14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4" name="Button 78" hidden="1">
              <a:extLst>
                <a:ext uri="{63B3BB69-23CF-44E3-9099-C40C66FF867C}">
                  <a14:compatExt spid="_x0000_s14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5" name="Button 79" hidden="1">
              <a:extLst>
                <a:ext uri="{63B3BB69-23CF-44E3-9099-C40C66FF867C}">
                  <a14:compatExt spid="_x0000_s14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6" name="Button 80" hidden="1">
              <a:extLst>
                <a:ext uri="{63B3BB69-23CF-44E3-9099-C40C66FF867C}">
                  <a14:compatExt spid="_x0000_s14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7" name="Button 81" hidden="1">
              <a:extLst>
                <a:ext uri="{63B3BB69-23CF-44E3-9099-C40C66FF867C}">
                  <a14:compatExt spid="_x0000_s14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18" name="Button 82" hidden="1">
              <a:extLst>
                <a:ext uri="{63B3BB69-23CF-44E3-9099-C40C66FF867C}">
                  <a14:compatExt spid="_x0000_s14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19" name="Button 83" hidden="1">
              <a:extLst>
                <a:ext uri="{63B3BB69-23CF-44E3-9099-C40C66FF867C}">
                  <a14:compatExt spid="_x0000_s14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0" name="Button 84" hidden="1">
              <a:extLst>
                <a:ext uri="{63B3BB69-23CF-44E3-9099-C40C66FF867C}">
                  <a14:compatExt spid="_x0000_s14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1" name="Button 85" hidden="1">
              <a:extLst>
                <a:ext uri="{63B3BB69-23CF-44E3-9099-C40C66FF867C}">
                  <a14:compatExt spid="_x0000_s14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2" name="Button 86" hidden="1">
              <a:extLst>
                <a:ext uri="{63B3BB69-23CF-44E3-9099-C40C66FF867C}">
                  <a14:compatExt spid="_x0000_s14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3" name="Button 87" hidden="1">
              <a:extLst>
                <a:ext uri="{63B3BB69-23CF-44E3-9099-C40C66FF867C}">
                  <a14:compatExt spid="_x0000_s14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4" name="Button 88" hidden="1">
              <a:extLst>
                <a:ext uri="{63B3BB69-23CF-44E3-9099-C40C66FF867C}">
                  <a14:compatExt spid="_x0000_s14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5" name="Button 89" hidden="1">
              <a:extLst>
                <a:ext uri="{63B3BB69-23CF-44E3-9099-C40C66FF867C}">
                  <a14:compatExt spid="_x0000_s14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6" name="Button 90" hidden="1">
              <a:extLst>
                <a:ext uri="{63B3BB69-23CF-44E3-9099-C40C66FF867C}">
                  <a14:compatExt spid="_x0000_s14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7" name="Button 91" hidden="1">
              <a:extLst>
                <a:ext uri="{63B3BB69-23CF-44E3-9099-C40C66FF867C}">
                  <a14:compatExt spid="_x0000_s14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28" name="Button 92" hidden="1">
              <a:extLst>
                <a:ext uri="{63B3BB69-23CF-44E3-9099-C40C66FF867C}">
                  <a14:compatExt spid="_x0000_s14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29" name="Button 93" hidden="1">
              <a:extLst>
                <a:ext uri="{63B3BB69-23CF-44E3-9099-C40C66FF867C}">
                  <a14:compatExt spid="_x0000_s14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0" name="Button 94" hidden="1">
              <a:extLst>
                <a:ext uri="{63B3BB69-23CF-44E3-9099-C40C66FF867C}">
                  <a14:compatExt spid="_x0000_s14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1" name="Button 95" hidden="1">
              <a:extLst>
                <a:ext uri="{63B3BB69-23CF-44E3-9099-C40C66FF867C}">
                  <a14:compatExt spid="_x0000_s14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2" name="Button 96" hidden="1">
              <a:extLst>
                <a:ext uri="{63B3BB69-23CF-44E3-9099-C40C66FF867C}">
                  <a14:compatExt spid="_x0000_s14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3" name="Button 97" hidden="1">
              <a:extLst>
                <a:ext uri="{63B3BB69-23CF-44E3-9099-C40C66FF867C}">
                  <a14:compatExt spid="_x0000_s14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4" name="Button 98" hidden="1">
              <a:extLst>
                <a:ext uri="{63B3BB69-23CF-44E3-9099-C40C66FF867C}">
                  <a14:compatExt spid="_x0000_s14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5" name="Button 99" hidden="1">
              <a:extLst>
                <a:ext uri="{63B3BB69-23CF-44E3-9099-C40C66FF867C}">
                  <a14:compatExt spid="_x0000_s14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6" name="Button 100" hidden="1">
              <a:extLst>
                <a:ext uri="{63B3BB69-23CF-44E3-9099-C40C66FF867C}">
                  <a14:compatExt spid="_x0000_s14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7" name="Button 101" hidden="1">
              <a:extLst>
                <a:ext uri="{63B3BB69-23CF-44E3-9099-C40C66FF867C}">
                  <a14:compatExt spid="_x0000_s14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38" name="Button 102" hidden="1">
              <a:extLst>
                <a:ext uri="{63B3BB69-23CF-44E3-9099-C40C66FF867C}">
                  <a14:compatExt spid="_x0000_s14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39" name="Button 103" hidden="1">
              <a:extLst>
                <a:ext uri="{63B3BB69-23CF-44E3-9099-C40C66FF867C}">
                  <a14:compatExt spid="_x0000_s14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0" name="Button 104" hidden="1">
              <a:extLst>
                <a:ext uri="{63B3BB69-23CF-44E3-9099-C40C66FF867C}">
                  <a14:compatExt spid="_x0000_s14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1" name="Button 105" hidden="1">
              <a:extLst>
                <a:ext uri="{63B3BB69-23CF-44E3-9099-C40C66FF867C}">
                  <a14:compatExt spid="_x0000_s14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2" name="Button 106" hidden="1">
              <a:extLst>
                <a:ext uri="{63B3BB69-23CF-44E3-9099-C40C66FF867C}">
                  <a14:compatExt spid="_x0000_s14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3" name="Button 107" hidden="1">
              <a:extLst>
                <a:ext uri="{63B3BB69-23CF-44E3-9099-C40C66FF867C}">
                  <a14:compatExt spid="_x0000_s14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4" name="Button 108" hidden="1">
              <a:extLst>
                <a:ext uri="{63B3BB69-23CF-44E3-9099-C40C66FF867C}">
                  <a14:compatExt spid="_x0000_s14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5" name="Button 109" hidden="1">
              <a:extLst>
                <a:ext uri="{63B3BB69-23CF-44E3-9099-C40C66FF867C}">
                  <a14:compatExt spid="_x0000_s14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6" name="Button 110" hidden="1">
              <a:extLst>
                <a:ext uri="{63B3BB69-23CF-44E3-9099-C40C66FF867C}">
                  <a14:compatExt spid="_x0000_s14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7" name="Button 111" hidden="1">
              <a:extLst>
                <a:ext uri="{63B3BB69-23CF-44E3-9099-C40C66FF867C}">
                  <a14:compatExt spid="_x0000_s14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48" name="Button 112" hidden="1">
              <a:extLst>
                <a:ext uri="{63B3BB69-23CF-44E3-9099-C40C66FF867C}">
                  <a14:compatExt spid="_x0000_s14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49" name="Button 113" hidden="1">
              <a:extLst>
                <a:ext uri="{63B3BB69-23CF-44E3-9099-C40C66FF867C}">
                  <a14:compatExt spid="_x0000_s14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0" name="Button 114" hidden="1">
              <a:extLst>
                <a:ext uri="{63B3BB69-23CF-44E3-9099-C40C66FF867C}">
                  <a14:compatExt spid="_x0000_s14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1" name="Button 115" hidden="1">
              <a:extLst>
                <a:ext uri="{63B3BB69-23CF-44E3-9099-C40C66FF867C}">
                  <a14:compatExt spid="_x0000_s14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2" name="Button 116" hidden="1">
              <a:extLst>
                <a:ext uri="{63B3BB69-23CF-44E3-9099-C40C66FF867C}">
                  <a14:compatExt spid="_x0000_s14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3" name="Button 117" hidden="1">
              <a:extLst>
                <a:ext uri="{63B3BB69-23CF-44E3-9099-C40C66FF867C}">
                  <a14:compatExt spid="_x0000_s14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4" name="Button 118" hidden="1">
              <a:extLst>
                <a:ext uri="{63B3BB69-23CF-44E3-9099-C40C66FF867C}">
                  <a14:compatExt spid="_x0000_s14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5" name="Button 119" hidden="1">
              <a:extLst>
                <a:ext uri="{63B3BB69-23CF-44E3-9099-C40C66FF867C}">
                  <a14:compatExt spid="_x0000_s14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6" name="Button 120" hidden="1">
              <a:extLst>
                <a:ext uri="{63B3BB69-23CF-44E3-9099-C40C66FF867C}">
                  <a14:compatExt spid="_x0000_s14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7" name="Button 121" hidden="1">
              <a:extLst>
                <a:ext uri="{63B3BB69-23CF-44E3-9099-C40C66FF867C}">
                  <a14:compatExt spid="_x0000_s14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58" name="Button 122" hidden="1">
              <a:extLst>
                <a:ext uri="{63B3BB69-23CF-44E3-9099-C40C66FF867C}">
                  <a14:compatExt spid="_x0000_s14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59" name="Button 123" hidden="1">
              <a:extLst>
                <a:ext uri="{63B3BB69-23CF-44E3-9099-C40C66FF867C}">
                  <a14:compatExt spid="_x0000_s14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0" name="Button 124" hidden="1">
              <a:extLst>
                <a:ext uri="{63B3BB69-23CF-44E3-9099-C40C66FF867C}">
                  <a14:compatExt spid="_x0000_s14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1" name="Button 125" hidden="1">
              <a:extLst>
                <a:ext uri="{63B3BB69-23CF-44E3-9099-C40C66FF867C}">
                  <a14:compatExt spid="_x0000_s14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2" name="Button 126" hidden="1">
              <a:extLst>
                <a:ext uri="{63B3BB69-23CF-44E3-9099-C40C66FF867C}">
                  <a14:compatExt spid="_x0000_s14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3" name="Button 127" hidden="1">
              <a:extLst>
                <a:ext uri="{63B3BB69-23CF-44E3-9099-C40C66FF867C}">
                  <a14:compatExt spid="_x0000_s14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4" name="Button 128" hidden="1">
              <a:extLst>
                <a:ext uri="{63B3BB69-23CF-44E3-9099-C40C66FF867C}">
                  <a14:compatExt spid="_x0000_s14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5" name="Button 129" hidden="1">
              <a:extLst>
                <a:ext uri="{63B3BB69-23CF-44E3-9099-C40C66FF867C}">
                  <a14:compatExt spid="_x0000_s14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6" name="Button 130" hidden="1">
              <a:extLst>
                <a:ext uri="{63B3BB69-23CF-44E3-9099-C40C66FF867C}">
                  <a14:compatExt spid="_x0000_s14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7" name="Button 131" hidden="1">
              <a:extLst>
                <a:ext uri="{63B3BB69-23CF-44E3-9099-C40C66FF867C}">
                  <a14:compatExt spid="_x0000_s14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68" name="Button 132" hidden="1">
              <a:extLst>
                <a:ext uri="{63B3BB69-23CF-44E3-9099-C40C66FF867C}">
                  <a14:compatExt spid="_x0000_s14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69" name="Button 133" hidden="1">
              <a:extLst>
                <a:ext uri="{63B3BB69-23CF-44E3-9099-C40C66FF867C}">
                  <a14:compatExt spid="_x0000_s14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0" name="Button 134" hidden="1">
              <a:extLst>
                <a:ext uri="{63B3BB69-23CF-44E3-9099-C40C66FF867C}">
                  <a14:compatExt spid="_x0000_s14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1" name="Button 135" hidden="1">
              <a:extLst>
                <a:ext uri="{63B3BB69-23CF-44E3-9099-C40C66FF867C}">
                  <a14:compatExt spid="_x0000_s14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2" name="Button 136" hidden="1">
              <a:extLst>
                <a:ext uri="{63B3BB69-23CF-44E3-9099-C40C66FF867C}">
                  <a14:compatExt spid="_x0000_s14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3" name="Button 137" hidden="1">
              <a:extLst>
                <a:ext uri="{63B3BB69-23CF-44E3-9099-C40C66FF867C}">
                  <a14:compatExt spid="_x0000_s14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4" name="Button 138" hidden="1">
              <a:extLst>
                <a:ext uri="{63B3BB69-23CF-44E3-9099-C40C66FF867C}">
                  <a14:compatExt spid="_x0000_s14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5" name="Button 139" hidden="1">
              <a:extLst>
                <a:ext uri="{63B3BB69-23CF-44E3-9099-C40C66FF867C}">
                  <a14:compatExt spid="_x0000_s14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6" name="Button 140" hidden="1">
              <a:extLst>
                <a:ext uri="{63B3BB69-23CF-44E3-9099-C40C66FF867C}">
                  <a14:compatExt spid="_x0000_s14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7" name="Button 141" hidden="1">
              <a:extLst>
                <a:ext uri="{63B3BB69-23CF-44E3-9099-C40C66FF867C}">
                  <a14:compatExt spid="_x0000_s14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78" name="Button 142" hidden="1">
              <a:extLst>
                <a:ext uri="{63B3BB69-23CF-44E3-9099-C40C66FF867C}">
                  <a14:compatExt spid="_x0000_s14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79" name="Button 143" hidden="1">
              <a:extLst>
                <a:ext uri="{63B3BB69-23CF-44E3-9099-C40C66FF867C}">
                  <a14:compatExt spid="_x0000_s14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0" name="Button 144" hidden="1">
              <a:extLst>
                <a:ext uri="{63B3BB69-23CF-44E3-9099-C40C66FF867C}">
                  <a14:compatExt spid="_x0000_s14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1" name="Button 145" hidden="1">
              <a:extLst>
                <a:ext uri="{63B3BB69-23CF-44E3-9099-C40C66FF867C}">
                  <a14:compatExt spid="_x0000_s14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2" name="Button 146" hidden="1">
              <a:extLst>
                <a:ext uri="{63B3BB69-23CF-44E3-9099-C40C66FF867C}">
                  <a14:compatExt spid="_x0000_s14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3" name="Button 147" hidden="1">
              <a:extLst>
                <a:ext uri="{63B3BB69-23CF-44E3-9099-C40C66FF867C}">
                  <a14:compatExt spid="_x0000_s14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4" name="Button 148" hidden="1">
              <a:extLst>
                <a:ext uri="{63B3BB69-23CF-44E3-9099-C40C66FF867C}">
                  <a14:compatExt spid="_x0000_s14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5" name="Button 149" hidden="1">
              <a:extLst>
                <a:ext uri="{63B3BB69-23CF-44E3-9099-C40C66FF867C}">
                  <a14:compatExt spid="_x0000_s14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6" name="Button 150" hidden="1">
              <a:extLst>
                <a:ext uri="{63B3BB69-23CF-44E3-9099-C40C66FF867C}">
                  <a14:compatExt spid="_x0000_s14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7" name="Button 151" hidden="1">
              <a:extLst>
                <a:ext uri="{63B3BB69-23CF-44E3-9099-C40C66FF867C}">
                  <a14:compatExt spid="_x0000_s14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88" name="Button 152" hidden="1">
              <a:extLst>
                <a:ext uri="{63B3BB69-23CF-44E3-9099-C40C66FF867C}">
                  <a14:compatExt spid="_x0000_s14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89" name="Button 153" hidden="1">
              <a:extLst>
                <a:ext uri="{63B3BB69-23CF-44E3-9099-C40C66FF867C}">
                  <a14:compatExt spid="_x0000_s14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0" name="Button 154" hidden="1">
              <a:extLst>
                <a:ext uri="{63B3BB69-23CF-44E3-9099-C40C66FF867C}">
                  <a14:compatExt spid="_x0000_s14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1" name="Button 155" hidden="1">
              <a:extLst>
                <a:ext uri="{63B3BB69-23CF-44E3-9099-C40C66FF867C}">
                  <a14:compatExt spid="_x0000_s14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2" name="Button 156" hidden="1">
              <a:extLst>
                <a:ext uri="{63B3BB69-23CF-44E3-9099-C40C66FF867C}">
                  <a14:compatExt spid="_x0000_s14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3" name="Button 157" hidden="1">
              <a:extLst>
                <a:ext uri="{63B3BB69-23CF-44E3-9099-C40C66FF867C}">
                  <a14:compatExt spid="_x0000_s14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4" name="Button 158" hidden="1">
              <a:extLst>
                <a:ext uri="{63B3BB69-23CF-44E3-9099-C40C66FF867C}">
                  <a14:compatExt spid="_x0000_s14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5" name="Button 159" hidden="1">
              <a:extLst>
                <a:ext uri="{63B3BB69-23CF-44E3-9099-C40C66FF867C}">
                  <a14:compatExt spid="_x0000_s14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6" name="Button 160" hidden="1">
              <a:extLst>
                <a:ext uri="{63B3BB69-23CF-44E3-9099-C40C66FF867C}">
                  <a14:compatExt spid="_x0000_s14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7" name="Button 161" hidden="1">
              <a:extLst>
                <a:ext uri="{63B3BB69-23CF-44E3-9099-C40C66FF867C}">
                  <a14:compatExt spid="_x0000_s14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498" name="Button 162" hidden="1">
              <a:extLst>
                <a:ext uri="{63B3BB69-23CF-44E3-9099-C40C66FF867C}">
                  <a14:compatExt spid="_x0000_s14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499" name="Button 163" hidden="1">
              <a:extLst>
                <a:ext uri="{63B3BB69-23CF-44E3-9099-C40C66FF867C}">
                  <a14:compatExt spid="_x0000_s14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0" name="Button 164" hidden="1">
              <a:extLst>
                <a:ext uri="{63B3BB69-23CF-44E3-9099-C40C66FF867C}">
                  <a14:compatExt spid="_x0000_s14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1" name="Button 165" hidden="1">
              <a:extLst>
                <a:ext uri="{63B3BB69-23CF-44E3-9099-C40C66FF867C}">
                  <a14:compatExt spid="_x0000_s14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2" name="Button 166" hidden="1">
              <a:extLst>
                <a:ext uri="{63B3BB69-23CF-44E3-9099-C40C66FF867C}">
                  <a14:compatExt spid="_x0000_s14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3" name="Button 167" hidden="1">
              <a:extLst>
                <a:ext uri="{63B3BB69-23CF-44E3-9099-C40C66FF867C}">
                  <a14:compatExt spid="_x0000_s14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4" name="Button 168" hidden="1">
              <a:extLst>
                <a:ext uri="{63B3BB69-23CF-44E3-9099-C40C66FF867C}">
                  <a14:compatExt spid="_x0000_s14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5" name="Button 169" hidden="1">
              <a:extLst>
                <a:ext uri="{63B3BB69-23CF-44E3-9099-C40C66FF867C}">
                  <a14:compatExt spid="_x0000_s14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6" name="Button 170" hidden="1">
              <a:extLst>
                <a:ext uri="{63B3BB69-23CF-44E3-9099-C40C66FF867C}">
                  <a14:compatExt spid="_x0000_s14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7" name="Button 171" hidden="1">
              <a:extLst>
                <a:ext uri="{63B3BB69-23CF-44E3-9099-C40C66FF867C}">
                  <a14:compatExt spid="_x0000_s14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08" name="Button 172" hidden="1">
              <a:extLst>
                <a:ext uri="{63B3BB69-23CF-44E3-9099-C40C66FF867C}">
                  <a14:compatExt spid="_x0000_s14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09" name="Button 173" hidden="1">
              <a:extLst>
                <a:ext uri="{63B3BB69-23CF-44E3-9099-C40C66FF867C}">
                  <a14:compatExt spid="_x0000_s14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0" name="Button 174" hidden="1">
              <a:extLst>
                <a:ext uri="{63B3BB69-23CF-44E3-9099-C40C66FF867C}">
                  <a14:compatExt spid="_x0000_s14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1" name="Button 175" hidden="1">
              <a:extLst>
                <a:ext uri="{63B3BB69-23CF-44E3-9099-C40C66FF867C}">
                  <a14:compatExt spid="_x0000_s14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2" name="Button 176" hidden="1">
              <a:extLst>
                <a:ext uri="{63B3BB69-23CF-44E3-9099-C40C66FF867C}">
                  <a14:compatExt spid="_x0000_s14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3" name="Button 177" hidden="1">
              <a:extLst>
                <a:ext uri="{63B3BB69-23CF-44E3-9099-C40C66FF867C}">
                  <a14:compatExt spid="_x0000_s14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4" name="Button 178" hidden="1">
              <a:extLst>
                <a:ext uri="{63B3BB69-23CF-44E3-9099-C40C66FF867C}">
                  <a14:compatExt spid="_x0000_s14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5" name="Button 179" hidden="1">
              <a:extLst>
                <a:ext uri="{63B3BB69-23CF-44E3-9099-C40C66FF867C}">
                  <a14:compatExt spid="_x0000_s14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6" name="Button 180" hidden="1">
              <a:extLst>
                <a:ext uri="{63B3BB69-23CF-44E3-9099-C40C66FF867C}">
                  <a14:compatExt spid="_x0000_s14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7" name="Button 181" hidden="1">
              <a:extLst>
                <a:ext uri="{63B3BB69-23CF-44E3-9099-C40C66FF867C}">
                  <a14:compatExt spid="_x0000_s14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18" name="Button 182" hidden="1">
              <a:extLst>
                <a:ext uri="{63B3BB69-23CF-44E3-9099-C40C66FF867C}">
                  <a14:compatExt spid="_x0000_s14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19" name="Button 183" hidden="1">
              <a:extLst>
                <a:ext uri="{63B3BB69-23CF-44E3-9099-C40C66FF867C}">
                  <a14:compatExt spid="_x0000_s14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0" name="Button 184" hidden="1">
              <a:extLst>
                <a:ext uri="{63B3BB69-23CF-44E3-9099-C40C66FF867C}">
                  <a14:compatExt spid="_x0000_s14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1" name="Button 185" hidden="1">
              <a:extLst>
                <a:ext uri="{63B3BB69-23CF-44E3-9099-C40C66FF867C}">
                  <a14:compatExt spid="_x0000_s14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2" name="Button 186" hidden="1">
              <a:extLst>
                <a:ext uri="{63B3BB69-23CF-44E3-9099-C40C66FF867C}">
                  <a14:compatExt spid="_x0000_s14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3" name="Button 187" hidden="1">
              <a:extLst>
                <a:ext uri="{63B3BB69-23CF-44E3-9099-C40C66FF867C}">
                  <a14:compatExt spid="_x0000_s14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4" name="Button 188" hidden="1">
              <a:extLst>
                <a:ext uri="{63B3BB69-23CF-44E3-9099-C40C66FF867C}">
                  <a14:compatExt spid="_x0000_s14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5" name="Button 189" hidden="1">
              <a:extLst>
                <a:ext uri="{63B3BB69-23CF-44E3-9099-C40C66FF867C}">
                  <a14:compatExt spid="_x0000_s14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6" name="Button 190" hidden="1">
              <a:extLst>
                <a:ext uri="{63B3BB69-23CF-44E3-9099-C40C66FF867C}">
                  <a14:compatExt spid="_x0000_s14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7" name="Button 191" hidden="1">
              <a:extLst>
                <a:ext uri="{63B3BB69-23CF-44E3-9099-C40C66FF867C}">
                  <a14:compatExt spid="_x0000_s14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28" name="Button 192" hidden="1">
              <a:extLst>
                <a:ext uri="{63B3BB69-23CF-44E3-9099-C40C66FF867C}">
                  <a14:compatExt spid="_x0000_s14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29" name="Button 193" hidden="1">
              <a:extLst>
                <a:ext uri="{63B3BB69-23CF-44E3-9099-C40C66FF867C}">
                  <a14:compatExt spid="_x0000_s14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0" name="Button 194" hidden="1">
              <a:extLst>
                <a:ext uri="{63B3BB69-23CF-44E3-9099-C40C66FF867C}">
                  <a14:compatExt spid="_x0000_s14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1" name="Button 195" hidden="1">
              <a:extLst>
                <a:ext uri="{63B3BB69-23CF-44E3-9099-C40C66FF867C}">
                  <a14:compatExt spid="_x0000_s14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2" name="Button 196" hidden="1">
              <a:extLst>
                <a:ext uri="{63B3BB69-23CF-44E3-9099-C40C66FF867C}">
                  <a14:compatExt spid="_x0000_s14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3" name="Button 197" hidden="1">
              <a:extLst>
                <a:ext uri="{63B3BB69-23CF-44E3-9099-C40C66FF867C}">
                  <a14:compatExt spid="_x0000_s14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4" name="Button 198" hidden="1">
              <a:extLst>
                <a:ext uri="{63B3BB69-23CF-44E3-9099-C40C66FF867C}">
                  <a14:compatExt spid="_x0000_s14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5" name="Button 199" hidden="1">
              <a:extLst>
                <a:ext uri="{63B3BB69-23CF-44E3-9099-C40C66FF867C}">
                  <a14:compatExt spid="_x0000_s14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6" name="Button 200" hidden="1">
              <a:extLst>
                <a:ext uri="{63B3BB69-23CF-44E3-9099-C40C66FF867C}">
                  <a14:compatExt spid="_x0000_s14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7" name="Button 201" hidden="1">
              <a:extLst>
                <a:ext uri="{63B3BB69-23CF-44E3-9099-C40C66FF867C}">
                  <a14:compatExt spid="_x0000_s14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38" name="Button 202" hidden="1">
              <a:extLst>
                <a:ext uri="{63B3BB69-23CF-44E3-9099-C40C66FF867C}">
                  <a14:compatExt spid="_x0000_s14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39" name="Button 203" hidden="1">
              <a:extLst>
                <a:ext uri="{63B3BB69-23CF-44E3-9099-C40C66FF867C}">
                  <a14:compatExt spid="_x0000_s14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0" name="Button 204" hidden="1">
              <a:extLst>
                <a:ext uri="{63B3BB69-23CF-44E3-9099-C40C66FF867C}">
                  <a14:compatExt spid="_x0000_s14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1" name="Button 205" hidden="1">
              <a:extLst>
                <a:ext uri="{63B3BB69-23CF-44E3-9099-C40C66FF867C}">
                  <a14:compatExt spid="_x0000_s14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2" name="Button 206" hidden="1">
              <a:extLst>
                <a:ext uri="{63B3BB69-23CF-44E3-9099-C40C66FF867C}">
                  <a14:compatExt spid="_x0000_s14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3" name="Button 207" hidden="1">
              <a:extLst>
                <a:ext uri="{63B3BB69-23CF-44E3-9099-C40C66FF867C}">
                  <a14:compatExt spid="_x0000_s14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4" name="Button 208" hidden="1">
              <a:extLst>
                <a:ext uri="{63B3BB69-23CF-44E3-9099-C40C66FF867C}">
                  <a14:compatExt spid="_x0000_s14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5" name="Button 209" hidden="1">
              <a:extLst>
                <a:ext uri="{63B3BB69-23CF-44E3-9099-C40C66FF867C}">
                  <a14:compatExt spid="_x0000_s14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6" name="Button 210" hidden="1">
              <a:extLst>
                <a:ext uri="{63B3BB69-23CF-44E3-9099-C40C66FF867C}">
                  <a14:compatExt spid="_x0000_s14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7" name="Button 211" hidden="1">
              <a:extLst>
                <a:ext uri="{63B3BB69-23CF-44E3-9099-C40C66FF867C}">
                  <a14:compatExt spid="_x0000_s14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48" name="Button 212" hidden="1">
              <a:extLst>
                <a:ext uri="{63B3BB69-23CF-44E3-9099-C40C66FF867C}">
                  <a14:compatExt spid="_x0000_s14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49" name="Button 213" hidden="1">
              <a:extLst>
                <a:ext uri="{63B3BB69-23CF-44E3-9099-C40C66FF867C}">
                  <a14:compatExt spid="_x0000_s14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0" name="Button 214" hidden="1">
              <a:extLst>
                <a:ext uri="{63B3BB69-23CF-44E3-9099-C40C66FF867C}">
                  <a14:compatExt spid="_x0000_s14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1" name="Button 215" hidden="1">
              <a:extLst>
                <a:ext uri="{63B3BB69-23CF-44E3-9099-C40C66FF867C}">
                  <a14:compatExt spid="_x0000_s14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2" name="Button 216" hidden="1">
              <a:extLst>
                <a:ext uri="{63B3BB69-23CF-44E3-9099-C40C66FF867C}">
                  <a14:compatExt spid="_x0000_s14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3" name="Button 217" hidden="1">
              <a:extLst>
                <a:ext uri="{63B3BB69-23CF-44E3-9099-C40C66FF867C}">
                  <a14:compatExt spid="_x0000_s14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4" name="Button 218" hidden="1">
              <a:extLst>
                <a:ext uri="{63B3BB69-23CF-44E3-9099-C40C66FF867C}">
                  <a14:compatExt spid="_x0000_s14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5" name="Button 219" hidden="1">
              <a:extLst>
                <a:ext uri="{63B3BB69-23CF-44E3-9099-C40C66FF867C}">
                  <a14:compatExt spid="_x0000_s14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6" name="Button 220" hidden="1">
              <a:extLst>
                <a:ext uri="{63B3BB69-23CF-44E3-9099-C40C66FF867C}">
                  <a14:compatExt spid="_x0000_s14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7" name="Button 221" hidden="1">
              <a:extLst>
                <a:ext uri="{63B3BB69-23CF-44E3-9099-C40C66FF867C}">
                  <a14:compatExt spid="_x0000_s14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58" name="Button 222" hidden="1">
              <a:extLst>
                <a:ext uri="{63B3BB69-23CF-44E3-9099-C40C66FF867C}">
                  <a14:compatExt spid="_x0000_s14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59" name="Button 223" hidden="1">
              <a:extLst>
                <a:ext uri="{63B3BB69-23CF-44E3-9099-C40C66FF867C}">
                  <a14:compatExt spid="_x0000_s14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0" name="Button 224" hidden="1">
              <a:extLst>
                <a:ext uri="{63B3BB69-23CF-44E3-9099-C40C66FF867C}">
                  <a14:compatExt spid="_x0000_s14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1" name="Button 225" hidden="1">
              <a:extLst>
                <a:ext uri="{63B3BB69-23CF-44E3-9099-C40C66FF867C}">
                  <a14:compatExt spid="_x0000_s14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2" name="Button 226" hidden="1">
              <a:extLst>
                <a:ext uri="{63B3BB69-23CF-44E3-9099-C40C66FF867C}">
                  <a14:compatExt spid="_x0000_s14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3" name="Button 227" hidden="1">
              <a:extLst>
                <a:ext uri="{63B3BB69-23CF-44E3-9099-C40C66FF867C}">
                  <a14:compatExt spid="_x0000_s14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4" name="Button 228" hidden="1">
              <a:extLst>
                <a:ext uri="{63B3BB69-23CF-44E3-9099-C40C66FF867C}">
                  <a14:compatExt spid="_x0000_s14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5" name="Button 229" hidden="1">
              <a:extLst>
                <a:ext uri="{63B3BB69-23CF-44E3-9099-C40C66FF867C}">
                  <a14:compatExt spid="_x0000_s14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6" name="Button 230" hidden="1">
              <a:extLst>
                <a:ext uri="{63B3BB69-23CF-44E3-9099-C40C66FF867C}">
                  <a14:compatExt spid="_x0000_s14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7" name="Button 231" hidden="1">
              <a:extLst>
                <a:ext uri="{63B3BB69-23CF-44E3-9099-C40C66FF867C}">
                  <a14:compatExt spid="_x0000_s14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68" name="Button 232" hidden="1">
              <a:extLst>
                <a:ext uri="{63B3BB69-23CF-44E3-9099-C40C66FF867C}">
                  <a14:compatExt spid="_x0000_s14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69" name="Button 233" hidden="1">
              <a:extLst>
                <a:ext uri="{63B3BB69-23CF-44E3-9099-C40C66FF867C}">
                  <a14:compatExt spid="_x0000_s14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0" name="Button 234" hidden="1">
              <a:extLst>
                <a:ext uri="{63B3BB69-23CF-44E3-9099-C40C66FF867C}">
                  <a14:compatExt spid="_x0000_s14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1" name="Button 235" hidden="1">
              <a:extLst>
                <a:ext uri="{63B3BB69-23CF-44E3-9099-C40C66FF867C}">
                  <a14:compatExt spid="_x0000_s14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2" name="Button 236" hidden="1">
              <a:extLst>
                <a:ext uri="{63B3BB69-23CF-44E3-9099-C40C66FF867C}">
                  <a14:compatExt spid="_x0000_s14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3" name="Button 237" hidden="1">
              <a:extLst>
                <a:ext uri="{63B3BB69-23CF-44E3-9099-C40C66FF867C}">
                  <a14:compatExt spid="_x0000_s14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4" name="Button 238" hidden="1">
              <a:extLst>
                <a:ext uri="{63B3BB69-23CF-44E3-9099-C40C66FF867C}">
                  <a14:compatExt spid="_x0000_s14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5" name="Button 239" hidden="1">
              <a:extLst>
                <a:ext uri="{63B3BB69-23CF-44E3-9099-C40C66FF867C}">
                  <a14:compatExt spid="_x0000_s14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6" name="Button 240" hidden="1">
              <a:extLst>
                <a:ext uri="{63B3BB69-23CF-44E3-9099-C40C66FF867C}">
                  <a14:compatExt spid="_x0000_s14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7" name="Button 241" hidden="1">
              <a:extLst>
                <a:ext uri="{63B3BB69-23CF-44E3-9099-C40C66FF867C}">
                  <a14:compatExt spid="_x0000_s14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78" name="Button 242" hidden="1">
              <a:extLst>
                <a:ext uri="{63B3BB69-23CF-44E3-9099-C40C66FF867C}">
                  <a14:compatExt spid="_x0000_s14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79" name="Button 243" hidden="1">
              <a:extLst>
                <a:ext uri="{63B3BB69-23CF-44E3-9099-C40C66FF867C}">
                  <a14:compatExt spid="_x0000_s14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0" name="Button 244" hidden="1">
              <a:extLst>
                <a:ext uri="{63B3BB69-23CF-44E3-9099-C40C66FF867C}">
                  <a14:compatExt spid="_x0000_s14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1" name="Button 245" hidden="1">
              <a:extLst>
                <a:ext uri="{63B3BB69-23CF-44E3-9099-C40C66FF867C}">
                  <a14:compatExt spid="_x0000_s14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2" name="Button 246" hidden="1">
              <a:extLst>
                <a:ext uri="{63B3BB69-23CF-44E3-9099-C40C66FF867C}">
                  <a14:compatExt spid="_x0000_s14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3" name="Button 247" hidden="1">
              <a:extLst>
                <a:ext uri="{63B3BB69-23CF-44E3-9099-C40C66FF867C}">
                  <a14:compatExt spid="_x0000_s14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4" name="Button 248" hidden="1">
              <a:extLst>
                <a:ext uri="{63B3BB69-23CF-44E3-9099-C40C66FF867C}">
                  <a14:compatExt spid="_x0000_s14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5" name="Button 249" hidden="1">
              <a:extLst>
                <a:ext uri="{63B3BB69-23CF-44E3-9099-C40C66FF867C}">
                  <a14:compatExt spid="_x0000_s14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6" name="Button 250" hidden="1">
              <a:extLst>
                <a:ext uri="{63B3BB69-23CF-44E3-9099-C40C66FF867C}">
                  <a14:compatExt spid="_x0000_s14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7" name="Button 251" hidden="1">
              <a:extLst>
                <a:ext uri="{63B3BB69-23CF-44E3-9099-C40C66FF867C}">
                  <a14:compatExt spid="_x0000_s14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88" name="Button 252" hidden="1">
              <a:extLst>
                <a:ext uri="{63B3BB69-23CF-44E3-9099-C40C66FF867C}">
                  <a14:compatExt spid="_x0000_s14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89" name="Button 253" hidden="1">
              <a:extLst>
                <a:ext uri="{63B3BB69-23CF-44E3-9099-C40C66FF867C}">
                  <a14:compatExt spid="_x0000_s14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0" name="Button 254" hidden="1">
              <a:extLst>
                <a:ext uri="{63B3BB69-23CF-44E3-9099-C40C66FF867C}">
                  <a14:compatExt spid="_x0000_s14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1" name="Button 255" hidden="1">
              <a:extLst>
                <a:ext uri="{63B3BB69-23CF-44E3-9099-C40C66FF867C}">
                  <a14:compatExt spid="_x0000_s14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2" name="Button 256" hidden="1">
              <a:extLst>
                <a:ext uri="{63B3BB69-23CF-44E3-9099-C40C66FF867C}">
                  <a14:compatExt spid="_x0000_s14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3" name="Button 257" hidden="1">
              <a:extLst>
                <a:ext uri="{63B3BB69-23CF-44E3-9099-C40C66FF867C}">
                  <a14:compatExt spid="_x0000_s14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4" name="Button 258" hidden="1">
              <a:extLst>
                <a:ext uri="{63B3BB69-23CF-44E3-9099-C40C66FF867C}">
                  <a14:compatExt spid="_x0000_s14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5" name="Button 259" hidden="1">
              <a:extLst>
                <a:ext uri="{63B3BB69-23CF-44E3-9099-C40C66FF867C}">
                  <a14:compatExt spid="_x0000_s14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6" name="Button 260" hidden="1">
              <a:extLst>
                <a:ext uri="{63B3BB69-23CF-44E3-9099-C40C66FF867C}">
                  <a14:compatExt spid="_x0000_s14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7" name="Button 261" hidden="1">
              <a:extLst>
                <a:ext uri="{63B3BB69-23CF-44E3-9099-C40C66FF867C}">
                  <a14:compatExt spid="_x0000_s14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598" name="Button 262" hidden="1">
              <a:extLst>
                <a:ext uri="{63B3BB69-23CF-44E3-9099-C40C66FF867C}">
                  <a14:compatExt spid="_x0000_s14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599" name="Button 263" hidden="1">
              <a:extLst>
                <a:ext uri="{63B3BB69-23CF-44E3-9099-C40C66FF867C}">
                  <a14:compatExt spid="_x0000_s14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0" name="Button 264" hidden="1">
              <a:extLst>
                <a:ext uri="{63B3BB69-23CF-44E3-9099-C40C66FF867C}">
                  <a14:compatExt spid="_x0000_s14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1" name="Button 265" hidden="1">
              <a:extLst>
                <a:ext uri="{63B3BB69-23CF-44E3-9099-C40C66FF867C}">
                  <a14:compatExt spid="_x0000_s14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2" name="Button 266" hidden="1">
              <a:extLst>
                <a:ext uri="{63B3BB69-23CF-44E3-9099-C40C66FF867C}">
                  <a14:compatExt spid="_x0000_s14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3" name="Button 267" hidden="1">
              <a:extLst>
                <a:ext uri="{63B3BB69-23CF-44E3-9099-C40C66FF867C}">
                  <a14:compatExt spid="_x0000_s14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4" name="Button 268" hidden="1">
              <a:extLst>
                <a:ext uri="{63B3BB69-23CF-44E3-9099-C40C66FF867C}">
                  <a14:compatExt spid="_x0000_s14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5" name="Button 269" hidden="1">
              <a:extLst>
                <a:ext uri="{63B3BB69-23CF-44E3-9099-C40C66FF867C}">
                  <a14:compatExt spid="_x0000_s14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6" name="Button 270" hidden="1">
              <a:extLst>
                <a:ext uri="{63B3BB69-23CF-44E3-9099-C40C66FF867C}">
                  <a14:compatExt spid="_x0000_s14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7" name="Button 271" hidden="1">
              <a:extLst>
                <a:ext uri="{63B3BB69-23CF-44E3-9099-C40C66FF867C}">
                  <a14:compatExt spid="_x0000_s14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08" name="Button 272" hidden="1">
              <a:extLst>
                <a:ext uri="{63B3BB69-23CF-44E3-9099-C40C66FF867C}">
                  <a14:compatExt spid="_x0000_s14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09" name="Button 273" hidden="1">
              <a:extLst>
                <a:ext uri="{63B3BB69-23CF-44E3-9099-C40C66FF867C}">
                  <a14:compatExt spid="_x0000_s14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0" name="Button 274" hidden="1">
              <a:extLst>
                <a:ext uri="{63B3BB69-23CF-44E3-9099-C40C66FF867C}">
                  <a14:compatExt spid="_x0000_s14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1" name="Button 275" hidden="1">
              <a:extLst>
                <a:ext uri="{63B3BB69-23CF-44E3-9099-C40C66FF867C}">
                  <a14:compatExt spid="_x0000_s14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2" name="Button 276" hidden="1">
              <a:extLst>
                <a:ext uri="{63B3BB69-23CF-44E3-9099-C40C66FF867C}">
                  <a14:compatExt spid="_x0000_s14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3" name="Button 277" hidden="1">
              <a:extLst>
                <a:ext uri="{63B3BB69-23CF-44E3-9099-C40C66FF867C}">
                  <a14:compatExt spid="_x0000_s14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4" name="Button 278" hidden="1">
              <a:extLst>
                <a:ext uri="{63B3BB69-23CF-44E3-9099-C40C66FF867C}">
                  <a14:compatExt spid="_x0000_s14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5" name="Button 279" hidden="1">
              <a:extLst>
                <a:ext uri="{63B3BB69-23CF-44E3-9099-C40C66FF867C}">
                  <a14:compatExt spid="_x0000_s14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6" name="Button 280" hidden="1">
              <a:extLst>
                <a:ext uri="{63B3BB69-23CF-44E3-9099-C40C66FF867C}">
                  <a14:compatExt spid="_x0000_s14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7" name="Button 281" hidden="1">
              <a:extLst>
                <a:ext uri="{63B3BB69-23CF-44E3-9099-C40C66FF867C}">
                  <a14:compatExt spid="_x0000_s14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18" name="Button 282" hidden="1">
              <a:extLst>
                <a:ext uri="{63B3BB69-23CF-44E3-9099-C40C66FF867C}">
                  <a14:compatExt spid="_x0000_s14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19" name="Button 283" hidden="1">
              <a:extLst>
                <a:ext uri="{63B3BB69-23CF-44E3-9099-C40C66FF867C}">
                  <a14:compatExt spid="_x0000_s14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0" name="Button 284" hidden="1">
              <a:extLst>
                <a:ext uri="{63B3BB69-23CF-44E3-9099-C40C66FF867C}">
                  <a14:compatExt spid="_x0000_s14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1" name="Button 285" hidden="1">
              <a:extLst>
                <a:ext uri="{63B3BB69-23CF-44E3-9099-C40C66FF867C}">
                  <a14:compatExt spid="_x0000_s14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2" name="Button 286" hidden="1">
              <a:extLst>
                <a:ext uri="{63B3BB69-23CF-44E3-9099-C40C66FF867C}">
                  <a14:compatExt spid="_x0000_s14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3" name="Button 287" hidden="1">
              <a:extLst>
                <a:ext uri="{63B3BB69-23CF-44E3-9099-C40C66FF867C}">
                  <a14:compatExt spid="_x0000_s14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4" name="Button 288" hidden="1">
              <a:extLst>
                <a:ext uri="{63B3BB69-23CF-44E3-9099-C40C66FF867C}">
                  <a14:compatExt spid="_x0000_s14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5" name="Button 289" hidden="1">
              <a:extLst>
                <a:ext uri="{63B3BB69-23CF-44E3-9099-C40C66FF867C}">
                  <a14:compatExt spid="_x0000_s14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6" name="Button 290" hidden="1">
              <a:extLst>
                <a:ext uri="{63B3BB69-23CF-44E3-9099-C40C66FF867C}">
                  <a14:compatExt spid="_x0000_s14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7" name="Button 291" hidden="1">
              <a:extLst>
                <a:ext uri="{63B3BB69-23CF-44E3-9099-C40C66FF867C}">
                  <a14:compatExt spid="_x0000_s14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28" name="Button 292" hidden="1">
              <a:extLst>
                <a:ext uri="{63B3BB69-23CF-44E3-9099-C40C66FF867C}">
                  <a14:compatExt spid="_x0000_s14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29" name="Button 293" hidden="1">
              <a:extLst>
                <a:ext uri="{63B3BB69-23CF-44E3-9099-C40C66FF867C}">
                  <a14:compatExt spid="_x0000_s14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0" name="Button 294" hidden="1">
              <a:extLst>
                <a:ext uri="{63B3BB69-23CF-44E3-9099-C40C66FF867C}">
                  <a14:compatExt spid="_x0000_s14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1" name="Button 295" hidden="1">
              <a:extLst>
                <a:ext uri="{63B3BB69-23CF-44E3-9099-C40C66FF867C}">
                  <a14:compatExt spid="_x0000_s14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2" name="Button 296" hidden="1">
              <a:extLst>
                <a:ext uri="{63B3BB69-23CF-44E3-9099-C40C66FF867C}">
                  <a14:compatExt spid="_x0000_s14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3" name="Button 297" hidden="1">
              <a:extLst>
                <a:ext uri="{63B3BB69-23CF-44E3-9099-C40C66FF867C}">
                  <a14:compatExt spid="_x0000_s14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4" name="Button 298" hidden="1">
              <a:extLst>
                <a:ext uri="{63B3BB69-23CF-44E3-9099-C40C66FF867C}">
                  <a14:compatExt spid="_x0000_s14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5" name="Button 299" hidden="1">
              <a:extLst>
                <a:ext uri="{63B3BB69-23CF-44E3-9099-C40C66FF867C}">
                  <a14:compatExt spid="_x0000_s14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6" name="Button 300" hidden="1">
              <a:extLst>
                <a:ext uri="{63B3BB69-23CF-44E3-9099-C40C66FF867C}">
                  <a14:compatExt spid="_x0000_s14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7" name="Button 301" hidden="1">
              <a:extLst>
                <a:ext uri="{63B3BB69-23CF-44E3-9099-C40C66FF867C}">
                  <a14:compatExt spid="_x0000_s14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38" name="Button 302" hidden="1">
              <a:extLst>
                <a:ext uri="{63B3BB69-23CF-44E3-9099-C40C66FF867C}">
                  <a14:compatExt spid="_x0000_s14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39" name="Button 303" hidden="1">
              <a:extLst>
                <a:ext uri="{63B3BB69-23CF-44E3-9099-C40C66FF867C}">
                  <a14:compatExt spid="_x0000_s14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0" name="Button 304" hidden="1">
              <a:extLst>
                <a:ext uri="{63B3BB69-23CF-44E3-9099-C40C66FF867C}">
                  <a14:compatExt spid="_x0000_s14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1" name="Button 305" hidden="1">
              <a:extLst>
                <a:ext uri="{63B3BB69-23CF-44E3-9099-C40C66FF867C}">
                  <a14:compatExt spid="_x0000_s14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2" name="Button 306" hidden="1">
              <a:extLst>
                <a:ext uri="{63B3BB69-23CF-44E3-9099-C40C66FF867C}">
                  <a14:compatExt spid="_x0000_s14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3" name="Button 307" hidden="1">
              <a:extLst>
                <a:ext uri="{63B3BB69-23CF-44E3-9099-C40C66FF867C}">
                  <a14:compatExt spid="_x0000_s14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4" name="Button 308" hidden="1">
              <a:extLst>
                <a:ext uri="{63B3BB69-23CF-44E3-9099-C40C66FF867C}">
                  <a14:compatExt spid="_x0000_s14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5" name="Button 309" hidden="1">
              <a:extLst>
                <a:ext uri="{63B3BB69-23CF-44E3-9099-C40C66FF867C}">
                  <a14:compatExt spid="_x0000_s14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6" name="Button 310" hidden="1">
              <a:extLst>
                <a:ext uri="{63B3BB69-23CF-44E3-9099-C40C66FF867C}">
                  <a14:compatExt spid="_x0000_s14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7" name="Button 311" hidden="1">
              <a:extLst>
                <a:ext uri="{63B3BB69-23CF-44E3-9099-C40C66FF867C}">
                  <a14:compatExt spid="_x0000_s14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48" name="Button 312" hidden="1">
              <a:extLst>
                <a:ext uri="{63B3BB69-23CF-44E3-9099-C40C66FF867C}">
                  <a14:compatExt spid="_x0000_s14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49" name="Button 313" hidden="1">
              <a:extLst>
                <a:ext uri="{63B3BB69-23CF-44E3-9099-C40C66FF867C}">
                  <a14:compatExt spid="_x0000_s14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0" name="Button 314" hidden="1">
              <a:extLst>
                <a:ext uri="{63B3BB69-23CF-44E3-9099-C40C66FF867C}">
                  <a14:compatExt spid="_x0000_s14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1" name="Button 315" hidden="1">
              <a:extLst>
                <a:ext uri="{63B3BB69-23CF-44E3-9099-C40C66FF867C}">
                  <a14:compatExt spid="_x0000_s14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2" name="Button 316" hidden="1">
              <a:extLst>
                <a:ext uri="{63B3BB69-23CF-44E3-9099-C40C66FF867C}">
                  <a14:compatExt spid="_x0000_s14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3" name="Button 317" hidden="1">
              <a:extLst>
                <a:ext uri="{63B3BB69-23CF-44E3-9099-C40C66FF867C}">
                  <a14:compatExt spid="_x0000_s14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4" name="Button 318" hidden="1">
              <a:extLst>
                <a:ext uri="{63B3BB69-23CF-44E3-9099-C40C66FF867C}">
                  <a14:compatExt spid="_x0000_s14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5" name="Button 319" hidden="1">
              <a:extLst>
                <a:ext uri="{63B3BB69-23CF-44E3-9099-C40C66FF867C}">
                  <a14:compatExt spid="_x0000_s14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6" name="Button 320" hidden="1">
              <a:extLst>
                <a:ext uri="{63B3BB69-23CF-44E3-9099-C40C66FF867C}">
                  <a14:compatExt spid="_x0000_s14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7" name="Button 321" hidden="1">
              <a:extLst>
                <a:ext uri="{63B3BB69-23CF-44E3-9099-C40C66FF867C}">
                  <a14:compatExt spid="_x0000_s14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58" name="Button 322" hidden="1">
              <a:extLst>
                <a:ext uri="{63B3BB69-23CF-44E3-9099-C40C66FF867C}">
                  <a14:compatExt spid="_x0000_s14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59" name="Button 323" hidden="1">
              <a:extLst>
                <a:ext uri="{63B3BB69-23CF-44E3-9099-C40C66FF867C}">
                  <a14:compatExt spid="_x0000_s14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0" name="Button 324" hidden="1">
              <a:extLst>
                <a:ext uri="{63B3BB69-23CF-44E3-9099-C40C66FF867C}">
                  <a14:compatExt spid="_x0000_s14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1" name="Button 325" hidden="1">
              <a:extLst>
                <a:ext uri="{63B3BB69-23CF-44E3-9099-C40C66FF867C}">
                  <a14:compatExt spid="_x0000_s14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2" name="Button 326" hidden="1">
              <a:extLst>
                <a:ext uri="{63B3BB69-23CF-44E3-9099-C40C66FF867C}">
                  <a14:compatExt spid="_x0000_s14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3" name="Button 327" hidden="1">
              <a:extLst>
                <a:ext uri="{63B3BB69-23CF-44E3-9099-C40C66FF867C}">
                  <a14:compatExt spid="_x0000_s14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4" name="Button 328" hidden="1">
              <a:extLst>
                <a:ext uri="{63B3BB69-23CF-44E3-9099-C40C66FF867C}">
                  <a14:compatExt spid="_x0000_s14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5" name="Button 329" hidden="1">
              <a:extLst>
                <a:ext uri="{63B3BB69-23CF-44E3-9099-C40C66FF867C}">
                  <a14:compatExt spid="_x0000_s14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6" name="Button 330" hidden="1">
              <a:extLst>
                <a:ext uri="{63B3BB69-23CF-44E3-9099-C40C66FF867C}">
                  <a14:compatExt spid="_x0000_s14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7" name="Button 331" hidden="1">
              <a:extLst>
                <a:ext uri="{63B3BB69-23CF-44E3-9099-C40C66FF867C}">
                  <a14:compatExt spid="_x0000_s14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68" name="Button 332" hidden="1">
              <a:extLst>
                <a:ext uri="{63B3BB69-23CF-44E3-9099-C40C66FF867C}">
                  <a14:compatExt spid="_x0000_s14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69" name="Button 333" hidden="1">
              <a:extLst>
                <a:ext uri="{63B3BB69-23CF-44E3-9099-C40C66FF867C}">
                  <a14:compatExt spid="_x0000_s14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0" name="Button 334" hidden="1">
              <a:extLst>
                <a:ext uri="{63B3BB69-23CF-44E3-9099-C40C66FF867C}">
                  <a14:compatExt spid="_x0000_s14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1" name="Button 335" hidden="1">
              <a:extLst>
                <a:ext uri="{63B3BB69-23CF-44E3-9099-C40C66FF867C}">
                  <a14:compatExt spid="_x0000_s14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2" name="Button 336" hidden="1">
              <a:extLst>
                <a:ext uri="{63B3BB69-23CF-44E3-9099-C40C66FF867C}">
                  <a14:compatExt spid="_x0000_s14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3" name="Button 337" hidden="1">
              <a:extLst>
                <a:ext uri="{63B3BB69-23CF-44E3-9099-C40C66FF867C}">
                  <a14:compatExt spid="_x0000_s14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4" name="Button 338" hidden="1">
              <a:extLst>
                <a:ext uri="{63B3BB69-23CF-44E3-9099-C40C66FF867C}">
                  <a14:compatExt spid="_x0000_s14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5" name="Button 339" hidden="1">
              <a:extLst>
                <a:ext uri="{63B3BB69-23CF-44E3-9099-C40C66FF867C}">
                  <a14:compatExt spid="_x0000_s14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6" name="Button 340" hidden="1">
              <a:extLst>
                <a:ext uri="{63B3BB69-23CF-44E3-9099-C40C66FF867C}">
                  <a14:compatExt spid="_x0000_s14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7" name="Button 341" hidden="1">
              <a:extLst>
                <a:ext uri="{63B3BB69-23CF-44E3-9099-C40C66FF867C}">
                  <a14:compatExt spid="_x0000_s14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78" name="Button 342" hidden="1">
              <a:extLst>
                <a:ext uri="{63B3BB69-23CF-44E3-9099-C40C66FF867C}">
                  <a14:compatExt spid="_x0000_s14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79" name="Button 343" hidden="1">
              <a:extLst>
                <a:ext uri="{63B3BB69-23CF-44E3-9099-C40C66FF867C}">
                  <a14:compatExt spid="_x0000_s14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0" name="Button 344" hidden="1">
              <a:extLst>
                <a:ext uri="{63B3BB69-23CF-44E3-9099-C40C66FF867C}">
                  <a14:compatExt spid="_x0000_s14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1" name="Button 345" hidden="1">
              <a:extLst>
                <a:ext uri="{63B3BB69-23CF-44E3-9099-C40C66FF867C}">
                  <a14:compatExt spid="_x0000_s14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2" name="Button 346" hidden="1">
              <a:extLst>
                <a:ext uri="{63B3BB69-23CF-44E3-9099-C40C66FF867C}">
                  <a14:compatExt spid="_x0000_s14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3" name="Button 347" hidden="1">
              <a:extLst>
                <a:ext uri="{63B3BB69-23CF-44E3-9099-C40C66FF867C}">
                  <a14:compatExt spid="_x0000_s14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4" name="Button 348" hidden="1">
              <a:extLst>
                <a:ext uri="{63B3BB69-23CF-44E3-9099-C40C66FF867C}">
                  <a14:compatExt spid="_x0000_s14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5" name="Button 349" hidden="1">
              <a:extLst>
                <a:ext uri="{63B3BB69-23CF-44E3-9099-C40C66FF867C}">
                  <a14:compatExt spid="_x0000_s14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6" name="Button 350" hidden="1">
              <a:extLst>
                <a:ext uri="{63B3BB69-23CF-44E3-9099-C40C66FF867C}">
                  <a14:compatExt spid="_x0000_s14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7" name="Button 351" hidden="1">
              <a:extLst>
                <a:ext uri="{63B3BB69-23CF-44E3-9099-C40C66FF867C}">
                  <a14:compatExt spid="_x0000_s14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88" name="Button 352" hidden="1">
              <a:extLst>
                <a:ext uri="{63B3BB69-23CF-44E3-9099-C40C66FF867C}">
                  <a14:compatExt spid="_x0000_s14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89" name="Button 353" hidden="1">
              <a:extLst>
                <a:ext uri="{63B3BB69-23CF-44E3-9099-C40C66FF867C}">
                  <a14:compatExt spid="_x0000_s14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0" name="Button 354" hidden="1">
              <a:extLst>
                <a:ext uri="{63B3BB69-23CF-44E3-9099-C40C66FF867C}">
                  <a14:compatExt spid="_x0000_s14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1" name="Button 355" hidden="1">
              <a:extLst>
                <a:ext uri="{63B3BB69-23CF-44E3-9099-C40C66FF867C}">
                  <a14:compatExt spid="_x0000_s14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2" name="Button 356" hidden="1">
              <a:extLst>
                <a:ext uri="{63B3BB69-23CF-44E3-9099-C40C66FF867C}">
                  <a14:compatExt spid="_x0000_s14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3" name="Button 357" hidden="1">
              <a:extLst>
                <a:ext uri="{63B3BB69-23CF-44E3-9099-C40C66FF867C}">
                  <a14:compatExt spid="_x0000_s14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4" name="Button 358" hidden="1">
              <a:extLst>
                <a:ext uri="{63B3BB69-23CF-44E3-9099-C40C66FF867C}">
                  <a14:compatExt spid="_x0000_s14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5" name="Button 359" hidden="1">
              <a:extLst>
                <a:ext uri="{63B3BB69-23CF-44E3-9099-C40C66FF867C}">
                  <a14:compatExt spid="_x0000_s14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6" name="Button 360" hidden="1">
              <a:extLst>
                <a:ext uri="{63B3BB69-23CF-44E3-9099-C40C66FF867C}">
                  <a14:compatExt spid="_x0000_s14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7" name="Button 361" hidden="1">
              <a:extLst>
                <a:ext uri="{63B3BB69-23CF-44E3-9099-C40C66FF867C}">
                  <a14:compatExt spid="_x0000_s14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698" name="Button 362" hidden="1">
              <a:extLst>
                <a:ext uri="{63B3BB69-23CF-44E3-9099-C40C66FF867C}">
                  <a14:compatExt spid="_x0000_s14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699" name="Button 363" hidden="1">
              <a:extLst>
                <a:ext uri="{63B3BB69-23CF-44E3-9099-C40C66FF867C}">
                  <a14:compatExt spid="_x0000_s14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0" name="Button 364" hidden="1">
              <a:extLst>
                <a:ext uri="{63B3BB69-23CF-44E3-9099-C40C66FF867C}">
                  <a14:compatExt spid="_x0000_s14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1" name="Button 365" hidden="1">
              <a:extLst>
                <a:ext uri="{63B3BB69-23CF-44E3-9099-C40C66FF867C}">
                  <a14:compatExt spid="_x0000_s147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2" name="Button 366" hidden="1">
              <a:extLst>
                <a:ext uri="{63B3BB69-23CF-44E3-9099-C40C66FF867C}">
                  <a14:compatExt spid="_x0000_s147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3" name="Button 367" hidden="1">
              <a:extLst>
                <a:ext uri="{63B3BB69-23CF-44E3-9099-C40C66FF867C}">
                  <a14:compatExt spid="_x0000_s147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4" name="Button 368" hidden="1">
              <a:extLst>
                <a:ext uri="{63B3BB69-23CF-44E3-9099-C40C66FF867C}">
                  <a14:compatExt spid="_x0000_s147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5" name="Button 369" hidden="1">
              <a:extLst>
                <a:ext uri="{63B3BB69-23CF-44E3-9099-C40C66FF867C}">
                  <a14:compatExt spid="_x0000_s147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6" name="Button 370" hidden="1">
              <a:extLst>
                <a:ext uri="{63B3BB69-23CF-44E3-9099-C40C66FF867C}">
                  <a14:compatExt spid="_x0000_s147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7" name="Button 371" hidden="1">
              <a:extLst>
                <a:ext uri="{63B3BB69-23CF-44E3-9099-C40C66FF867C}">
                  <a14:compatExt spid="_x0000_s147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08" name="Button 372" hidden="1">
              <a:extLst>
                <a:ext uri="{63B3BB69-23CF-44E3-9099-C40C66FF867C}">
                  <a14:compatExt spid="_x0000_s147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09" name="Button 373" hidden="1">
              <a:extLst>
                <a:ext uri="{63B3BB69-23CF-44E3-9099-C40C66FF867C}">
                  <a14:compatExt spid="_x0000_s147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0" name="Button 374" hidden="1">
              <a:extLst>
                <a:ext uri="{63B3BB69-23CF-44E3-9099-C40C66FF867C}">
                  <a14:compatExt spid="_x0000_s147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1" name="Button 375" hidden="1">
              <a:extLst>
                <a:ext uri="{63B3BB69-23CF-44E3-9099-C40C66FF867C}">
                  <a14:compatExt spid="_x0000_s147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2" name="Button 376" hidden="1">
              <a:extLst>
                <a:ext uri="{63B3BB69-23CF-44E3-9099-C40C66FF867C}">
                  <a14:compatExt spid="_x0000_s147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3" name="Button 377" hidden="1">
              <a:extLst>
                <a:ext uri="{63B3BB69-23CF-44E3-9099-C40C66FF867C}">
                  <a14:compatExt spid="_x0000_s147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4" name="Button 378" hidden="1">
              <a:extLst>
                <a:ext uri="{63B3BB69-23CF-44E3-9099-C40C66FF867C}">
                  <a14:compatExt spid="_x0000_s147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5" name="Button 379" hidden="1">
              <a:extLst>
                <a:ext uri="{63B3BB69-23CF-44E3-9099-C40C66FF867C}">
                  <a14:compatExt spid="_x0000_s147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6" name="Button 380" hidden="1">
              <a:extLst>
                <a:ext uri="{63B3BB69-23CF-44E3-9099-C40C66FF867C}">
                  <a14:compatExt spid="_x0000_s147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7" name="Button 381" hidden="1">
              <a:extLst>
                <a:ext uri="{63B3BB69-23CF-44E3-9099-C40C66FF867C}">
                  <a14:compatExt spid="_x0000_s147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18" name="Button 382" hidden="1">
              <a:extLst>
                <a:ext uri="{63B3BB69-23CF-44E3-9099-C40C66FF867C}">
                  <a14:compatExt spid="_x0000_s147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19" name="Button 383" hidden="1">
              <a:extLst>
                <a:ext uri="{63B3BB69-23CF-44E3-9099-C40C66FF867C}">
                  <a14:compatExt spid="_x0000_s147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0" name="Button 384" hidden="1">
              <a:extLst>
                <a:ext uri="{63B3BB69-23CF-44E3-9099-C40C66FF867C}">
                  <a14:compatExt spid="_x0000_s147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1" name="Button 385" hidden="1">
              <a:extLst>
                <a:ext uri="{63B3BB69-23CF-44E3-9099-C40C66FF867C}">
                  <a14:compatExt spid="_x0000_s147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2" name="Button 386" hidden="1">
              <a:extLst>
                <a:ext uri="{63B3BB69-23CF-44E3-9099-C40C66FF867C}">
                  <a14:compatExt spid="_x0000_s147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3" name="Button 387" hidden="1">
              <a:extLst>
                <a:ext uri="{63B3BB69-23CF-44E3-9099-C40C66FF867C}">
                  <a14:compatExt spid="_x0000_s147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4" name="Button 388" hidden="1">
              <a:extLst>
                <a:ext uri="{63B3BB69-23CF-44E3-9099-C40C66FF867C}">
                  <a14:compatExt spid="_x0000_s147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5" name="Button 389" hidden="1">
              <a:extLst>
                <a:ext uri="{63B3BB69-23CF-44E3-9099-C40C66FF867C}">
                  <a14:compatExt spid="_x0000_s147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6" name="Button 390" hidden="1">
              <a:extLst>
                <a:ext uri="{63B3BB69-23CF-44E3-9099-C40C66FF867C}">
                  <a14:compatExt spid="_x0000_s147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7" name="Button 391" hidden="1">
              <a:extLst>
                <a:ext uri="{63B3BB69-23CF-44E3-9099-C40C66FF867C}">
                  <a14:compatExt spid="_x0000_s147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28" name="Button 392" hidden="1">
              <a:extLst>
                <a:ext uri="{63B3BB69-23CF-44E3-9099-C40C66FF867C}">
                  <a14:compatExt spid="_x0000_s147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29" name="Button 393" hidden="1">
              <a:extLst>
                <a:ext uri="{63B3BB69-23CF-44E3-9099-C40C66FF867C}">
                  <a14:compatExt spid="_x0000_s147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0" name="Button 394" hidden="1">
              <a:extLst>
                <a:ext uri="{63B3BB69-23CF-44E3-9099-C40C66FF867C}">
                  <a14:compatExt spid="_x0000_s147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1" name="Button 395" hidden="1">
              <a:extLst>
                <a:ext uri="{63B3BB69-23CF-44E3-9099-C40C66FF867C}">
                  <a14:compatExt spid="_x0000_s147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2" name="Button 396" hidden="1">
              <a:extLst>
                <a:ext uri="{63B3BB69-23CF-44E3-9099-C40C66FF867C}">
                  <a14:compatExt spid="_x0000_s147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3" name="Button 397" hidden="1">
              <a:extLst>
                <a:ext uri="{63B3BB69-23CF-44E3-9099-C40C66FF867C}">
                  <a14:compatExt spid="_x0000_s147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4" name="Button 398" hidden="1">
              <a:extLst>
                <a:ext uri="{63B3BB69-23CF-44E3-9099-C40C66FF867C}">
                  <a14:compatExt spid="_x0000_s147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5" name="Button 399" hidden="1">
              <a:extLst>
                <a:ext uri="{63B3BB69-23CF-44E3-9099-C40C66FF867C}">
                  <a14:compatExt spid="_x0000_s147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6" name="Button 400" hidden="1">
              <a:extLst>
                <a:ext uri="{63B3BB69-23CF-44E3-9099-C40C66FF867C}">
                  <a14:compatExt spid="_x0000_s147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7" name="Button 401" hidden="1">
              <a:extLst>
                <a:ext uri="{63B3BB69-23CF-44E3-9099-C40C66FF867C}">
                  <a14:compatExt spid="_x0000_s147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38" name="Button 402" hidden="1">
              <a:extLst>
                <a:ext uri="{63B3BB69-23CF-44E3-9099-C40C66FF867C}">
                  <a14:compatExt spid="_x0000_s147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39" name="Button 403" hidden="1">
              <a:extLst>
                <a:ext uri="{63B3BB69-23CF-44E3-9099-C40C66FF867C}">
                  <a14:compatExt spid="_x0000_s147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0" name="Button 404" hidden="1">
              <a:extLst>
                <a:ext uri="{63B3BB69-23CF-44E3-9099-C40C66FF867C}">
                  <a14:compatExt spid="_x0000_s147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1" name="Button 405" hidden="1">
              <a:extLst>
                <a:ext uri="{63B3BB69-23CF-44E3-9099-C40C66FF867C}">
                  <a14:compatExt spid="_x0000_s147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2" name="Button 406" hidden="1">
              <a:extLst>
                <a:ext uri="{63B3BB69-23CF-44E3-9099-C40C66FF867C}">
                  <a14:compatExt spid="_x0000_s147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3" name="Button 407" hidden="1">
              <a:extLst>
                <a:ext uri="{63B3BB69-23CF-44E3-9099-C40C66FF867C}">
                  <a14:compatExt spid="_x0000_s147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4" name="Button 408" hidden="1">
              <a:extLst>
                <a:ext uri="{63B3BB69-23CF-44E3-9099-C40C66FF867C}">
                  <a14:compatExt spid="_x0000_s147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5" name="Button 409" hidden="1">
              <a:extLst>
                <a:ext uri="{63B3BB69-23CF-44E3-9099-C40C66FF867C}">
                  <a14:compatExt spid="_x0000_s147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6" name="Button 410" hidden="1">
              <a:extLst>
                <a:ext uri="{63B3BB69-23CF-44E3-9099-C40C66FF867C}">
                  <a14:compatExt spid="_x0000_s147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7" name="Button 411" hidden="1">
              <a:extLst>
                <a:ext uri="{63B3BB69-23CF-44E3-9099-C40C66FF867C}">
                  <a14:compatExt spid="_x0000_s147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48" name="Button 412" hidden="1">
              <a:extLst>
                <a:ext uri="{63B3BB69-23CF-44E3-9099-C40C66FF867C}">
                  <a14:compatExt spid="_x0000_s147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49" name="Button 413" hidden="1">
              <a:extLst>
                <a:ext uri="{63B3BB69-23CF-44E3-9099-C40C66FF867C}">
                  <a14:compatExt spid="_x0000_s147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0" name="Button 414" hidden="1">
              <a:extLst>
                <a:ext uri="{63B3BB69-23CF-44E3-9099-C40C66FF867C}">
                  <a14:compatExt spid="_x0000_s147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1" name="Button 415" hidden="1">
              <a:extLst>
                <a:ext uri="{63B3BB69-23CF-44E3-9099-C40C66FF867C}">
                  <a14:compatExt spid="_x0000_s147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2" name="Button 416" hidden="1">
              <a:extLst>
                <a:ext uri="{63B3BB69-23CF-44E3-9099-C40C66FF867C}">
                  <a14:compatExt spid="_x0000_s147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3" name="Button 417" hidden="1">
              <a:extLst>
                <a:ext uri="{63B3BB69-23CF-44E3-9099-C40C66FF867C}">
                  <a14:compatExt spid="_x0000_s147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4" name="Button 418" hidden="1">
              <a:extLst>
                <a:ext uri="{63B3BB69-23CF-44E3-9099-C40C66FF867C}">
                  <a14:compatExt spid="_x0000_s147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5" name="Button 419" hidden="1">
              <a:extLst>
                <a:ext uri="{63B3BB69-23CF-44E3-9099-C40C66FF867C}">
                  <a14:compatExt spid="_x0000_s147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6" name="Button 420" hidden="1">
              <a:extLst>
                <a:ext uri="{63B3BB69-23CF-44E3-9099-C40C66FF867C}">
                  <a14:compatExt spid="_x0000_s147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7" name="Button 421" hidden="1">
              <a:extLst>
                <a:ext uri="{63B3BB69-23CF-44E3-9099-C40C66FF867C}">
                  <a14:compatExt spid="_x0000_s147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58" name="Button 422" hidden="1">
              <a:extLst>
                <a:ext uri="{63B3BB69-23CF-44E3-9099-C40C66FF867C}">
                  <a14:compatExt spid="_x0000_s147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59" name="Button 423" hidden="1">
              <a:extLst>
                <a:ext uri="{63B3BB69-23CF-44E3-9099-C40C66FF867C}">
                  <a14:compatExt spid="_x0000_s147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0" name="Button 424" hidden="1">
              <a:extLst>
                <a:ext uri="{63B3BB69-23CF-44E3-9099-C40C66FF867C}">
                  <a14:compatExt spid="_x0000_s147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1" name="Button 425" hidden="1">
              <a:extLst>
                <a:ext uri="{63B3BB69-23CF-44E3-9099-C40C66FF867C}">
                  <a14:compatExt spid="_x0000_s147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2" name="Button 426" hidden="1">
              <a:extLst>
                <a:ext uri="{63B3BB69-23CF-44E3-9099-C40C66FF867C}">
                  <a14:compatExt spid="_x0000_s147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3" name="Button 427" hidden="1">
              <a:extLst>
                <a:ext uri="{63B3BB69-23CF-44E3-9099-C40C66FF867C}">
                  <a14:compatExt spid="_x0000_s147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4" name="Button 428" hidden="1">
              <a:extLst>
                <a:ext uri="{63B3BB69-23CF-44E3-9099-C40C66FF867C}">
                  <a14:compatExt spid="_x0000_s147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5" name="Button 429" hidden="1">
              <a:extLst>
                <a:ext uri="{63B3BB69-23CF-44E3-9099-C40C66FF867C}">
                  <a14:compatExt spid="_x0000_s147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6" name="Button 430" hidden="1">
              <a:extLst>
                <a:ext uri="{63B3BB69-23CF-44E3-9099-C40C66FF867C}">
                  <a14:compatExt spid="_x0000_s147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7" name="Button 431" hidden="1">
              <a:extLst>
                <a:ext uri="{63B3BB69-23CF-44E3-9099-C40C66FF867C}">
                  <a14:compatExt spid="_x0000_s147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68" name="Button 432" hidden="1">
              <a:extLst>
                <a:ext uri="{63B3BB69-23CF-44E3-9099-C40C66FF867C}">
                  <a14:compatExt spid="_x0000_s147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69" name="Button 433" hidden="1">
              <a:extLst>
                <a:ext uri="{63B3BB69-23CF-44E3-9099-C40C66FF867C}">
                  <a14:compatExt spid="_x0000_s147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0" name="Button 434" hidden="1">
              <a:extLst>
                <a:ext uri="{63B3BB69-23CF-44E3-9099-C40C66FF867C}">
                  <a14:compatExt spid="_x0000_s147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1" name="Button 435" hidden="1">
              <a:extLst>
                <a:ext uri="{63B3BB69-23CF-44E3-9099-C40C66FF867C}">
                  <a14:compatExt spid="_x0000_s147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2" name="Button 436" hidden="1">
              <a:extLst>
                <a:ext uri="{63B3BB69-23CF-44E3-9099-C40C66FF867C}">
                  <a14:compatExt spid="_x0000_s147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3" name="Button 437" hidden="1">
              <a:extLst>
                <a:ext uri="{63B3BB69-23CF-44E3-9099-C40C66FF867C}">
                  <a14:compatExt spid="_x0000_s147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4" name="Button 438" hidden="1">
              <a:extLst>
                <a:ext uri="{63B3BB69-23CF-44E3-9099-C40C66FF867C}">
                  <a14:compatExt spid="_x0000_s147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5" name="Button 439" hidden="1">
              <a:extLst>
                <a:ext uri="{63B3BB69-23CF-44E3-9099-C40C66FF867C}">
                  <a14:compatExt spid="_x0000_s147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6" name="Button 440" hidden="1">
              <a:extLst>
                <a:ext uri="{63B3BB69-23CF-44E3-9099-C40C66FF867C}">
                  <a14:compatExt spid="_x0000_s147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7" name="Button 441" hidden="1">
              <a:extLst>
                <a:ext uri="{63B3BB69-23CF-44E3-9099-C40C66FF867C}">
                  <a14:compatExt spid="_x0000_s147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78" name="Button 442" hidden="1">
              <a:extLst>
                <a:ext uri="{63B3BB69-23CF-44E3-9099-C40C66FF867C}">
                  <a14:compatExt spid="_x0000_s147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79" name="Button 443" hidden="1">
              <a:extLst>
                <a:ext uri="{63B3BB69-23CF-44E3-9099-C40C66FF867C}">
                  <a14:compatExt spid="_x0000_s147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0" name="Button 444" hidden="1">
              <a:extLst>
                <a:ext uri="{63B3BB69-23CF-44E3-9099-C40C66FF867C}">
                  <a14:compatExt spid="_x0000_s147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1" name="Button 445" hidden="1">
              <a:extLst>
                <a:ext uri="{63B3BB69-23CF-44E3-9099-C40C66FF867C}">
                  <a14:compatExt spid="_x0000_s147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2" name="Button 446" hidden="1">
              <a:extLst>
                <a:ext uri="{63B3BB69-23CF-44E3-9099-C40C66FF867C}">
                  <a14:compatExt spid="_x0000_s147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3" name="Button 447" hidden="1">
              <a:extLst>
                <a:ext uri="{63B3BB69-23CF-44E3-9099-C40C66FF867C}">
                  <a14:compatExt spid="_x0000_s147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4" name="Button 448" hidden="1">
              <a:extLst>
                <a:ext uri="{63B3BB69-23CF-44E3-9099-C40C66FF867C}">
                  <a14:compatExt spid="_x0000_s147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5" name="Button 449" hidden="1">
              <a:extLst>
                <a:ext uri="{63B3BB69-23CF-44E3-9099-C40C66FF867C}">
                  <a14:compatExt spid="_x0000_s147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6" name="Button 450" hidden="1">
              <a:extLst>
                <a:ext uri="{63B3BB69-23CF-44E3-9099-C40C66FF867C}">
                  <a14:compatExt spid="_x0000_s147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7" name="Button 451" hidden="1">
              <a:extLst>
                <a:ext uri="{63B3BB69-23CF-44E3-9099-C40C66FF867C}">
                  <a14:compatExt spid="_x0000_s147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88" name="Button 452" hidden="1">
              <a:extLst>
                <a:ext uri="{63B3BB69-23CF-44E3-9099-C40C66FF867C}">
                  <a14:compatExt spid="_x0000_s147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89" name="Button 453" hidden="1">
              <a:extLst>
                <a:ext uri="{63B3BB69-23CF-44E3-9099-C40C66FF867C}">
                  <a14:compatExt spid="_x0000_s147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0" name="Button 454" hidden="1">
              <a:extLst>
                <a:ext uri="{63B3BB69-23CF-44E3-9099-C40C66FF867C}">
                  <a14:compatExt spid="_x0000_s147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1" name="Button 455" hidden="1">
              <a:extLst>
                <a:ext uri="{63B3BB69-23CF-44E3-9099-C40C66FF867C}">
                  <a14:compatExt spid="_x0000_s147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2" name="Button 456" hidden="1">
              <a:extLst>
                <a:ext uri="{63B3BB69-23CF-44E3-9099-C40C66FF867C}">
                  <a14:compatExt spid="_x0000_s147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3" name="Button 457" hidden="1">
              <a:extLst>
                <a:ext uri="{63B3BB69-23CF-44E3-9099-C40C66FF867C}">
                  <a14:compatExt spid="_x0000_s147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4" name="Button 458" hidden="1">
              <a:extLst>
                <a:ext uri="{63B3BB69-23CF-44E3-9099-C40C66FF867C}">
                  <a14:compatExt spid="_x0000_s147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5" name="Button 459" hidden="1">
              <a:extLst>
                <a:ext uri="{63B3BB69-23CF-44E3-9099-C40C66FF867C}">
                  <a14:compatExt spid="_x0000_s147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6" name="Button 460" hidden="1">
              <a:extLst>
                <a:ext uri="{63B3BB69-23CF-44E3-9099-C40C66FF867C}">
                  <a14:compatExt spid="_x0000_s147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7" name="Button 461" hidden="1">
              <a:extLst>
                <a:ext uri="{63B3BB69-23CF-44E3-9099-C40C66FF867C}">
                  <a14:compatExt spid="_x0000_s147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798" name="Button 462" hidden="1">
              <a:extLst>
                <a:ext uri="{63B3BB69-23CF-44E3-9099-C40C66FF867C}">
                  <a14:compatExt spid="_x0000_s147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799" name="Button 463" hidden="1">
              <a:extLst>
                <a:ext uri="{63B3BB69-23CF-44E3-9099-C40C66FF867C}">
                  <a14:compatExt spid="_x0000_s147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0" name="Button 464" hidden="1">
              <a:extLst>
                <a:ext uri="{63B3BB69-23CF-44E3-9099-C40C66FF867C}">
                  <a14:compatExt spid="_x0000_s148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1" name="Button 465" hidden="1">
              <a:extLst>
                <a:ext uri="{63B3BB69-23CF-44E3-9099-C40C66FF867C}">
                  <a14:compatExt spid="_x0000_s148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2" name="Button 466" hidden="1">
              <a:extLst>
                <a:ext uri="{63B3BB69-23CF-44E3-9099-C40C66FF867C}">
                  <a14:compatExt spid="_x0000_s148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3" name="Button 467" hidden="1">
              <a:extLst>
                <a:ext uri="{63B3BB69-23CF-44E3-9099-C40C66FF867C}">
                  <a14:compatExt spid="_x0000_s148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4" name="Button 468" hidden="1">
              <a:extLst>
                <a:ext uri="{63B3BB69-23CF-44E3-9099-C40C66FF867C}">
                  <a14:compatExt spid="_x0000_s148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5" name="Button 469" hidden="1">
              <a:extLst>
                <a:ext uri="{63B3BB69-23CF-44E3-9099-C40C66FF867C}">
                  <a14:compatExt spid="_x0000_s148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6" name="Button 470" hidden="1">
              <a:extLst>
                <a:ext uri="{63B3BB69-23CF-44E3-9099-C40C66FF867C}">
                  <a14:compatExt spid="_x0000_s148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7" name="Button 471" hidden="1">
              <a:extLst>
                <a:ext uri="{63B3BB69-23CF-44E3-9099-C40C66FF867C}">
                  <a14:compatExt spid="_x0000_s148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08" name="Button 472" hidden="1">
              <a:extLst>
                <a:ext uri="{63B3BB69-23CF-44E3-9099-C40C66FF867C}">
                  <a14:compatExt spid="_x0000_s148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09" name="Button 473" hidden="1">
              <a:extLst>
                <a:ext uri="{63B3BB69-23CF-44E3-9099-C40C66FF867C}">
                  <a14:compatExt spid="_x0000_s148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0" name="Button 474" hidden="1">
              <a:extLst>
                <a:ext uri="{63B3BB69-23CF-44E3-9099-C40C66FF867C}">
                  <a14:compatExt spid="_x0000_s148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1" name="Button 475" hidden="1">
              <a:extLst>
                <a:ext uri="{63B3BB69-23CF-44E3-9099-C40C66FF867C}">
                  <a14:compatExt spid="_x0000_s148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2" name="Button 476" hidden="1">
              <a:extLst>
                <a:ext uri="{63B3BB69-23CF-44E3-9099-C40C66FF867C}">
                  <a14:compatExt spid="_x0000_s148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3" name="Button 477" hidden="1">
              <a:extLst>
                <a:ext uri="{63B3BB69-23CF-44E3-9099-C40C66FF867C}">
                  <a14:compatExt spid="_x0000_s148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4" name="Button 478" hidden="1">
              <a:extLst>
                <a:ext uri="{63B3BB69-23CF-44E3-9099-C40C66FF867C}">
                  <a14:compatExt spid="_x0000_s148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5" name="Button 479" hidden="1">
              <a:extLst>
                <a:ext uri="{63B3BB69-23CF-44E3-9099-C40C66FF867C}">
                  <a14:compatExt spid="_x0000_s148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6" name="Button 480" hidden="1">
              <a:extLst>
                <a:ext uri="{63B3BB69-23CF-44E3-9099-C40C66FF867C}">
                  <a14:compatExt spid="_x0000_s148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7" name="Button 481" hidden="1">
              <a:extLst>
                <a:ext uri="{63B3BB69-23CF-44E3-9099-C40C66FF867C}">
                  <a14:compatExt spid="_x0000_s148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18" name="Button 482" hidden="1">
              <a:extLst>
                <a:ext uri="{63B3BB69-23CF-44E3-9099-C40C66FF867C}">
                  <a14:compatExt spid="_x0000_s148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19" name="Button 483" hidden="1">
              <a:extLst>
                <a:ext uri="{63B3BB69-23CF-44E3-9099-C40C66FF867C}">
                  <a14:compatExt spid="_x0000_s148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0" name="Button 484" hidden="1">
              <a:extLst>
                <a:ext uri="{63B3BB69-23CF-44E3-9099-C40C66FF867C}">
                  <a14:compatExt spid="_x0000_s148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1" name="Button 485" hidden="1">
              <a:extLst>
                <a:ext uri="{63B3BB69-23CF-44E3-9099-C40C66FF867C}">
                  <a14:compatExt spid="_x0000_s148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2" name="Button 486" hidden="1">
              <a:extLst>
                <a:ext uri="{63B3BB69-23CF-44E3-9099-C40C66FF867C}">
                  <a14:compatExt spid="_x0000_s148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3" name="Button 487" hidden="1">
              <a:extLst>
                <a:ext uri="{63B3BB69-23CF-44E3-9099-C40C66FF867C}">
                  <a14:compatExt spid="_x0000_s148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4" name="Button 488" hidden="1">
              <a:extLst>
                <a:ext uri="{63B3BB69-23CF-44E3-9099-C40C66FF867C}">
                  <a14:compatExt spid="_x0000_s148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5" name="Button 489" hidden="1">
              <a:extLst>
                <a:ext uri="{63B3BB69-23CF-44E3-9099-C40C66FF867C}">
                  <a14:compatExt spid="_x0000_s148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6" name="Button 490" hidden="1">
              <a:extLst>
                <a:ext uri="{63B3BB69-23CF-44E3-9099-C40C66FF867C}">
                  <a14:compatExt spid="_x0000_s148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7" name="Button 491" hidden="1">
              <a:extLst>
                <a:ext uri="{63B3BB69-23CF-44E3-9099-C40C66FF867C}">
                  <a14:compatExt spid="_x0000_s148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28" name="Button 492" hidden="1">
              <a:extLst>
                <a:ext uri="{63B3BB69-23CF-44E3-9099-C40C66FF867C}">
                  <a14:compatExt spid="_x0000_s148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29" name="Button 493" hidden="1">
              <a:extLst>
                <a:ext uri="{63B3BB69-23CF-44E3-9099-C40C66FF867C}">
                  <a14:compatExt spid="_x0000_s148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0" name="Button 494" hidden="1">
              <a:extLst>
                <a:ext uri="{63B3BB69-23CF-44E3-9099-C40C66FF867C}">
                  <a14:compatExt spid="_x0000_s148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1" name="Button 495" hidden="1">
              <a:extLst>
                <a:ext uri="{63B3BB69-23CF-44E3-9099-C40C66FF867C}">
                  <a14:compatExt spid="_x0000_s148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2" name="Button 496" hidden="1">
              <a:extLst>
                <a:ext uri="{63B3BB69-23CF-44E3-9099-C40C66FF867C}">
                  <a14:compatExt spid="_x0000_s148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3" name="Button 497" hidden="1">
              <a:extLst>
                <a:ext uri="{63B3BB69-23CF-44E3-9099-C40C66FF867C}">
                  <a14:compatExt spid="_x0000_s148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4" name="Button 498" hidden="1">
              <a:extLst>
                <a:ext uri="{63B3BB69-23CF-44E3-9099-C40C66FF867C}">
                  <a14:compatExt spid="_x0000_s148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5" name="Button 499" hidden="1">
              <a:extLst>
                <a:ext uri="{63B3BB69-23CF-44E3-9099-C40C66FF867C}">
                  <a14:compatExt spid="_x0000_s148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6" name="Button 500" hidden="1">
              <a:extLst>
                <a:ext uri="{63B3BB69-23CF-44E3-9099-C40C66FF867C}">
                  <a14:compatExt spid="_x0000_s148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7" name="Button 501" hidden="1">
              <a:extLst>
                <a:ext uri="{63B3BB69-23CF-44E3-9099-C40C66FF867C}">
                  <a14:compatExt spid="_x0000_s148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38" name="Button 502" hidden="1">
              <a:extLst>
                <a:ext uri="{63B3BB69-23CF-44E3-9099-C40C66FF867C}">
                  <a14:compatExt spid="_x0000_s148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39" name="Button 503" hidden="1">
              <a:extLst>
                <a:ext uri="{63B3BB69-23CF-44E3-9099-C40C66FF867C}">
                  <a14:compatExt spid="_x0000_s148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0" name="Button 504" hidden="1">
              <a:extLst>
                <a:ext uri="{63B3BB69-23CF-44E3-9099-C40C66FF867C}">
                  <a14:compatExt spid="_x0000_s148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1" name="Button 505" hidden="1">
              <a:extLst>
                <a:ext uri="{63B3BB69-23CF-44E3-9099-C40C66FF867C}">
                  <a14:compatExt spid="_x0000_s148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2" name="Button 506" hidden="1">
              <a:extLst>
                <a:ext uri="{63B3BB69-23CF-44E3-9099-C40C66FF867C}">
                  <a14:compatExt spid="_x0000_s148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3" name="Button 507" hidden="1">
              <a:extLst>
                <a:ext uri="{63B3BB69-23CF-44E3-9099-C40C66FF867C}">
                  <a14:compatExt spid="_x0000_s148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4" name="Button 508" hidden="1">
              <a:extLst>
                <a:ext uri="{63B3BB69-23CF-44E3-9099-C40C66FF867C}">
                  <a14:compatExt spid="_x0000_s148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5" name="Button 509" hidden="1">
              <a:extLst>
                <a:ext uri="{63B3BB69-23CF-44E3-9099-C40C66FF867C}">
                  <a14:compatExt spid="_x0000_s148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6" name="Button 510" hidden="1">
              <a:extLst>
                <a:ext uri="{63B3BB69-23CF-44E3-9099-C40C66FF867C}">
                  <a14:compatExt spid="_x0000_s148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7" name="Button 511" hidden="1">
              <a:extLst>
                <a:ext uri="{63B3BB69-23CF-44E3-9099-C40C66FF867C}">
                  <a14:compatExt spid="_x0000_s148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48" name="Button 512" hidden="1">
              <a:extLst>
                <a:ext uri="{63B3BB69-23CF-44E3-9099-C40C66FF867C}">
                  <a14:compatExt spid="_x0000_s148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49" name="Button 513" hidden="1">
              <a:extLst>
                <a:ext uri="{63B3BB69-23CF-44E3-9099-C40C66FF867C}">
                  <a14:compatExt spid="_x0000_s148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0" name="Button 514" hidden="1">
              <a:extLst>
                <a:ext uri="{63B3BB69-23CF-44E3-9099-C40C66FF867C}">
                  <a14:compatExt spid="_x0000_s148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1" name="Button 515" hidden="1">
              <a:extLst>
                <a:ext uri="{63B3BB69-23CF-44E3-9099-C40C66FF867C}">
                  <a14:compatExt spid="_x0000_s148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2" name="Button 516" hidden="1">
              <a:extLst>
                <a:ext uri="{63B3BB69-23CF-44E3-9099-C40C66FF867C}">
                  <a14:compatExt spid="_x0000_s148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3" name="Button 517" hidden="1">
              <a:extLst>
                <a:ext uri="{63B3BB69-23CF-44E3-9099-C40C66FF867C}">
                  <a14:compatExt spid="_x0000_s148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4" name="Button 518" hidden="1">
              <a:extLst>
                <a:ext uri="{63B3BB69-23CF-44E3-9099-C40C66FF867C}">
                  <a14:compatExt spid="_x0000_s148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5" name="Button 519" hidden="1">
              <a:extLst>
                <a:ext uri="{63B3BB69-23CF-44E3-9099-C40C66FF867C}">
                  <a14:compatExt spid="_x0000_s148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6" name="Button 520" hidden="1">
              <a:extLst>
                <a:ext uri="{63B3BB69-23CF-44E3-9099-C40C66FF867C}">
                  <a14:compatExt spid="_x0000_s148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7" name="Button 521" hidden="1">
              <a:extLst>
                <a:ext uri="{63B3BB69-23CF-44E3-9099-C40C66FF867C}">
                  <a14:compatExt spid="_x0000_s148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58" name="Button 522" hidden="1">
              <a:extLst>
                <a:ext uri="{63B3BB69-23CF-44E3-9099-C40C66FF867C}">
                  <a14:compatExt spid="_x0000_s148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59" name="Button 523" hidden="1">
              <a:extLst>
                <a:ext uri="{63B3BB69-23CF-44E3-9099-C40C66FF867C}">
                  <a14:compatExt spid="_x0000_s148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0" name="Button 524" hidden="1">
              <a:extLst>
                <a:ext uri="{63B3BB69-23CF-44E3-9099-C40C66FF867C}">
                  <a14:compatExt spid="_x0000_s148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1" name="Button 525" hidden="1">
              <a:extLst>
                <a:ext uri="{63B3BB69-23CF-44E3-9099-C40C66FF867C}">
                  <a14:compatExt spid="_x0000_s148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2" name="Button 526" hidden="1">
              <a:extLst>
                <a:ext uri="{63B3BB69-23CF-44E3-9099-C40C66FF867C}">
                  <a14:compatExt spid="_x0000_s148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3" name="Button 527" hidden="1">
              <a:extLst>
                <a:ext uri="{63B3BB69-23CF-44E3-9099-C40C66FF867C}">
                  <a14:compatExt spid="_x0000_s148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4" name="Button 528" hidden="1">
              <a:extLst>
                <a:ext uri="{63B3BB69-23CF-44E3-9099-C40C66FF867C}">
                  <a14:compatExt spid="_x0000_s148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5" name="Button 529" hidden="1">
              <a:extLst>
                <a:ext uri="{63B3BB69-23CF-44E3-9099-C40C66FF867C}">
                  <a14:compatExt spid="_x0000_s148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6" name="Button 530" hidden="1">
              <a:extLst>
                <a:ext uri="{63B3BB69-23CF-44E3-9099-C40C66FF867C}">
                  <a14:compatExt spid="_x0000_s148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7" name="Button 531" hidden="1">
              <a:extLst>
                <a:ext uri="{63B3BB69-23CF-44E3-9099-C40C66FF867C}">
                  <a14:compatExt spid="_x0000_s148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68" name="Button 532" hidden="1">
              <a:extLst>
                <a:ext uri="{63B3BB69-23CF-44E3-9099-C40C66FF867C}">
                  <a14:compatExt spid="_x0000_s148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69" name="Button 533" hidden="1">
              <a:extLst>
                <a:ext uri="{63B3BB69-23CF-44E3-9099-C40C66FF867C}">
                  <a14:compatExt spid="_x0000_s148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0" name="Button 534" hidden="1">
              <a:extLst>
                <a:ext uri="{63B3BB69-23CF-44E3-9099-C40C66FF867C}">
                  <a14:compatExt spid="_x0000_s148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1" name="Button 535" hidden="1">
              <a:extLst>
                <a:ext uri="{63B3BB69-23CF-44E3-9099-C40C66FF867C}">
                  <a14:compatExt spid="_x0000_s148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2" name="Button 536" hidden="1">
              <a:extLst>
                <a:ext uri="{63B3BB69-23CF-44E3-9099-C40C66FF867C}">
                  <a14:compatExt spid="_x0000_s148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3" name="Button 537" hidden="1">
              <a:extLst>
                <a:ext uri="{63B3BB69-23CF-44E3-9099-C40C66FF867C}">
                  <a14:compatExt spid="_x0000_s148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4" name="Button 538" hidden="1">
              <a:extLst>
                <a:ext uri="{63B3BB69-23CF-44E3-9099-C40C66FF867C}">
                  <a14:compatExt spid="_x0000_s148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5" name="Button 539" hidden="1">
              <a:extLst>
                <a:ext uri="{63B3BB69-23CF-44E3-9099-C40C66FF867C}">
                  <a14:compatExt spid="_x0000_s148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6" name="Button 540" hidden="1">
              <a:extLst>
                <a:ext uri="{63B3BB69-23CF-44E3-9099-C40C66FF867C}">
                  <a14:compatExt spid="_x0000_s148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7" name="Button 541" hidden="1">
              <a:extLst>
                <a:ext uri="{63B3BB69-23CF-44E3-9099-C40C66FF867C}">
                  <a14:compatExt spid="_x0000_s148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78" name="Button 542" hidden="1">
              <a:extLst>
                <a:ext uri="{63B3BB69-23CF-44E3-9099-C40C66FF867C}">
                  <a14:compatExt spid="_x0000_s148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79" name="Button 543" hidden="1">
              <a:extLst>
                <a:ext uri="{63B3BB69-23CF-44E3-9099-C40C66FF867C}">
                  <a14:compatExt spid="_x0000_s148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0" name="Button 544" hidden="1">
              <a:extLst>
                <a:ext uri="{63B3BB69-23CF-44E3-9099-C40C66FF867C}">
                  <a14:compatExt spid="_x0000_s148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1" name="Button 545" hidden="1">
              <a:extLst>
                <a:ext uri="{63B3BB69-23CF-44E3-9099-C40C66FF867C}">
                  <a14:compatExt spid="_x0000_s148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2" name="Button 546" hidden="1">
              <a:extLst>
                <a:ext uri="{63B3BB69-23CF-44E3-9099-C40C66FF867C}">
                  <a14:compatExt spid="_x0000_s148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3" name="Button 547" hidden="1">
              <a:extLst>
                <a:ext uri="{63B3BB69-23CF-44E3-9099-C40C66FF867C}">
                  <a14:compatExt spid="_x0000_s148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4" name="Button 548" hidden="1">
              <a:extLst>
                <a:ext uri="{63B3BB69-23CF-44E3-9099-C40C66FF867C}">
                  <a14:compatExt spid="_x0000_s148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5" name="Button 549" hidden="1">
              <a:extLst>
                <a:ext uri="{63B3BB69-23CF-44E3-9099-C40C66FF867C}">
                  <a14:compatExt spid="_x0000_s148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6" name="Button 550" hidden="1">
              <a:extLst>
                <a:ext uri="{63B3BB69-23CF-44E3-9099-C40C66FF867C}">
                  <a14:compatExt spid="_x0000_s148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7" name="Button 551" hidden="1">
              <a:extLst>
                <a:ext uri="{63B3BB69-23CF-44E3-9099-C40C66FF867C}">
                  <a14:compatExt spid="_x0000_s148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88" name="Button 552" hidden="1">
              <a:extLst>
                <a:ext uri="{63B3BB69-23CF-44E3-9099-C40C66FF867C}">
                  <a14:compatExt spid="_x0000_s148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89" name="Button 553" hidden="1">
              <a:extLst>
                <a:ext uri="{63B3BB69-23CF-44E3-9099-C40C66FF867C}">
                  <a14:compatExt spid="_x0000_s148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0" name="Button 554" hidden="1">
              <a:extLst>
                <a:ext uri="{63B3BB69-23CF-44E3-9099-C40C66FF867C}">
                  <a14:compatExt spid="_x0000_s148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1" name="Button 555" hidden="1">
              <a:extLst>
                <a:ext uri="{63B3BB69-23CF-44E3-9099-C40C66FF867C}">
                  <a14:compatExt spid="_x0000_s148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2" name="Button 556" hidden="1">
              <a:extLst>
                <a:ext uri="{63B3BB69-23CF-44E3-9099-C40C66FF867C}">
                  <a14:compatExt spid="_x0000_s148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3" name="Button 557" hidden="1">
              <a:extLst>
                <a:ext uri="{63B3BB69-23CF-44E3-9099-C40C66FF867C}">
                  <a14:compatExt spid="_x0000_s148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4" name="Button 558" hidden="1">
              <a:extLst>
                <a:ext uri="{63B3BB69-23CF-44E3-9099-C40C66FF867C}">
                  <a14:compatExt spid="_x0000_s148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5" name="Button 559" hidden="1">
              <a:extLst>
                <a:ext uri="{63B3BB69-23CF-44E3-9099-C40C66FF867C}">
                  <a14:compatExt spid="_x0000_s148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6" name="Button 560" hidden="1">
              <a:extLst>
                <a:ext uri="{63B3BB69-23CF-44E3-9099-C40C66FF867C}">
                  <a14:compatExt spid="_x0000_s148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7" name="Button 561" hidden="1">
              <a:extLst>
                <a:ext uri="{63B3BB69-23CF-44E3-9099-C40C66FF867C}">
                  <a14:compatExt spid="_x0000_s148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898" name="Button 562" hidden="1">
              <a:extLst>
                <a:ext uri="{63B3BB69-23CF-44E3-9099-C40C66FF867C}">
                  <a14:compatExt spid="_x0000_s148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899" name="Button 563" hidden="1">
              <a:extLst>
                <a:ext uri="{63B3BB69-23CF-44E3-9099-C40C66FF867C}">
                  <a14:compatExt spid="_x0000_s148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0" name="Button 564" hidden="1">
              <a:extLst>
                <a:ext uri="{63B3BB69-23CF-44E3-9099-C40C66FF867C}">
                  <a14:compatExt spid="_x0000_s149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1" name="Button 565" hidden="1">
              <a:extLst>
                <a:ext uri="{63B3BB69-23CF-44E3-9099-C40C66FF867C}">
                  <a14:compatExt spid="_x0000_s149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2" name="Button 566" hidden="1">
              <a:extLst>
                <a:ext uri="{63B3BB69-23CF-44E3-9099-C40C66FF867C}">
                  <a14:compatExt spid="_x0000_s149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3" name="Button 567" hidden="1">
              <a:extLst>
                <a:ext uri="{63B3BB69-23CF-44E3-9099-C40C66FF867C}">
                  <a14:compatExt spid="_x0000_s149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4" name="Button 568" hidden="1">
              <a:extLst>
                <a:ext uri="{63B3BB69-23CF-44E3-9099-C40C66FF867C}">
                  <a14:compatExt spid="_x0000_s149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5" name="Button 569" hidden="1">
              <a:extLst>
                <a:ext uri="{63B3BB69-23CF-44E3-9099-C40C66FF867C}">
                  <a14:compatExt spid="_x0000_s149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6" name="Button 570" hidden="1">
              <a:extLst>
                <a:ext uri="{63B3BB69-23CF-44E3-9099-C40C66FF867C}">
                  <a14:compatExt spid="_x0000_s149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7" name="Button 571" hidden="1">
              <a:extLst>
                <a:ext uri="{63B3BB69-23CF-44E3-9099-C40C66FF867C}">
                  <a14:compatExt spid="_x0000_s149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08" name="Button 572" hidden="1">
              <a:extLst>
                <a:ext uri="{63B3BB69-23CF-44E3-9099-C40C66FF867C}">
                  <a14:compatExt spid="_x0000_s149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09" name="Button 573" hidden="1">
              <a:extLst>
                <a:ext uri="{63B3BB69-23CF-44E3-9099-C40C66FF867C}">
                  <a14:compatExt spid="_x0000_s149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0" name="Button 574" hidden="1">
              <a:extLst>
                <a:ext uri="{63B3BB69-23CF-44E3-9099-C40C66FF867C}">
                  <a14:compatExt spid="_x0000_s149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1" name="Button 575" hidden="1">
              <a:extLst>
                <a:ext uri="{63B3BB69-23CF-44E3-9099-C40C66FF867C}">
                  <a14:compatExt spid="_x0000_s149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2" name="Button 576" hidden="1">
              <a:extLst>
                <a:ext uri="{63B3BB69-23CF-44E3-9099-C40C66FF867C}">
                  <a14:compatExt spid="_x0000_s149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3" name="Button 577" hidden="1">
              <a:extLst>
                <a:ext uri="{63B3BB69-23CF-44E3-9099-C40C66FF867C}">
                  <a14:compatExt spid="_x0000_s149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4" name="Button 578" hidden="1">
              <a:extLst>
                <a:ext uri="{63B3BB69-23CF-44E3-9099-C40C66FF867C}">
                  <a14:compatExt spid="_x0000_s149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5" name="Button 579" hidden="1">
              <a:extLst>
                <a:ext uri="{63B3BB69-23CF-44E3-9099-C40C66FF867C}">
                  <a14:compatExt spid="_x0000_s149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6" name="Button 580" hidden="1">
              <a:extLst>
                <a:ext uri="{63B3BB69-23CF-44E3-9099-C40C66FF867C}">
                  <a14:compatExt spid="_x0000_s149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7" name="Button 581" hidden="1">
              <a:extLst>
                <a:ext uri="{63B3BB69-23CF-44E3-9099-C40C66FF867C}">
                  <a14:compatExt spid="_x0000_s149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18" name="Button 582" hidden="1">
              <a:extLst>
                <a:ext uri="{63B3BB69-23CF-44E3-9099-C40C66FF867C}">
                  <a14:compatExt spid="_x0000_s149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19" name="Button 583" hidden="1">
              <a:extLst>
                <a:ext uri="{63B3BB69-23CF-44E3-9099-C40C66FF867C}">
                  <a14:compatExt spid="_x0000_s149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0" name="Button 584" hidden="1">
              <a:extLst>
                <a:ext uri="{63B3BB69-23CF-44E3-9099-C40C66FF867C}">
                  <a14:compatExt spid="_x0000_s149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1" name="Button 585" hidden="1">
              <a:extLst>
                <a:ext uri="{63B3BB69-23CF-44E3-9099-C40C66FF867C}">
                  <a14:compatExt spid="_x0000_s149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2" name="Button 586" hidden="1">
              <a:extLst>
                <a:ext uri="{63B3BB69-23CF-44E3-9099-C40C66FF867C}">
                  <a14:compatExt spid="_x0000_s149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3" name="Button 587" hidden="1">
              <a:extLst>
                <a:ext uri="{63B3BB69-23CF-44E3-9099-C40C66FF867C}">
                  <a14:compatExt spid="_x0000_s149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4" name="Button 588" hidden="1">
              <a:extLst>
                <a:ext uri="{63B3BB69-23CF-44E3-9099-C40C66FF867C}">
                  <a14:compatExt spid="_x0000_s149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5" name="Button 589" hidden="1">
              <a:extLst>
                <a:ext uri="{63B3BB69-23CF-44E3-9099-C40C66FF867C}">
                  <a14:compatExt spid="_x0000_s149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6" name="Button 590" hidden="1">
              <a:extLst>
                <a:ext uri="{63B3BB69-23CF-44E3-9099-C40C66FF867C}">
                  <a14:compatExt spid="_x0000_s149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7" name="Button 591" hidden="1">
              <a:extLst>
                <a:ext uri="{63B3BB69-23CF-44E3-9099-C40C66FF867C}">
                  <a14:compatExt spid="_x0000_s149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28" name="Button 592" hidden="1">
              <a:extLst>
                <a:ext uri="{63B3BB69-23CF-44E3-9099-C40C66FF867C}">
                  <a14:compatExt spid="_x0000_s149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29" name="Button 593" hidden="1">
              <a:extLst>
                <a:ext uri="{63B3BB69-23CF-44E3-9099-C40C66FF867C}">
                  <a14:compatExt spid="_x0000_s149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0" name="Button 594" hidden="1">
              <a:extLst>
                <a:ext uri="{63B3BB69-23CF-44E3-9099-C40C66FF867C}">
                  <a14:compatExt spid="_x0000_s149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1" name="Button 595" hidden="1">
              <a:extLst>
                <a:ext uri="{63B3BB69-23CF-44E3-9099-C40C66FF867C}">
                  <a14:compatExt spid="_x0000_s149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2" name="Button 596" hidden="1">
              <a:extLst>
                <a:ext uri="{63B3BB69-23CF-44E3-9099-C40C66FF867C}">
                  <a14:compatExt spid="_x0000_s149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3" name="Button 597" hidden="1">
              <a:extLst>
                <a:ext uri="{63B3BB69-23CF-44E3-9099-C40C66FF867C}">
                  <a14:compatExt spid="_x0000_s149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4" name="Button 598" hidden="1">
              <a:extLst>
                <a:ext uri="{63B3BB69-23CF-44E3-9099-C40C66FF867C}">
                  <a14:compatExt spid="_x0000_s149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5" name="Button 599" hidden="1">
              <a:extLst>
                <a:ext uri="{63B3BB69-23CF-44E3-9099-C40C66FF867C}">
                  <a14:compatExt spid="_x0000_s149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6" name="Button 600" hidden="1">
              <a:extLst>
                <a:ext uri="{63B3BB69-23CF-44E3-9099-C40C66FF867C}">
                  <a14:compatExt spid="_x0000_s149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7" name="Button 601" hidden="1">
              <a:extLst>
                <a:ext uri="{63B3BB69-23CF-44E3-9099-C40C66FF867C}">
                  <a14:compatExt spid="_x0000_s149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38" name="Button 602" hidden="1">
              <a:extLst>
                <a:ext uri="{63B3BB69-23CF-44E3-9099-C40C66FF867C}">
                  <a14:compatExt spid="_x0000_s149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39" name="Button 603" hidden="1">
              <a:extLst>
                <a:ext uri="{63B3BB69-23CF-44E3-9099-C40C66FF867C}">
                  <a14:compatExt spid="_x0000_s149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0" name="Button 604" hidden="1">
              <a:extLst>
                <a:ext uri="{63B3BB69-23CF-44E3-9099-C40C66FF867C}">
                  <a14:compatExt spid="_x0000_s149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1" name="Button 605" hidden="1">
              <a:extLst>
                <a:ext uri="{63B3BB69-23CF-44E3-9099-C40C66FF867C}">
                  <a14:compatExt spid="_x0000_s149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2" name="Button 606" hidden="1">
              <a:extLst>
                <a:ext uri="{63B3BB69-23CF-44E3-9099-C40C66FF867C}">
                  <a14:compatExt spid="_x0000_s149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3" name="Button 607" hidden="1">
              <a:extLst>
                <a:ext uri="{63B3BB69-23CF-44E3-9099-C40C66FF867C}">
                  <a14:compatExt spid="_x0000_s149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4" name="Button 608" hidden="1">
              <a:extLst>
                <a:ext uri="{63B3BB69-23CF-44E3-9099-C40C66FF867C}">
                  <a14:compatExt spid="_x0000_s149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5" name="Button 609" hidden="1">
              <a:extLst>
                <a:ext uri="{63B3BB69-23CF-44E3-9099-C40C66FF867C}">
                  <a14:compatExt spid="_x0000_s149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6" name="Button 610" hidden="1">
              <a:extLst>
                <a:ext uri="{63B3BB69-23CF-44E3-9099-C40C66FF867C}">
                  <a14:compatExt spid="_x0000_s149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7" name="Button 611" hidden="1">
              <a:extLst>
                <a:ext uri="{63B3BB69-23CF-44E3-9099-C40C66FF867C}">
                  <a14:compatExt spid="_x0000_s149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48" name="Button 612" hidden="1">
              <a:extLst>
                <a:ext uri="{63B3BB69-23CF-44E3-9099-C40C66FF867C}">
                  <a14:compatExt spid="_x0000_s149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49" name="Button 613" hidden="1">
              <a:extLst>
                <a:ext uri="{63B3BB69-23CF-44E3-9099-C40C66FF867C}">
                  <a14:compatExt spid="_x0000_s149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0" name="Button 614" hidden="1">
              <a:extLst>
                <a:ext uri="{63B3BB69-23CF-44E3-9099-C40C66FF867C}">
                  <a14:compatExt spid="_x0000_s149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1" name="Button 615" hidden="1">
              <a:extLst>
                <a:ext uri="{63B3BB69-23CF-44E3-9099-C40C66FF867C}">
                  <a14:compatExt spid="_x0000_s149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2" name="Button 616" hidden="1">
              <a:extLst>
                <a:ext uri="{63B3BB69-23CF-44E3-9099-C40C66FF867C}">
                  <a14:compatExt spid="_x0000_s149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3" name="Button 617" hidden="1">
              <a:extLst>
                <a:ext uri="{63B3BB69-23CF-44E3-9099-C40C66FF867C}">
                  <a14:compatExt spid="_x0000_s149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4" name="Button 618" hidden="1">
              <a:extLst>
                <a:ext uri="{63B3BB69-23CF-44E3-9099-C40C66FF867C}">
                  <a14:compatExt spid="_x0000_s149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5" name="Button 619" hidden="1">
              <a:extLst>
                <a:ext uri="{63B3BB69-23CF-44E3-9099-C40C66FF867C}">
                  <a14:compatExt spid="_x0000_s149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6" name="Button 620" hidden="1">
              <a:extLst>
                <a:ext uri="{63B3BB69-23CF-44E3-9099-C40C66FF867C}">
                  <a14:compatExt spid="_x0000_s149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7" name="Button 621" hidden="1">
              <a:extLst>
                <a:ext uri="{63B3BB69-23CF-44E3-9099-C40C66FF867C}">
                  <a14:compatExt spid="_x0000_s149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58" name="Button 622" hidden="1">
              <a:extLst>
                <a:ext uri="{63B3BB69-23CF-44E3-9099-C40C66FF867C}">
                  <a14:compatExt spid="_x0000_s149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59" name="Button 623" hidden="1">
              <a:extLst>
                <a:ext uri="{63B3BB69-23CF-44E3-9099-C40C66FF867C}">
                  <a14:compatExt spid="_x0000_s149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0" name="Button 624" hidden="1">
              <a:extLst>
                <a:ext uri="{63B3BB69-23CF-44E3-9099-C40C66FF867C}">
                  <a14:compatExt spid="_x0000_s149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1" name="Button 625" hidden="1">
              <a:extLst>
                <a:ext uri="{63B3BB69-23CF-44E3-9099-C40C66FF867C}">
                  <a14:compatExt spid="_x0000_s149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2" name="Button 626" hidden="1">
              <a:extLst>
                <a:ext uri="{63B3BB69-23CF-44E3-9099-C40C66FF867C}">
                  <a14:compatExt spid="_x0000_s149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3" name="Button 627" hidden="1">
              <a:extLst>
                <a:ext uri="{63B3BB69-23CF-44E3-9099-C40C66FF867C}">
                  <a14:compatExt spid="_x0000_s149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4" name="Button 628" hidden="1">
              <a:extLst>
                <a:ext uri="{63B3BB69-23CF-44E3-9099-C40C66FF867C}">
                  <a14:compatExt spid="_x0000_s149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5" name="Button 629" hidden="1">
              <a:extLst>
                <a:ext uri="{63B3BB69-23CF-44E3-9099-C40C66FF867C}">
                  <a14:compatExt spid="_x0000_s149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6" name="Button 630" hidden="1">
              <a:extLst>
                <a:ext uri="{63B3BB69-23CF-44E3-9099-C40C66FF867C}">
                  <a14:compatExt spid="_x0000_s149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7" name="Button 631" hidden="1">
              <a:extLst>
                <a:ext uri="{63B3BB69-23CF-44E3-9099-C40C66FF867C}">
                  <a14:compatExt spid="_x0000_s149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68" name="Button 632" hidden="1">
              <a:extLst>
                <a:ext uri="{63B3BB69-23CF-44E3-9099-C40C66FF867C}">
                  <a14:compatExt spid="_x0000_s149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69" name="Button 633" hidden="1">
              <a:extLst>
                <a:ext uri="{63B3BB69-23CF-44E3-9099-C40C66FF867C}">
                  <a14:compatExt spid="_x0000_s149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0" name="Button 634" hidden="1">
              <a:extLst>
                <a:ext uri="{63B3BB69-23CF-44E3-9099-C40C66FF867C}">
                  <a14:compatExt spid="_x0000_s149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1" name="Button 635" hidden="1">
              <a:extLst>
                <a:ext uri="{63B3BB69-23CF-44E3-9099-C40C66FF867C}">
                  <a14:compatExt spid="_x0000_s149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2" name="Button 636" hidden="1">
              <a:extLst>
                <a:ext uri="{63B3BB69-23CF-44E3-9099-C40C66FF867C}">
                  <a14:compatExt spid="_x0000_s149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3" name="Button 637" hidden="1">
              <a:extLst>
                <a:ext uri="{63B3BB69-23CF-44E3-9099-C40C66FF867C}">
                  <a14:compatExt spid="_x0000_s149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4" name="Button 638" hidden="1">
              <a:extLst>
                <a:ext uri="{63B3BB69-23CF-44E3-9099-C40C66FF867C}">
                  <a14:compatExt spid="_x0000_s149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5" name="Button 639" hidden="1">
              <a:extLst>
                <a:ext uri="{63B3BB69-23CF-44E3-9099-C40C66FF867C}">
                  <a14:compatExt spid="_x0000_s149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6" name="Button 640" hidden="1">
              <a:extLst>
                <a:ext uri="{63B3BB69-23CF-44E3-9099-C40C66FF867C}">
                  <a14:compatExt spid="_x0000_s149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7" name="Button 641" hidden="1">
              <a:extLst>
                <a:ext uri="{63B3BB69-23CF-44E3-9099-C40C66FF867C}">
                  <a14:compatExt spid="_x0000_s149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78" name="Button 642" hidden="1">
              <a:extLst>
                <a:ext uri="{63B3BB69-23CF-44E3-9099-C40C66FF867C}">
                  <a14:compatExt spid="_x0000_s149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79" name="Button 643" hidden="1">
              <a:extLst>
                <a:ext uri="{63B3BB69-23CF-44E3-9099-C40C66FF867C}">
                  <a14:compatExt spid="_x0000_s149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0" name="Button 644" hidden="1">
              <a:extLst>
                <a:ext uri="{63B3BB69-23CF-44E3-9099-C40C66FF867C}">
                  <a14:compatExt spid="_x0000_s149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1" name="Button 645" hidden="1">
              <a:extLst>
                <a:ext uri="{63B3BB69-23CF-44E3-9099-C40C66FF867C}">
                  <a14:compatExt spid="_x0000_s149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2" name="Button 646" hidden="1">
              <a:extLst>
                <a:ext uri="{63B3BB69-23CF-44E3-9099-C40C66FF867C}">
                  <a14:compatExt spid="_x0000_s149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3" name="Button 647" hidden="1">
              <a:extLst>
                <a:ext uri="{63B3BB69-23CF-44E3-9099-C40C66FF867C}">
                  <a14:compatExt spid="_x0000_s149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4" name="Button 648" hidden="1">
              <a:extLst>
                <a:ext uri="{63B3BB69-23CF-44E3-9099-C40C66FF867C}">
                  <a14:compatExt spid="_x0000_s149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5" name="Button 649" hidden="1">
              <a:extLst>
                <a:ext uri="{63B3BB69-23CF-44E3-9099-C40C66FF867C}">
                  <a14:compatExt spid="_x0000_s149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6" name="Button 650" hidden="1">
              <a:extLst>
                <a:ext uri="{63B3BB69-23CF-44E3-9099-C40C66FF867C}">
                  <a14:compatExt spid="_x0000_s149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7" name="Button 651" hidden="1">
              <a:extLst>
                <a:ext uri="{63B3BB69-23CF-44E3-9099-C40C66FF867C}">
                  <a14:compatExt spid="_x0000_s149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88" name="Button 652" hidden="1">
              <a:extLst>
                <a:ext uri="{63B3BB69-23CF-44E3-9099-C40C66FF867C}">
                  <a14:compatExt spid="_x0000_s149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89" name="Button 653" hidden="1">
              <a:extLst>
                <a:ext uri="{63B3BB69-23CF-44E3-9099-C40C66FF867C}">
                  <a14:compatExt spid="_x0000_s149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0" name="Button 654" hidden="1">
              <a:extLst>
                <a:ext uri="{63B3BB69-23CF-44E3-9099-C40C66FF867C}">
                  <a14:compatExt spid="_x0000_s149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1" name="Button 655" hidden="1">
              <a:extLst>
                <a:ext uri="{63B3BB69-23CF-44E3-9099-C40C66FF867C}">
                  <a14:compatExt spid="_x0000_s149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2" name="Button 656" hidden="1">
              <a:extLst>
                <a:ext uri="{63B3BB69-23CF-44E3-9099-C40C66FF867C}">
                  <a14:compatExt spid="_x0000_s149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3" name="Button 657" hidden="1">
              <a:extLst>
                <a:ext uri="{63B3BB69-23CF-44E3-9099-C40C66FF867C}">
                  <a14:compatExt spid="_x0000_s149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4" name="Button 658" hidden="1">
              <a:extLst>
                <a:ext uri="{63B3BB69-23CF-44E3-9099-C40C66FF867C}">
                  <a14:compatExt spid="_x0000_s149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5" name="Button 659" hidden="1">
              <a:extLst>
                <a:ext uri="{63B3BB69-23CF-44E3-9099-C40C66FF867C}">
                  <a14:compatExt spid="_x0000_s149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6" name="Button 660" hidden="1">
              <a:extLst>
                <a:ext uri="{63B3BB69-23CF-44E3-9099-C40C66FF867C}">
                  <a14:compatExt spid="_x0000_s149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7" name="Button 661" hidden="1">
              <a:extLst>
                <a:ext uri="{63B3BB69-23CF-44E3-9099-C40C66FF867C}">
                  <a14:compatExt spid="_x0000_s149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4998" name="Button 662" hidden="1">
              <a:extLst>
                <a:ext uri="{63B3BB69-23CF-44E3-9099-C40C66FF867C}">
                  <a14:compatExt spid="_x0000_s149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4999" name="Button 663" hidden="1">
              <a:extLst>
                <a:ext uri="{63B3BB69-23CF-44E3-9099-C40C66FF867C}">
                  <a14:compatExt spid="_x0000_s149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0" name="Button 664" hidden="1">
              <a:extLst>
                <a:ext uri="{63B3BB69-23CF-44E3-9099-C40C66FF867C}">
                  <a14:compatExt spid="_x0000_s150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1" name="Button 665" hidden="1">
              <a:extLst>
                <a:ext uri="{63B3BB69-23CF-44E3-9099-C40C66FF867C}">
                  <a14:compatExt spid="_x0000_s150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2" name="Button 666" hidden="1">
              <a:extLst>
                <a:ext uri="{63B3BB69-23CF-44E3-9099-C40C66FF867C}">
                  <a14:compatExt spid="_x0000_s150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3" name="Button 667" hidden="1">
              <a:extLst>
                <a:ext uri="{63B3BB69-23CF-44E3-9099-C40C66FF867C}">
                  <a14:compatExt spid="_x0000_s150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4" name="Button 668" hidden="1">
              <a:extLst>
                <a:ext uri="{63B3BB69-23CF-44E3-9099-C40C66FF867C}">
                  <a14:compatExt spid="_x0000_s150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5" name="Button 669" hidden="1">
              <a:extLst>
                <a:ext uri="{63B3BB69-23CF-44E3-9099-C40C66FF867C}">
                  <a14:compatExt spid="_x0000_s150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6" name="Button 670" hidden="1">
              <a:extLst>
                <a:ext uri="{63B3BB69-23CF-44E3-9099-C40C66FF867C}">
                  <a14:compatExt spid="_x0000_s150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7" name="Button 671" hidden="1">
              <a:extLst>
                <a:ext uri="{63B3BB69-23CF-44E3-9099-C40C66FF867C}">
                  <a14:compatExt spid="_x0000_s150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08" name="Button 672" hidden="1">
              <a:extLst>
                <a:ext uri="{63B3BB69-23CF-44E3-9099-C40C66FF867C}">
                  <a14:compatExt spid="_x0000_s150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09" name="Button 673" hidden="1">
              <a:extLst>
                <a:ext uri="{63B3BB69-23CF-44E3-9099-C40C66FF867C}">
                  <a14:compatExt spid="_x0000_s150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0" name="Button 674" hidden="1">
              <a:extLst>
                <a:ext uri="{63B3BB69-23CF-44E3-9099-C40C66FF867C}">
                  <a14:compatExt spid="_x0000_s150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1" name="Button 675" hidden="1">
              <a:extLst>
                <a:ext uri="{63B3BB69-23CF-44E3-9099-C40C66FF867C}">
                  <a14:compatExt spid="_x0000_s150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2" name="Button 676" hidden="1">
              <a:extLst>
                <a:ext uri="{63B3BB69-23CF-44E3-9099-C40C66FF867C}">
                  <a14:compatExt spid="_x0000_s150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3" name="Button 677" hidden="1">
              <a:extLst>
                <a:ext uri="{63B3BB69-23CF-44E3-9099-C40C66FF867C}">
                  <a14:compatExt spid="_x0000_s150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4" name="Button 678" hidden="1">
              <a:extLst>
                <a:ext uri="{63B3BB69-23CF-44E3-9099-C40C66FF867C}">
                  <a14:compatExt spid="_x0000_s150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5" name="Button 679" hidden="1">
              <a:extLst>
                <a:ext uri="{63B3BB69-23CF-44E3-9099-C40C66FF867C}">
                  <a14:compatExt spid="_x0000_s150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6" name="Button 680" hidden="1">
              <a:extLst>
                <a:ext uri="{63B3BB69-23CF-44E3-9099-C40C66FF867C}">
                  <a14:compatExt spid="_x0000_s150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7" name="Button 681" hidden="1">
              <a:extLst>
                <a:ext uri="{63B3BB69-23CF-44E3-9099-C40C66FF867C}">
                  <a14:compatExt spid="_x0000_s150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18" name="Button 682" hidden="1">
              <a:extLst>
                <a:ext uri="{63B3BB69-23CF-44E3-9099-C40C66FF867C}">
                  <a14:compatExt spid="_x0000_s150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19" name="Button 683" hidden="1">
              <a:extLst>
                <a:ext uri="{63B3BB69-23CF-44E3-9099-C40C66FF867C}">
                  <a14:compatExt spid="_x0000_s150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0" name="Button 684" hidden="1">
              <a:extLst>
                <a:ext uri="{63B3BB69-23CF-44E3-9099-C40C66FF867C}">
                  <a14:compatExt spid="_x0000_s150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1" name="Button 685" hidden="1">
              <a:extLst>
                <a:ext uri="{63B3BB69-23CF-44E3-9099-C40C66FF867C}">
                  <a14:compatExt spid="_x0000_s150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2" name="Button 686" hidden="1">
              <a:extLst>
                <a:ext uri="{63B3BB69-23CF-44E3-9099-C40C66FF867C}">
                  <a14:compatExt spid="_x0000_s150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3" name="Button 687" hidden="1">
              <a:extLst>
                <a:ext uri="{63B3BB69-23CF-44E3-9099-C40C66FF867C}">
                  <a14:compatExt spid="_x0000_s150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4" name="Button 688" hidden="1">
              <a:extLst>
                <a:ext uri="{63B3BB69-23CF-44E3-9099-C40C66FF867C}">
                  <a14:compatExt spid="_x0000_s150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5" name="Button 689" hidden="1">
              <a:extLst>
                <a:ext uri="{63B3BB69-23CF-44E3-9099-C40C66FF867C}">
                  <a14:compatExt spid="_x0000_s150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6" name="Button 690" hidden="1">
              <a:extLst>
                <a:ext uri="{63B3BB69-23CF-44E3-9099-C40C66FF867C}">
                  <a14:compatExt spid="_x0000_s150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7" name="Button 691" hidden="1">
              <a:extLst>
                <a:ext uri="{63B3BB69-23CF-44E3-9099-C40C66FF867C}">
                  <a14:compatExt spid="_x0000_s150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28" name="Button 692" hidden="1">
              <a:extLst>
                <a:ext uri="{63B3BB69-23CF-44E3-9099-C40C66FF867C}">
                  <a14:compatExt spid="_x0000_s150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29" name="Button 693" hidden="1">
              <a:extLst>
                <a:ext uri="{63B3BB69-23CF-44E3-9099-C40C66FF867C}">
                  <a14:compatExt spid="_x0000_s150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0" name="Button 694" hidden="1">
              <a:extLst>
                <a:ext uri="{63B3BB69-23CF-44E3-9099-C40C66FF867C}">
                  <a14:compatExt spid="_x0000_s150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1" name="Button 695" hidden="1">
              <a:extLst>
                <a:ext uri="{63B3BB69-23CF-44E3-9099-C40C66FF867C}">
                  <a14:compatExt spid="_x0000_s150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2" name="Button 696" hidden="1">
              <a:extLst>
                <a:ext uri="{63B3BB69-23CF-44E3-9099-C40C66FF867C}">
                  <a14:compatExt spid="_x0000_s150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3" name="Button 697" hidden="1">
              <a:extLst>
                <a:ext uri="{63B3BB69-23CF-44E3-9099-C40C66FF867C}">
                  <a14:compatExt spid="_x0000_s150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4" name="Button 698" hidden="1">
              <a:extLst>
                <a:ext uri="{63B3BB69-23CF-44E3-9099-C40C66FF867C}">
                  <a14:compatExt spid="_x0000_s150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5" name="Button 699" hidden="1">
              <a:extLst>
                <a:ext uri="{63B3BB69-23CF-44E3-9099-C40C66FF867C}">
                  <a14:compatExt spid="_x0000_s150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6" name="Button 700" hidden="1">
              <a:extLst>
                <a:ext uri="{63B3BB69-23CF-44E3-9099-C40C66FF867C}">
                  <a14:compatExt spid="_x0000_s150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7" name="Button 701" hidden="1">
              <a:extLst>
                <a:ext uri="{63B3BB69-23CF-44E3-9099-C40C66FF867C}">
                  <a14:compatExt spid="_x0000_s150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38" name="Button 702" hidden="1">
              <a:extLst>
                <a:ext uri="{63B3BB69-23CF-44E3-9099-C40C66FF867C}">
                  <a14:compatExt spid="_x0000_s150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39" name="Button 703" hidden="1">
              <a:extLst>
                <a:ext uri="{63B3BB69-23CF-44E3-9099-C40C66FF867C}">
                  <a14:compatExt spid="_x0000_s150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0" name="Button 704" hidden="1">
              <a:extLst>
                <a:ext uri="{63B3BB69-23CF-44E3-9099-C40C66FF867C}">
                  <a14:compatExt spid="_x0000_s150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1" name="Button 705" hidden="1">
              <a:extLst>
                <a:ext uri="{63B3BB69-23CF-44E3-9099-C40C66FF867C}">
                  <a14:compatExt spid="_x0000_s150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2" name="Button 706" hidden="1">
              <a:extLst>
                <a:ext uri="{63B3BB69-23CF-44E3-9099-C40C66FF867C}">
                  <a14:compatExt spid="_x0000_s150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3" name="Button 707" hidden="1">
              <a:extLst>
                <a:ext uri="{63B3BB69-23CF-44E3-9099-C40C66FF867C}">
                  <a14:compatExt spid="_x0000_s150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4" name="Button 708" hidden="1">
              <a:extLst>
                <a:ext uri="{63B3BB69-23CF-44E3-9099-C40C66FF867C}">
                  <a14:compatExt spid="_x0000_s150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5" name="Button 709" hidden="1">
              <a:extLst>
                <a:ext uri="{63B3BB69-23CF-44E3-9099-C40C66FF867C}">
                  <a14:compatExt spid="_x0000_s150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6" name="Button 710" hidden="1">
              <a:extLst>
                <a:ext uri="{63B3BB69-23CF-44E3-9099-C40C66FF867C}">
                  <a14:compatExt spid="_x0000_s150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7" name="Button 711" hidden="1">
              <a:extLst>
                <a:ext uri="{63B3BB69-23CF-44E3-9099-C40C66FF867C}">
                  <a14:compatExt spid="_x0000_s150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48" name="Button 712" hidden="1">
              <a:extLst>
                <a:ext uri="{63B3BB69-23CF-44E3-9099-C40C66FF867C}">
                  <a14:compatExt spid="_x0000_s150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49" name="Button 713" hidden="1">
              <a:extLst>
                <a:ext uri="{63B3BB69-23CF-44E3-9099-C40C66FF867C}">
                  <a14:compatExt spid="_x0000_s150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0" name="Button 714" hidden="1">
              <a:extLst>
                <a:ext uri="{63B3BB69-23CF-44E3-9099-C40C66FF867C}">
                  <a14:compatExt spid="_x0000_s150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1" name="Button 715" hidden="1">
              <a:extLst>
                <a:ext uri="{63B3BB69-23CF-44E3-9099-C40C66FF867C}">
                  <a14:compatExt spid="_x0000_s150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2" name="Button 716" hidden="1">
              <a:extLst>
                <a:ext uri="{63B3BB69-23CF-44E3-9099-C40C66FF867C}">
                  <a14:compatExt spid="_x0000_s150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3" name="Button 717" hidden="1">
              <a:extLst>
                <a:ext uri="{63B3BB69-23CF-44E3-9099-C40C66FF867C}">
                  <a14:compatExt spid="_x0000_s150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4" name="Button 718" hidden="1">
              <a:extLst>
                <a:ext uri="{63B3BB69-23CF-44E3-9099-C40C66FF867C}">
                  <a14:compatExt spid="_x0000_s150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5" name="Button 719" hidden="1">
              <a:extLst>
                <a:ext uri="{63B3BB69-23CF-44E3-9099-C40C66FF867C}">
                  <a14:compatExt spid="_x0000_s150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6" name="Button 720" hidden="1">
              <a:extLst>
                <a:ext uri="{63B3BB69-23CF-44E3-9099-C40C66FF867C}">
                  <a14:compatExt spid="_x0000_s150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7" name="Button 721" hidden="1">
              <a:extLst>
                <a:ext uri="{63B3BB69-23CF-44E3-9099-C40C66FF867C}">
                  <a14:compatExt spid="_x0000_s150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58" name="Button 722" hidden="1">
              <a:extLst>
                <a:ext uri="{63B3BB69-23CF-44E3-9099-C40C66FF867C}">
                  <a14:compatExt spid="_x0000_s150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59" name="Button 723" hidden="1">
              <a:extLst>
                <a:ext uri="{63B3BB69-23CF-44E3-9099-C40C66FF867C}">
                  <a14:compatExt spid="_x0000_s150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0" name="Button 724" hidden="1">
              <a:extLst>
                <a:ext uri="{63B3BB69-23CF-44E3-9099-C40C66FF867C}">
                  <a14:compatExt spid="_x0000_s150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1" name="Button 725" hidden="1">
              <a:extLst>
                <a:ext uri="{63B3BB69-23CF-44E3-9099-C40C66FF867C}">
                  <a14:compatExt spid="_x0000_s150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2" name="Button 726" hidden="1">
              <a:extLst>
                <a:ext uri="{63B3BB69-23CF-44E3-9099-C40C66FF867C}">
                  <a14:compatExt spid="_x0000_s150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3" name="Button 727" hidden="1">
              <a:extLst>
                <a:ext uri="{63B3BB69-23CF-44E3-9099-C40C66FF867C}">
                  <a14:compatExt spid="_x0000_s150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4" name="Button 728" hidden="1">
              <a:extLst>
                <a:ext uri="{63B3BB69-23CF-44E3-9099-C40C66FF867C}">
                  <a14:compatExt spid="_x0000_s150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5" name="Button 729" hidden="1">
              <a:extLst>
                <a:ext uri="{63B3BB69-23CF-44E3-9099-C40C66FF867C}">
                  <a14:compatExt spid="_x0000_s150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6" name="Button 730" hidden="1">
              <a:extLst>
                <a:ext uri="{63B3BB69-23CF-44E3-9099-C40C66FF867C}">
                  <a14:compatExt spid="_x0000_s150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7" name="Button 731" hidden="1">
              <a:extLst>
                <a:ext uri="{63B3BB69-23CF-44E3-9099-C40C66FF867C}">
                  <a14:compatExt spid="_x0000_s150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68" name="Button 732" hidden="1">
              <a:extLst>
                <a:ext uri="{63B3BB69-23CF-44E3-9099-C40C66FF867C}">
                  <a14:compatExt spid="_x0000_s150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69" name="Button 733" hidden="1">
              <a:extLst>
                <a:ext uri="{63B3BB69-23CF-44E3-9099-C40C66FF867C}">
                  <a14:compatExt spid="_x0000_s150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0" name="Button 734" hidden="1">
              <a:extLst>
                <a:ext uri="{63B3BB69-23CF-44E3-9099-C40C66FF867C}">
                  <a14:compatExt spid="_x0000_s150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1" name="Button 735" hidden="1">
              <a:extLst>
                <a:ext uri="{63B3BB69-23CF-44E3-9099-C40C66FF867C}">
                  <a14:compatExt spid="_x0000_s150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2" name="Button 736" hidden="1">
              <a:extLst>
                <a:ext uri="{63B3BB69-23CF-44E3-9099-C40C66FF867C}">
                  <a14:compatExt spid="_x0000_s150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3" name="Button 737" hidden="1">
              <a:extLst>
                <a:ext uri="{63B3BB69-23CF-44E3-9099-C40C66FF867C}">
                  <a14:compatExt spid="_x0000_s150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4" name="Button 738" hidden="1">
              <a:extLst>
                <a:ext uri="{63B3BB69-23CF-44E3-9099-C40C66FF867C}">
                  <a14:compatExt spid="_x0000_s150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5" name="Button 739" hidden="1">
              <a:extLst>
                <a:ext uri="{63B3BB69-23CF-44E3-9099-C40C66FF867C}">
                  <a14:compatExt spid="_x0000_s150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6" name="Button 740" hidden="1">
              <a:extLst>
                <a:ext uri="{63B3BB69-23CF-44E3-9099-C40C66FF867C}">
                  <a14:compatExt spid="_x0000_s150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7" name="Button 741" hidden="1">
              <a:extLst>
                <a:ext uri="{63B3BB69-23CF-44E3-9099-C40C66FF867C}">
                  <a14:compatExt spid="_x0000_s150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78" name="Button 742" hidden="1">
              <a:extLst>
                <a:ext uri="{63B3BB69-23CF-44E3-9099-C40C66FF867C}">
                  <a14:compatExt spid="_x0000_s150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79" name="Button 743" hidden="1">
              <a:extLst>
                <a:ext uri="{63B3BB69-23CF-44E3-9099-C40C66FF867C}">
                  <a14:compatExt spid="_x0000_s150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0" name="Button 744" hidden="1">
              <a:extLst>
                <a:ext uri="{63B3BB69-23CF-44E3-9099-C40C66FF867C}">
                  <a14:compatExt spid="_x0000_s150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1" name="Button 745" hidden="1">
              <a:extLst>
                <a:ext uri="{63B3BB69-23CF-44E3-9099-C40C66FF867C}">
                  <a14:compatExt spid="_x0000_s150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2" name="Button 746" hidden="1">
              <a:extLst>
                <a:ext uri="{63B3BB69-23CF-44E3-9099-C40C66FF867C}">
                  <a14:compatExt spid="_x0000_s150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3" name="Button 747" hidden="1">
              <a:extLst>
                <a:ext uri="{63B3BB69-23CF-44E3-9099-C40C66FF867C}">
                  <a14:compatExt spid="_x0000_s150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4" name="Button 748" hidden="1">
              <a:extLst>
                <a:ext uri="{63B3BB69-23CF-44E3-9099-C40C66FF867C}">
                  <a14:compatExt spid="_x0000_s150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5" name="Button 749" hidden="1">
              <a:extLst>
                <a:ext uri="{63B3BB69-23CF-44E3-9099-C40C66FF867C}">
                  <a14:compatExt spid="_x0000_s150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6" name="Button 750" hidden="1">
              <a:extLst>
                <a:ext uri="{63B3BB69-23CF-44E3-9099-C40C66FF867C}">
                  <a14:compatExt spid="_x0000_s150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7" name="Button 751" hidden="1">
              <a:extLst>
                <a:ext uri="{63B3BB69-23CF-44E3-9099-C40C66FF867C}">
                  <a14:compatExt spid="_x0000_s150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88" name="Button 752" hidden="1">
              <a:extLst>
                <a:ext uri="{63B3BB69-23CF-44E3-9099-C40C66FF867C}">
                  <a14:compatExt spid="_x0000_s150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89" name="Button 753" hidden="1">
              <a:extLst>
                <a:ext uri="{63B3BB69-23CF-44E3-9099-C40C66FF867C}">
                  <a14:compatExt spid="_x0000_s150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0" name="Button 754" hidden="1">
              <a:extLst>
                <a:ext uri="{63B3BB69-23CF-44E3-9099-C40C66FF867C}">
                  <a14:compatExt spid="_x0000_s150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1" name="Button 755" hidden="1">
              <a:extLst>
                <a:ext uri="{63B3BB69-23CF-44E3-9099-C40C66FF867C}">
                  <a14:compatExt spid="_x0000_s150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2" name="Button 756" hidden="1">
              <a:extLst>
                <a:ext uri="{63B3BB69-23CF-44E3-9099-C40C66FF867C}">
                  <a14:compatExt spid="_x0000_s150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3" name="Button 757" hidden="1">
              <a:extLst>
                <a:ext uri="{63B3BB69-23CF-44E3-9099-C40C66FF867C}">
                  <a14:compatExt spid="_x0000_s150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4" name="Button 758" hidden="1">
              <a:extLst>
                <a:ext uri="{63B3BB69-23CF-44E3-9099-C40C66FF867C}">
                  <a14:compatExt spid="_x0000_s150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5" name="Button 759" hidden="1">
              <a:extLst>
                <a:ext uri="{63B3BB69-23CF-44E3-9099-C40C66FF867C}">
                  <a14:compatExt spid="_x0000_s150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6" name="Button 760" hidden="1">
              <a:extLst>
                <a:ext uri="{63B3BB69-23CF-44E3-9099-C40C66FF867C}">
                  <a14:compatExt spid="_x0000_s150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7" name="Button 761" hidden="1">
              <a:extLst>
                <a:ext uri="{63B3BB69-23CF-44E3-9099-C40C66FF867C}">
                  <a14:compatExt spid="_x0000_s150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098" name="Button 762" hidden="1">
              <a:extLst>
                <a:ext uri="{63B3BB69-23CF-44E3-9099-C40C66FF867C}">
                  <a14:compatExt spid="_x0000_s150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099" name="Button 763" hidden="1">
              <a:extLst>
                <a:ext uri="{63B3BB69-23CF-44E3-9099-C40C66FF867C}">
                  <a14:compatExt spid="_x0000_s150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0" name="Button 764" hidden="1">
              <a:extLst>
                <a:ext uri="{63B3BB69-23CF-44E3-9099-C40C66FF867C}">
                  <a14:compatExt spid="_x0000_s151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1" name="Button 765" hidden="1">
              <a:extLst>
                <a:ext uri="{63B3BB69-23CF-44E3-9099-C40C66FF867C}">
                  <a14:compatExt spid="_x0000_s151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2" name="Button 766" hidden="1">
              <a:extLst>
                <a:ext uri="{63B3BB69-23CF-44E3-9099-C40C66FF867C}">
                  <a14:compatExt spid="_x0000_s151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3" name="Button 767" hidden="1">
              <a:extLst>
                <a:ext uri="{63B3BB69-23CF-44E3-9099-C40C66FF867C}">
                  <a14:compatExt spid="_x0000_s151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4" name="Button 768" hidden="1">
              <a:extLst>
                <a:ext uri="{63B3BB69-23CF-44E3-9099-C40C66FF867C}">
                  <a14:compatExt spid="_x0000_s151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5" name="Button 769" hidden="1">
              <a:extLst>
                <a:ext uri="{63B3BB69-23CF-44E3-9099-C40C66FF867C}">
                  <a14:compatExt spid="_x0000_s151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6" name="Button 770" hidden="1">
              <a:extLst>
                <a:ext uri="{63B3BB69-23CF-44E3-9099-C40C66FF867C}">
                  <a14:compatExt spid="_x0000_s151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7" name="Button 771" hidden="1">
              <a:extLst>
                <a:ext uri="{63B3BB69-23CF-44E3-9099-C40C66FF867C}">
                  <a14:compatExt spid="_x0000_s151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08" name="Button 772" hidden="1">
              <a:extLst>
                <a:ext uri="{63B3BB69-23CF-44E3-9099-C40C66FF867C}">
                  <a14:compatExt spid="_x0000_s151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09" name="Button 773" hidden="1">
              <a:extLst>
                <a:ext uri="{63B3BB69-23CF-44E3-9099-C40C66FF867C}">
                  <a14:compatExt spid="_x0000_s151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0" name="Button 774" hidden="1">
              <a:extLst>
                <a:ext uri="{63B3BB69-23CF-44E3-9099-C40C66FF867C}">
                  <a14:compatExt spid="_x0000_s151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1" name="Button 775" hidden="1">
              <a:extLst>
                <a:ext uri="{63B3BB69-23CF-44E3-9099-C40C66FF867C}">
                  <a14:compatExt spid="_x0000_s151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2" name="Button 776" hidden="1">
              <a:extLst>
                <a:ext uri="{63B3BB69-23CF-44E3-9099-C40C66FF867C}">
                  <a14:compatExt spid="_x0000_s151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3" name="Button 777" hidden="1">
              <a:extLst>
                <a:ext uri="{63B3BB69-23CF-44E3-9099-C40C66FF867C}">
                  <a14:compatExt spid="_x0000_s151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4" name="Button 778" hidden="1">
              <a:extLst>
                <a:ext uri="{63B3BB69-23CF-44E3-9099-C40C66FF867C}">
                  <a14:compatExt spid="_x0000_s151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5" name="Button 779" hidden="1">
              <a:extLst>
                <a:ext uri="{63B3BB69-23CF-44E3-9099-C40C66FF867C}">
                  <a14:compatExt spid="_x0000_s151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6" name="Button 780" hidden="1">
              <a:extLst>
                <a:ext uri="{63B3BB69-23CF-44E3-9099-C40C66FF867C}">
                  <a14:compatExt spid="_x0000_s151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7" name="Button 781" hidden="1">
              <a:extLst>
                <a:ext uri="{63B3BB69-23CF-44E3-9099-C40C66FF867C}">
                  <a14:compatExt spid="_x0000_s151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18" name="Button 782" hidden="1">
              <a:extLst>
                <a:ext uri="{63B3BB69-23CF-44E3-9099-C40C66FF867C}">
                  <a14:compatExt spid="_x0000_s151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19" name="Button 783" hidden="1">
              <a:extLst>
                <a:ext uri="{63B3BB69-23CF-44E3-9099-C40C66FF867C}">
                  <a14:compatExt spid="_x0000_s151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0" name="Button 784" hidden="1">
              <a:extLst>
                <a:ext uri="{63B3BB69-23CF-44E3-9099-C40C66FF867C}">
                  <a14:compatExt spid="_x0000_s151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1" name="Button 785" hidden="1">
              <a:extLst>
                <a:ext uri="{63B3BB69-23CF-44E3-9099-C40C66FF867C}">
                  <a14:compatExt spid="_x0000_s151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2" name="Button 786" hidden="1">
              <a:extLst>
                <a:ext uri="{63B3BB69-23CF-44E3-9099-C40C66FF867C}">
                  <a14:compatExt spid="_x0000_s151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3" name="Button 787" hidden="1">
              <a:extLst>
                <a:ext uri="{63B3BB69-23CF-44E3-9099-C40C66FF867C}">
                  <a14:compatExt spid="_x0000_s151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4" name="Button 788" hidden="1">
              <a:extLst>
                <a:ext uri="{63B3BB69-23CF-44E3-9099-C40C66FF867C}">
                  <a14:compatExt spid="_x0000_s151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5" name="Button 789" hidden="1">
              <a:extLst>
                <a:ext uri="{63B3BB69-23CF-44E3-9099-C40C66FF867C}">
                  <a14:compatExt spid="_x0000_s151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6" name="Button 790" hidden="1">
              <a:extLst>
                <a:ext uri="{63B3BB69-23CF-44E3-9099-C40C66FF867C}">
                  <a14:compatExt spid="_x0000_s151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7" name="Button 791" hidden="1">
              <a:extLst>
                <a:ext uri="{63B3BB69-23CF-44E3-9099-C40C66FF867C}">
                  <a14:compatExt spid="_x0000_s151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28" name="Button 792" hidden="1">
              <a:extLst>
                <a:ext uri="{63B3BB69-23CF-44E3-9099-C40C66FF867C}">
                  <a14:compatExt spid="_x0000_s151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29" name="Button 793" hidden="1">
              <a:extLst>
                <a:ext uri="{63B3BB69-23CF-44E3-9099-C40C66FF867C}">
                  <a14:compatExt spid="_x0000_s151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0" name="Button 794" hidden="1">
              <a:extLst>
                <a:ext uri="{63B3BB69-23CF-44E3-9099-C40C66FF867C}">
                  <a14:compatExt spid="_x0000_s151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1" name="Button 795" hidden="1">
              <a:extLst>
                <a:ext uri="{63B3BB69-23CF-44E3-9099-C40C66FF867C}">
                  <a14:compatExt spid="_x0000_s151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2" name="Button 796" hidden="1">
              <a:extLst>
                <a:ext uri="{63B3BB69-23CF-44E3-9099-C40C66FF867C}">
                  <a14:compatExt spid="_x0000_s151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3" name="Button 797" hidden="1">
              <a:extLst>
                <a:ext uri="{63B3BB69-23CF-44E3-9099-C40C66FF867C}">
                  <a14:compatExt spid="_x0000_s151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4" name="Button 798" hidden="1">
              <a:extLst>
                <a:ext uri="{63B3BB69-23CF-44E3-9099-C40C66FF867C}">
                  <a14:compatExt spid="_x0000_s151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5" name="Button 799" hidden="1">
              <a:extLst>
                <a:ext uri="{63B3BB69-23CF-44E3-9099-C40C66FF867C}">
                  <a14:compatExt spid="_x0000_s151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6" name="Button 800" hidden="1">
              <a:extLst>
                <a:ext uri="{63B3BB69-23CF-44E3-9099-C40C66FF867C}">
                  <a14:compatExt spid="_x0000_s151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7" name="Button 801" hidden="1">
              <a:extLst>
                <a:ext uri="{63B3BB69-23CF-44E3-9099-C40C66FF867C}">
                  <a14:compatExt spid="_x0000_s151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38" name="Button 802" hidden="1">
              <a:extLst>
                <a:ext uri="{63B3BB69-23CF-44E3-9099-C40C66FF867C}">
                  <a14:compatExt spid="_x0000_s151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39" name="Button 803" hidden="1">
              <a:extLst>
                <a:ext uri="{63B3BB69-23CF-44E3-9099-C40C66FF867C}">
                  <a14:compatExt spid="_x0000_s151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0" name="Button 804" hidden="1">
              <a:extLst>
                <a:ext uri="{63B3BB69-23CF-44E3-9099-C40C66FF867C}">
                  <a14:compatExt spid="_x0000_s151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1" name="Button 805" hidden="1">
              <a:extLst>
                <a:ext uri="{63B3BB69-23CF-44E3-9099-C40C66FF867C}">
                  <a14:compatExt spid="_x0000_s151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2" name="Button 806" hidden="1">
              <a:extLst>
                <a:ext uri="{63B3BB69-23CF-44E3-9099-C40C66FF867C}">
                  <a14:compatExt spid="_x0000_s151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3" name="Button 807" hidden="1">
              <a:extLst>
                <a:ext uri="{63B3BB69-23CF-44E3-9099-C40C66FF867C}">
                  <a14:compatExt spid="_x0000_s151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4" name="Button 808" hidden="1">
              <a:extLst>
                <a:ext uri="{63B3BB69-23CF-44E3-9099-C40C66FF867C}">
                  <a14:compatExt spid="_x0000_s151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5" name="Button 809" hidden="1">
              <a:extLst>
                <a:ext uri="{63B3BB69-23CF-44E3-9099-C40C66FF867C}">
                  <a14:compatExt spid="_x0000_s151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6" name="Button 810" hidden="1">
              <a:extLst>
                <a:ext uri="{63B3BB69-23CF-44E3-9099-C40C66FF867C}">
                  <a14:compatExt spid="_x0000_s151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7" name="Button 811" hidden="1">
              <a:extLst>
                <a:ext uri="{63B3BB69-23CF-44E3-9099-C40C66FF867C}">
                  <a14:compatExt spid="_x0000_s151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48" name="Button 812" hidden="1">
              <a:extLst>
                <a:ext uri="{63B3BB69-23CF-44E3-9099-C40C66FF867C}">
                  <a14:compatExt spid="_x0000_s151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49" name="Button 813" hidden="1">
              <a:extLst>
                <a:ext uri="{63B3BB69-23CF-44E3-9099-C40C66FF867C}">
                  <a14:compatExt spid="_x0000_s151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0" name="Button 814" hidden="1">
              <a:extLst>
                <a:ext uri="{63B3BB69-23CF-44E3-9099-C40C66FF867C}">
                  <a14:compatExt spid="_x0000_s151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1" name="Button 815" hidden="1">
              <a:extLst>
                <a:ext uri="{63B3BB69-23CF-44E3-9099-C40C66FF867C}">
                  <a14:compatExt spid="_x0000_s151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2" name="Button 816" hidden="1">
              <a:extLst>
                <a:ext uri="{63B3BB69-23CF-44E3-9099-C40C66FF867C}">
                  <a14:compatExt spid="_x0000_s151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3" name="Button 817" hidden="1">
              <a:extLst>
                <a:ext uri="{63B3BB69-23CF-44E3-9099-C40C66FF867C}">
                  <a14:compatExt spid="_x0000_s151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4" name="Button 818" hidden="1">
              <a:extLst>
                <a:ext uri="{63B3BB69-23CF-44E3-9099-C40C66FF867C}">
                  <a14:compatExt spid="_x0000_s151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5" name="Button 819" hidden="1">
              <a:extLst>
                <a:ext uri="{63B3BB69-23CF-44E3-9099-C40C66FF867C}">
                  <a14:compatExt spid="_x0000_s151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6" name="Button 820" hidden="1">
              <a:extLst>
                <a:ext uri="{63B3BB69-23CF-44E3-9099-C40C66FF867C}">
                  <a14:compatExt spid="_x0000_s151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7" name="Button 821" hidden="1">
              <a:extLst>
                <a:ext uri="{63B3BB69-23CF-44E3-9099-C40C66FF867C}">
                  <a14:compatExt spid="_x0000_s151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58" name="Button 822" hidden="1">
              <a:extLst>
                <a:ext uri="{63B3BB69-23CF-44E3-9099-C40C66FF867C}">
                  <a14:compatExt spid="_x0000_s151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59" name="Button 823" hidden="1">
              <a:extLst>
                <a:ext uri="{63B3BB69-23CF-44E3-9099-C40C66FF867C}">
                  <a14:compatExt spid="_x0000_s151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0" name="Button 824" hidden="1">
              <a:extLst>
                <a:ext uri="{63B3BB69-23CF-44E3-9099-C40C66FF867C}">
                  <a14:compatExt spid="_x0000_s151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1" name="Button 825" hidden="1">
              <a:extLst>
                <a:ext uri="{63B3BB69-23CF-44E3-9099-C40C66FF867C}">
                  <a14:compatExt spid="_x0000_s151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2" name="Button 826" hidden="1">
              <a:extLst>
                <a:ext uri="{63B3BB69-23CF-44E3-9099-C40C66FF867C}">
                  <a14:compatExt spid="_x0000_s151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3" name="Button 827" hidden="1">
              <a:extLst>
                <a:ext uri="{63B3BB69-23CF-44E3-9099-C40C66FF867C}">
                  <a14:compatExt spid="_x0000_s151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4" name="Button 828" hidden="1">
              <a:extLst>
                <a:ext uri="{63B3BB69-23CF-44E3-9099-C40C66FF867C}">
                  <a14:compatExt spid="_x0000_s151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5" name="Button 829" hidden="1">
              <a:extLst>
                <a:ext uri="{63B3BB69-23CF-44E3-9099-C40C66FF867C}">
                  <a14:compatExt spid="_x0000_s151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6" name="Button 830" hidden="1">
              <a:extLst>
                <a:ext uri="{63B3BB69-23CF-44E3-9099-C40C66FF867C}">
                  <a14:compatExt spid="_x0000_s151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7" name="Button 831" hidden="1">
              <a:extLst>
                <a:ext uri="{63B3BB69-23CF-44E3-9099-C40C66FF867C}">
                  <a14:compatExt spid="_x0000_s151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68" name="Button 832" hidden="1">
              <a:extLst>
                <a:ext uri="{63B3BB69-23CF-44E3-9099-C40C66FF867C}">
                  <a14:compatExt spid="_x0000_s151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69" name="Button 833" hidden="1">
              <a:extLst>
                <a:ext uri="{63B3BB69-23CF-44E3-9099-C40C66FF867C}">
                  <a14:compatExt spid="_x0000_s151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0" name="Button 834" hidden="1">
              <a:extLst>
                <a:ext uri="{63B3BB69-23CF-44E3-9099-C40C66FF867C}">
                  <a14:compatExt spid="_x0000_s151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1" name="Button 835" hidden="1">
              <a:extLst>
                <a:ext uri="{63B3BB69-23CF-44E3-9099-C40C66FF867C}">
                  <a14:compatExt spid="_x0000_s151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2" name="Button 836" hidden="1">
              <a:extLst>
                <a:ext uri="{63B3BB69-23CF-44E3-9099-C40C66FF867C}">
                  <a14:compatExt spid="_x0000_s151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3" name="Button 837" hidden="1">
              <a:extLst>
                <a:ext uri="{63B3BB69-23CF-44E3-9099-C40C66FF867C}">
                  <a14:compatExt spid="_x0000_s151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4" name="Button 838" hidden="1">
              <a:extLst>
                <a:ext uri="{63B3BB69-23CF-44E3-9099-C40C66FF867C}">
                  <a14:compatExt spid="_x0000_s151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5" name="Button 839" hidden="1">
              <a:extLst>
                <a:ext uri="{63B3BB69-23CF-44E3-9099-C40C66FF867C}">
                  <a14:compatExt spid="_x0000_s151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6" name="Button 840" hidden="1">
              <a:extLst>
                <a:ext uri="{63B3BB69-23CF-44E3-9099-C40C66FF867C}">
                  <a14:compatExt spid="_x0000_s151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7" name="Button 841" hidden="1">
              <a:extLst>
                <a:ext uri="{63B3BB69-23CF-44E3-9099-C40C66FF867C}">
                  <a14:compatExt spid="_x0000_s151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78" name="Button 842" hidden="1">
              <a:extLst>
                <a:ext uri="{63B3BB69-23CF-44E3-9099-C40C66FF867C}">
                  <a14:compatExt spid="_x0000_s151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79" name="Button 843" hidden="1">
              <a:extLst>
                <a:ext uri="{63B3BB69-23CF-44E3-9099-C40C66FF867C}">
                  <a14:compatExt spid="_x0000_s151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0" name="Button 844" hidden="1">
              <a:extLst>
                <a:ext uri="{63B3BB69-23CF-44E3-9099-C40C66FF867C}">
                  <a14:compatExt spid="_x0000_s151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1" name="Button 845" hidden="1">
              <a:extLst>
                <a:ext uri="{63B3BB69-23CF-44E3-9099-C40C66FF867C}">
                  <a14:compatExt spid="_x0000_s151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2" name="Button 846" hidden="1">
              <a:extLst>
                <a:ext uri="{63B3BB69-23CF-44E3-9099-C40C66FF867C}">
                  <a14:compatExt spid="_x0000_s151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3" name="Button 847" hidden="1">
              <a:extLst>
                <a:ext uri="{63B3BB69-23CF-44E3-9099-C40C66FF867C}">
                  <a14:compatExt spid="_x0000_s151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4" name="Button 848" hidden="1">
              <a:extLst>
                <a:ext uri="{63B3BB69-23CF-44E3-9099-C40C66FF867C}">
                  <a14:compatExt spid="_x0000_s151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5" name="Button 849" hidden="1">
              <a:extLst>
                <a:ext uri="{63B3BB69-23CF-44E3-9099-C40C66FF867C}">
                  <a14:compatExt spid="_x0000_s151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6" name="Button 850" hidden="1">
              <a:extLst>
                <a:ext uri="{63B3BB69-23CF-44E3-9099-C40C66FF867C}">
                  <a14:compatExt spid="_x0000_s151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7" name="Button 851" hidden="1">
              <a:extLst>
                <a:ext uri="{63B3BB69-23CF-44E3-9099-C40C66FF867C}">
                  <a14:compatExt spid="_x0000_s151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88" name="Button 852" hidden="1">
              <a:extLst>
                <a:ext uri="{63B3BB69-23CF-44E3-9099-C40C66FF867C}">
                  <a14:compatExt spid="_x0000_s151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89" name="Button 853" hidden="1">
              <a:extLst>
                <a:ext uri="{63B3BB69-23CF-44E3-9099-C40C66FF867C}">
                  <a14:compatExt spid="_x0000_s151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0" name="Button 854" hidden="1">
              <a:extLst>
                <a:ext uri="{63B3BB69-23CF-44E3-9099-C40C66FF867C}">
                  <a14:compatExt spid="_x0000_s151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1" name="Button 855" hidden="1">
              <a:extLst>
                <a:ext uri="{63B3BB69-23CF-44E3-9099-C40C66FF867C}">
                  <a14:compatExt spid="_x0000_s151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2" name="Button 856" hidden="1">
              <a:extLst>
                <a:ext uri="{63B3BB69-23CF-44E3-9099-C40C66FF867C}">
                  <a14:compatExt spid="_x0000_s151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3" name="Button 857" hidden="1">
              <a:extLst>
                <a:ext uri="{63B3BB69-23CF-44E3-9099-C40C66FF867C}">
                  <a14:compatExt spid="_x0000_s151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4" name="Button 858" hidden="1">
              <a:extLst>
                <a:ext uri="{63B3BB69-23CF-44E3-9099-C40C66FF867C}">
                  <a14:compatExt spid="_x0000_s151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5" name="Button 859" hidden="1">
              <a:extLst>
                <a:ext uri="{63B3BB69-23CF-44E3-9099-C40C66FF867C}">
                  <a14:compatExt spid="_x0000_s151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6" name="Button 860" hidden="1">
              <a:extLst>
                <a:ext uri="{63B3BB69-23CF-44E3-9099-C40C66FF867C}">
                  <a14:compatExt spid="_x0000_s151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7" name="Button 861" hidden="1">
              <a:extLst>
                <a:ext uri="{63B3BB69-23CF-44E3-9099-C40C66FF867C}">
                  <a14:compatExt spid="_x0000_s151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198" name="Button 862" hidden="1">
              <a:extLst>
                <a:ext uri="{63B3BB69-23CF-44E3-9099-C40C66FF867C}">
                  <a14:compatExt spid="_x0000_s151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199" name="Button 863" hidden="1">
              <a:extLst>
                <a:ext uri="{63B3BB69-23CF-44E3-9099-C40C66FF867C}">
                  <a14:compatExt spid="_x0000_s151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0" name="Button 864" hidden="1">
              <a:extLst>
                <a:ext uri="{63B3BB69-23CF-44E3-9099-C40C66FF867C}">
                  <a14:compatExt spid="_x0000_s152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1" name="Button 865" hidden="1">
              <a:extLst>
                <a:ext uri="{63B3BB69-23CF-44E3-9099-C40C66FF867C}">
                  <a14:compatExt spid="_x0000_s152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2" name="Button 866" hidden="1">
              <a:extLst>
                <a:ext uri="{63B3BB69-23CF-44E3-9099-C40C66FF867C}">
                  <a14:compatExt spid="_x0000_s152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3" name="Button 867" hidden="1">
              <a:extLst>
                <a:ext uri="{63B3BB69-23CF-44E3-9099-C40C66FF867C}">
                  <a14:compatExt spid="_x0000_s152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4" name="Button 868" hidden="1">
              <a:extLst>
                <a:ext uri="{63B3BB69-23CF-44E3-9099-C40C66FF867C}">
                  <a14:compatExt spid="_x0000_s152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5" name="Button 869" hidden="1">
              <a:extLst>
                <a:ext uri="{63B3BB69-23CF-44E3-9099-C40C66FF867C}">
                  <a14:compatExt spid="_x0000_s152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6" name="Button 870" hidden="1">
              <a:extLst>
                <a:ext uri="{63B3BB69-23CF-44E3-9099-C40C66FF867C}">
                  <a14:compatExt spid="_x0000_s152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7" name="Button 871" hidden="1">
              <a:extLst>
                <a:ext uri="{63B3BB69-23CF-44E3-9099-C40C66FF867C}">
                  <a14:compatExt spid="_x0000_s152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08" name="Button 872" hidden="1">
              <a:extLst>
                <a:ext uri="{63B3BB69-23CF-44E3-9099-C40C66FF867C}">
                  <a14:compatExt spid="_x0000_s152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09" name="Button 873" hidden="1">
              <a:extLst>
                <a:ext uri="{63B3BB69-23CF-44E3-9099-C40C66FF867C}">
                  <a14:compatExt spid="_x0000_s152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0" name="Button 874" hidden="1">
              <a:extLst>
                <a:ext uri="{63B3BB69-23CF-44E3-9099-C40C66FF867C}">
                  <a14:compatExt spid="_x0000_s152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1" name="Button 875" hidden="1">
              <a:extLst>
                <a:ext uri="{63B3BB69-23CF-44E3-9099-C40C66FF867C}">
                  <a14:compatExt spid="_x0000_s152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2" name="Button 876" hidden="1">
              <a:extLst>
                <a:ext uri="{63B3BB69-23CF-44E3-9099-C40C66FF867C}">
                  <a14:compatExt spid="_x0000_s152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3" name="Button 877" hidden="1">
              <a:extLst>
                <a:ext uri="{63B3BB69-23CF-44E3-9099-C40C66FF867C}">
                  <a14:compatExt spid="_x0000_s152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4" name="Button 878" hidden="1">
              <a:extLst>
                <a:ext uri="{63B3BB69-23CF-44E3-9099-C40C66FF867C}">
                  <a14:compatExt spid="_x0000_s152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5" name="Button 879" hidden="1">
              <a:extLst>
                <a:ext uri="{63B3BB69-23CF-44E3-9099-C40C66FF867C}">
                  <a14:compatExt spid="_x0000_s152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6" name="Button 880" hidden="1">
              <a:extLst>
                <a:ext uri="{63B3BB69-23CF-44E3-9099-C40C66FF867C}">
                  <a14:compatExt spid="_x0000_s152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7" name="Button 881" hidden="1">
              <a:extLst>
                <a:ext uri="{63B3BB69-23CF-44E3-9099-C40C66FF867C}">
                  <a14:compatExt spid="_x0000_s152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18" name="Button 882" hidden="1">
              <a:extLst>
                <a:ext uri="{63B3BB69-23CF-44E3-9099-C40C66FF867C}">
                  <a14:compatExt spid="_x0000_s152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19" name="Button 883" hidden="1">
              <a:extLst>
                <a:ext uri="{63B3BB69-23CF-44E3-9099-C40C66FF867C}">
                  <a14:compatExt spid="_x0000_s152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0" name="Button 884" hidden="1">
              <a:extLst>
                <a:ext uri="{63B3BB69-23CF-44E3-9099-C40C66FF867C}">
                  <a14:compatExt spid="_x0000_s152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1" name="Button 885" hidden="1">
              <a:extLst>
                <a:ext uri="{63B3BB69-23CF-44E3-9099-C40C66FF867C}">
                  <a14:compatExt spid="_x0000_s152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2" name="Button 886" hidden="1">
              <a:extLst>
                <a:ext uri="{63B3BB69-23CF-44E3-9099-C40C66FF867C}">
                  <a14:compatExt spid="_x0000_s152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3" name="Button 887" hidden="1">
              <a:extLst>
                <a:ext uri="{63B3BB69-23CF-44E3-9099-C40C66FF867C}">
                  <a14:compatExt spid="_x0000_s152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4" name="Button 888" hidden="1">
              <a:extLst>
                <a:ext uri="{63B3BB69-23CF-44E3-9099-C40C66FF867C}">
                  <a14:compatExt spid="_x0000_s152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5" name="Button 889" hidden="1">
              <a:extLst>
                <a:ext uri="{63B3BB69-23CF-44E3-9099-C40C66FF867C}">
                  <a14:compatExt spid="_x0000_s152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6" name="Button 890" hidden="1">
              <a:extLst>
                <a:ext uri="{63B3BB69-23CF-44E3-9099-C40C66FF867C}">
                  <a14:compatExt spid="_x0000_s152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7" name="Button 891" hidden="1">
              <a:extLst>
                <a:ext uri="{63B3BB69-23CF-44E3-9099-C40C66FF867C}">
                  <a14:compatExt spid="_x0000_s152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28" name="Button 892" hidden="1">
              <a:extLst>
                <a:ext uri="{63B3BB69-23CF-44E3-9099-C40C66FF867C}">
                  <a14:compatExt spid="_x0000_s152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29" name="Button 893" hidden="1">
              <a:extLst>
                <a:ext uri="{63B3BB69-23CF-44E3-9099-C40C66FF867C}">
                  <a14:compatExt spid="_x0000_s152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0" name="Button 894" hidden="1">
              <a:extLst>
                <a:ext uri="{63B3BB69-23CF-44E3-9099-C40C66FF867C}">
                  <a14:compatExt spid="_x0000_s152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1" name="Button 895" hidden="1">
              <a:extLst>
                <a:ext uri="{63B3BB69-23CF-44E3-9099-C40C66FF867C}">
                  <a14:compatExt spid="_x0000_s152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2" name="Button 896" hidden="1">
              <a:extLst>
                <a:ext uri="{63B3BB69-23CF-44E3-9099-C40C66FF867C}">
                  <a14:compatExt spid="_x0000_s152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3" name="Button 897" hidden="1">
              <a:extLst>
                <a:ext uri="{63B3BB69-23CF-44E3-9099-C40C66FF867C}">
                  <a14:compatExt spid="_x0000_s152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4" name="Button 898" hidden="1">
              <a:extLst>
                <a:ext uri="{63B3BB69-23CF-44E3-9099-C40C66FF867C}">
                  <a14:compatExt spid="_x0000_s152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5" name="Button 899" hidden="1">
              <a:extLst>
                <a:ext uri="{63B3BB69-23CF-44E3-9099-C40C66FF867C}">
                  <a14:compatExt spid="_x0000_s152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6" name="Button 900" hidden="1">
              <a:extLst>
                <a:ext uri="{63B3BB69-23CF-44E3-9099-C40C66FF867C}">
                  <a14:compatExt spid="_x0000_s152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7" name="Button 901" hidden="1">
              <a:extLst>
                <a:ext uri="{63B3BB69-23CF-44E3-9099-C40C66FF867C}">
                  <a14:compatExt spid="_x0000_s152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38" name="Button 902" hidden="1">
              <a:extLst>
                <a:ext uri="{63B3BB69-23CF-44E3-9099-C40C66FF867C}">
                  <a14:compatExt spid="_x0000_s152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39" name="Button 903" hidden="1">
              <a:extLst>
                <a:ext uri="{63B3BB69-23CF-44E3-9099-C40C66FF867C}">
                  <a14:compatExt spid="_x0000_s152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0" name="Button 904" hidden="1">
              <a:extLst>
                <a:ext uri="{63B3BB69-23CF-44E3-9099-C40C66FF867C}">
                  <a14:compatExt spid="_x0000_s152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1" name="Button 905" hidden="1">
              <a:extLst>
                <a:ext uri="{63B3BB69-23CF-44E3-9099-C40C66FF867C}">
                  <a14:compatExt spid="_x0000_s152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2" name="Button 906" hidden="1">
              <a:extLst>
                <a:ext uri="{63B3BB69-23CF-44E3-9099-C40C66FF867C}">
                  <a14:compatExt spid="_x0000_s152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3" name="Button 907" hidden="1">
              <a:extLst>
                <a:ext uri="{63B3BB69-23CF-44E3-9099-C40C66FF867C}">
                  <a14:compatExt spid="_x0000_s152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4" name="Button 908" hidden="1">
              <a:extLst>
                <a:ext uri="{63B3BB69-23CF-44E3-9099-C40C66FF867C}">
                  <a14:compatExt spid="_x0000_s152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5" name="Button 909" hidden="1">
              <a:extLst>
                <a:ext uri="{63B3BB69-23CF-44E3-9099-C40C66FF867C}">
                  <a14:compatExt spid="_x0000_s152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6" name="Button 910" hidden="1">
              <a:extLst>
                <a:ext uri="{63B3BB69-23CF-44E3-9099-C40C66FF867C}">
                  <a14:compatExt spid="_x0000_s152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7" name="Button 911" hidden="1">
              <a:extLst>
                <a:ext uri="{63B3BB69-23CF-44E3-9099-C40C66FF867C}">
                  <a14:compatExt spid="_x0000_s152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48" name="Button 912" hidden="1">
              <a:extLst>
                <a:ext uri="{63B3BB69-23CF-44E3-9099-C40C66FF867C}">
                  <a14:compatExt spid="_x0000_s152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49" name="Button 913" hidden="1">
              <a:extLst>
                <a:ext uri="{63B3BB69-23CF-44E3-9099-C40C66FF867C}">
                  <a14:compatExt spid="_x0000_s152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0" name="Button 914" hidden="1">
              <a:extLst>
                <a:ext uri="{63B3BB69-23CF-44E3-9099-C40C66FF867C}">
                  <a14:compatExt spid="_x0000_s152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1" name="Button 915" hidden="1">
              <a:extLst>
                <a:ext uri="{63B3BB69-23CF-44E3-9099-C40C66FF867C}">
                  <a14:compatExt spid="_x0000_s152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2" name="Button 916" hidden="1">
              <a:extLst>
                <a:ext uri="{63B3BB69-23CF-44E3-9099-C40C66FF867C}">
                  <a14:compatExt spid="_x0000_s152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3" name="Button 917" hidden="1">
              <a:extLst>
                <a:ext uri="{63B3BB69-23CF-44E3-9099-C40C66FF867C}">
                  <a14:compatExt spid="_x0000_s152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4" name="Button 918" hidden="1">
              <a:extLst>
                <a:ext uri="{63B3BB69-23CF-44E3-9099-C40C66FF867C}">
                  <a14:compatExt spid="_x0000_s152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5" name="Button 919" hidden="1">
              <a:extLst>
                <a:ext uri="{63B3BB69-23CF-44E3-9099-C40C66FF867C}">
                  <a14:compatExt spid="_x0000_s152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6" name="Button 920" hidden="1">
              <a:extLst>
                <a:ext uri="{63B3BB69-23CF-44E3-9099-C40C66FF867C}">
                  <a14:compatExt spid="_x0000_s152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7" name="Button 921" hidden="1">
              <a:extLst>
                <a:ext uri="{63B3BB69-23CF-44E3-9099-C40C66FF867C}">
                  <a14:compatExt spid="_x0000_s152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58" name="Button 922" hidden="1">
              <a:extLst>
                <a:ext uri="{63B3BB69-23CF-44E3-9099-C40C66FF867C}">
                  <a14:compatExt spid="_x0000_s152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59" name="Button 923" hidden="1">
              <a:extLst>
                <a:ext uri="{63B3BB69-23CF-44E3-9099-C40C66FF867C}">
                  <a14:compatExt spid="_x0000_s152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0" name="Button 924" hidden="1">
              <a:extLst>
                <a:ext uri="{63B3BB69-23CF-44E3-9099-C40C66FF867C}">
                  <a14:compatExt spid="_x0000_s152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1" name="Button 925" hidden="1">
              <a:extLst>
                <a:ext uri="{63B3BB69-23CF-44E3-9099-C40C66FF867C}">
                  <a14:compatExt spid="_x0000_s152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2" name="Button 926" hidden="1">
              <a:extLst>
                <a:ext uri="{63B3BB69-23CF-44E3-9099-C40C66FF867C}">
                  <a14:compatExt spid="_x0000_s152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3" name="Button 927" hidden="1">
              <a:extLst>
                <a:ext uri="{63B3BB69-23CF-44E3-9099-C40C66FF867C}">
                  <a14:compatExt spid="_x0000_s152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4" name="Button 928" hidden="1">
              <a:extLst>
                <a:ext uri="{63B3BB69-23CF-44E3-9099-C40C66FF867C}">
                  <a14:compatExt spid="_x0000_s152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5" name="Button 929" hidden="1">
              <a:extLst>
                <a:ext uri="{63B3BB69-23CF-44E3-9099-C40C66FF867C}">
                  <a14:compatExt spid="_x0000_s152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6" name="Button 930" hidden="1">
              <a:extLst>
                <a:ext uri="{63B3BB69-23CF-44E3-9099-C40C66FF867C}">
                  <a14:compatExt spid="_x0000_s152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7" name="Button 931" hidden="1">
              <a:extLst>
                <a:ext uri="{63B3BB69-23CF-44E3-9099-C40C66FF867C}">
                  <a14:compatExt spid="_x0000_s152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68" name="Button 932" hidden="1">
              <a:extLst>
                <a:ext uri="{63B3BB69-23CF-44E3-9099-C40C66FF867C}">
                  <a14:compatExt spid="_x0000_s152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69" name="Button 933" hidden="1">
              <a:extLst>
                <a:ext uri="{63B3BB69-23CF-44E3-9099-C40C66FF867C}">
                  <a14:compatExt spid="_x0000_s152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0" name="Button 934" hidden="1">
              <a:extLst>
                <a:ext uri="{63B3BB69-23CF-44E3-9099-C40C66FF867C}">
                  <a14:compatExt spid="_x0000_s152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1" name="Button 935" hidden="1">
              <a:extLst>
                <a:ext uri="{63B3BB69-23CF-44E3-9099-C40C66FF867C}">
                  <a14:compatExt spid="_x0000_s152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2" name="Button 936" hidden="1">
              <a:extLst>
                <a:ext uri="{63B3BB69-23CF-44E3-9099-C40C66FF867C}">
                  <a14:compatExt spid="_x0000_s152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3" name="Button 937" hidden="1">
              <a:extLst>
                <a:ext uri="{63B3BB69-23CF-44E3-9099-C40C66FF867C}">
                  <a14:compatExt spid="_x0000_s152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4" name="Button 938" hidden="1">
              <a:extLst>
                <a:ext uri="{63B3BB69-23CF-44E3-9099-C40C66FF867C}">
                  <a14:compatExt spid="_x0000_s152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5" name="Button 939" hidden="1">
              <a:extLst>
                <a:ext uri="{63B3BB69-23CF-44E3-9099-C40C66FF867C}">
                  <a14:compatExt spid="_x0000_s152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6" name="Button 940" hidden="1">
              <a:extLst>
                <a:ext uri="{63B3BB69-23CF-44E3-9099-C40C66FF867C}">
                  <a14:compatExt spid="_x0000_s152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7" name="Button 941" hidden="1">
              <a:extLst>
                <a:ext uri="{63B3BB69-23CF-44E3-9099-C40C66FF867C}">
                  <a14:compatExt spid="_x0000_s152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78" name="Button 942" hidden="1">
              <a:extLst>
                <a:ext uri="{63B3BB69-23CF-44E3-9099-C40C66FF867C}">
                  <a14:compatExt spid="_x0000_s152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79" name="Button 943" hidden="1">
              <a:extLst>
                <a:ext uri="{63B3BB69-23CF-44E3-9099-C40C66FF867C}">
                  <a14:compatExt spid="_x0000_s152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0" name="Button 944" hidden="1">
              <a:extLst>
                <a:ext uri="{63B3BB69-23CF-44E3-9099-C40C66FF867C}">
                  <a14:compatExt spid="_x0000_s152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1" name="Button 945" hidden="1">
              <a:extLst>
                <a:ext uri="{63B3BB69-23CF-44E3-9099-C40C66FF867C}">
                  <a14:compatExt spid="_x0000_s152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2" name="Button 946" hidden="1">
              <a:extLst>
                <a:ext uri="{63B3BB69-23CF-44E3-9099-C40C66FF867C}">
                  <a14:compatExt spid="_x0000_s152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3" name="Button 947" hidden="1">
              <a:extLst>
                <a:ext uri="{63B3BB69-23CF-44E3-9099-C40C66FF867C}">
                  <a14:compatExt spid="_x0000_s152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4" name="Button 948" hidden="1">
              <a:extLst>
                <a:ext uri="{63B3BB69-23CF-44E3-9099-C40C66FF867C}">
                  <a14:compatExt spid="_x0000_s152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5" name="Button 949" hidden="1">
              <a:extLst>
                <a:ext uri="{63B3BB69-23CF-44E3-9099-C40C66FF867C}">
                  <a14:compatExt spid="_x0000_s152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6" name="Button 950" hidden="1">
              <a:extLst>
                <a:ext uri="{63B3BB69-23CF-44E3-9099-C40C66FF867C}">
                  <a14:compatExt spid="_x0000_s152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7" name="Button 951" hidden="1">
              <a:extLst>
                <a:ext uri="{63B3BB69-23CF-44E3-9099-C40C66FF867C}">
                  <a14:compatExt spid="_x0000_s152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88" name="Button 952" hidden="1">
              <a:extLst>
                <a:ext uri="{63B3BB69-23CF-44E3-9099-C40C66FF867C}">
                  <a14:compatExt spid="_x0000_s152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89" name="Button 953" hidden="1">
              <a:extLst>
                <a:ext uri="{63B3BB69-23CF-44E3-9099-C40C66FF867C}">
                  <a14:compatExt spid="_x0000_s152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0" name="Button 954" hidden="1">
              <a:extLst>
                <a:ext uri="{63B3BB69-23CF-44E3-9099-C40C66FF867C}">
                  <a14:compatExt spid="_x0000_s152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1" name="Button 955" hidden="1">
              <a:extLst>
                <a:ext uri="{63B3BB69-23CF-44E3-9099-C40C66FF867C}">
                  <a14:compatExt spid="_x0000_s152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2" name="Button 956" hidden="1">
              <a:extLst>
                <a:ext uri="{63B3BB69-23CF-44E3-9099-C40C66FF867C}">
                  <a14:compatExt spid="_x0000_s152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3" name="Button 957" hidden="1">
              <a:extLst>
                <a:ext uri="{63B3BB69-23CF-44E3-9099-C40C66FF867C}">
                  <a14:compatExt spid="_x0000_s152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4" name="Button 958" hidden="1">
              <a:extLst>
                <a:ext uri="{63B3BB69-23CF-44E3-9099-C40C66FF867C}">
                  <a14:compatExt spid="_x0000_s152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5" name="Button 959" hidden="1">
              <a:extLst>
                <a:ext uri="{63B3BB69-23CF-44E3-9099-C40C66FF867C}">
                  <a14:compatExt spid="_x0000_s152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6" name="Button 960" hidden="1">
              <a:extLst>
                <a:ext uri="{63B3BB69-23CF-44E3-9099-C40C66FF867C}">
                  <a14:compatExt spid="_x0000_s152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7" name="Button 961" hidden="1">
              <a:extLst>
                <a:ext uri="{63B3BB69-23CF-44E3-9099-C40C66FF867C}">
                  <a14:compatExt spid="_x0000_s152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298" name="Button 962" hidden="1">
              <a:extLst>
                <a:ext uri="{63B3BB69-23CF-44E3-9099-C40C66FF867C}">
                  <a14:compatExt spid="_x0000_s152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299" name="Button 963" hidden="1">
              <a:extLst>
                <a:ext uri="{63B3BB69-23CF-44E3-9099-C40C66FF867C}">
                  <a14:compatExt spid="_x0000_s152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0" name="Button 964" hidden="1">
              <a:extLst>
                <a:ext uri="{63B3BB69-23CF-44E3-9099-C40C66FF867C}">
                  <a14:compatExt spid="_x0000_s153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1" name="Button 965" hidden="1">
              <a:extLst>
                <a:ext uri="{63B3BB69-23CF-44E3-9099-C40C66FF867C}">
                  <a14:compatExt spid="_x0000_s153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2" name="Button 966" hidden="1">
              <a:extLst>
                <a:ext uri="{63B3BB69-23CF-44E3-9099-C40C66FF867C}">
                  <a14:compatExt spid="_x0000_s153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3" name="Button 967" hidden="1">
              <a:extLst>
                <a:ext uri="{63B3BB69-23CF-44E3-9099-C40C66FF867C}">
                  <a14:compatExt spid="_x0000_s153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4" name="Button 968" hidden="1">
              <a:extLst>
                <a:ext uri="{63B3BB69-23CF-44E3-9099-C40C66FF867C}">
                  <a14:compatExt spid="_x0000_s153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5" name="Button 969" hidden="1">
              <a:extLst>
                <a:ext uri="{63B3BB69-23CF-44E3-9099-C40C66FF867C}">
                  <a14:compatExt spid="_x0000_s153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6" name="Button 970" hidden="1">
              <a:extLst>
                <a:ext uri="{63B3BB69-23CF-44E3-9099-C40C66FF867C}">
                  <a14:compatExt spid="_x0000_s153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7" name="Button 971" hidden="1">
              <a:extLst>
                <a:ext uri="{63B3BB69-23CF-44E3-9099-C40C66FF867C}">
                  <a14:compatExt spid="_x0000_s153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08" name="Button 972" hidden="1">
              <a:extLst>
                <a:ext uri="{63B3BB69-23CF-44E3-9099-C40C66FF867C}">
                  <a14:compatExt spid="_x0000_s153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09" name="Button 973" hidden="1">
              <a:extLst>
                <a:ext uri="{63B3BB69-23CF-44E3-9099-C40C66FF867C}">
                  <a14:compatExt spid="_x0000_s153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0" name="Button 974" hidden="1">
              <a:extLst>
                <a:ext uri="{63B3BB69-23CF-44E3-9099-C40C66FF867C}">
                  <a14:compatExt spid="_x0000_s153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1" name="Button 975" hidden="1">
              <a:extLst>
                <a:ext uri="{63B3BB69-23CF-44E3-9099-C40C66FF867C}">
                  <a14:compatExt spid="_x0000_s153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2" name="Button 976" hidden="1">
              <a:extLst>
                <a:ext uri="{63B3BB69-23CF-44E3-9099-C40C66FF867C}">
                  <a14:compatExt spid="_x0000_s153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3" name="Button 977" hidden="1">
              <a:extLst>
                <a:ext uri="{63B3BB69-23CF-44E3-9099-C40C66FF867C}">
                  <a14:compatExt spid="_x0000_s153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4" name="Button 978" hidden="1">
              <a:extLst>
                <a:ext uri="{63B3BB69-23CF-44E3-9099-C40C66FF867C}">
                  <a14:compatExt spid="_x0000_s153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5" name="Button 979" hidden="1">
              <a:extLst>
                <a:ext uri="{63B3BB69-23CF-44E3-9099-C40C66FF867C}">
                  <a14:compatExt spid="_x0000_s153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6" name="Button 980" hidden="1">
              <a:extLst>
                <a:ext uri="{63B3BB69-23CF-44E3-9099-C40C66FF867C}">
                  <a14:compatExt spid="_x0000_s153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7" name="Button 981" hidden="1">
              <a:extLst>
                <a:ext uri="{63B3BB69-23CF-44E3-9099-C40C66FF867C}">
                  <a14:compatExt spid="_x0000_s153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18" name="Button 982" hidden="1">
              <a:extLst>
                <a:ext uri="{63B3BB69-23CF-44E3-9099-C40C66FF867C}">
                  <a14:compatExt spid="_x0000_s153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19" name="Button 983" hidden="1">
              <a:extLst>
                <a:ext uri="{63B3BB69-23CF-44E3-9099-C40C66FF867C}">
                  <a14:compatExt spid="_x0000_s153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0" name="Button 984" hidden="1">
              <a:extLst>
                <a:ext uri="{63B3BB69-23CF-44E3-9099-C40C66FF867C}">
                  <a14:compatExt spid="_x0000_s153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1" name="Button 985" hidden="1">
              <a:extLst>
                <a:ext uri="{63B3BB69-23CF-44E3-9099-C40C66FF867C}">
                  <a14:compatExt spid="_x0000_s153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2" name="Button 986" hidden="1">
              <a:extLst>
                <a:ext uri="{63B3BB69-23CF-44E3-9099-C40C66FF867C}">
                  <a14:compatExt spid="_x0000_s153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3" name="Button 987" hidden="1">
              <a:extLst>
                <a:ext uri="{63B3BB69-23CF-44E3-9099-C40C66FF867C}">
                  <a14:compatExt spid="_x0000_s153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4" name="Button 988" hidden="1">
              <a:extLst>
                <a:ext uri="{63B3BB69-23CF-44E3-9099-C40C66FF867C}">
                  <a14:compatExt spid="_x0000_s153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5" name="Button 989" hidden="1">
              <a:extLst>
                <a:ext uri="{63B3BB69-23CF-44E3-9099-C40C66FF867C}">
                  <a14:compatExt spid="_x0000_s153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6" name="Button 990" hidden="1">
              <a:extLst>
                <a:ext uri="{63B3BB69-23CF-44E3-9099-C40C66FF867C}">
                  <a14:compatExt spid="_x0000_s153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7" name="Button 991" hidden="1">
              <a:extLst>
                <a:ext uri="{63B3BB69-23CF-44E3-9099-C40C66FF867C}">
                  <a14:compatExt spid="_x0000_s153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28" name="Button 992" hidden="1">
              <a:extLst>
                <a:ext uri="{63B3BB69-23CF-44E3-9099-C40C66FF867C}">
                  <a14:compatExt spid="_x0000_s153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29" name="Button 993" hidden="1">
              <a:extLst>
                <a:ext uri="{63B3BB69-23CF-44E3-9099-C40C66FF867C}">
                  <a14:compatExt spid="_x0000_s153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0" name="Button 994" hidden="1">
              <a:extLst>
                <a:ext uri="{63B3BB69-23CF-44E3-9099-C40C66FF867C}">
                  <a14:compatExt spid="_x0000_s153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1" name="Button 995" hidden="1">
              <a:extLst>
                <a:ext uri="{63B3BB69-23CF-44E3-9099-C40C66FF867C}">
                  <a14:compatExt spid="_x0000_s153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2" name="Button 996" hidden="1">
              <a:extLst>
                <a:ext uri="{63B3BB69-23CF-44E3-9099-C40C66FF867C}">
                  <a14:compatExt spid="_x0000_s153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3" name="Button 997" hidden="1">
              <a:extLst>
                <a:ext uri="{63B3BB69-23CF-44E3-9099-C40C66FF867C}">
                  <a14:compatExt spid="_x0000_s153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4" name="Button 998" hidden="1">
              <a:extLst>
                <a:ext uri="{63B3BB69-23CF-44E3-9099-C40C66FF867C}">
                  <a14:compatExt spid="_x0000_s153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5" name="Button 999" hidden="1">
              <a:extLst>
                <a:ext uri="{63B3BB69-23CF-44E3-9099-C40C66FF867C}">
                  <a14:compatExt spid="_x0000_s153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6" name="Button 1000" hidden="1">
              <a:extLst>
                <a:ext uri="{63B3BB69-23CF-44E3-9099-C40C66FF867C}">
                  <a14:compatExt spid="_x0000_s153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7" name="Button 1001" hidden="1">
              <a:extLst>
                <a:ext uri="{63B3BB69-23CF-44E3-9099-C40C66FF867C}">
                  <a14:compatExt spid="_x0000_s153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38" name="Button 1002" hidden="1">
              <a:extLst>
                <a:ext uri="{63B3BB69-23CF-44E3-9099-C40C66FF867C}">
                  <a14:compatExt spid="_x0000_s153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39" name="Button 1003" hidden="1">
              <a:extLst>
                <a:ext uri="{63B3BB69-23CF-44E3-9099-C40C66FF867C}">
                  <a14:compatExt spid="_x0000_s153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0" name="Button 1004" hidden="1">
              <a:extLst>
                <a:ext uri="{63B3BB69-23CF-44E3-9099-C40C66FF867C}">
                  <a14:compatExt spid="_x0000_s153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1" name="Button 1005" hidden="1">
              <a:extLst>
                <a:ext uri="{63B3BB69-23CF-44E3-9099-C40C66FF867C}">
                  <a14:compatExt spid="_x0000_s153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2" name="Button 1006" hidden="1">
              <a:extLst>
                <a:ext uri="{63B3BB69-23CF-44E3-9099-C40C66FF867C}">
                  <a14:compatExt spid="_x0000_s153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3" name="Button 1007" hidden="1">
              <a:extLst>
                <a:ext uri="{63B3BB69-23CF-44E3-9099-C40C66FF867C}">
                  <a14:compatExt spid="_x0000_s153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4" name="Button 1008" hidden="1">
              <a:extLst>
                <a:ext uri="{63B3BB69-23CF-44E3-9099-C40C66FF867C}">
                  <a14:compatExt spid="_x0000_s153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5" name="Button 1009" hidden="1">
              <a:extLst>
                <a:ext uri="{63B3BB69-23CF-44E3-9099-C40C66FF867C}">
                  <a14:compatExt spid="_x0000_s153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6" name="Button 1010" hidden="1">
              <a:extLst>
                <a:ext uri="{63B3BB69-23CF-44E3-9099-C40C66FF867C}">
                  <a14:compatExt spid="_x0000_s153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7" name="Button 1011" hidden="1">
              <a:extLst>
                <a:ext uri="{63B3BB69-23CF-44E3-9099-C40C66FF867C}">
                  <a14:compatExt spid="_x0000_s153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48" name="Button 1012" hidden="1">
              <a:extLst>
                <a:ext uri="{63B3BB69-23CF-44E3-9099-C40C66FF867C}">
                  <a14:compatExt spid="_x0000_s153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49" name="Button 1013" hidden="1">
              <a:extLst>
                <a:ext uri="{63B3BB69-23CF-44E3-9099-C40C66FF867C}">
                  <a14:compatExt spid="_x0000_s153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0" name="Button 1014" hidden="1">
              <a:extLst>
                <a:ext uri="{63B3BB69-23CF-44E3-9099-C40C66FF867C}">
                  <a14:compatExt spid="_x0000_s153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1" name="Button 1015" hidden="1">
              <a:extLst>
                <a:ext uri="{63B3BB69-23CF-44E3-9099-C40C66FF867C}">
                  <a14:compatExt spid="_x0000_s153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2" name="Button 1016" hidden="1">
              <a:extLst>
                <a:ext uri="{63B3BB69-23CF-44E3-9099-C40C66FF867C}">
                  <a14:compatExt spid="_x0000_s153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3" name="Button 1017" hidden="1">
              <a:extLst>
                <a:ext uri="{63B3BB69-23CF-44E3-9099-C40C66FF867C}">
                  <a14:compatExt spid="_x0000_s153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4" name="Button 1018" hidden="1">
              <a:extLst>
                <a:ext uri="{63B3BB69-23CF-44E3-9099-C40C66FF867C}">
                  <a14:compatExt spid="_x0000_s153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5" name="Button 1019" hidden="1">
              <a:extLst>
                <a:ext uri="{63B3BB69-23CF-44E3-9099-C40C66FF867C}">
                  <a14:compatExt spid="_x0000_s153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6" name="Button 1020" hidden="1">
              <a:extLst>
                <a:ext uri="{63B3BB69-23CF-44E3-9099-C40C66FF867C}">
                  <a14:compatExt spid="_x0000_s153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7" name="Button 1021" hidden="1">
              <a:extLst>
                <a:ext uri="{63B3BB69-23CF-44E3-9099-C40C66FF867C}">
                  <a14:compatExt spid="_x0000_s153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58" name="Button 1022" hidden="1">
              <a:extLst>
                <a:ext uri="{63B3BB69-23CF-44E3-9099-C40C66FF867C}">
                  <a14:compatExt spid="_x0000_s153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59" name="Button 1023" hidden="1">
              <a:extLst>
                <a:ext uri="{63B3BB69-23CF-44E3-9099-C40C66FF867C}">
                  <a14:compatExt spid="_x0000_s153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0" name="Button 1024" hidden="1">
              <a:extLst>
                <a:ext uri="{63B3BB69-23CF-44E3-9099-C40C66FF867C}">
                  <a14:compatExt spid="_x0000_s153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1" name="Button 1025" hidden="1">
              <a:extLst>
                <a:ext uri="{63B3BB69-23CF-44E3-9099-C40C66FF867C}">
                  <a14:compatExt spid="_x0000_s153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2" name="Button 1026" hidden="1">
              <a:extLst>
                <a:ext uri="{63B3BB69-23CF-44E3-9099-C40C66FF867C}">
                  <a14:compatExt spid="_x0000_s153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3" name="Button 1027" hidden="1">
              <a:extLst>
                <a:ext uri="{63B3BB69-23CF-44E3-9099-C40C66FF867C}">
                  <a14:compatExt spid="_x0000_s153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4" name="Button 1028" hidden="1">
              <a:extLst>
                <a:ext uri="{63B3BB69-23CF-44E3-9099-C40C66FF867C}">
                  <a14:compatExt spid="_x0000_s153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5" name="Button 1029" hidden="1">
              <a:extLst>
                <a:ext uri="{63B3BB69-23CF-44E3-9099-C40C66FF867C}">
                  <a14:compatExt spid="_x0000_s153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6" name="Button 1030" hidden="1">
              <a:extLst>
                <a:ext uri="{63B3BB69-23CF-44E3-9099-C40C66FF867C}">
                  <a14:compatExt spid="_x0000_s153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7" name="Button 1031" hidden="1">
              <a:extLst>
                <a:ext uri="{63B3BB69-23CF-44E3-9099-C40C66FF867C}">
                  <a14:compatExt spid="_x0000_s153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68" name="Button 1032" hidden="1">
              <a:extLst>
                <a:ext uri="{63B3BB69-23CF-44E3-9099-C40C66FF867C}">
                  <a14:compatExt spid="_x0000_s153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69" name="Button 1033" hidden="1">
              <a:extLst>
                <a:ext uri="{63B3BB69-23CF-44E3-9099-C40C66FF867C}">
                  <a14:compatExt spid="_x0000_s153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0" name="Button 1034" hidden="1">
              <a:extLst>
                <a:ext uri="{63B3BB69-23CF-44E3-9099-C40C66FF867C}">
                  <a14:compatExt spid="_x0000_s153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1" name="Button 1035" hidden="1">
              <a:extLst>
                <a:ext uri="{63B3BB69-23CF-44E3-9099-C40C66FF867C}">
                  <a14:compatExt spid="_x0000_s153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2" name="Button 1036" hidden="1">
              <a:extLst>
                <a:ext uri="{63B3BB69-23CF-44E3-9099-C40C66FF867C}">
                  <a14:compatExt spid="_x0000_s153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3" name="Button 1037" hidden="1">
              <a:extLst>
                <a:ext uri="{63B3BB69-23CF-44E3-9099-C40C66FF867C}">
                  <a14:compatExt spid="_x0000_s153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4" name="Button 1038" hidden="1">
              <a:extLst>
                <a:ext uri="{63B3BB69-23CF-44E3-9099-C40C66FF867C}">
                  <a14:compatExt spid="_x0000_s153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5" name="Button 1039" hidden="1">
              <a:extLst>
                <a:ext uri="{63B3BB69-23CF-44E3-9099-C40C66FF867C}">
                  <a14:compatExt spid="_x0000_s153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6" name="Button 1040" hidden="1">
              <a:extLst>
                <a:ext uri="{63B3BB69-23CF-44E3-9099-C40C66FF867C}">
                  <a14:compatExt spid="_x0000_s153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7" name="Button 1041" hidden="1">
              <a:extLst>
                <a:ext uri="{63B3BB69-23CF-44E3-9099-C40C66FF867C}">
                  <a14:compatExt spid="_x0000_s153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78" name="Button 1042" hidden="1">
              <a:extLst>
                <a:ext uri="{63B3BB69-23CF-44E3-9099-C40C66FF867C}">
                  <a14:compatExt spid="_x0000_s153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79" name="Button 1043" hidden="1">
              <a:extLst>
                <a:ext uri="{63B3BB69-23CF-44E3-9099-C40C66FF867C}">
                  <a14:compatExt spid="_x0000_s153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0" name="Button 1044" hidden="1">
              <a:extLst>
                <a:ext uri="{63B3BB69-23CF-44E3-9099-C40C66FF867C}">
                  <a14:compatExt spid="_x0000_s153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1" name="Button 1045" hidden="1">
              <a:extLst>
                <a:ext uri="{63B3BB69-23CF-44E3-9099-C40C66FF867C}">
                  <a14:compatExt spid="_x0000_s153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2" name="Button 1046" hidden="1">
              <a:extLst>
                <a:ext uri="{63B3BB69-23CF-44E3-9099-C40C66FF867C}">
                  <a14:compatExt spid="_x0000_s153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3" name="Button 1047" hidden="1">
              <a:extLst>
                <a:ext uri="{63B3BB69-23CF-44E3-9099-C40C66FF867C}">
                  <a14:compatExt spid="_x0000_s153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4" name="Button 1048" hidden="1">
              <a:extLst>
                <a:ext uri="{63B3BB69-23CF-44E3-9099-C40C66FF867C}">
                  <a14:compatExt spid="_x0000_s153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5" name="Button 1049" hidden="1">
              <a:extLst>
                <a:ext uri="{63B3BB69-23CF-44E3-9099-C40C66FF867C}">
                  <a14:compatExt spid="_x0000_s153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6" name="Button 1050" hidden="1">
              <a:extLst>
                <a:ext uri="{63B3BB69-23CF-44E3-9099-C40C66FF867C}">
                  <a14:compatExt spid="_x0000_s153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7" name="Button 1051" hidden="1">
              <a:extLst>
                <a:ext uri="{63B3BB69-23CF-44E3-9099-C40C66FF867C}">
                  <a14:compatExt spid="_x0000_s153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88" name="Button 1052" hidden="1">
              <a:extLst>
                <a:ext uri="{63B3BB69-23CF-44E3-9099-C40C66FF867C}">
                  <a14:compatExt spid="_x0000_s153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89" name="Button 1053" hidden="1">
              <a:extLst>
                <a:ext uri="{63B3BB69-23CF-44E3-9099-C40C66FF867C}">
                  <a14:compatExt spid="_x0000_s153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0" name="Button 1054" hidden="1">
              <a:extLst>
                <a:ext uri="{63B3BB69-23CF-44E3-9099-C40C66FF867C}">
                  <a14:compatExt spid="_x0000_s153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1" name="Button 1055" hidden="1">
              <a:extLst>
                <a:ext uri="{63B3BB69-23CF-44E3-9099-C40C66FF867C}">
                  <a14:compatExt spid="_x0000_s153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2" name="Button 1056" hidden="1">
              <a:extLst>
                <a:ext uri="{63B3BB69-23CF-44E3-9099-C40C66FF867C}">
                  <a14:compatExt spid="_x0000_s153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3" name="Button 1057" hidden="1">
              <a:extLst>
                <a:ext uri="{63B3BB69-23CF-44E3-9099-C40C66FF867C}">
                  <a14:compatExt spid="_x0000_s153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4" name="Button 1058" hidden="1">
              <a:extLst>
                <a:ext uri="{63B3BB69-23CF-44E3-9099-C40C66FF867C}">
                  <a14:compatExt spid="_x0000_s153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5" name="Button 1059" hidden="1">
              <a:extLst>
                <a:ext uri="{63B3BB69-23CF-44E3-9099-C40C66FF867C}">
                  <a14:compatExt spid="_x0000_s153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6" name="Button 1060" hidden="1">
              <a:extLst>
                <a:ext uri="{63B3BB69-23CF-44E3-9099-C40C66FF867C}">
                  <a14:compatExt spid="_x0000_s153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7" name="Button 1061" hidden="1">
              <a:extLst>
                <a:ext uri="{63B3BB69-23CF-44E3-9099-C40C66FF867C}">
                  <a14:compatExt spid="_x0000_s153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398" name="Button 1062" hidden="1">
              <a:extLst>
                <a:ext uri="{63B3BB69-23CF-44E3-9099-C40C66FF867C}">
                  <a14:compatExt spid="_x0000_s153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399" name="Button 1063" hidden="1">
              <a:extLst>
                <a:ext uri="{63B3BB69-23CF-44E3-9099-C40C66FF867C}">
                  <a14:compatExt spid="_x0000_s153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0" name="Button 1064" hidden="1">
              <a:extLst>
                <a:ext uri="{63B3BB69-23CF-44E3-9099-C40C66FF867C}">
                  <a14:compatExt spid="_x0000_s154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1" name="Button 1065" hidden="1">
              <a:extLst>
                <a:ext uri="{63B3BB69-23CF-44E3-9099-C40C66FF867C}">
                  <a14:compatExt spid="_x0000_s154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2" name="Button 1066" hidden="1">
              <a:extLst>
                <a:ext uri="{63B3BB69-23CF-44E3-9099-C40C66FF867C}">
                  <a14:compatExt spid="_x0000_s154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3" name="Button 1067" hidden="1">
              <a:extLst>
                <a:ext uri="{63B3BB69-23CF-44E3-9099-C40C66FF867C}">
                  <a14:compatExt spid="_x0000_s154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4" name="Button 1068" hidden="1">
              <a:extLst>
                <a:ext uri="{63B3BB69-23CF-44E3-9099-C40C66FF867C}">
                  <a14:compatExt spid="_x0000_s154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5" name="Button 1069" hidden="1">
              <a:extLst>
                <a:ext uri="{63B3BB69-23CF-44E3-9099-C40C66FF867C}">
                  <a14:compatExt spid="_x0000_s154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6" name="Button 1070" hidden="1">
              <a:extLst>
                <a:ext uri="{63B3BB69-23CF-44E3-9099-C40C66FF867C}">
                  <a14:compatExt spid="_x0000_s154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7" name="Button 1071" hidden="1">
              <a:extLst>
                <a:ext uri="{63B3BB69-23CF-44E3-9099-C40C66FF867C}">
                  <a14:compatExt spid="_x0000_s154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08" name="Button 1072" hidden="1">
              <a:extLst>
                <a:ext uri="{63B3BB69-23CF-44E3-9099-C40C66FF867C}">
                  <a14:compatExt spid="_x0000_s154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09" name="Button 1073" hidden="1">
              <a:extLst>
                <a:ext uri="{63B3BB69-23CF-44E3-9099-C40C66FF867C}">
                  <a14:compatExt spid="_x0000_s154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0" name="Button 1074" hidden="1">
              <a:extLst>
                <a:ext uri="{63B3BB69-23CF-44E3-9099-C40C66FF867C}">
                  <a14:compatExt spid="_x0000_s154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1" name="Button 1075" hidden="1">
              <a:extLst>
                <a:ext uri="{63B3BB69-23CF-44E3-9099-C40C66FF867C}">
                  <a14:compatExt spid="_x0000_s154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2" name="Button 1076" hidden="1">
              <a:extLst>
                <a:ext uri="{63B3BB69-23CF-44E3-9099-C40C66FF867C}">
                  <a14:compatExt spid="_x0000_s154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3" name="Button 1077" hidden="1">
              <a:extLst>
                <a:ext uri="{63B3BB69-23CF-44E3-9099-C40C66FF867C}">
                  <a14:compatExt spid="_x0000_s154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4" name="Button 1078" hidden="1">
              <a:extLst>
                <a:ext uri="{63B3BB69-23CF-44E3-9099-C40C66FF867C}">
                  <a14:compatExt spid="_x0000_s154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5" name="Button 1079" hidden="1">
              <a:extLst>
                <a:ext uri="{63B3BB69-23CF-44E3-9099-C40C66FF867C}">
                  <a14:compatExt spid="_x0000_s154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6" name="Button 1080" hidden="1">
              <a:extLst>
                <a:ext uri="{63B3BB69-23CF-44E3-9099-C40C66FF867C}">
                  <a14:compatExt spid="_x0000_s154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7" name="Button 1081" hidden="1">
              <a:extLst>
                <a:ext uri="{63B3BB69-23CF-44E3-9099-C40C66FF867C}">
                  <a14:compatExt spid="_x0000_s154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18" name="Button 1082" hidden="1">
              <a:extLst>
                <a:ext uri="{63B3BB69-23CF-44E3-9099-C40C66FF867C}">
                  <a14:compatExt spid="_x0000_s154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19" name="Button 1083" hidden="1">
              <a:extLst>
                <a:ext uri="{63B3BB69-23CF-44E3-9099-C40C66FF867C}">
                  <a14:compatExt spid="_x0000_s154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0" name="Button 1084" hidden="1">
              <a:extLst>
                <a:ext uri="{63B3BB69-23CF-44E3-9099-C40C66FF867C}">
                  <a14:compatExt spid="_x0000_s154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1" name="Button 1085" hidden="1">
              <a:extLst>
                <a:ext uri="{63B3BB69-23CF-44E3-9099-C40C66FF867C}">
                  <a14:compatExt spid="_x0000_s154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2" name="Button 1086" hidden="1">
              <a:extLst>
                <a:ext uri="{63B3BB69-23CF-44E3-9099-C40C66FF867C}">
                  <a14:compatExt spid="_x0000_s154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3" name="Button 1087" hidden="1">
              <a:extLst>
                <a:ext uri="{63B3BB69-23CF-44E3-9099-C40C66FF867C}">
                  <a14:compatExt spid="_x0000_s154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4" name="Button 1088" hidden="1">
              <a:extLst>
                <a:ext uri="{63B3BB69-23CF-44E3-9099-C40C66FF867C}">
                  <a14:compatExt spid="_x0000_s154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5" name="Button 1089" hidden="1">
              <a:extLst>
                <a:ext uri="{63B3BB69-23CF-44E3-9099-C40C66FF867C}">
                  <a14:compatExt spid="_x0000_s154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6" name="Button 1090" hidden="1">
              <a:extLst>
                <a:ext uri="{63B3BB69-23CF-44E3-9099-C40C66FF867C}">
                  <a14:compatExt spid="_x0000_s154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7" name="Button 1091" hidden="1">
              <a:extLst>
                <a:ext uri="{63B3BB69-23CF-44E3-9099-C40C66FF867C}">
                  <a14:compatExt spid="_x0000_s154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28" name="Button 1092" hidden="1">
              <a:extLst>
                <a:ext uri="{63B3BB69-23CF-44E3-9099-C40C66FF867C}">
                  <a14:compatExt spid="_x0000_s154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29" name="Button 1093" hidden="1">
              <a:extLst>
                <a:ext uri="{63B3BB69-23CF-44E3-9099-C40C66FF867C}">
                  <a14:compatExt spid="_x0000_s154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0" name="Button 1094" hidden="1">
              <a:extLst>
                <a:ext uri="{63B3BB69-23CF-44E3-9099-C40C66FF867C}">
                  <a14:compatExt spid="_x0000_s154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1" name="Button 1095" hidden="1">
              <a:extLst>
                <a:ext uri="{63B3BB69-23CF-44E3-9099-C40C66FF867C}">
                  <a14:compatExt spid="_x0000_s154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2" name="Button 1096" hidden="1">
              <a:extLst>
                <a:ext uri="{63B3BB69-23CF-44E3-9099-C40C66FF867C}">
                  <a14:compatExt spid="_x0000_s154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3" name="Button 1097" hidden="1">
              <a:extLst>
                <a:ext uri="{63B3BB69-23CF-44E3-9099-C40C66FF867C}">
                  <a14:compatExt spid="_x0000_s154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4" name="Button 1098" hidden="1">
              <a:extLst>
                <a:ext uri="{63B3BB69-23CF-44E3-9099-C40C66FF867C}">
                  <a14:compatExt spid="_x0000_s154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5" name="Button 1099" hidden="1">
              <a:extLst>
                <a:ext uri="{63B3BB69-23CF-44E3-9099-C40C66FF867C}">
                  <a14:compatExt spid="_x0000_s154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6" name="Button 1100" hidden="1">
              <a:extLst>
                <a:ext uri="{63B3BB69-23CF-44E3-9099-C40C66FF867C}">
                  <a14:compatExt spid="_x0000_s154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7" name="Button 1101" hidden="1">
              <a:extLst>
                <a:ext uri="{63B3BB69-23CF-44E3-9099-C40C66FF867C}">
                  <a14:compatExt spid="_x0000_s154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38" name="Button 1102" hidden="1">
              <a:extLst>
                <a:ext uri="{63B3BB69-23CF-44E3-9099-C40C66FF867C}">
                  <a14:compatExt spid="_x0000_s154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39" name="Button 1103" hidden="1">
              <a:extLst>
                <a:ext uri="{63B3BB69-23CF-44E3-9099-C40C66FF867C}">
                  <a14:compatExt spid="_x0000_s154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0" name="Button 1104" hidden="1">
              <a:extLst>
                <a:ext uri="{63B3BB69-23CF-44E3-9099-C40C66FF867C}">
                  <a14:compatExt spid="_x0000_s154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1" name="Button 1105" hidden="1">
              <a:extLst>
                <a:ext uri="{63B3BB69-23CF-44E3-9099-C40C66FF867C}">
                  <a14:compatExt spid="_x0000_s154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2" name="Button 1106" hidden="1">
              <a:extLst>
                <a:ext uri="{63B3BB69-23CF-44E3-9099-C40C66FF867C}">
                  <a14:compatExt spid="_x0000_s154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3" name="Button 1107" hidden="1">
              <a:extLst>
                <a:ext uri="{63B3BB69-23CF-44E3-9099-C40C66FF867C}">
                  <a14:compatExt spid="_x0000_s154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4" name="Button 1108" hidden="1">
              <a:extLst>
                <a:ext uri="{63B3BB69-23CF-44E3-9099-C40C66FF867C}">
                  <a14:compatExt spid="_x0000_s154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5" name="Button 1109" hidden="1">
              <a:extLst>
                <a:ext uri="{63B3BB69-23CF-44E3-9099-C40C66FF867C}">
                  <a14:compatExt spid="_x0000_s154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6" name="Button 1110" hidden="1">
              <a:extLst>
                <a:ext uri="{63B3BB69-23CF-44E3-9099-C40C66FF867C}">
                  <a14:compatExt spid="_x0000_s154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7" name="Button 1111" hidden="1">
              <a:extLst>
                <a:ext uri="{63B3BB69-23CF-44E3-9099-C40C66FF867C}">
                  <a14:compatExt spid="_x0000_s154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48" name="Button 1112" hidden="1">
              <a:extLst>
                <a:ext uri="{63B3BB69-23CF-44E3-9099-C40C66FF867C}">
                  <a14:compatExt spid="_x0000_s154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49" name="Button 1113" hidden="1">
              <a:extLst>
                <a:ext uri="{63B3BB69-23CF-44E3-9099-C40C66FF867C}">
                  <a14:compatExt spid="_x0000_s154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0" name="Button 1114" hidden="1">
              <a:extLst>
                <a:ext uri="{63B3BB69-23CF-44E3-9099-C40C66FF867C}">
                  <a14:compatExt spid="_x0000_s154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1" name="Button 1115" hidden="1">
              <a:extLst>
                <a:ext uri="{63B3BB69-23CF-44E3-9099-C40C66FF867C}">
                  <a14:compatExt spid="_x0000_s154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2" name="Button 1116" hidden="1">
              <a:extLst>
                <a:ext uri="{63B3BB69-23CF-44E3-9099-C40C66FF867C}">
                  <a14:compatExt spid="_x0000_s154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3" name="Button 1117" hidden="1">
              <a:extLst>
                <a:ext uri="{63B3BB69-23CF-44E3-9099-C40C66FF867C}">
                  <a14:compatExt spid="_x0000_s154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4" name="Button 1118" hidden="1">
              <a:extLst>
                <a:ext uri="{63B3BB69-23CF-44E3-9099-C40C66FF867C}">
                  <a14:compatExt spid="_x0000_s154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5" name="Button 1119" hidden="1">
              <a:extLst>
                <a:ext uri="{63B3BB69-23CF-44E3-9099-C40C66FF867C}">
                  <a14:compatExt spid="_x0000_s154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6" name="Button 1120" hidden="1">
              <a:extLst>
                <a:ext uri="{63B3BB69-23CF-44E3-9099-C40C66FF867C}">
                  <a14:compatExt spid="_x0000_s154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7" name="Button 1121" hidden="1">
              <a:extLst>
                <a:ext uri="{63B3BB69-23CF-44E3-9099-C40C66FF867C}">
                  <a14:compatExt spid="_x0000_s154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58" name="Button 1122" hidden="1">
              <a:extLst>
                <a:ext uri="{63B3BB69-23CF-44E3-9099-C40C66FF867C}">
                  <a14:compatExt spid="_x0000_s154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59" name="Button 1123" hidden="1">
              <a:extLst>
                <a:ext uri="{63B3BB69-23CF-44E3-9099-C40C66FF867C}">
                  <a14:compatExt spid="_x0000_s154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0" name="Button 1124" hidden="1">
              <a:extLst>
                <a:ext uri="{63B3BB69-23CF-44E3-9099-C40C66FF867C}">
                  <a14:compatExt spid="_x0000_s154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1" name="Button 1125" hidden="1">
              <a:extLst>
                <a:ext uri="{63B3BB69-23CF-44E3-9099-C40C66FF867C}">
                  <a14:compatExt spid="_x0000_s154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2" name="Button 1126" hidden="1">
              <a:extLst>
                <a:ext uri="{63B3BB69-23CF-44E3-9099-C40C66FF867C}">
                  <a14:compatExt spid="_x0000_s154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3" name="Button 1127" hidden="1">
              <a:extLst>
                <a:ext uri="{63B3BB69-23CF-44E3-9099-C40C66FF867C}">
                  <a14:compatExt spid="_x0000_s154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4" name="Button 1128" hidden="1">
              <a:extLst>
                <a:ext uri="{63B3BB69-23CF-44E3-9099-C40C66FF867C}">
                  <a14:compatExt spid="_x0000_s154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5" name="Button 1129" hidden="1">
              <a:extLst>
                <a:ext uri="{63B3BB69-23CF-44E3-9099-C40C66FF867C}">
                  <a14:compatExt spid="_x0000_s154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6" name="Button 1130" hidden="1">
              <a:extLst>
                <a:ext uri="{63B3BB69-23CF-44E3-9099-C40C66FF867C}">
                  <a14:compatExt spid="_x0000_s154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7" name="Button 1131" hidden="1">
              <a:extLst>
                <a:ext uri="{63B3BB69-23CF-44E3-9099-C40C66FF867C}">
                  <a14:compatExt spid="_x0000_s154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68" name="Button 1132" hidden="1">
              <a:extLst>
                <a:ext uri="{63B3BB69-23CF-44E3-9099-C40C66FF867C}">
                  <a14:compatExt spid="_x0000_s154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69" name="Button 1133" hidden="1">
              <a:extLst>
                <a:ext uri="{63B3BB69-23CF-44E3-9099-C40C66FF867C}">
                  <a14:compatExt spid="_x0000_s154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0" name="Button 1134" hidden="1">
              <a:extLst>
                <a:ext uri="{63B3BB69-23CF-44E3-9099-C40C66FF867C}">
                  <a14:compatExt spid="_x0000_s154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1" name="Button 1135" hidden="1">
              <a:extLst>
                <a:ext uri="{63B3BB69-23CF-44E3-9099-C40C66FF867C}">
                  <a14:compatExt spid="_x0000_s154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2" name="Button 1136" hidden="1">
              <a:extLst>
                <a:ext uri="{63B3BB69-23CF-44E3-9099-C40C66FF867C}">
                  <a14:compatExt spid="_x0000_s154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3" name="Button 1137" hidden="1">
              <a:extLst>
                <a:ext uri="{63B3BB69-23CF-44E3-9099-C40C66FF867C}">
                  <a14:compatExt spid="_x0000_s154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4" name="Button 1138" hidden="1">
              <a:extLst>
                <a:ext uri="{63B3BB69-23CF-44E3-9099-C40C66FF867C}">
                  <a14:compatExt spid="_x0000_s154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5" name="Button 1139" hidden="1">
              <a:extLst>
                <a:ext uri="{63B3BB69-23CF-44E3-9099-C40C66FF867C}">
                  <a14:compatExt spid="_x0000_s154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6" name="Button 1140" hidden="1">
              <a:extLst>
                <a:ext uri="{63B3BB69-23CF-44E3-9099-C40C66FF867C}">
                  <a14:compatExt spid="_x0000_s154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7" name="Button 1141" hidden="1">
              <a:extLst>
                <a:ext uri="{63B3BB69-23CF-44E3-9099-C40C66FF867C}">
                  <a14:compatExt spid="_x0000_s154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78" name="Button 1142" hidden="1">
              <a:extLst>
                <a:ext uri="{63B3BB69-23CF-44E3-9099-C40C66FF867C}">
                  <a14:compatExt spid="_x0000_s154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79" name="Button 1143" hidden="1">
              <a:extLst>
                <a:ext uri="{63B3BB69-23CF-44E3-9099-C40C66FF867C}">
                  <a14:compatExt spid="_x0000_s154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0" name="Button 1144" hidden="1">
              <a:extLst>
                <a:ext uri="{63B3BB69-23CF-44E3-9099-C40C66FF867C}">
                  <a14:compatExt spid="_x0000_s154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1" name="Button 1145" hidden="1">
              <a:extLst>
                <a:ext uri="{63B3BB69-23CF-44E3-9099-C40C66FF867C}">
                  <a14:compatExt spid="_x0000_s154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2" name="Button 1146" hidden="1">
              <a:extLst>
                <a:ext uri="{63B3BB69-23CF-44E3-9099-C40C66FF867C}">
                  <a14:compatExt spid="_x0000_s154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3" name="Button 1147" hidden="1">
              <a:extLst>
                <a:ext uri="{63B3BB69-23CF-44E3-9099-C40C66FF867C}">
                  <a14:compatExt spid="_x0000_s154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4" name="Button 1148" hidden="1">
              <a:extLst>
                <a:ext uri="{63B3BB69-23CF-44E3-9099-C40C66FF867C}">
                  <a14:compatExt spid="_x0000_s154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5" name="Button 1149" hidden="1">
              <a:extLst>
                <a:ext uri="{63B3BB69-23CF-44E3-9099-C40C66FF867C}">
                  <a14:compatExt spid="_x0000_s154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6" name="Button 1150" hidden="1">
              <a:extLst>
                <a:ext uri="{63B3BB69-23CF-44E3-9099-C40C66FF867C}">
                  <a14:compatExt spid="_x0000_s154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7" name="Button 1151" hidden="1">
              <a:extLst>
                <a:ext uri="{63B3BB69-23CF-44E3-9099-C40C66FF867C}">
                  <a14:compatExt spid="_x0000_s154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88" name="Button 1152" hidden="1">
              <a:extLst>
                <a:ext uri="{63B3BB69-23CF-44E3-9099-C40C66FF867C}">
                  <a14:compatExt spid="_x0000_s154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89" name="Button 1153" hidden="1">
              <a:extLst>
                <a:ext uri="{63B3BB69-23CF-44E3-9099-C40C66FF867C}">
                  <a14:compatExt spid="_x0000_s154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0" name="Button 1154" hidden="1">
              <a:extLst>
                <a:ext uri="{63B3BB69-23CF-44E3-9099-C40C66FF867C}">
                  <a14:compatExt spid="_x0000_s154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1" name="Button 1155" hidden="1">
              <a:extLst>
                <a:ext uri="{63B3BB69-23CF-44E3-9099-C40C66FF867C}">
                  <a14:compatExt spid="_x0000_s154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2" name="Button 1156" hidden="1">
              <a:extLst>
                <a:ext uri="{63B3BB69-23CF-44E3-9099-C40C66FF867C}">
                  <a14:compatExt spid="_x0000_s154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3" name="Button 1157" hidden="1">
              <a:extLst>
                <a:ext uri="{63B3BB69-23CF-44E3-9099-C40C66FF867C}">
                  <a14:compatExt spid="_x0000_s154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4" name="Button 1158" hidden="1">
              <a:extLst>
                <a:ext uri="{63B3BB69-23CF-44E3-9099-C40C66FF867C}">
                  <a14:compatExt spid="_x0000_s154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5" name="Button 1159" hidden="1">
              <a:extLst>
                <a:ext uri="{63B3BB69-23CF-44E3-9099-C40C66FF867C}">
                  <a14:compatExt spid="_x0000_s154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6" name="Button 1160" hidden="1">
              <a:extLst>
                <a:ext uri="{63B3BB69-23CF-44E3-9099-C40C66FF867C}">
                  <a14:compatExt spid="_x0000_s154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7" name="Button 1161" hidden="1">
              <a:extLst>
                <a:ext uri="{63B3BB69-23CF-44E3-9099-C40C66FF867C}">
                  <a14:compatExt spid="_x0000_s154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498" name="Button 1162" hidden="1">
              <a:extLst>
                <a:ext uri="{63B3BB69-23CF-44E3-9099-C40C66FF867C}">
                  <a14:compatExt spid="_x0000_s154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499" name="Button 1163" hidden="1">
              <a:extLst>
                <a:ext uri="{63B3BB69-23CF-44E3-9099-C40C66FF867C}">
                  <a14:compatExt spid="_x0000_s154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0" name="Button 1164" hidden="1">
              <a:extLst>
                <a:ext uri="{63B3BB69-23CF-44E3-9099-C40C66FF867C}">
                  <a14:compatExt spid="_x0000_s155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1" name="Button 1165" hidden="1">
              <a:extLst>
                <a:ext uri="{63B3BB69-23CF-44E3-9099-C40C66FF867C}">
                  <a14:compatExt spid="_x0000_s155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2" name="Button 1166" hidden="1">
              <a:extLst>
                <a:ext uri="{63B3BB69-23CF-44E3-9099-C40C66FF867C}">
                  <a14:compatExt spid="_x0000_s155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3" name="Button 1167" hidden="1">
              <a:extLst>
                <a:ext uri="{63B3BB69-23CF-44E3-9099-C40C66FF867C}">
                  <a14:compatExt spid="_x0000_s155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4" name="Button 1168" hidden="1">
              <a:extLst>
                <a:ext uri="{63B3BB69-23CF-44E3-9099-C40C66FF867C}">
                  <a14:compatExt spid="_x0000_s155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5" name="Button 1169" hidden="1">
              <a:extLst>
                <a:ext uri="{63B3BB69-23CF-44E3-9099-C40C66FF867C}">
                  <a14:compatExt spid="_x0000_s155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6" name="Button 1170" hidden="1">
              <a:extLst>
                <a:ext uri="{63B3BB69-23CF-44E3-9099-C40C66FF867C}">
                  <a14:compatExt spid="_x0000_s155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7" name="Button 1171" hidden="1">
              <a:extLst>
                <a:ext uri="{63B3BB69-23CF-44E3-9099-C40C66FF867C}">
                  <a14:compatExt spid="_x0000_s155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08" name="Button 1172" hidden="1">
              <a:extLst>
                <a:ext uri="{63B3BB69-23CF-44E3-9099-C40C66FF867C}">
                  <a14:compatExt spid="_x0000_s155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09" name="Button 1173" hidden="1">
              <a:extLst>
                <a:ext uri="{63B3BB69-23CF-44E3-9099-C40C66FF867C}">
                  <a14:compatExt spid="_x0000_s155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0" name="Button 1174" hidden="1">
              <a:extLst>
                <a:ext uri="{63B3BB69-23CF-44E3-9099-C40C66FF867C}">
                  <a14:compatExt spid="_x0000_s155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1" name="Button 1175" hidden="1">
              <a:extLst>
                <a:ext uri="{63B3BB69-23CF-44E3-9099-C40C66FF867C}">
                  <a14:compatExt spid="_x0000_s155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2" name="Button 1176" hidden="1">
              <a:extLst>
                <a:ext uri="{63B3BB69-23CF-44E3-9099-C40C66FF867C}">
                  <a14:compatExt spid="_x0000_s155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3" name="Button 1177" hidden="1">
              <a:extLst>
                <a:ext uri="{63B3BB69-23CF-44E3-9099-C40C66FF867C}">
                  <a14:compatExt spid="_x0000_s155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4" name="Button 1178" hidden="1">
              <a:extLst>
                <a:ext uri="{63B3BB69-23CF-44E3-9099-C40C66FF867C}">
                  <a14:compatExt spid="_x0000_s155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5" name="Button 1179" hidden="1">
              <a:extLst>
                <a:ext uri="{63B3BB69-23CF-44E3-9099-C40C66FF867C}">
                  <a14:compatExt spid="_x0000_s155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6" name="Button 1180" hidden="1">
              <a:extLst>
                <a:ext uri="{63B3BB69-23CF-44E3-9099-C40C66FF867C}">
                  <a14:compatExt spid="_x0000_s155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7" name="Button 1181" hidden="1">
              <a:extLst>
                <a:ext uri="{63B3BB69-23CF-44E3-9099-C40C66FF867C}">
                  <a14:compatExt spid="_x0000_s155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18" name="Button 1182" hidden="1">
              <a:extLst>
                <a:ext uri="{63B3BB69-23CF-44E3-9099-C40C66FF867C}">
                  <a14:compatExt spid="_x0000_s155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19" name="Button 1183" hidden="1">
              <a:extLst>
                <a:ext uri="{63B3BB69-23CF-44E3-9099-C40C66FF867C}">
                  <a14:compatExt spid="_x0000_s155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0" name="Button 1184" hidden="1">
              <a:extLst>
                <a:ext uri="{63B3BB69-23CF-44E3-9099-C40C66FF867C}">
                  <a14:compatExt spid="_x0000_s155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1" name="Button 1185" hidden="1">
              <a:extLst>
                <a:ext uri="{63B3BB69-23CF-44E3-9099-C40C66FF867C}">
                  <a14:compatExt spid="_x0000_s155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2" name="Button 1186" hidden="1">
              <a:extLst>
                <a:ext uri="{63B3BB69-23CF-44E3-9099-C40C66FF867C}">
                  <a14:compatExt spid="_x0000_s155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3" name="Button 1187" hidden="1">
              <a:extLst>
                <a:ext uri="{63B3BB69-23CF-44E3-9099-C40C66FF867C}">
                  <a14:compatExt spid="_x0000_s155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4" name="Button 1188" hidden="1">
              <a:extLst>
                <a:ext uri="{63B3BB69-23CF-44E3-9099-C40C66FF867C}">
                  <a14:compatExt spid="_x0000_s155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5" name="Button 1189" hidden="1">
              <a:extLst>
                <a:ext uri="{63B3BB69-23CF-44E3-9099-C40C66FF867C}">
                  <a14:compatExt spid="_x0000_s155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6" name="Button 1190" hidden="1">
              <a:extLst>
                <a:ext uri="{63B3BB69-23CF-44E3-9099-C40C66FF867C}">
                  <a14:compatExt spid="_x0000_s155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7" name="Button 1191" hidden="1">
              <a:extLst>
                <a:ext uri="{63B3BB69-23CF-44E3-9099-C40C66FF867C}">
                  <a14:compatExt spid="_x0000_s155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28" name="Button 1192" hidden="1">
              <a:extLst>
                <a:ext uri="{63B3BB69-23CF-44E3-9099-C40C66FF867C}">
                  <a14:compatExt spid="_x0000_s155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29" name="Button 1193" hidden="1">
              <a:extLst>
                <a:ext uri="{63B3BB69-23CF-44E3-9099-C40C66FF867C}">
                  <a14:compatExt spid="_x0000_s155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0" name="Button 1194" hidden="1">
              <a:extLst>
                <a:ext uri="{63B3BB69-23CF-44E3-9099-C40C66FF867C}">
                  <a14:compatExt spid="_x0000_s155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1" name="Button 1195" hidden="1">
              <a:extLst>
                <a:ext uri="{63B3BB69-23CF-44E3-9099-C40C66FF867C}">
                  <a14:compatExt spid="_x0000_s155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2" name="Button 1196" hidden="1">
              <a:extLst>
                <a:ext uri="{63B3BB69-23CF-44E3-9099-C40C66FF867C}">
                  <a14:compatExt spid="_x0000_s155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3" name="Button 1197" hidden="1">
              <a:extLst>
                <a:ext uri="{63B3BB69-23CF-44E3-9099-C40C66FF867C}">
                  <a14:compatExt spid="_x0000_s155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4" name="Button 1198" hidden="1">
              <a:extLst>
                <a:ext uri="{63B3BB69-23CF-44E3-9099-C40C66FF867C}">
                  <a14:compatExt spid="_x0000_s155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5" name="Button 1199" hidden="1">
              <a:extLst>
                <a:ext uri="{63B3BB69-23CF-44E3-9099-C40C66FF867C}">
                  <a14:compatExt spid="_x0000_s155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6" name="Button 1200" hidden="1">
              <a:extLst>
                <a:ext uri="{63B3BB69-23CF-44E3-9099-C40C66FF867C}">
                  <a14:compatExt spid="_x0000_s155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7" name="Button 1201" hidden="1">
              <a:extLst>
                <a:ext uri="{63B3BB69-23CF-44E3-9099-C40C66FF867C}">
                  <a14:compatExt spid="_x0000_s155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38" name="Button 1202" hidden="1">
              <a:extLst>
                <a:ext uri="{63B3BB69-23CF-44E3-9099-C40C66FF867C}">
                  <a14:compatExt spid="_x0000_s155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39" name="Button 1203" hidden="1">
              <a:extLst>
                <a:ext uri="{63B3BB69-23CF-44E3-9099-C40C66FF867C}">
                  <a14:compatExt spid="_x0000_s155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0" name="Button 1204" hidden="1">
              <a:extLst>
                <a:ext uri="{63B3BB69-23CF-44E3-9099-C40C66FF867C}">
                  <a14:compatExt spid="_x0000_s155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1" name="Button 1205" hidden="1">
              <a:extLst>
                <a:ext uri="{63B3BB69-23CF-44E3-9099-C40C66FF867C}">
                  <a14:compatExt spid="_x0000_s155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2" name="Button 1206" hidden="1">
              <a:extLst>
                <a:ext uri="{63B3BB69-23CF-44E3-9099-C40C66FF867C}">
                  <a14:compatExt spid="_x0000_s155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3" name="Button 1207" hidden="1">
              <a:extLst>
                <a:ext uri="{63B3BB69-23CF-44E3-9099-C40C66FF867C}">
                  <a14:compatExt spid="_x0000_s155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4" name="Button 1208" hidden="1">
              <a:extLst>
                <a:ext uri="{63B3BB69-23CF-44E3-9099-C40C66FF867C}">
                  <a14:compatExt spid="_x0000_s155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5" name="Button 1209" hidden="1">
              <a:extLst>
                <a:ext uri="{63B3BB69-23CF-44E3-9099-C40C66FF867C}">
                  <a14:compatExt spid="_x0000_s155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6" name="Button 1210" hidden="1">
              <a:extLst>
                <a:ext uri="{63B3BB69-23CF-44E3-9099-C40C66FF867C}">
                  <a14:compatExt spid="_x0000_s155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7" name="Button 1211" hidden="1">
              <a:extLst>
                <a:ext uri="{63B3BB69-23CF-44E3-9099-C40C66FF867C}">
                  <a14:compatExt spid="_x0000_s155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48" name="Button 1212" hidden="1">
              <a:extLst>
                <a:ext uri="{63B3BB69-23CF-44E3-9099-C40C66FF867C}">
                  <a14:compatExt spid="_x0000_s155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49" name="Button 1213" hidden="1">
              <a:extLst>
                <a:ext uri="{63B3BB69-23CF-44E3-9099-C40C66FF867C}">
                  <a14:compatExt spid="_x0000_s155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0" name="Button 1214" hidden="1">
              <a:extLst>
                <a:ext uri="{63B3BB69-23CF-44E3-9099-C40C66FF867C}">
                  <a14:compatExt spid="_x0000_s155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1" name="Button 1215" hidden="1">
              <a:extLst>
                <a:ext uri="{63B3BB69-23CF-44E3-9099-C40C66FF867C}">
                  <a14:compatExt spid="_x0000_s155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2" name="Button 1216" hidden="1">
              <a:extLst>
                <a:ext uri="{63B3BB69-23CF-44E3-9099-C40C66FF867C}">
                  <a14:compatExt spid="_x0000_s155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3" name="Button 1217" hidden="1">
              <a:extLst>
                <a:ext uri="{63B3BB69-23CF-44E3-9099-C40C66FF867C}">
                  <a14:compatExt spid="_x0000_s155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4" name="Button 1218" hidden="1">
              <a:extLst>
                <a:ext uri="{63B3BB69-23CF-44E3-9099-C40C66FF867C}">
                  <a14:compatExt spid="_x0000_s155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5" name="Button 1219" hidden="1">
              <a:extLst>
                <a:ext uri="{63B3BB69-23CF-44E3-9099-C40C66FF867C}">
                  <a14:compatExt spid="_x0000_s155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6" name="Button 1220" hidden="1">
              <a:extLst>
                <a:ext uri="{63B3BB69-23CF-44E3-9099-C40C66FF867C}">
                  <a14:compatExt spid="_x0000_s155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7" name="Button 1221" hidden="1">
              <a:extLst>
                <a:ext uri="{63B3BB69-23CF-44E3-9099-C40C66FF867C}">
                  <a14:compatExt spid="_x0000_s155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58" name="Button 1222" hidden="1">
              <a:extLst>
                <a:ext uri="{63B3BB69-23CF-44E3-9099-C40C66FF867C}">
                  <a14:compatExt spid="_x0000_s155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59" name="Button 1223" hidden="1">
              <a:extLst>
                <a:ext uri="{63B3BB69-23CF-44E3-9099-C40C66FF867C}">
                  <a14:compatExt spid="_x0000_s155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0" name="Button 1224" hidden="1">
              <a:extLst>
                <a:ext uri="{63B3BB69-23CF-44E3-9099-C40C66FF867C}">
                  <a14:compatExt spid="_x0000_s155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1" name="Button 1225" hidden="1">
              <a:extLst>
                <a:ext uri="{63B3BB69-23CF-44E3-9099-C40C66FF867C}">
                  <a14:compatExt spid="_x0000_s155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2" name="Button 1226" hidden="1">
              <a:extLst>
                <a:ext uri="{63B3BB69-23CF-44E3-9099-C40C66FF867C}">
                  <a14:compatExt spid="_x0000_s155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3" name="Button 1227" hidden="1">
              <a:extLst>
                <a:ext uri="{63B3BB69-23CF-44E3-9099-C40C66FF867C}">
                  <a14:compatExt spid="_x0000_s155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4" name="Button 1228" hidden="1">
              <a:extLst>
                <a:ext uri="{63B3BB69-23CF-44E3-9099-C40C66FF867C}">
                  <a14:compatExt spid="_x0000_s155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5" name="Button 1229" hidden="1">
              <a:extLst>
                <a:ext uri="{63B3BB69-23CF-44E3-9099-C40C66FF867C}">
                  <a14:compatExt spid="_x0000_s155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6" name="Button 1230" hidden="1">
              <a:extLst>
                <a:ext uri="{63B3BB69-23CF-44E3-9099-C40C66FF867C}">
                  <a14:compatExt spid="_x0000_s155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7" name="Button 1231" hidden="1">
              <a:extLst>
                <a:ext uri="{63B3BB69-23CF-44E3-9099-C40C66FF867C}">
                  <a14:compatExt spid="_x0000_s155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68" name="Button 1232" hidden="1">
              <a:extLst>
                <a:ext uri="{63B3BB69-23CF-44E3-9099-C40C66FF867C}">
                  <a14:compatExt spid="_x0000_s155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69" name="Button 1233" hidden="1">
              <a:extLst>
                <a:ext uri="{63B3BB69-23CF-44E3-9099-C40C66FF867C}">
                  <a14:compatExt spid="_x0000_s155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0" name="Button 1234" hidden="1">
              <a:extLst>
                <a:ext uri="{63B3BB69-23CF-44E3-9099-C40C66FF867C}">
                  <a14:compatExt spid="_x0000_s155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1" name="Button 1235" hidden="1">
              <a:extLst>
                <a:ext uri="{63B3BB69-23CF-44E3-9099-C40C66FF867C}">
                  <a14:compatExt spid="_x0000_s155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2" name="Button 1236" hidden="1">
              <a:extLst>
                <a:ext uri="{63B3BB69-23CF-44E3-9099-C40C66FF867C}">
                  <a14:compatExt spid="_x0000_s155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3" name="Button 1237" hidden="1">
              <a:extLst>
                <a:ext uri="{63B3BB69-23CF-44E3-9099-C40C66FF867C}">
                  <a14:compatExt spid="_x0000_s155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4" name="Button 1238" hidden="1">
              <a:extLst>
                <a:ext uri="{63B3BB69-23CF-44E3-9099-C40C66FF867C}">
                  <a14:compatExt spid="_x0000_s155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5" name="Button 1239" hidden="1">
              <a:extLst>
                <a:ext uri="{63B3BB69-23CF-44E3-9099-C40C66FF867C}">
                  <a14:compatExt spid="_x0000_s155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6" name="Button 1240" hidden="1">
              <a:extLst>
                <a:ext uri="{63B3BB69-23CF-44E3-9099-C40C66FF867C}">
                  <a14:compatExt spid="_x0000_s155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7" name="Button 1241" hidden="1">
              <a:extLst>
                <a:ext uri="{63B3BB69-23CF-44E3-9099-C40C66FF867C}">
                  <a14:compatExt spid="_x0000_s155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78" name="Button 1242" hidden="1">
              <a:extLst>
                <a:ext uri="{63B3BB69-23CF-44E3-9099-C40C66FF867C}">
                  <a14:compatExt spid="_x0000_s155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79" name="Button 1243" hidden="1">
              <a:extLst>
                <a:ext uri="{63B3BB69-23CF-44E3-9099-C40C66FF867C}">
                  <a14:compatExt spid="_x0000_s155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0" name="Button 1244" hidden="1">
              <a:extLst>
                <a:ext uri="{63B3BB69-23CF-44E3-9099-C40C66FF867C}">
                  <a14:compatExt spid="_x0000_s155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1" name="Button 1245" hidden="1">
              <a:extLst>
                <a:ext uri="{63B3BB69-23CF-44E3-9099-C40C66FF867C}">
                  <a14:compatExt spid="_x0000_s155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2" name="Button 1246" hidden="1">
              <a:extLst>
                <a:ext uri="{63B3BB69-23CF-44E3-9099-C40C66FF867C}">
                  <a14:compatExt spid="_x0000_s155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3" name="Button 1247" hidden="1">
              <a:extLst>
                <a:ext uri="{63B3BB69-23CF-44E3-9099-C40C66FF867C}">
                  <a14:compatExt spid="_x0000_s155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4" name="Button 1248" hidden="1">
              <a:extLst>
                <a:ext uri="{63B3BB69-23CF-44E3-9099-C40C66FF867C}">
                  <a14:compatExt spid="_x0000_s155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5" name="Button 1249" hidden="1">
              <a:extLst>
                <a:ext uri="{63B3BB69-23CF-44E3-9099-C40C66FF867C}">
                  <a14:compatExt spid="_x0000_s155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6" name="Button 1250" hidden="1">
              <a:extLst>
                <a:ext uri="{63B3BB69-23CF-44E3-9099-C40C66FF867C}">
                  <a14:compatExt spid="_x0000_s155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7" name="Button 1251" hidden="1">
              <a:extLst>
                <a:ext uri="{63B3BB69-23CF-44E3-9099-C40C66FF867C}">
                  <a14:compatExt spid="_x0000_s155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88" name="Button 1252" hidden="1">
              <a:extLst>
                <a:ext uri="{63B3BB69-23CF-44E3-9099-C40C66FF867C}">
                  <a14:compatExt spid="_x0000_s155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89" name="Button 1253" hidden="1">
              <a:extLst>
                <a:ext uri="{63B3BB69-23CF-44E3-9099-C40C66FF867C}">
                  <a14:compatExt spid="_x0000_s155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0" name="Button 1254" hidden="1">
              <a:extLst>
                <a:ext uri="{63B3BB69-23CF-44E3-9099-C40C66FF867C}">
                  <a14:compatExt spid="_x0000_s155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1" name="Button 1255" hidden="1">
              <a:extLst>
                <a:ext uri="{63B3BB69-23CF-44E3-9099-C40C66FF867C}">
                  <a14:compatExt spid="_x0000_s155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2" name="Button 1256" hidden="1">
              <a:extLst>
                <a:ext uri="{63B3BB69-23CF-44E3-9099-C40C66FF867C}">
                  <a14:compatExt spid="_x0000_s155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3" name="Button 1257" hidden="1">
              <a:extLst>
                <a:ext uri="{63B3BB69-23CF-44E3-9099-C40C66FF867C}">
                  <a14:compatExt spid="_x0000_s155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4" name="Button 1258" hidden="1">
              <a:extLst>
                <a:ext uri="{63B3BB69-23CF-44E3-9099-C40C66FF867C}">
                  <a14:compatExt spid="_x0000_s155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5" name="Button 1259" hidden="1">
              <a:extLst>
                <a:ext uri="{63B3BB69-23CF-44E3-9099-C40C66FF867C}">
                  <a14:compatExt spid="_x0000_s155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6" name="Button 1260" hidden="1">
              <a:extLst>
                <a:ext uri="{63B3BB69-23CF-44E3-9099-C40C66FF867C}">
                  <a14:compatExt spid="_x0000_s155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7" name="Button 1261" hidden="1">
              <a:extLst>
                <a:ext uri="{63B3BB69-23CF-44E3-9099-C40C66FF867C}">
                  <a14:compatExt spid="_x0000_s155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598" name="Button 1262" hidden="1">
              <a:extLst>
                <a:ext uri="{63B3BB69-23CF-44E3-9099-C40C66FF867C}">
                  <a14:compatExt spid="_x0000_s155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599" name="Button 1263" hidden="1">
              <a:extLst>
                <a:ext uri="{63B3BB69-23CF-44E3-9099-C40C66FF867C}">
                  <a14:compatExt spid="_x0000_s155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0" name="Button 1264" hidden="1">
              <a:extLst>
                <a:ext uri="{63B3BB69-23CF-44E3-9099-C40C66FF867C}">
                  <a14:compatExt spid="_x0000_s156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1" name="Button 1265" hidden="1">
              <a:extLst>
                <a:ext uri="{63B3BB69-23CF-44E3-9099-C40C66FF867C}">
                  <a14:compatExt spid="_x0000_s1560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2" name="Button 1266" hidden="1">
              <a:extLst>
                <a:ext uri="{63B3BB69-23CF-44E3-9099-C40C66FF867C}">
                  <a14:compatExt spid="_x0000_s1560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3" name="Button 1267" hidden="1">
              <a:extLst>
                <a:ext uri="{63B3BB69-23CF-44E3-9099-C40C66FF867C}">
                  <a14:compatExt spid="_x0000_s1560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4" name="Button 1268" hidden="1">
              <a:extLst>
                <a:ext uri="{63B3BB69-23CF-44E3-9099-C40C66FF867C}">
                  <a14:compatExt spid="_x0000_s1560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5" name="Button 1269" hidden="1">
              <a:extLst>
                <a:ext uri="{63B3BB69-23CF-44E3-9099-C40C66FF867C}">
                  <a14:compatExt spid="_x0000_s1560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6" name="Button 1270" hidden="1">
              <a:extLst>
                <a:ext uri="{63B3BB69-23CF-44E3-9099-C40C66FF867C}">
                  <a14:compatExt spid="_x0000_s1560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7" name="Button 1271" hidden="1">
              <a:extLst>
                <a:ext uri="{63B3BB69-23CF-44E3-9099-C40C66FF867C}">
                  <a14:compatExt spid="_x0000_s1560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08" name="Button 1272" hidden="1">
              <a:extLst>
                <a:ext uri="{63B3BB69-23CF-44E3-9099-C40C66FF867C}">
                  <a14:compatExt spid="_x0000_s1560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09" name="Button 1273" hidden="1">
              <a:extLst>
                <a:ext uri="{63B3BB69-23CF-44E3-9099-C40C66FF867C}">
                  <a14:compatExt spid="_x0000_s1560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0" name="Button 1274" hidden="1">
              <a:extLst>
                <a:ext uri="{63B3BB69-23CF-44E3-9099-C40C66FF867C}">
                  <a14:compatExt spid="_x0000_s1561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1" name="Button 1275" hidden="1">
              <a:extLst>
                <a:ext uri="{63B3BB69-23CF-44E3-9099-C40C66FF867C}">
                  <a14:compatExt spid="_x0000_s1561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2" name="Button 1276" hidden="1">
              <a:extLst>
                <a:ext uri="{63B3BB69-23CF-44E3-9099-C40C66FF867C}">
                  <a14:compatExt spid="_x0000_s1561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3" name="Button 1277" hidden="1">
              <a:extLst>
                <a:ext uri="{63B3BB69-23CF-44E3-9099-C40C66FF867C}">
                  <a14:compatExt spid="_x0000_s1561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4" name="Button 1278" hidden="1">
              <a:extLst>
                <a:ext uri="{63B3BB69-23CF-44E3-9099-C40C66FF867C}">
                  <a14:compatExt spid="_x0000_s1561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5" name="Button 1279" hidden="1">
              <a:extLst>
                <a:ext uri="{63B3BB69-23CF-44E3-9099-C40C66FF867C}">
                  <a14:compatExt spid="_x0000_s1561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6" name="Button 1280" hidden="1">
              <a:extLst>
                <a:ext uri="{63B3BB69-23CF-44E3-9099-C40C66FF867C}">
                  <a14:compatExt spid="_x0000_s1561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7" name="Button 1281" hidden="1">
              <a:extLst>
                <a:ext uri="{63B3BB69-23CF-44E3-9099-C40C66FF867C}">
                  <a14:compatExt spid="_x0000_s1561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18" name="Button 1282" hidden="1">
              <a:extLst>
                <a:ext uri="{63B3BB69-23CF-44E3-9099-C40C66FF867C}">
                  <a14:compatExt spid="_x0000_s1561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19" name="Button 1283" hidden="1">
              <a:extLst>
                <a:ext uri="{63B3BB69-23CF-44E3-9099-C40C66FF867C}">
                  <a14:compatExt spid="_x0000_s1561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0" name="Button 1284" hidden="1">
              <a:extLst>
                <a:ext uri="{63B3BB69-23CF-44E3-9099-C40C66FF867C}">
                  <a14:compatExt spid="_x0000_s1562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1" name="Button 1285" hidden="1">
              <a:extLst>
                <a:ext uri="{63B3BB69-23CF-44E3-9099-C40C66FF867C}">
                  <a14:compatExt spid="_x0000_s1562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2" name="Button 1286" hidden="1">
              <a:extLst>
                <a:ext uri="{63B3BB69-23CF-44E3-9099-C40C66FF867C}">
                  <a14:compatExt spid="_x0000_s1562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3" name="Button 1287" hidden="1">
              <a:extLst>
                <a:ext uri="{63B3BB69-23CF-44E3-9099-C40C66FF867C}">
                  <a14:compatExt spid="_x0000_s1562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4" name="Button 1288" hidden="1">
              <a:extLst>
                <a:ext uri="{63B3BB69-23CF-44E3-9099-C40C66FF867C}">
                  <a14:compatExt spid="_x0000_s1562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5" name="Button 1289" hidden="1">
              <a:extLst>
                <a:ext uri="{63B3BB69-23CF-44E3-9099-C40C66FF867C}">
                  <a14:compatExt spid="_x0000_s1562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6" name="Button 1290" hidden="1">
              <a:extLst>
                <a:ext uri="{63B3BB69-23CF-44E3-9099-C40C66FF867C}">
                  <a14:compatExt spid="_x0000_s1562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7" name="Button 1291" hidden="1">
              <a:extLst>
                <a:ext uri="{63B3BB69-23CF-44E3-9099-C40C66FF867C}">
                  <a14:compatExt spid="_x0000_s1562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28" name="Button 1292" hidden="1">
              <a:extLst>
                <a:ext uri="{63B3BB69-23CF-44E3-9099-C40C66FF867C}">
                  <a14:compatExt spid="_x0000_s1562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29" name="Button 1293" hidden="1">
              <a:extLst>
                <a:ext uri="{63B3BB69-23CF-44E3-9099-C40C66FF867C}">
                  <a14:compatExt spid="_x0000_s1562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0" name="Button 1294" hidden="1">
              <a:extLst>
                <a:ext uri="{63B3BB69-23CF-44E3-9099-C40C66FF867C}">
                  <a14:compatExt spid="_x0000_s1563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1" name="Button 1295" hidden="1">
              <a:extLst>
                <a:ext uri="{63B3BB69-23CF-44E3-9099-C40C66FF867C}">
                  <a14:compatExt spid="_x0000_s1563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2" name="Button 1296" hidden="1">
              <a:extLst>
                <a:ext uri="{63B3BB69-23CF-44E3-9099-C40C66FF867C}">
                  <a14:compatExt spid="_x0000_s1563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3" name="Button 1297" hidden="1">
              <a:extLst>
                <a:ext uri="{63B3BB69-23CF-44E3-9099-C40C66FF867C}">
                  <a14:compatExt spid="_x0000_s1563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4" name="Button 1298" hidden="1">
              <a:extLst>
                <a:ext uri="{63B3BB69-23CF-44E3-9099-C40C66FF867C}">
                  <a14:compatExt spid="_x0000_s1563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5" name="Button 1299" hidden="1">
              <a:extLst>
                <a:ext uri="{63B3BB69-23CF-44E3-9099-C40C66FF867C}">
                  <a14:compatExt spid="_x0000_s1563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6" name="Button 1300" hidden="1">
              <a:extLst>
                <a:ext uri="{63B3BB69-23CF-44E3-9099-C40C66FF867C}">
                  <a14:compatExt spid="_x0000_s1563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7" name="Button 1301" hidden="1">
              <a:extLst>
                <a:ext uri="{63B3BB69-23CF-44E3-9099-C40C66FF867C}">
                  <a14:compatExt spid="_x0000_s1563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38" name="Button 1302" hidden="1">
              <a:extLst>
                <a:ext uri="{63B3BB69-23CF-44E3-9099-C40C66FF867C}">
                  <a14:compatExt spid="_x0000_s1563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39" name="Button 1303" hidden="1">
              <a:extLst>
                <a:ext uri="{63B3BB69-23CF-44E3-9099-C40C66FF867C}">
                  <a14:compatExt spid="_x0000_s1563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0" name="Button 1304" hidden="1">
              <a:extLst>
                <a:ext uri="{63B3BB69-23CF-44E3-9099-C40C66FF867C}">
                  <a14:compatExt spid="_x0000_s1564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1" name="Button 1305" hidden="1">
              <a:extLst>
                <a:ext uri="{63B3BB69-23CF-44E3-9099-C40C66FF867C}">
                  <a14:compatExt spid="_x0000_s1564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2" name="Button 1306" hidden="1">
              <a:extLst>
                <a:ext uri="{63B3BB69-23CF-44E3-9099-C40C66FF867C}">
                  <a14:compatExt spid="_x0000_s1564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3" name="Button 1307" hidden="1">
              <a:extLst>
                <a:ext uri="{63B3BB69-23CF-44E3-9099-C40C66FF867C}">
                  <a14:compatExt spid="_x0000_s1564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4" name="Button 1308" hidden="1">
              <a:extLst>
                <a:ext uri="{63B3BB69-23CF-44E3-9099-C40C66FF867C}">
                  <a14:compatExt spid="_x0000_s1564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5" name="Button 1309" hidden="1">
              <a:extLst>
                <a:ext uri="{63B3BB69-23CF-44E3-9099-C40C66FF867C}">
                  <a14:compatExt spid="_x0000_s1564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6" name="Button 1310" hidden="1">
              <a:extLst>
                <a:ext uri="{63B3BB69-23CF-44E3-9099-C40C66FF867C}">
                  <a14:compatExt spid="_x0000_s1564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7" name="Button 1311" hidden="1">
              <a:extLst>
                <a:ext uri="{63B3BB69-23CF-44E3-9099-C40C66FF867C}">
                  <a14:compatExt spid="_x0000_s1564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48" name="Button 1312" hidden="1">
              <a:extLst>
                <a:ext uri="{63B3BB69-23CF-44E3-9099-C40C66FF867C}">
                  <a14:compatExt spid="_x0000_s1564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49" name="Button 1313" hidden="1">
              <a:extLst>
                <a:ext uri="{63B3BB69-23CF-44E3-9099-C40C66FF867C}">
                  <a14:compatExt spid="_x0000_s1564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0" name="Button 1314" hidden="1">
              <a:extLst>
                <a:ext uri="{63B3BB69-23CF-44E3-9099-C40C66FF867C}">
                  <a14:compatExt spid="_x0000_s1565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1" name="Button 1315" hidden="1">
              <a:extLst>
                <a:ext uri="{63B3BB69-23CF-44E3-9099-C40C66FF867C}">
                  <a14:compatExt spid="_x0000_s1565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2" name="Button 1316" hidden="1">
              <a:extLst>
                <a:ext uri="{63B3BB69-23CF-44E3-9099-C40C66FF867C}">
                  <a14:compatExt spid="_x0000_s1565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3" name="Button 1317" hidden="1">
              <a:extLst>
                <a:ext uri="{63B3BB69-23CF-44E3-9099-C40C66FF867C}">
                  <a14:compatExt spid="_x0000_s1565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4" name="Button 1318" hidden="1">
              <a:extLst>
                <a:ext uri="{63B3BB69-23CF-44E3-9099-C40C66FF867C}">
                  <a14:compatExt spid="_x0000_s1565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5" name="Button 1319" hidden="1">
              <a:extLst>
                <a:ext uri="{63B3BB69-23CF-44E3-9099-C40C66FF867C}">
                  <a14:compatExt spid="_x0000_s1565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6" name="Button 1320" hidden="1">
              <a:extLst>
                <a:ext uri="{63B3BB69-23CF-44E3-9099-C40C66FF867C}">
                  <a14:compatExt spid="_x0000_s1565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7" name="Button 1321" hidden="1">
              <a:extLst>
                <a:ext uri="{63B3BB69-23CF-44E3-9099-C40C66FF867C}">
                  <a14:compatExt spid="_x0000_s1565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58" name="Button 1322" hidden="1">
              <a:extLst>
                <a:ext uri="{63B3BB69-23CF-44E3-9099-C40C66FF867C}">
                  <a14:compatExt spid="_x0000_s1565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59" name="Button 1323" hidden="1">
              <a:extLst>
                <a:ext uri="{63B3BB69-23CF-44E3-9099-C40C66FF867C}">
                  <a14:compatExt spid="_x0000_s1565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0" name="Button 1324" hidden="1">
              <a:extLst>
                <a:ext uri="{63B3BB69-23CF-44E3-9099-C40C66FF867C}">
                  <a14:compatExt spid="_x0000_s1566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1" name="Button 1325" hidden="1">
              <a:extLst>
                <a:ext uri="{63B3BB69-23CF-44E3-9099-C40C66FF867C}">
                  <a14:compatExt spid="_x0000_s1566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2" name="Button 1326" hidden="1">
              <a:extLst>
                <a:ext uri="{63B3BB69-23CF-44E3-9099-C40C66FF867C}">
                  <a14:compatExt spid="_x0000_s1566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3" name="Button 1327" hidden="1">
              <a:extLst>
                <a:ext uri="{63B3BB69-23CF-44E3-9099-C40C66FF867C}">
                  <a14:compatExt spid="_x0000_s1566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4" name="Button 1328" hidden="1">
              <a:extLst>
                <a:ext uri="{63B3BB69-23CF-44E3-9099-C40C66FF867C}">
                  <a14:compatExt spid="_x0000_s1566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5" name="Button 1329" hidden="1">
              <a:extLst>
                <a:ext uri="{63B3BB69-23CF-44E3-9099-C40C66FF867C}">
                  <a14:compatExt spid="_x0000_s1566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6" name="Button 1330" hidden="1">
              <a:extLst>
                <a:ext uri="{63B3BB69-23CF-44E3-9099-C40C66FF867C}">
                  <a14:compatExt spid="_x0000_s1566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7" name="Button 1331" hidden="1">
              <a:extLst>
                <a:ext uri="{63B3BB69-23CF-44E3-9099-C40C66FF867C}">
                  <a14:compatExt spid="_x0000_s1566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68" name="Button 1332" hidden="1">
              <a:extLst>
                <a:ext uri="{63B3BB69-23CF-44E3-9099-C40C66FF867C}">
                  <a14:compatExt spid="_x0000_s1566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69" name="Button 1333" hidden="1">
              <a:extLst>
                <a:ext uri="{63B3BB69-23CF-44E3-9099-C40C66FF867C}">
                  <a14:compatExt spid="_x0000_s1566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0" name="Button 1334" hidden="1">
              <a:extLst>
                <a:ext uri="{63B3BB69-23CF-44E3-9099-C40C66FF867C}">
                  <a14:compatExt spid="_x0000_s1567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1" name="Button 1335" hidden="1">
              <a:extLst>
                <a:ext uri="{63B3BB69-23CF-44E3-9099-C40C66FF867C}">
                  <a14:compatExt spid="_x0000_s1567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2" name="Button 1336" hidden="1">
              <a:extLst>
                <a:ext uri="{63B3BB69-23CF-44E3-9099-C40C66FF867C}">
                  <a14:compatExt spid="_x0000_s1567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3" name="Button 1337" hidden="1">
              <a:extLst>
                <a:ext uri="{63B3BB69-23CF-44E3-9099-C40C66FF867C}">
                  <a14:compatExt spid="_x0000_s1567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4" name="Button 1338" hidden="1">
              <a:extLst>
                <a:ext uri="{63B3BB69-23CF-44E3-9099-C40C66FF867C}">
                  <a14:compatExt spid="_x0000_s1567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5" name="Button 1339" hidden="1">
              <a:extLst>
                <a:ext uri="{63B3BB69-23CF-44E3-9099-C40C66FF867C}">
                  <a14:compatExt spid="_x0000_s1567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6" name="Button 1340" hidden="1">
              <a:extLst>
                <a:ext uri="{63B3BB69-23CF-44E3-9099-C40C66FF867C}">
                  <a14:compatExt spid="_x0000_s1567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7" name="Button 1341" hidden="1">
              <a:extLst>
                <a:ext uri="{63B3BB69-23CF-44E3-9099-C40C66FF867C}">
                  <a14:compatExt spid="_x0000_s1567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78" name="Button 1342" hidden="1">
              <a:extLst>
                <a:ext uri="{63B3BB69-23CF-44E3-9099-C40C66FF867C}">
                  <a14:compatExt spid="_x0000_s1567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79" name="Button 1343" hidden="1">
              <a:extLst>
                <a:ext uri="{63B3BB69-23CF-44E3-9099-C40C66FF867C}">
                  <a14:compatExt spid="_x0000_s1567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0" name="Button 1344" hidden="1">
              <a:extLst>
                <a:ext uri="{63B3BB69-23CF-44E3-9099-C40C66FF867C}">
                  <a14:compatExt spid="_x0000_s1568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1" name="Button 1345" hidden="1">
              <a:extLst>
                <a:ext uri="{63B3BB69-23CF-44E3-9099-C40C66FF867C}">
                  <a14:compatExt spid="_x0000_s1568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2" name="Button 1346" hidden="1">
              <a:extLst>
                <a:ext uri="{63B3BB69-23CF-44E3-9099-C40C66FF867C}">
                  <a14:compatExt spid="_x0000_s1568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3" name="Button 1347" hidden="1">
              <a:extLst>
                <a:ext uri="{63B3BB69-23CF-44E3-9099-C40C66FF867C}">
                  <a14:compatExt spid="_x0000_s1568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4" name="Button 1348" hidden="1">
              <a:extLst>
                <a:ext uri="{63B3BB69-23CF-44E3-9099-C40C66FF867C}">
                  <a14:compatExt spid="_x0000_s1568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5" name="Button 1349" hidden="1">
              <a:extLst>
                <a:ext uri="{63B3BB69-23CF-44E3-9099-C40C66FF867C}">
                  <a14:compatExt spid="_x0000_s1568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6" name="Button 1350" hidden="1">
              <a:extLst>
                <a:ext uri="{63B3BB69-23CF-44E3-9099-C40C66FF867C}">
                  <a14:compatExt spid="_x0000_s1568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7" name="Button 1351" hidden="1">
              <a:extLst>
                <a:ext uri="{63B3BB69-23CF-44E3-9099-C40C66FF867C}">
                  <a14:compatExt spid="_x0000_s1568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88" name="Button 1352" hidden="1">
              <a:extLst>
                <a:ext uri="{63B3BB69-23CF-44E3-9099-C40C66FF867C}">
                  <a14:compatExt spid="_x0000_s1568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89" name="Button 1353" hidden="1">
              <a:extLst>
                <a:ext uri="{63B3BB69-23CF-44E3-9099-C40C66FF867C}">
                  <a14:compatExt spid="_x0000_s1568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0" name="Button 1354" hidden="1">
              <a:extLst>
                <a:ext uri="{63B3BB69-23CF-44E3-9099-C40C66FF867C}">
                  <a14:compatExt spid="_x0000_s1569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1" name="Button 1355" hidden="1">
              <a:extLst>
                <a:ext uri="{63B3BB69-23CF-44E3-9099-C40C66FF867C}">
                  <a14:compatExt spid="_x0000_s15691"/>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2" name="Button 1356" hidden="1">
              <a:extLst>
                <a:ext uri="{63B3BB69-23CF-44E3-9099-C40C66FF867C}">
                  <a14:compatExt spid="_x0000_s15692"/>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3" name="Button 1357" hidden="1">
              <a:extLst>
                <a:ext uri="{63B3BB69-23CF-44E3-9099-C40C66FF867C}">
                  <a14:compatExt spid="_x0000_s15693"/>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4" name="Button 1358" hidden="1">
              <a:extLst>
                <a:ext uri="{63B3BB69-23CF-44E3-9099-C40C66FF867C}">
                  <a14:compatExt spid="_x0000_s15694"/>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5" name="Button 1359" hidden="1">
              <a:extLst>
                <a:ext uri="{63B3BB69-23CF-44E3-9099-C40C66FF867C}">
                  <a14:compatExt spid="_x0000_s15695"/>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6" name="Button 1360" hidden="1">
              <a:extLst>
                <a:ext uri="{63B3BB69-23CF-44E3-9099-C40C66FF867C}">
                  <a14:compatExt spid="_x0000_s15696"/>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7" name="Button 1361" hidden="1">
              <a:extLst>
                <a:ext uri="{63B3BB69-23CF-44E3-9099-C40C66FF867C}">
                  <a14:compatExt spid="_x0000_s15697"/>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698" name="Button 1362" hidden="1">
              <a:extLst>
                <a:ext uri="{63B3BB69-23CF-44E3-9099-C40C66FF867C}">
                  <a14:compatExt spid="_x0000_s15698"/>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123825</xdr:colOff>
          <xdr:row>1</xdr:row>
          <xdr:rowOff>0</xdr:rowOff>
        </xdr:from>
        <xdr:to>
          <xdr:col>29</xdr:col>
          <xdr:colOff>0</xdr:colOff>
          <xdr:row>1</xdr:row>
          <xdr:rowOff>0</xdr:rowOff>
        </xdr:to>
        <xdr:sp macro="" textlink="">
          <xdr:nvSpPr>
            <xdr:cNvPr id="15699" name="Button 1363" hidden="1">
              <a:extLst>
                <a:ext uri="{63B3BB69-23CF-44E3-9099-C40C66FF867C}">
                  <a14:compatExt spid="_x0000_s15699"/>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28</xdr:col>
          <xdr:colOff>495300</xdr:colOff>
          <xdr:row>1</xdr:row>
          <xdr:rowOff>0</xdr:rowOff>
        </xdr:from>
        <xdr:to>
          <xdr:col>29</xdr:col>
          <xdr:colOff>266700</xdr:colOff>
          <xdr:row>1</xdr:row>
          <xdr:rowOff>0</xdr:rowOff>
        </xdr:to>
        <xdr:sp macro="" textlink="">
          <xdr:nvSpPr>
            <xdr:cNvPr id="15700" name="Button 1364" hidden="1">
              <a:extLst>
                <a:ext uri="{63B3BB69-23CF-44E3-9099-C40C66FF867C}">
                  <a14:compatExt spid="_x0000_s15700"/>
                </a:ext>
              </a:extLst>
            </xdr:cNvPr>
            <xdr:cNvSpPr/>
          </xdr:nvSpPr>
          <xdr:spPr>
            <a:xfrm>
              <a:off x="0" y="0"/>
              <a:ext cx="0" cy="0"/>
            </a:xfrm>
            <a:prstGeom prst="rect">
              <a:avLst/>
            </a:prstGeom>
          </xdr:spPr>
          <xdr:txBody>
            <a:bodyPr vertOverflow="clip" wrap="square" lIns="27432" tIns="18288" rIns="27432" bIns="18288" anchor="ctr" upright="1"/>
            <a:lstStyle/>
            <a:p>
              <a:pPr algn="ctr" rtl="0">
                <a:defRPr sz="1000"/>
              </a:pPr>
              <a:r>
                <a:rPr lang="ja-JP" altLang="en-US" sz="1100" b="0" i="0" u="none" strike="noStrike" baseline="0">
                  <a:solidFill>
                    <a:srgbClr val="000000"/>
                  </a:solidFill>
                  <a:latin typeface="ＭＳ Ｐゴシック"/>
                  <a:ea typeface="ＭＳ Ｐゴシック"/>
                </a:rPr>
                <a:t>コピペ</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30%20&#24246;&#21209;&#20418;\07%20&#20986;&#24373;&#12539;&#32102;&#19982;\3&#25945;&#32946;&#36027;&#12539;&#19968;&#33324;&#31649;&#29702;&#36027;\30%20&#26053;&#36027;&#35336;&#31639;&#12288;&#20869;&#35379;&#26360;&#65288;&#19968;&#33324;&#65289;.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JIMU/AppData/Local/Microsoft/Windows/Temporary%20Internet%20Files/Content.Outlook/WGUWPI0R/0_ryohi_shiharai_tuutish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旅費計算書"/>
      <sheetName val="宿泊出張"/>
      <sheetName val="×旅費計算書"/>
      <sheetName val="日帰出張"/>
      <sheetName val="通常"/>
      <sheetName val="松浦先生"/>
      <sheetName val="通常 (空路)"/>
      <sheetName val="往復割引"/>
      <sheetName val="日帰り用"/>
      <sheetName val="日帰り用 (2)"/>
      <sheetName val="品川ｷｬﾝﾊﾟｽ"/>
      <sheetName val="駅前郵便局"/>
      <sheetName val="荒川ｷｬﾝﾊﾟｽ"/>
      <sheetName val="飯田橋ｷｬﾝﾊﾟｽ"/>
      <sheetName val="よく使う地図"/>
      <sheetName val="マスタ"/>
      <sheetName val="サブ"/>
      <sheetName val="基本テーブル"/>
      <sheetName val="Sheet3"/>
    </sheetNames>
    <sheetDataSet>
      <sheetData sheetId="0"/>
      <sheetData sheetId="1">
        <row r="1">
          <cell r="A1" t="str">
            <v>宿泊を伴う出張</v>
          </cell>
        </row>
      </sheetData>
      <sheetData sheetId="2">
        <row r="73">
          <cell r="M73" t="str">
            <v>基本研究費</v>
          </cell>
          <cell r="W73" t="str">
            <v>確　認　済</v>
          </cell>
        </row>
        <row r="74">
          <cell r="M74" t="str">
            <v>傾斜的研究費</v>
          </cell>
          <cell r="W74" t="str">
            <v>領収書添付</v>
          </cell>
        </row>
        <row r="75">
          <cell r="M75" t="str">
            <v>提案公募型研究費</v>
          </cell>
        </row>
        <row r="76">
          <cell r="M76" t="str">
            <v>特定研究寄附金</v>
          </cell>
        </row>
        <row r="77">
          <cell r="M77" t="str">
            <v>受託研究費</v>
          </cell>
        </row>
        <row r="78">
          <cell r="M78" t="str">
            <v>共同研究費</v>
          </cell>
        </row>
        <row r="79">
          <cell r="M79" t="str">
            <v>寄付講座</v>
          </cell>
          <cell r="W79" t="str">
            <v>新千歳空港</v>
          </cell>
        </row>
        <row r="80">
          <cell r="M80" t="str">
            <v>科学研究費</v>
          </cell>
          <cell r="W80" t="str">
            <v>女満別空港</v>
          </cell>
        </row>
        <row r="81">
          <cell r="M81" t="str">
            <v>大学院ＧＰ</v>
          </cell>
          <cell r="W81" t="str">
            <v>根室中標津空港</v>
          </cell>
        </row>
        <row r="82">
          <cell r="M82" t="str">
            <v>教育研究高度化支援費</v>
          </cell>
          <cell r="W82" t="str">
            <v>釧路空港</v>
          </cell>
        </row>
        <row r="83">
          <cell r="M83" t="str">
            <v>教育費</v>
          </cell>
          <cell r="W83" t="str">
            <v>旭川空港</v>
          </cell>
        </row>
        <row r="84">
          <cell r="M84" t="str">
            <v>受託事業費</v>
          </cell>
          <cell r="W84" t="str">
            <v>帯広空港</v>
          </cell>
        </row>
        <row r="85">
          <cell r="M85" t="str">
            <v>繰越基本研究費</v>
          </cell>
          <cell r="W85" t="str">
            <v>函館空港</v>
          </cell>
        </row>
        <row r="86">
          <cell r="W86" t="str">
            <v>青森空港</v>
          </cell>
        </row>
        <row r="87">
          <cell r="W87" t="str">
            <v>三沢空港</v>
          </cell>
        </row>
        <row r="88">
          <cell r="W88" t="str">
            <v>大館能代空港</v>
          </cell>
        </row>
        <row r="89">
          <cell r="W89" t="str">
            <v>秋田空港</v>
          </cell>
        </row>
        <row r="90">
          <cell r="W90" t="str">
            <v>庄内空港</v>
          </cell>
        </row>
        <row r="91">
          <cell r="W91" t="str">
            <v>山形空港</v>
          </cell>
        </row>
        <row r="92">
          <cell r="W92" t="str">
            <v>大島空港</v>
          </cell>
        </row>
        <row r="93">
          <cell r="W93" t="str">
            <v>三宅島空港</v>
          </cell>
        </row>
        <row r="94">
          <cell r="W94" t="str">
            <v>八丈島空港</v>
          </cell>
        </row>
        <row r="95">
          <cell r="W95" t="str">
            <v>富山空港</v>
          </cell>
        </row>
        <row r="96">
          <cell r="W96" t="str">
            <v>小松空港</v>
          </cell>
        </row>
        <row r="97">
          <cell r="W97" t="str">
            <v>南紀白浜空港</v>
          </cell>
        </row>
        <row r="98">
          <cell r="W98" t="str">
            <v>鳥取空港</v>
          </cell>
        </row>
        <row r="99">
          <cell r="W99" t="str">
            <v>米子空港</v>
          </cell>
        </row>
        <row r="100">
          <cell r="W100" t="str">
            <v>出雲空港</v>
          </cell>
        </row>
        <row r="101">
          <cell r="W101" t="str">
            <v>石見空港</v>
          </cell>
        </row>
        <row r="102">
          <cell r="W102" t="str">
            <v>岡山空港</v>
          </cell>
        </row>
        <row r="103">
          <cell r="W103" t="str">
            <v>広島空港</v>
          </cell>
        </row>
        <row r="104">
          <cell r="W104" t="str">
            <v>山口宇部空港</v>
          </cell>
        </row>
        <row r="105">
          <cell r="W105" t="str">
            <v>徳島空港</v>
          </cell>
        </row>
        <row r="106">
          <cell r="W106" t="str">
            <v>高松空港</v>
          </cell>
        </row>
        <row r="107">
          <cell r="W107" t="str">
            <v>高知空港</v>
          </cell>
        </row>
        <row r="108">
          <cell r="W108" t="str">
            <v>松山空港</v>
          </cell>
        </row>
        <row r="109">
          <cell r="W109" t="str">
            <v>福岡空港</v>
          </cell>
        </row>
        <row r="110">
          <cell r="W110" t="str">
            <v>大分空港</v>
          </cell>
        </row>
        <row r="111">
          <cell r="W111" t="str">
            <v>佐賀空港</v>
          </cell>
        </row>
        <row r="112">
          <cell r="W112" t="str">
            <v>熊本空港</v>
          </cell>
        </row>
        <row r="113">
          <cell r="W113" t="str">
            <v>長崎空港</v>
          </cell>
        </row>
        <row r="114">
          <cell r="W114" t="str">
            <v>宮崎空港</v>
          </cell>
        </row>
        <row r="115">
          <cell r="W115" t="str">
            <v>鹿児島空港</v>
          </cell>
        </row>
        <row r="116">
          <cell r="W116" t="str">
            <v>奄美大島</v>
          </cell>
        </row>
        <row r="117">
          <cell r="W117" t="str">
            <v>宮古空港</v>
          </cell>
        </row>
        <row r="118">
          <cell r="W118" t="str">
            <v>石垣空港</v>
          </cell>
        </row>
        <row r="119">
          <cell r="W119" t="str">
            <v>那覇空港</v>
          </cell>
        </row>
        <row r="120">
          <cell r="W120" t="str">
            <v>羽田空港</v>
          </cell>
        </row>
        <row r="121">
          <cell r="W121" t="str">
            <v>仙台空港</v>
          </cell>
        </row>
        <row r="122">
          <cell r="W122" t="str">
            <v>能登空港</v>
          </cell>
        </row>
        <row r="123">
          <cell r="W123" t="str">
            <v>稚内空港</v>
          </cell>
        </row>
        <row r="124">
          <cell r="W124" t="str">
            <v>北九州空港</v>
          </cell>
        </row>
        <row r="125">
          <cell r="W125" t="str">
            <v>札幌空港</v>
          </cell>
        </row>
        <row r="126">
          <cell r="W126" t="str">
            <v>大阪国際空港</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2">
          <cell r="F2" t="str">
            <v>旅費規則第46条研究費の特例により、旅行雑費と宿泊費を不支給とする。</v>
          </cell>
        </row>
        <row r="3">
          <cell r="F3" t="str">
            <v>旅費規則第46条研究費の特例により、旅行雑費と宿泊費を減額する。</v>
          </cell>
        </row>
        <row r="4">
          <cell r="F4" t="str">
            <v>旅費規則第46条研究費の特例により、旅行雑費を不支給とする。</v>
          </cell>
        </row>
        <row r="5">
          <cell r="F5" t="str">
            <v>旅費規則第46条研究費の特例により、旅行雑費を減額する。</v>
          </cell>
        </row>
        <row r="6">
          <cell r="F6" t="str">
            <v>旅費規則第46条研究費の特例により、宿泊費を不支給とする。</v>
          </cell>
        </row>
        <row r="7">
          <cell r="F7" t="str">
            <v>旅費規則第46条研究費の特例により、宿泊費を減額する。</v>
          </cell>
        </row>
        <row r="8">
          <cell r="F8" t="str">
            <v>旅費規則第46条研究費の特例により、旅行雑費を不支給、宿泊費を減額する。</v>
          </cell>
        </row>
        <row r="9">
          <cell r="F9" t="str">
            <v>旅費規則第46条研究費の特例により、旅行雑費を減額、宿泊費を不支給とする。</v>
          </cell>
        </row>
        <row r="10">
          <cell r="F10" t="str">
            <v>平成21年11月5日付代議員会資料により、旅行雑費と宿泊費を不支給とする。</v>
          </cell>
        </row>
        <row r="11">
          <cell r="F11" t="str">
            <v>平成21年11月5日付代議員会資料により、旅行雑費と宿泊費を減額する。</v>
          </cell>
        </row>
        <row r="12">
          <cell r="F12" t="str">
            <v>平成21年11月5日付代議員会資料により、旅行雑費を不支給、宿泊費を減額する。</v>
          </cell>
        </row>
        <row r="13">
          <cell r="F13" t="str">
            <v>平成21年11月5日付代議員会資料により、旅行雑費を不支給とする。</v>
          </cell>
        </row>
        <row r="14">
          <cell r="F14" t="str">
            <v>航空運賃＝パック総額－宿泊費＋食卓料　　※パック商品（朝食なし・夕食なし）</v>
          </cell>
        </row>
        <row r="15">
          <cell r="F15" t="str">
            <v>航空運賃＝パック総額－宿泊費＋食卓料　　※パック商品（朝食あり・夕食なし）</v>
          </cell>
        </row>
        <row r="16">
          <cell r="F16" t="str">
            <v>航空運賃＝パック総額－宿泊費＋食卓料　　※パック商品（朝食なし・夕食あり）</v>
          </cell>
        </row>
        <row r="17">
          <cell r="B17" t="str">
            <v>都市基盤環境コース</v>
          </cell>
          <cell r="F17" t="str">
            <v>航空運賃＝パック総額－宿泊費　　　　　　　　※パック商品（朝食あり・夕食あり）</v>
          </cell>
        </row>
        <row r="18">
          <cell r="B18" t="str">
            <v>地理環境コース</v>
          </cell>
          <cell r="F18" t="str">
            <v>宿泊施設が指定されているため、運用通知第44条関係第1項11に基づき、当該宿泊料金を宿泊料として支給する。</v>
          </cell>
        </row>
        <row r="19">
          <cell r="B19" t="str">
            <v>分子応用化学コース</v>
          </cell>
          <cell r="F19" t="str">
            <v>旅費規則第46条研究費の特例により、宿泊費を減額し、実費額にて支給する。</v>
          </cell>
        </row>
        <row r="20">
          <cell r="B20" t="str">
            <v>建築都市コース</v>
          </cell>
        </row>
        <row r="21">
          <cell r="B21" t="str">
            <v>自然・文化ツーリズムコース</v>
          </cell>
        </row>
        <row r="22">
          <cell r="B22" t="str">
            <v>都市システム</v>
          </cell>
        </row>
        <row r="33">
          <cell r="F33" t="str">
            <v>例外として迂回乗車ができる旅行の場合（旅客営業規則第159～160条）には、最も経済的な通常の経路の規定（規則第7条）にかかわらず、急行料金の支給要件を満たす場合に限り、これを支給する。</v>
          </cell>
        </row>
        <row r="34">
          <cell r="F34" t="str">
            <v>往路の移動日は用務が無いため、ひかり運賃を適用する。</v>
          </cell>
        </row>
        <row r="35">
          <cell r="F35" t="str">
            <v>復路の移動日は用務が無いため、ひかり運賃を適用する。</v>
          </cell>
        </row>
      </sheetData>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物品購入"/>
      <sheetName val="立替通知書"/>
      <sheetName val="謝金"/>
      <sheetName val="旅費申請書"/>
      <sheetName val="予算詳細コード"/>
      <sheetName val="リスト"/>
      <sheetName val="Sheet1"/>
    </sheetNames>
    <sheetDataSet>
      <sheetData sheetId="0"/>
      <sheetData sheetId="1"/>
      <sheetData sheetId="2"/>
      <sheetData sheetId="3"/>
      <sheetData sheetId="4"/>
      <sheetData sheetId="5">
        <row r="1">
          <cell r="N1" t="str">
            <v>資産登録無</v>
          </cell>
          <cell r="O1" t="str">
            <v>図書登録無</v>
          </cell>
          <cell r="P1" t="str">
            <v>少額資産</v>
          </cell>
          <cell r="Q1" t="str">
            <v>固定資産</v>
          </cell>
          <cell r="R1" t="str">
            <v>図書登録</v>
          </cell>
        </row>
      </sheetData>
      <sheetData sheetId="6"/>
    </sheetDataSet>
  </externalBook>
</externalLink>
</file>

<file path=xl/tables/table1.xml><?xml version="1.0" encoding="utf-8"?>
<table xmlns="http://schemas.openxmlformats.org/spreadsheetml/2006/main" id="2" name="リスト1_11555" displayName="リスト1_11555" ref="K2:M8" totalsRowShown="0" headerRowDxfId="16" dataDxfId="14" headerRowBorderDxfId="15" tableBorderDxfId="13" totalsRowBorderDxfId="12">
  <tableColumns count="3">
    <tableColumn id="3" name="理系事務室" dataDxfId="11" dataCellStyle="標準 2"/>
    <tableColumn id="2" name="   " dataDxfId="10" dataCellStyle="標準 2"/>
    <tableColumn id="1" name="大学教育センター・情報_x000a_入れない" dataDxfId="9"/>
  </tableColumns>
  <tableStyleInfo showFirstColumn="0" showLastColumn="0" showRowStripes="1" showColumnStripes="0"/>
</table>
</file>

<file path=xl/tables/table2.xml><?xml version="1.0" encoding="utf-8"?>
<table xmlns="http://schemas.openxmlformats.org/spreadsheetml/2006/main" id="3" name="リスト21481556" displayName="リスト21481556" ref="W2:Y72" insertRowShift="1" totalsRowShown="0" headerRowDxfId="8" headerRowBorderDxfId="7" tableBorderDxfId="6" totalsRowBorderDxfId="5">
  <autoFilter ref="W2:Y72"/>
  <tableColumns count="3">
    <tableColumn id="1" name="予算種別2" dataDxfId="4"/>
    <tableColumn id="2" name="列1" dataDxfId="3" dataCellStyle="標準 2"/>
    <tableColumn id="3" name="列2" dataDxfId="2" dataCellStyle="標準 2"/>
  </tableColumns>
  <tableStyleInfo showFirstColumn="0" showLastColumn="0" showRowStripes="1" showColumnStripes="0"/>
</table>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17" Type="http://schemas.openxmlformats.org/officeDocument/2006/relationships/ctrlProp" Target="../ctrlProps/ctrlProp114.xml"/><Relationship Id="rId671" Type="http://schemas.openxmlformats.org/officeDocument/2006/relationships/ctrlProp" Target="../ctrlProps/ctrlProp668.xml"/><Relationship Id="rId769" Type="http://schemas.openxmlformats.org/officeDocument/2006/relationships/ctrlProp" Target="../ctrlProps/ctrlProp766.xml"/><Relationship Id="rId976" Type="http://schemas.openxmlformats.org/officeDocument/2006/relationships/ctrlProp" Target="../ctrlProps/ctrlProp973.xml"/><Relationship Id="rId21" Type="http://schemas.openxmlformats.org/officeDocument/2006/relationships/ctrlProp" Target="../ctrlProps/ctrlProp18.xml"/><Relationship Id="rId324" Type="http://schemas.openxmlformats.org/officeDocument/2006/relationships/ctrlProp" Target="../ctrlProps/ctrlProp321.xml"/><Relationship Id="rId531" Type="http://schemas.openxmlformats.org/officeDocument/2006/relationships/ctrlProp" Target="../ctrlProps/ctrlProp528.xml"/><Relationship Id="rId629" Type="http://schemas.openxmlformats.org/officeDocument/2006/relationships/ctrlProp" Target="../ctrlProps/ctrlProp626.xml"/><Relationship Id="rId1161" Type="http://schemas.openxmlformats.org/officeDocument/2006/relationships/ctrlProp" Target="../ctrlProps/ctrlProp1158.xml"/><Relationship Id="rId1259" Type="http://schemas.openxmlformats.org/officeDocument/2006/relationships/ctrlProp" Target="../ctrlProps/ctrlProp1256.xml"/><Relationship Id="rId170" Type="http://schemas.openxmlformats.org/officeDocument/2006/relationships/ctrlProp" Target="../ctrlProps/ctrlProp167.xml"/><Relationship Id="rId836" Type="http://schemas.openxmlformats.org/officeDocument/2006/relationships/ctrlProp" Target="../ctrlProps/ctrlProp833.xml"/><Relationship Id="rId1021" Type="http://schemas.openxmlformats.org/officeDocument/2006/relationships/ctrlProp" Target="../ctrlProps/ctrlProp1018.xml"/><Relationship Id="rId1119" Type="http://schemas.openxmlformats.org/officeDocument/2006/relationships/ctrlProp" Target="../ctrlProps/ctrlProp1116.xml"/><Relationship Id="rId268" Type="http://schemas.openxmlformats.org/officeDocument/2006/relationships/ctrlProp" Target="../ctrlProps/ctrlProp265.xml"/><Relationship Id="rId475" Type="http://schemas.openxmlformats.org/officeDocument/2006/relationships/ctrlProp" Target="../ctrlProps/ctrlProp472.xml"/><Relationship Id="rId682" Type="http://schemas.openxmlformats.org/officeDocument/2006/relationships/ctrlProp" Target="../ctrlProps/ctrlProp679.xml"/><Relationship Id="rId903" Type="http://schemas.openxmlformats.org/officeDocument/2006/relationships/ctrlProp" Target="../ctrlProps/ctrlProp900.xml"/><Relationship Id="rId1326" Type="http://schemas.openxmlformats.org/officeDocument/2006/relationships/ctrlProp" Target="../ctrlProps/ctrlProp1323.xml"/><Relationship Id="rId32" Type="http://schemas.openxmlformats.org/officeDocument/2006/relationships/ctrlProp" Target="../ctrlProps/ctrlProp29.xml"/><Relationship Id="rId128" Type="http://schemas.openxmlformats.org/officeDocument/2006/relationships/ctrlProp" Target="../ctrlProps/ctrlProp125.xml"/><Relationship Id="rId335" Type="http://schemas.openxmlformats.org/officeDocument/2006/relationships/ctrlProp" Target="../ctrlProps/ctrlProp332.xml"/><Relationship Id="rId542" Type="http://schemas.openxmlformats.org/officeDocument/2006/relationships/ctrlProp" Target="../ctrlProps/ctrlProp539.xml"/><Relationship Id="rId987" Type="http://schemas.openxmlformats.org/officeDocument/2006/relationships/ctrlProp" Target="../ctrlProps/ctrlProp984.xml"/><Relationship Id="rId1172" Type="http://schemas.openxmlformats.org/officeDocument/2006/relationships/ctrlProp" Target="../ctrlProps/ctrlProp1169.xml"/><Relationship Id="rId181" Type="http://schemas.openxmlformats.org/officeDocument/2006/relationships/ctrlProp" Target="../ctrlProps/ctrlProp178.xml"/><Relationship Id="rId402" Type="http://schemas.openxmlformats.org/officeDocument/2006/relationships/ctrlProp" Target="../ctrlProps/ctrlProp399.xml"/><Relationship Id="rId847" Type="http://schemas.openxmlformats.org/officeDocument/2006/relationships/ctrlProp" Target="../ctrlProps/ctrlProp844.xml"/><Relationship Id="rId1032" Type="http://schemas.openxmlformats.org/officeDocument/2006/relationships/ctrlProp" Target="../ctrlProps/ctrlProp1029.xml"/><Relationship Id="rId279" Type="http://schemas.openxmlformats.org/officeDocument/2006/relationships/ctrlProp" Target="../ctrlProps/ctrlProp276.xml"/><Relationship Id="rId486" Type="http://schemas.openxmlformats.org/officeDocument/2006/relationships/ctrlProp" Target="../ctrlProps/ctrlProp483.xml"/><Relationship Id="rId693" Type="http://schemas.openxmlformats.org/officeDocument/2006/relationships/ctrlProp" Target="../ctrlProps/ctrlProp690.xml"/><Relationship Id="rId707" Type="http://schemas.openxmlformats.org/officeDocument/2006/relationships/ctrlProp" Target="../ctrlProps/ctrlProp704.xml"/><Relationship Id="rId914" Type="http://schemas.openxmlformats.org/officeDocument/2006/relationships/ctrlProp" Target="../ctrlProps/ctrlProp911.xml"/><Relationship Id="rId1337" Type="http://schemas.openxmlformats.org/officeDocument/2006/relationships/ctrlProp" Target="../ctrlProps/ctrlProp1334.xml"/><Relationship Id="rId43" Type="http://schemas.openxmlformats.org/officeDocument/2006/relationships/ctrlProp" Target="../ctrlProps/ctrlProp40.xml"/><Relationship Id="rId139" Type="http://schemas.openxmlformats.org/officeDocument/2006/relationships/ctrlProp" Target="../ctrlProps/ctrlProp136.xml"/><Relationship Id="rId346" Type="http://schemas.openxmlformats.org/officeDocument/2006/relationships/ctrlProp" Target="../ctrlProps/ctrlProp343.xml"/><Relationship Id="rId553" Type="http://schemas.openxmlformats.org/officeDocument/2006/relationships/ctrlProp" Target="../ctrlProps/ctrlProp550.xml"/><Relationship Id="rId760" Type="http://schemas.openxmlformats.org/officeDocument/2006/relationships/ctrlProp" Target="../ctrlProps/ctrlProp757.xml"/><Relationship Id="rId998" Type="http://schemas.openxmlformats.org/officeDocument/2006/relationships/ctrlProp" Target="../ctrlProps/ctrlProp995.xml"/><Relationship Id="rId1183" Type="http://schemas.openxmlformats.org/officeDocument/2006/relationships/ctrlProp" Target="../ctrlProps/ctrlProp1180.xml"/><Relationship Id="rId192" Type="http://schemas.openxmlformats.org/officeDocument/2006/relationships/ctrlProp" Target="../ctrlProps/ctrlProp189.xml"/><Relationship Id="rId206" Type="http://schemas.openxmlformats.org/officeDocument/2006/relationships/ctrlProp" Target="../ctrlProps/ctrlProp203.xml"/><Relationship Id="rId413" Type="http://schemas.openxmlformats.org/officeDocument/2006/relationships/ctrlProp" Target="../ctrlProps/ctrlProp410.xml"/><Relationship Id="rId858" Type="http://schemas.openxmlformats.org/officeDocument/2006/relationships/ctrlProp" Target="../ctrlProps/ctrlProp855.xml"/><Relationship Id="rId1043" Type="http://schemas.openxmlformats.org/officeDocument/2006/relationships/ctrlProp" Target="../ctrlProps/ctrlProp1040.xml"/><Relationship Id="rId497" Type="http://schemas.openxmlformats.org/officeDocument/2006/relationships/ctrlProp" Target="../ctrlProps/ctrlProp494.xml"/><Relationship Id="rId620" Type="http://schemas.openxmlformats.org/officeDocument/2006/relationships/ctrlProp" Target="../ctrlProps/ctrlProp617.xml"/><Relationship Id="rId718" Type="http://schemas.openxmlformats.org/officeDocument/2006/relationships/ctrlProp" Target="../ctrlProps/ctrlProp715.xml"/><Relationship Id="rId925" Type="http://schemas.openxmlformats.org/officeDocument/2006/relationships/ctrlProp" Target="../ctrlProps/ctrlProp922.xml"/><Relationship Id="rId1250" Type="http://schemas.openxmlformats.org/officeDocument/2006/relationships/ctrlProp" Target="../ctrlProps/ctrlProp1247.xml"/><Relationship Id="rId1348" Type="http://schemas.openxmlformats.org/officeDocument/2006/relationships/ctrlProp" Target="../ctrlProps/ctrlProp1345.xml"/><Relationship Id="rId357" Type="http://schemas.openxmlformats.org/officeDocument/2006/relationships/ctrlProp" Target="../ctrlProps/ctrlProp354.xml"/><Relationship Id="rId1110" Type="http://schemas.openxmlformats.org/officeDocument/2006/relationships/ctrlProp" Target="../ctrlProps/ctrlProp1107.xml"/><Relationship Id="rId1194" Type="http://schemas.openxmlformats.org/officeDocument/2006/relationships/ctrlProp" Target="../ctrlProps/ctrlProp1191.xml"/><Relationship Id="rId1208" Type="http://schemas.openxmlformats.org/officeDocument/2006/relationships/ctrlProp" Target="../ctrlProps/ctrlProp1205.xml"/><Relationship Id="rId54" Type="http://schemas.openxmlformats.org/officeDocument/2006/relationships/ctrlProp" Target="../ctrlProps/ctrlProp51.xml"/><Relationship Id="rId217" Type="http://schemas.openxmlformats.org/officeDocument/2006/relationships/ctrlProp" Target="../ctrlProps/ctrlProp214.xml"/><Relationship Id="rId564" Type="http://schemas.openxmlformats.org/officeDocument/2006/relationships/ctrlProp" Target="../ctrlProps/ctrlProp561.xml"/><Relationship Id="rId771" Type="http://schemas.openxmlformats.org/officeDocument/2006/relationships/ctrlProp" Target="../ctrlProps/ctrlProp768.xml"/><Relationship Id="rId869" Type="http://schemas.openxmlformats.org/officeDocument/2006/relationships/ctrlProp" Target="../ctrlProps/ctrlProp866.xml"/><Relationship Id="rId424" Type="http://schemas.openxmlformats.org/officeDocument/2006/relationships/ctrlProp" Target="../ctrlProps/ctrlProp421.xml"/><Relationship Id="rId631" Type="http://schemas.openxmlformats.org/officeDocument/2006/relationships/ctrlProp" Target="../ctrlProps/ctrlProp628.xml"/><Relationship Id="rId729" Type="http://schemas.openxmlformats.org/officeDocument/2006/relationships/ctrlProp" Target="../ctrlProps/ctrlProp726.xml"/><Relationship Id="rId1054" Type="http://schemas.openxmlformats.org/officeDocument/2006/relationships/ctrlProp" Target="../ctrlProps/ctrlProp1051.xml"/><Relationship Id="rId1261" Type="http://schemas.openxmlformats.org/officeDocument/2006/relationships/ctrlProp" Target="../ctrlProps/ctrlProp1258.xml"/><Relationship Id="rId1359" Type="http://schemas.openxmlformats.org/officeDocument/2006/relationships/ctrlProp" Target="../ctrlProps/ctrlProp1356.xml"/><Relationship Id="rId270" Type="http://schemas.openxmlformats.org/officeDocument/2006/relationships/ctrlProp" Target="../ctrlProps/ctrlProp267.xml"/><Relationship Id="rId936" Type="http://schemas.openxmlformats.org/officeDocument/2006/relationships/ctrlProp" Target="../ctrlProps/ctrlProp933.xml"/><Relationship Id="rId1121" Type="http://schemas.openxmlformats.org/officeDocument/2006/relationships/ctrlProp" Target="../ctrlProps/ctrlProp1118.xml"/><Relationship Id="rId1219" Type="http://schemas.openxmlformats.org/officeDocument/2006/relationships/ctrlProp" Target="../ctrlProps/ctrlProp1216.xml"/><Relationship Id="rId65" Type="http://schemas.openxmlformats.org/officeDocument/2006/relationships/ctrlProp" Target="../ctrlProps/ctrlProp62.xml"/><Relationship Id="rId130" Type="http://schemas.openxmlformats.org/officeDocument/2006/relationships/ctrlProp" Target="../ctrlProps/ctrlProp127.xml"/><Relationship Id="rId368" Type="http://schemas.openxmlformats.org/officeDocument/2006/relationships/ctrlProp" Target="../ctrlProps/ctrlProp365.xml"/><Relationship Id="rId575" Type="http://schemas.openxmlformats.org/officeDocument/2006/relationships/ctrlProp" Target="../ctrlProps/ctrlProp572.xml"/><Relationship Id="rId782" Type="http://schemas.openxmlformats.org/officeDocument/2006/relationships/ctrlProp" Target="../ctrlProps/ctrlProp779.xml"/><Relationship Id="rId228" Type="http://schemas.openxmlformats.org/officeDocument/2006/relationships/ctrlProp" Target="../ctrlProps/ctrlProp225.xml"/><Relationship Id="rId435" Type="http://schemas.openxmlformats.org/officeDocument/2006/relationships/ctrlProp" Target="../ctrlProps/ctrlProp432.xml"/><Relationship Id="rId642" Type="http://schemas.openxmlformats.org/officeDocument/2006/relationships/ctrlProp" Target="../ctrlProps/ctrlProp639.xml"/><Relationship Id="rId1065" Type="http://schemas.openxmlformats.org/officeDocument/2006/relationships/ctrlProp" Target="../ctrlProps/ctrlProp1062.xml"/><Relationship Id="rId1272" Type="http://schemas.openxmlformats.org/officeDocument/2006/relationships/ctrlProp" Target="../ctrlProps/ctrlProp1269.xml"/><Relationship Id="rId281" Type="http://schemas.openxmlformats.org/officeDocument/2006/relationships/ctrlProp" Target="../ctrlProps/ctrlProp278.xml"/><Relationship Id="rId502" Type="http://schemas.openxmlformats.org/officeDocument/2006/relationships/ctrlProp" Target="../ctrlProps/ctrlProp499.xml"/><Relationship Id="rId947" Type="http://schemas.openxmlformats.org/officeDocument/2006/relationships/ctrlProp" Target="../ctrlProps/ctrlProp944.xml"/><Relationship Id="rId1132" Type="http://schemas.openxmlformats.org/officeDocument/2006/relationships/ctrlProp" Target="../ctrlProps/ctrlProp1129.xml"/><Relationship Id="rId76" Type="http://schemas.openxmlformats.org/officeDocument/2006/relationships/ctrlProp" Target="../ctrlProps/ctrlProp73.xml"/><Relationship Id="rId141" Type="http://schemas.openxmlformats.org/officeDocument/2006/relationships/ctrlProp" Target="../ctrlProps/ctrlProp138.xml"/><Relationship Id="rId379" Type="http://schemas.openxmlformats.org/officeDocument/2006/relationships/ctrlProp" Target="../ctrlProps/ctrlProp376.xml"/><Relationship Id="rId586" Type="http://schemas.openxmlformats.org/officeDocument/2006/relationships/ctrlProp" Target="../ctrlProps/ctrlProp583.xml"/><Relationship Id="rId793" Type="http://schemas.openxmlformats.org/officeDocument/2006/relationships/ctrlProp" Target="../ctrlProps/ctrlProp790.xml"/><Relationship Id="rId807" Type="http://schemas.openxmlformats.org/officeDocument/2006/relationships/ctrlProp" Target="../ctrlProps/ctrlProp804.xml"/><Relationship Id="rId7" Type="http://schemas.openxmlformats.org/officeDocument/2006/relationships/ctrlProp" Target="../ctrlProps/ctrlProp4.xml"/><Relationship Id="rId239" Type="http://schemas.openxmlformats.org/officeDocument/2006/relationships/ctrlProp" Target="../ctrlProps/ctrlProp236.xml"/><Relationship Id="rId446" Type="http://schemas.openxmlformats.org/officeDocument/2006/relationships/ctrlProp" Target="../ctrlProps/ctrlProp443.xml"/><Relationship Id="rId653" Type="http://schemas.openxmlformats.org/officeDocument/2006/relationships/ctrlProp" Target="../ctrlProps/ctrlProp650.xml"/><Relationship Id="rId1076" Type="http://schemas.openxmlformats.org/officeDocument/2006/relationships/ctrlProp" Target="../ctrlProps/ctrlProp1073.xml"/><Relationship Id="rId1283" Type="http://schemas.openxmlformats.org/officeDocument/2006/relationships/ctrlProp" Target="../ctrlProps/ctrlProp1280.xml"/><Relationship Id="rId292" Type="http://schemas.openxmlformats.org/officeDocument/2006/relationships/ctrlProp" Target="../ctrlProps/ctrlProp289.xml"/><Relationship Id="rId306" Type="http://schemas.openxmlformats.org/officeDocument/2006/relationships/ctrlProp" Target="../ctrlProps/ctrlProp303.xml"/><Relationship Id="rId860" Type="http://schemas.openxmlformats.org/officeDocument/2006/relationships/ctrlProp" Target="../ctrlProps/ctrlProp857.xml"/><Relationship Id="rId958" Type="http://schemas.openxmlformats.org/officeDocument/2006/relationships/ctrlProp" Target="../ctrlProps/ctrlProp955.xml"/><Relationship Id="rId1143" Type="http://schemas.openxmlformats.org/officeDocument/2006/relationships/ctrlProp" Target="../ctrlProps/ctrlProp1140.xml"/><Relationship Id="rId87" Type="http://schemas.openxmlformats.org/officeDocument/2006/relationships/ctrlProp" Target="../ctrlProps/ctrlProp84.xml"/><Relationship Id="rId513" Type="http://schemas.openxmlformats.org/officeDocument/2006/relationships/ctrlProp" Target="../ctrlProps/ctrlProp510.xml"/><Relationship Id="rId597" Type="http://schemas.openxmlformats.org/officeDocument/2006/relationships/ctrlProp" Target="../ctrlProps/ctrlProp594.xml"/><Relationship Id="rId720" Type="http://schemas.openxmlformats.org/officeDocument/2006/relationships/ctrlProp" Target="../ctrlProps/ctrlProp717.xml"/><Relationship Id="rId818" Type="http://schemas.openxmlformats.org/officeDocument/2006/relationships/ctrlProp" Target="../ctrlProps/ctrlProp815.xml"/><Relationship Id="rId1350" Type="http://schemas.openxmlformats.org/officeDocument/2006/relationships/ctrlProp" Target="../ctrlProps/ctrlProp1347.xml"/><Relationship Id="rId152" Type="http://schemas.openxmlformats.org/officeDocument/2006/relationships/ctrlProp" Target="../ctrlProps/ctrlProp149.xml"/><Relationship Id="rId457" Type="http://schemas.openxmlformats.org/officeDocument/2006/relationships/ctrlProp" Target="../ctrlProps/ctrlProp454.xml"/><Relationship Id="rId1003" Type="http://schemas.openxmlformats.org/officeDocument/2006/relationships/ctrlProp" Target="../ctrlProps/ctrlProp1000.xml"/><Relationship Id="rId1087" Type="http://schemas.openxmlformats.org/officeDocument/2006/relationships/ctrlProp" Target="../ctrlProps/ctrlProp1084.xml"/><Relationship Id="rId1210" Type="http://schemas.openxmlformats.org/officeDocument/2006/relationships/ctrlProp" Target="../ctrlProps/ctrlProp1207.xml"/><Relationship Id="rId1294" Type="http://schemas.openxmlformats.org/officeDocument/2006/relationships/ctrlProp" Target="../ctrlProps/ctrlProp1291.xml"/><Relationship Id="rId1308" Type="http://schemas.openxmlformats.org/officeDocument/2006/relationships/ctrlProp" Target="../ctrlProps/ctrlProp1305.xml"/><Relationship Id="rId664" Type="http://schemas.openxmlformats.org/officeDocument/2006/relationships/ctrlProp" Target="../ctrlProps/ctrlProp661.xml"/><Relationship Id="rId871" Type="http://schemas.openxmlformats.org/officeDocument/2006/relationships/ctrlProp" Target="../ctrlProps/ctrlProp868.xml"/><Relationship Id="rId969" Type="http://schemas.openxmlformats.org/officeDocument/2006/relationships/ctrlProp" Target="../ctrlProps/ctrlProp966.xml"/><Relationship Id="rId14" Type="http://schemas.openxmlformats.org/officeDocument/2006/relationships/ctrlProp" Target="../ctrlProps/ctrlProp11.xml"/><Relationship Id="rId317" Type="http://schemas.openxmlformats.org/officeDocument/2006/relationships/ctrlProp" Target="../ctrlProps/ctrlProp314.xml"/><Relationship Id="rId524" Type="http://schemas.openxmlformats.org/officeDocument/2006/relationships/ctrlProp" Target="../ctrlProps/ctrlProp521.xml"/><Relationship Id="rId731" Type="http://schemas.openxmlformats.org/officeDocument/2006/relationships/ctrlProp" Target="../ctrlProps/ctrlProp728.xml"/><Relationship Id="rId1154" Type="http://schemas.openxmlformats.org/officeDocument/2006/relationships/ctrlProp" Target="../ctrlProps/ctrlProp1151.xml"/><Relationship Id="rId1361" Type="http://schemas.openxmlformats.org/officeDocument/2006/relationships/ctrlProp" Target="../ctrlProps/ctrlProp1358.xml"/><Relationship Id="rId98" Type="http://schemas.openxmlformats.org/officeDocument/2006/relationships/ctrlProp" Target="../ctrlProps/ctrlProp95.xml"/><Relationship Id="rId163" Type="http://schemas.openxmlformats.org/officeDocument/2006/relationships/ctrlProp" Target="../ctrlProps/ctrlProp160.xml"/><Relationship Id="rId370" Type="http://schemas.openxmlformats.org/officeDocument/2006/relationships/ctrlProp" Target="../ctrlProps/ctrlProp367.xml"/><Relationship Id="rId829" Type="http://schemas.openxmlformats.org/officeDocument/2006/relationships/ctrlProp" Target="../ctrlProps/ctrlProp826.xml"/><Relationship Id="rId1014" Type="http://schemas.openxmlformats.org/officeDocument/2006/relationships/ctrlProp" Target="../ctrlProps/ctrlProp1011.xml"/><Relationship Id="rId1221" Type="http://schemas.openxmlformats.org/officeDocument/2006/relationships/ctrlProp" Target="../ctrlProps/ctrlProp1218.xml"/><Relationship Id="rId230" Type="http://schemas.openxmlformats.org/officeDocument/2006/relationships/ctrlProp" Target="../ctrlProps/ctrlProp227.xml"/><Relationship Id="rId468" Type="http://schemas.openxmlformats.org/officeDocument/2006/relationships/ctrlProp" Target="../ctrlProps/ctrlProp465.xml"/><Relationship Id="rId675" Type="http://schemas.openxmlformats.org/officeDocument/2006/relationships/ctrlProp" Target="../ctrlProps/ctrlProp672.xml"/><Relationship Id="rId882" Type="http://schemas.openxmlformats.org/officeDocument/2006/relationships/ctrlProp" Target="../ctrlProps/ctrlProp879.xml"/><Relationship Id="rId1098" Type="http://schemas.openxmlformats.org/officeDocument/2006/relationships/ctrlProp" Target="../ctrlProps/ctrlProp1095.xml"/><Relationship Id="rId1319" Type="http://schemas.openxmlformats.org/officeDocument/2006/relationships/ctrlProp" Target="../ctrlProps/ctrlProp1316.xml"/><Relationship Id="rId25" Type="http://schemas.openxmlformats.org/officeDocument/2006/relationships/ctrlProp" Target="../ctrlProps/ctrlProp22.xml"/><Relationship Id="rId328" Type="http://schemas.openxmlformats.org/officeDocument/2006/relationships/ctrlProp" Target="../ctrlProps/ctrlProp325.xml"/><Relationship Id="rId535" Type="http://schemas.openxmlformats.org/officeDocument/2006/relationships/ctrlProp" Target="../ctrlProps/ctrlProp532.xml"/><Relationship Id="rId742" Type="http://schemas.openxmlformats.org/officeDocument/2006/relationships/ctrlProp" Target="../ctrlProps/ctrlProp739.xml"/><Relationship Id="rId1165" Type="http://schemas.openxmlformats.org/officeDocument/2006/relationships/ctrlProp" Target="../ctrlProps/ctrlProp1162.xml"/><Relationship Id="rId174" Type="http://schemas.openxmlformats.org/officeDocument/2006/relationships/ctrlProp" Target="../ctrlProps/ctrlProp171.xml"/><Relationship Id="rId381" Type="http://schemas.openxmlformats.org/officeDocument/2006/relationships/ctrlProp" Target="../ctrlProps/ctrlProp378.xml"/><Relationship Id="rId602" Type="http://schemas.openxmlformats.org/officeDocument/2006/relationships/ctrlProp" Target="../ctrlProps/ctrlProp599.xml"/><Relationship Id="rId1025" Type="http://schemas.openxmlformats.org/officeDocument/2006/relationships/ctrlProp" Target="../ctrlProps/ctrlProp1022.xml"/><Relationship Id="rId1232" Type="http://schemas.openxmlformats.org/officeDocument/2006/relationships/ctrlProp" Target="../ctrlProps/ctrlProp1229.xml"/><Relationship Id="rId241" Type="http://schemas.openxmlformats.org/officeDocument/2006/relationships/ctrlProp" Target="../ctrlProps/ctrlProp238.xml"/><Relationship Id="rId479" Type="http://schemas.openxmlformats.org/officeDocument/2006/relationships/ctrlProp" Target="../ctrlProps/ctrlProp476.xml"/><Relationship Id="rId686" Type="http://schemas.openxmlformats.org/officeDocument/2006/relationships/ctrlProp" Target="../ctrlProps/ctrlProp683.xml"/><Relationship Id="rId893" Type="http://schemas.openxmlformats.org/officeDocument/2006/relationships/ctrlProp" Target="../ctrlProps/ctrlProp890.xml"/><Relationship Id="rId907" Type="http://schemas.openxmlformats.org/officeDocument/2006/relationships/ctrlProp" Target="../ctrlProps/ctrlProp904.xml"/><Relationship Id="rId36" Type="http://schemas.openxmlformats.org/officeDocument/2006/relationships/ctrlProp" Target="../ctrlProps/ctrlProp33.xml"/><Relationship Id="rId339" Type="http://schemas.openxmlformats.org/officeDocument/2006/relationships/ctrlProp" Target="../ctrlProps/ctrlProp336.xml"/><Relationship Id="rId546" Type="http://schemas.openxmlformats.org/officeDocument/2006/relationships/ctrlProp" Target="../ctrlProps/ctrlProp543.xml"/><Relationship Id="rId753" Type="http://schemas.openxmlformats.org/officeDocument/2006/relationships/ctrlProp" Target="../ctrlProps/ctrlProp750.xml"/><Relationship Id="rId1176" Type="http://schemas.openxmlformats.org/officeDocument/2006/relationships/ctrlProp" Target="../ctrlProps/ctrlProp1173.xml"/><Relationship Id="rId101" Type="http://schemas.openxmlformats.org/officeDocument/2006/relationships/ctrlProp" Target="../ctrlProps/ctrlProp98.xml"/><Relationship Id="rId185" Type="http://schemas.openxmlformats.org/officeDocument/2006/relationships/ctrlProp" Target="../ctrlProps/ctrlProp182.xml"/><Relationship Id="rId406" Type="http://schemas.openxmlformats.org/officeDocument/2006/relationships/ctrlProp" Target="../ctrlProps/ctrlProp403.xml"/><Relationship Id="rId960" Type="http://schemas.openxmlformats.org/officeDocument/2006/relationships/ctrlProp" Target="../ctrlProps/ctrlProp957.xml"/><Relationship Id="rId1036" Type="http://schemas.openxmlformats.org/officeDocument/2006/relationships/ctrlProp" Target="../ctrlProps/ctrlProp1033.xml"/><Relationship Id="rId1243" Type="http://schemas.openxmlformats.org/officeDocument/2006/relationships/ctrlProp" Target="../ctrlProps/ctrlProp1240.xml"/><Relationship Id="rId392" Type="http://schemas.openxmlformats.org/officeDocument/2006/relationships/ctrlProp" Target="../ctrlProps/ctrlProp389.xml"/><Relationship Id="rId613" Type="http://schemas.openxmlformats.org/officeDocument/2006/relationships/ctrlProp" Target="../ctrlProps/ctrlProp610.xml"/><Relationship Id="rId697" Type="http://schemas.openxmlformats.org/officeDocument/2006/relationships/ctrlProp" Target="../ctrlProps/ctrlProp694.xml"/><Relationship Id="rId820" Type="http://schemas.openxmlformats.org/officeDocument/2006/relationships/ctrlProp" Target="../ctrlProps/ctrlProp817.xml"/><Relationship Id="rId918" Type="http://schemas.openxmlformats.org/officeDocument/2006/relationships/ctrlProp" Target="../ctrlProps/ctrlProp915.xml"/><Relationship Id="rId252" Type="http://schemas.openxmlformats.org/officeDocument/2006/relationships/ctrlProp" Target="../ctrlProps/ctrlProp249.xml"/><Relationship Id="rId1103" Type="http://schemas.openxmlformats.org/officeDocument/2006/relationships/ctrlProp" Target="../ctrlProps/ctrlProp1100.xml"/><Relationship Id="rId1187" Type="http://schemas.openxmlformats.org/officeDocument/2006/relationships/ctrlProp" Target="../ctrlProps/ctrlProp1184.xml"/><Relationship Id="rId1310" Type="http://schemas.openxmlformats.org/officeDocument/2006/relationships/ctrlProp" Target="../ctrlProps/ctrlProp1307.xml"/><Relationship Id="rId47" Type="http://schemas.openxmlformats.org/officeDocument/2006/relationships/ctrlProp" Target="../ctrlProps/ctrlProp44.xml"/><Relationship Id="rId112" Type="http://schemas.openxmlformats.org/officeDocument/2006/relationships/ctrlProp" Target="../ctrlProps/ctrlProp109.xml"/><Relationship Id="rId557" Type="http://schemas.openxmlformats.org/officeDocument/2006/relationships/ctrlProp" Target="../ctrlProps/ctrlProp554.xml"/><Relationship Id="rId764" Type="http://schemas.openxmlformats.org/officeDocument/2006/relationships/ctrlProp" Target="../ctrlProps/ctrlProp761.xml"/><Relationship Id="rId971" Type="http://schemas.openxmlformats.org/officeDocument/2006/relationships/ctrlProp" Target="../ctrlProps/ctrlProp968.xml"/><Relationship Id="rId196" Type="http://schemas.openxmlformats.org/officeDocument/2006/relationships/ctrlProp" Target="../ctrlProps/ctrlProp193.xml"/><Relationship Id="rId417" Type="http://schemas.openxmlformats.org/officeDocument/2006/relationships/ctrlProp" Target="../ctrlProps/ctrlProp414.xml"/><Relationship Id="rId624" Type="http://schemas.openxmlformats.org/officeDocument/2006/relationships/ctrlProp" Target="../ctrlProps/ctrlProp621.xml"/><Relationship Id="rId831" Type="http://schemas.openxmlformats.org/officeDocument/2006/relationships/ctrlProp" Target="../ctrlProps/ctrlProp828.xml"/><Relationship Id="rId1047" Type="http://schemas.openxmlformats.org/officeDocument/2006/relationships/ctrlProp" Target="../ctrlProps/ctrlProp1044.xml"/><Relationship Id="rId1254" Type="http://schemas.openxmlformats.org/officeDocument/2006/relationships/ctrlProp" Target="../ctrlProps/ctrlProp1251.xml"/><Relationship Id="rId263" Type="http://schemas.openxmlformats.org/officeDocument/2006/relationships/ctrlProp" Target="../ctrlProps/ctrlProp260.xml"/><Relationship Id="rId470" Type="http://schemas.openxmlformats.org/officeDocument/2006/relationships/ctrlProp" Target="../ctrlProps/ctrlProp467.xml"/><Relationship Id="rId929" Type="http://schemas.openxmlformats.org/officeDocument/2006/relationships/ctrlProp" Target="../ctrlProps/ctrlProp926.xml"/><Relationship Id="rId1114" Type="http://schemas.openxmlformats.org/officeDocument/2006/relationships/ctrlProp" Target="../ctrlProps/ctrlProp1111.xml"/><Relationship Id="rId1321" Type="http://schemas.openxmlformats.org/officeDocument/2006/relationships/ctrlProp" Target="../ctrlProps/ctrlProp1318.xml"/><Relationship Id="rId58" Type="http://schemas.openxmlformats.org/officeDocument/2006/relationships/ctrlProp" Target="../ctrlProps/ctrlProp55.xml"/><Relationship Id="rId123" Type="http://schemas.openxmlformats.org/officeDocument/2006/relationships/ctrlProp" Target="../ctrlProps/ctrlProp120.xml"/><Relationship Id="rId330" Type="http://schemas.openxmlformats.org/officeDocument/2006/relationships/ctrlProp" Target="../ctrlProps/ctrlProp327.xml"/><Relationship Id="rId568" Type="http://schemas.openxmlformats.org/officeDocument/2006/relationships/ctrlProp" Target="../ctrlProps/ctrlProp565.xml"/><Relationship Id="rId775" Type="http://schemas.openxmlformats.org/officeDocument/2006/relationships/ctrlProp" Target="../ctrlProps/ctrlProp772.xml"/><Relationship Id="rId982" Type="http://schemas.openxmlformats.org/officeDocument/2006/relationships/ctrlProp" Target="../ctrlProps/ctrlProp979.xml"/><Relationship Id="rId1198" Type="http://schemas.openxmlformats.org/officeDocument/2006/relationships/ctrlProp" Target="../ctrlProps/ctrlProp1195.xml"/><Relationship Id="rId428" Type="http://schemas.openxmlformats.org/officeDocument/2006/relationships/ctrlProp" Target="../ctrlProps/ctrlProp425.xml"/><Relationship Id="rId635" Type="http://schemas.openxmlformats.org/officeDocument/2006/relationships/ctrlProp" Target="../ctrlProps/ctrlProp632.xml"/><Relationship Id="rId842" Type="http://schemas.openxmlformats.org/officeDocument/2006/relationships/ctrlProp" Target="../ctrlProps/ctrlProp839.xml"/><Relationship Id="rId1058" Type="http://schemas.openxmlformats.org/officeDocument/2006/relationships/ctrlProp" Target="../ctrlProps/ctrlProp1055.xml"/><Relationship Id="rId1265" Type="http://schemas.openxmlformats.org/officeDocument/2006/relationships/ctrlProp" Target="../ctrlProps/ctrlProp1262.xml"/><Relationship Id="rId274" Type="http://schemas.openxmlformats.org/officeDocument/2006/relationships/ctrlProp" Target="../ctrlProps/ctrlProp271.xml"/><Relationship Id="rId481" Type="http://schemas.openxmlformats.org/officeDocument/2006/relationships/ctrlProp" Target="../ctrlProps/ctrlProp478.xml"/><Relationship Id="rId702" Type="http://schemas.openxmlformats.org/officeDocument/2006/relationships/ctrlProp" Target="../ctrlProps/ctrlProp699.xml"/><Relationship Id="rId1125" Type="http://schemas.openxmlformats.org/officeDocument/2006/relationships/ctrlProp" Target="../ctrlProps/ctrlProp1122.xml"/><Relationship Id="rId1332" Type="http://schemas.openxmlformats.org/officeDocument/2006/relationships/ctrlProp" Target="../ctrlProps/ctrlProp1329.xml"/><Relationship Id="rId69" Type="http://schemas.openxmlformats.org/officeDocument/2006/relationships/ctrlProp" Target="../ctrlProps/ctrlProp66.xml"/><Relationship Id="rId134" Type="http://schemas.openxmlformats.org/officeDocument/2006/relationships/ctrlProp" Target="../ctrlProps/ctrlProp131.xml"/><Relationship Id="rId579" Type="http://schemas.openxmlformats.org/officeDocument/2006/relationships/ctrlProp" Target="../ctrlProps/ctrlProp576.xml"/><Relationship Id="rId786" Type="http://schemas.openxmlformats.org/officeDocument/2006/relationships/ctrlProp" Target="../ctrlProps/ctrlProp783.xml"/><Relationship Id="rId993" Type="http://schemas.openxmlformats.org/officeDocument/2006/relationships/ctrlProp" Target="../ctrlProps/ctrlProp990.xml"/><Relationship Id="rId341" Type="http://schemas.openxmlformats.org/officeDocument/2006/relationships/ctrlProp" Target="../ctrlProps/ctrlProp338.xml"/><Relationship Id="rId439" Type="http://schemas.openxmlformats.org/officeDocument/2006/relationships/ctrlProp" Target="../ctrlProps/ctrlProp436.xml"/><Relationship Id="rId646" Type="http://schemas.openxmlformats.org/officeDocument/2006/relationships/ctrlProp" Target="../ctrlProps/ctrlProp643.xml"/><Relationship Id="rId1069" Type="http://schemas.openxmlformats.org/officeDocument/2006/relationships/ctrlProp" Target="../ctrlProps/ctrlProp1066.xml"/><Relationship Id="rId1276" Type="http://schemas.openxmlformats.org/officeDocument/2006/relationships/ctrlProp" Target="../ctrlProps/ctrlProp1273.xml"/><Relationship Id="rId201" Type="http://schemas.openxmlformats.org/officeDocument/2006/relationships/ctrlProp" Target="../ctrlProps/ctrlProp198.xml"/><Relationship Id="rId285" Type="http://schemas.openxmlformats.org/officeDocument/2006/relationships/ctrlProp" Target="../ctrlProps/ctrlProp282.xml"/><Relationship Id="rId506" Type="http://schemas.openxmlformats.org/officeDocument/2006/relationships/ctrlProp" Target="../ctrlProps/ctrlProp503.xml"/><Relationship Id="rId853" Type="http://schemas.openxmlformats.org/officeDocument/2006/relationships/ctrlProp" Target="../ctrlProps/ctrlProp850.xml"/><Relationship Id="rId1136" Type="http://schemas.openxmlformats.org/officeDocument/2006/relationships/ctrlProp" Target="../ctrlProps/ctrlProp1133.xml"/><Relationship Id="rId492" Type="http://schemas.openxmlformats.org/officeDocument/2006/relationships/ctrlProp" Target="../ctrlProps/ctrlProp489.xml"/><Relationship Id="rId713" Type="http://schemas.openxmlformats.org/officeDocument/2006/relationships/ctrlProp" Target="../ctrlProps/ctrlProp710.xml"/><Relationship Id="rId797" Type="http://schemas.openxmlformats.org/officeDocument/2006/relationships/ctrlProp" Target="../ctrlProps/ctrlProp794.xml"/><Relationship Id="rId920" Type="http://schemas.openxmlformats.org/officeDocument/2006/relationships/ctrlProp" Target="../ctrlProps/ctrlProp917.xml"/><Relationship Id="rId1343" Type="http://schemas.openxmlformats.org/officeDocument/2006/relationships/ctrlProp" Target="../ctrlProps/ctrlProp1340.xml"/><Relationship Id="rId145" Type="http://schemas.openxmlformats.org/officeDocument/2006/relationships/ctrlProp" Target="../ctrlProps/ctrlProp142.xml"/><Relationship Id="rId352" Type="http://schemas.openxmlformats.org/officeDocument/2006/relationships/ctrlProp" Target="../ctrlProps/ctrlProp349.xml"/><Relationship Id="rId1203" Type="http://schemas.openxmlformats.org/officeDocument/2006/relationships/ctrlProp" Target="../ctrlProps/ctrlProp1200.xml"/><Relationship Id="rId1287" Type="http://schemas.openxmlformats.org/officeDocument/2006/relationships/ctrlProp" Target="../ctrlProps/ctrlProp1284.xml"/><Relationship Id="rId212" Type="http://schemas.openxmlformats.org/officeDocument/2006/relationships/ctrlProp" Target="../ctrlProps/ctrlProp209.xml"/><Relationship Id="rId657" Type="http://schemas.openxmlformats.org/officeDocument/2006/relationships/ctrlProp" Target="../ctrlProps/ctrlProp654.xml"/><Relationship Id="rId864" Type="http://schemas.openxmlformats.org/officeDocument/2006/relationships/ctrlProp" Target="../ctrlProps/ctrlProp861.xml"/><Relationship Id="rId296" Type="http://schemas.openxmlformats.org/officeDocument/2006/relationships/ctrlProp" Target="../ctrlProps/ctrlProp293.xml"/><Relationship Id="rId517" Type="http://schemas.openxmlformats.org/officeDocument/2006/relationships/ctrlProp" Target="../ctrlProps/ctrlProp514.xml"/><Relationship Id="rId724" Type="http://schemas.openxmlformats.org/officeDocument/2006/relationships/ctrlProp" Target="../ctrlProps/ctrlProp721.xml"/><Relationship Id="rId931" Type="http://schemas.openxmlformats.org/officeDocument/2006/relationships/ctrlProp" Target="../ctrlProps/ctrlProp928.xml"/><Relationship Id="rId1147" Type="http://schemas.openxmlformats.org/officeDocument/2006/relationships/ctrlProp" Target="../ctrlProps/ctrlProp1144.xml"/><Relationship Id="rId1354" Type="http://schemas.openxmlformats.org/officeDocument/2006/relationships/ctrlProp" Target="../ctrlProps/ctrlProp1351.xml"/><Relationship Id="rId60" Type="http://schemas.openxmlformats.org/officeDocument/2006/relationships/ctrlProp" Target="../ctrlProps/ctrlProp57.xml"/><Relationship Id="rId156" Type="http://schemas.openxmlformats.org/officeDocument/2006/relationships/ctrlProp" Target="../ctrlProps/ctrlProp153.xml"/><Relationship Id="rId363" Type="http://schemas.openxmlformats.org/officeDocument/2006/relationships/ctrlProp" Target="../ctrlProps/ctrlProp360.xml"/><Relationship Id="rId570" Type="http://schemas.openxmlformats.org/officeDocument/2006/relationships/ctrlProp" Target="../ctrlProps/ctrlProp567.xml"/><Relationship Id="rId1007" Type="http://schemas.openxmlformats.org/officeDocument/2006/relationships/ctrlProp" Target="../ctrlProps/ctrlProp1004.xml"/><Relationship Id="rId1214" Type="http://schemas.openxmlformats.org/officeDocument/2006/relationships/ctrlProp" Target="../ctrlProps/ctrlProp1211.xml"/><Relationship Id="rId223" Type="http://schemas.openxmlformats.org/officeDocument/2006/relationships/ctrlProp" Target="../ctrlProps/ctrlProp220.xml"/><Relationship Id="rId430" Type="http://schemas.openxmlformats.org/officeDocument/2006/relationships/ctrlProp" Target="../ctrlProps/ctrlProp427.xml"/><Relationship Id="rId668" Type="http://schemas.openxmlformats.org/officeDocument/2006/relationships/ctrlProp" Target="../ctrlProps/ctrlProp665.xml"/><Relationship Id="rId875" Type="http://schemas.openxmlformats.org/officeDocument/2006/relationships/ctrlProp" Target="../ctrlProps/ctrlProp872.xml"/><Relationship Id="rId1060" Type="http://schemas.openxmlformats.org/officeDocument/2006/relationships/ctrlProp" Target="../ctrlProps/ctrlProp1057.xml"/><Relationship Id="rId1298" Type="http://schemas.openxmlformats.org/officeDocument/2006/relationships/ctrlProp" Target="../ctrlProps/ctrlProp1295.xml"/><Relationship Id="rId18" Type="http://schemas.openxmlformats.org/officeDocument/2006/relationships/ctrlProp" Target="../ctrlProps/ctrlProp15.xml"/><Relationship Id="rId528" Type="http://schemas.openxmlformats.org/officeDocument/2006/relationships/ctrlProp" Target="../ctrlProps/ctrlProp525.xml"/><Relationship Id="rId735" Type="http://schemas.openxmlformats.org/officeDocument/2006/relationships/ctrlProp" Target="../ctrlProps/ctrlProp732.xml"/><Relationship Id="rId942" Type="http://schemas.openxmlformats.org/officeDocument/2006/relationships/ctrlProp" Target="../ctrlProps/ctrlProp939.xml"/><Relationship Id="rId1158" Type="http://schemas.openxmlformats.org/officeDocument/2006/relationships/ctrlProp" Target="../ctrlProps/ctrlProp1155.xml"/><Relationship Id="rId1365" Type="http://schemas.openxmlformats.org/officeDocument/2006/relationships/ctrlProp" Target="../ctrlProps/ctrlProp1362.xml"/><Relationship Id="rId167" Type="http://schemas.openxmlformats.org/officeDocument/2006/relationships/ctrlProp" Target="../ctrlProps/ctrlProp164.xml"/><Relationship Id="rId374" Type="http://schemas.openxmlformats.org/officeDocument/2006/relationships/ctrlProp" Target="../ctrlProps/ctrlProp371.xml"/><Relationship Id="rId581" Type="http://schemas.openxmlformats.org/officeDocument/2006/relationships/ctrlProp" Target="../ctrlProps/ctrlProp578.xml"/><Relationship Id="rId1018" Type="http://schemas.openxmlformats.org/officeDocument/2006/relationships/ctrlProp" Target="../ctrlProps/ctrlProp1015.xml"/><Relationship Id="rId1225" Type="http://schemas.openxmlformats.org/officeDocument/2006/relationships/ctrlProp" Target="../ctrlProps/ctrlProp1222.xml"/><Relationship Id="rId71" Type="http://schemas.openxmlformats.org/officeDocument/2006/relationships/ctrlProp" Target="../ctrlProps/ctrlProp68.xml"/><Relationship Id="rId234" Type="http://schemas.openxmlformats.org/officeDocument/2006/relationships/ctrlProp" Target="../ctrlProps/ctrlProp231.xml"/><Relationship Id="rId679" Type="http://schemas.openxmlformats.org/officeDocument/2006/relationships/ctrlProp" Target="../ctrlProps/ctrlProp676.xml"/><Relationship Id="rId802" Type="http://schemas.openxmlformats.org/officeDocument/2006/relationships/ctrlProp" Target="../ctrlProps/ctrlProp799.xml"/><Relationship Id="rId886" Type="http://schemas.openxmlformats.org/officeDocument/2006/relationships/ctrlProp" Target="../ctrlProps/ctrlProp883.xml"/><Relationship Id="rId2" Type="http://schemas.openxmlformats.org/officeDocument/2006/relationships/drawing" Target="../drawings/drawing5.xml"/><Relationship Id="rId29" Type="http://schemas.openxmlformats.org/officeDocument/2006/relationships/ctrlProp" Target="../ctrlProps/ctrlProp26.xml"/><Relationship Id="rId441" Type="http://schemas.openxmlformats.org/officeDocument/2006/relationships/ctrlProp" Target="../ctrlProps/ctrlProp438.xml"/><Relationship Id="rId539" Type="http://schemas.openxmlformats.org/officeDocument/2006/relationships/ctrlProp" Target="../ctrlProps/ctrlProp536.xml"/><Relationship Id="rId746" Type="http://schemas.openxmlformats.org/officeDocument/2006/relationships/ctrlProp" Target="../ctrlProps/ctrlProp743.xml"/><Relationship Id="rId1071" Type="http://schemas.openxmlformats.org/officeDocument/2006/relationships/ctrlProp" Target="../ctrlProps/ctrlProp1068.xml"/><Relationship Id="rId1169" Type="http://schemas.openxmlformats.org/officeDocument/2006/relationships/ctrlProp" Target="../ctrlProps/ctrlProp1166.xml"/><Relationship Id="rId178" Type="http://schemas.openxmlformats.org/officeDocument/2006/relationships/ctrlProp" Target="../ctrlProps/ctrlProp175.xml"/><Relationship Id="rId301" Type="http://schemas.openxmlformats.org/officeDocument/2006/relationships/ctrlProp" Target="../ctrlProps/ctrlProp298.xml"/><Relationship Id="rId953" Type="http://schemas.openxmlformats.org/officeDocument/2006/relationships/ctrlProp" Target="../ctrlProps/ctrlProp950.xml"/><Relationship Id="rId1029" Type="http://schemas.openxmlformats.org/officeDocument/2006/relationships/ctrlProp" Target="../ctrlProps/ctrlProp1026.xml"/><Relationship Id="rId1236" Type="http://schemas.openxmlformats.org/officeDocument/2006/relationships/ctrlProp" Target="../ctrlProps/ctrlProp1233.xml"/><Relationship Id="rId82" Type="http://schemas.openxmlformats.org/officeDocument/2006/relationships/ctrlProp" Target="../ctrlProps/ctrlProp79.xml"/><Relationship Id="rId385" Type="http://schemas.openxmlformats.org/officeDocument/2006/relationships/ctrlProp" Target="../ctrlProps/ctrlProp382.xml"/><Relationship Id="rId592" Type="http://schemas.openxmlformats.org/officeDocument/2006/relationships/ctrlProp" Target="../ctrlProps/ctrlProp589.xml"/><Relationship Id="rId606" Type="http://schemas.openxmlformats.org/officeDocument/2006/relationships/ctrlProp" Target="../ctrlProps/ctrlProp603.xml"/><Relationship Id="rId813" Type="http://schemas.openxmlformats.org/officeDocument/2006/relationships/ctrlProp" Target="../ctrlProps/ctrlProp810.xml"/><Relationship Id="rId245" Type="http://schemas.openxmlformats.org/officeDocument/2006/relationships/ctrlProp" Target="../ctrlProps/ctrlProp242.xml"/><Relationship Id="rId452" Type="http://schemas.openxmlformats.org/officeDocument/2006/relationships/ctrlProp" Target="../ctrlProps/ctrlProp449.xml"/><Relationship Id="rId897" Type="http://schemas.openxmlformats.org/officeDocument/2006/relationships/ctrlProp" Target="../ctrlProps/ctrlProp894.xml"/><Relationship Id="rId1082" Type="http://schemas.openxmlformats.org/officeDocument/2006/relationships/ctrlProp" Target="../ctrlProps/ctrlProp1079.xml"/><Relationship Id="rId1303" Type="http://schemas.openxmlformats.org/officeDocument/2006/relationships/ctrlProp" Target="../ctrlProps/ctrlProp1300.xml"/><Relationship Id="rId105" Type="http://schemas.openxmlformats.org/officeDocument/2006/relationships/ctrlProp" Target="../ctrlProps/ctrlProp102.xml"/><Relationship Id="rId312" Type="http://schemas.openxmlformats.org/officeDocument/2006/relationships/ctrlProp" Target="../ctrlProps/ctrlProp309.xml"/><Relationship Id="rId757" Type="http://schemas.openxmlformats.org/officeDocument/2006/relationships/ctrlProp" Target="../ctrlProps/ctrlProp754.xml"/><Relationship Id="rId964" Type="http://schemas.openxmlformats.org/officeDocument/2006/relationships/ctrlProp" Target="../ctrlProps/ctrlProp961.xml"/><Relationship Id="rId93" Type="http://schemas.openxmlformats.org/officeDocument/2006/relationships/ctrlProp" Target="../ctrlProps/ctrlProp90.xml"/><Relationship Id="rId189" Type="http://schemas.openxmlformats.org/officeDocument/2006/relationships/ctrlProp" Target="../ctrlProps/ctrlProp186.xml"/><Relationship Id="rId396" Type="http://schemas.openxmlformats.org/officeDocument/2006/relationships/ctrlProp" Target="../ctrlProps/ctrlProp393.xml"/><Relationship Id="rId617" Type="http://schemas.openxmlformats.org/officeDocument/2006/relationships/ctrlProp" Target="../ctrlProps/ctrlProp614.xml"/><Relationship Id="rId824" Type="http://schemas.openxmlformats.org/officeDocument/2006/relationships/ctrlProp" Target="../ctrlProps/ctrlProp821.xml"/><Relationship Id="rId1247" Type="http://schemas.openxmlformats.org/officeDocument/2006/relationships/ctrlProp" Target="../ctrlProps/ctrlProp1244.xml"/><Relationship Id="rId256" Type="http://schemas.openxmlformats.org/officeDocument/2006/relationships/ctrlProp" Target="../ctrlProps/ctrlProp253.xml"/><Relationship Id="rId463" Type="http://schemas.openxmlformats.org/officeDocument/2006/relationships/ctrlProp" Target="../ctrlProps/ctrlProp460.xml"/><Relationship Id="rId670" Type="http://schemas.openxmlformats.org/officeDocument/2006/relationships/ctrlProp" Target="../ctrlProps/ctrlProp667.xml"/><Relationship Id="rId1093" Type="http://schemas.openxmlformats.org/officeDocument/2006/relationships/ctrlProp" Target="../ctrlProps/ctrlProp1090.xml"/><Relationship Id="rId1107" Type="http://schemas.openxmlformats.org/officeDocument/2006/relationships/ctrlProp" Target="../ctrlProps/ctrlProp1104.xml"/><Relationship Id="rId1314" Type="http://schemas.openxmlformats.org/officeDocument/2006/relationships/ctrlProp" Target="../ctrlProps/ctrlProp1311.xml"/><Relationship Id="rId116" Type="http://schemas.openxmlformats.org/officeDocument/2006/relationships/ctrlProp" Target="../ctrlProps/ctrlProp113.xml"/><Relationship Id="rId323" Type="http://schemas.openxmlformats.org/officeDocument/2006/relationships/ctrlProp" Target="../ctrlProps/ctrlProp320.xml"/><Relationship Id="rId530" Type="http://schemas.openxmlformats.org/officeDocument/2006/relationships/ctrlProp" Target="../ctrlProps/ctrlProp527.xml"/><Relationship Id="rId768" Type="http://schemas.openxmlformats.org/officeDocument/2006/relationships/ctrlProp" Target="../ctrlProps/ctrlProp765.xml"/><Relationship Id="rId975" Type="http://schemas.openxmlformats.org/officeDocument/2006/relationships/ctrlProp" Target="../ctrlProps/ctrlProp972.xml"/><Relationship Id="rId1160" Type="http://schemas.openxmlformats.org/officeDocument/2006/relationships/ctrlProp" Target="../ctrlProps/ctrlProp1157.xml"/><Relationship Id="rId20" Type="http://schemas.openxmlformats.org/officeDocument/2006/relationships/ctrlProp" Target="../ctrlProps/ctrlProp17.xml"/><Relationship Id="rId628" Type="http://schemas.openxmlformats.org/officeDocument/2006/relationships/ctrlProp" Target="../ctrlProps/ctrlProp625.xml"/><Relationship Id="rId835" Type="http://schemas.openxmlformats.org/officeDocument/2006/relationships/ctrlProp" Target="../ctrlProps/ctrlProp832.xml"/><Relationship Id="rId1258" Type="http://schemas.openxmlformats.org/officeDocument/2006/relationships/ctrlProp" Target="../ctrlProps/ctrlProp1255.xml"/><Relationship Id="rId267" Type="http://schemas.openxmlformats.org/officeDocument/2006/relationships/ctrlProp" Target="../ctrlProps/ctrlProp264.xml"/><Relationship Id="rId474" Type="http://schemas.openxmlformats.org/officeDocument/2006/relationships/ctrlProp" Target="../ctrlProps/ctrlProp471.xml"/><Relationship Id="rId1020" Type="http://schemas.openxmlformats.org/officeDocument/2006/relationships/ctrlProp" Target="../ctrlProps/ctrlProp1017.xml"/><Relationship Id="rId1118" Type="http://schemas.openxmlformats.org/officeDocument/2006/relationships/ctrlProp" Target="../ctrlProps/ctrlProp1115.xml"/><Relationship Id="rId1325" Type="http://schemas.openxmlformats.org/officeDocument/2006/relationships/ctrlProp" Target="../ctrlProps/ctrlProp1322.xml"/><Relationship Id="rId127" Type="http://schemas.openxmlformats.org/officeDocument/2006/relationships/ctrlProp" Target="../ctrlProps/ctrlProp124.xml"/><Relationship Id="rId681" Type="http://schemas.openxmlformats.org/officeDocument/2006/relationships/ctrlProp" Target="../ctrlProps/ctrlProp678.xml"/><Relationship Id="rId779" Type="http://schemas.openxmlformats.org/officeDocument/2006/relationships/ctrlProp" Target="../ctrlProps/ctrlProp776.xml"/><Relationship Id="rId902" Type="http://schemas.openxmlformats.org/officeDocument/2006/relationships/ctrlProp" Target="../ctrlProps/ctrlProp899.xml"/><Relationship Id="rId986" Type="http://schemas.openxmlformats.org/officeDocument/2006/relationships/ctrlProp" Target="../ctrlProps/ctrlProp983.xml"/><Relationship Id="rId31" Type="http://schemas.openxmlformats.org/officeDocument/2006/relationships/ctrlProp" Target="../ctrlProps/ctrlProp28.xml"/><Relationship Id="rId334" Type="http://schemas.openxmlformats.org/officeDocument/2006/relationships/ctrlProp" Target="../ctrlProps/ctrlProp331.xml"/><Relationship Id="rId541" Type="http://schemas.openxmlformats.org/officeDocument/2006/relationships/ctrlProp" Target="../ctrlProps/ctrlProp538.xml"/><Relationship Id="rId639" Type="http://schemas.openxmlformats.org/officeDocument/2006/relationships/ctrlProp" Target="../ctrlProps/ctrlProp636.xml"/><Relationship Id="rId1171" Type="http://schemas.openxmlformats.org/officeDocument/2006/relationships/ctrlProp" Target="../ctrlProps/ctrlProp1168.xml"/><Relationship Id="rId1269" Type="http://schemas.openxmlformats.org/officeDocument/2006/relationships/ctrlProp" Target="../ctrlProps/ctrlProp1266.xml"/><Relationship Id="rId180" Type="http://schemas.openxmlformats.org/officeDocument/2006/relationships/ctrlProp" Target="../ctrlProps/ctrlProp177.xml"/><Relationship Id="rId278" Type="http://schemas.openxmlformats.org/officeDocument/2006/relationships/ctrlProp" Target="../ctrlProps/ctrlProp275.xml"/><Relationship Id="rId401" Type="http://schemas.openxmlformats.org/officeDocument/2006/relationships/ctrlProp" Target="../ctrlProps/ctrlProp398.xml"/><Relationship Id="rId846" Type="http://schemas.openxmlformats.org/officeDocument/2006/relationships/ctrlProp" Target="../ctrlProps/ctrlProp843.xml"/><Relationship Id="rId1031" Type="http://schemas.openxmlformats.org/officeDocument/2006/relationships/ctrlProp" Target="../ctrlProps/ctrlProp1028.xml"/><Relationship Id="rId1129" Type="http://schemas.openxmlformats.org/officeDocument/2006/relationships/ctrlProp" Target="../ctrlProps/ctrlProp1126.xml"/><Relationship Id="rId485" Type="http://schemas.openxmlformats.org/officeDocument/2006/relationships/ctrlProp" Target="../ctrlProps/ctrlProp482.xml"/><Relationship Id="rId692" Type="http://schemas.openxmlformats.org/officeDocument/2006/relationships/ctrlProp" Target="../ctrlProps/ctrlProp689.xml"/><Relationship Id="rId706" Type="http://schemas.openxmlformats.org/officeDocument/2006/relationships/ctrlProp" Target="../ctrlProps/ctrlProp703.xml"/><Relationship Id="rId913" Type="http://schemas.openxmlformats.org/officeDocument/2006/relationships/ctrlProp" Target="../ctrlProps/ctrlProp910.xml"/><Relationship Id="rId1336" Type="http://schemas.openxmlformats.org/officeDocument/2006/relationships/ctrlProp" Target="../ctrlProps/ctrlProp1333.xml"/><Relationship Id="rId42" Type="http://schemas.openxmlformats.org/officeDocument/2006/relationships/ctrlProp" Target="../ctrlProps/ctrlProp39.xml"/><Relationship Id="rId138" Type="http://schemas.openxmlformats.org/officeDocument/2006/relationships/ctrlProp" Target="../ctrlProps/ctrlProp135.xml"/><Relationship Id="rId345" Type="http://schemas.openxmlformats.org/officeDocument/2006/relationships/ctrlProp" Target="../ctrlProps/ctrlProp342.xml"/><Relationship Id="rId552" Type="http://schemas.openxmlformats.org/officeDocument/2006/relationships/ctrlProp" Target="../ctrlProps/ctrlProp549.xml"/><Relationship Id="rId997" Type="http://schemas.openxmlformats.org/officeDocument/2006/relationships/ctrlProp" Target="../ctrlProps/ctrlProp994.xml"/><Relationship Id="rId1182" Type="http://schemas.openxmlformats.org/officeDocument/2006/relationships/ctrlProp" Target="../ctrlProps/ctrlProp1179.xml"/><Relationship Id="rId191" Type="http://schemas.openxmlformats.org/officeDocument/2006/relationships/ctrlProp" Target="../ctrlProps/ctrlProp188.xml"/><Relationship Id="rId205" Type="http://schemas.openxmlformats.org/officeDocument/2006/relationships/ctrlProp" Target="../ctrlProps/ctrlProp202.xml"/><Relationship Id="rId412" Type="http://schemas.openxmlformats.org/officeDocument/2006/relationships/ctrlProp" Target="../ctrlProps/ctrlProp409.xml"/><Relationship Id="rId857" Type="http://schemas.openxmlformats.org/officeDocument/2006/relationships/ctrlProp" Target="../ctrlProps/ctrlProp854.xml"/><Relationship Id="rId1042" Type="http://schemas.openxmlformats.org/officeDocument/2006/relationships/ctrlProp" Target="../ctrlProps/ctrlProp1039.xml"/><Relationship Id="rId289" Type="http://schemas.openxmlformats.org/officeDocument/2006/relationships/ctrlProp" Target="../ctrlProps/ctrlProp286.xml"/><Relationship Id="rId496" Type="http://schemas.openxmlformats.org/officeDocument/2006/relationships/ctrlProp" Target="../ctrlProps/ctrlProp493.xml"/><Relationship Id="rId717" Type="http://schemas.openxmlformats.org/officeDocument/2006/relationships/ctrlProp" Target="../ctrlProps/ctrlProp714.xml"/><Relationship Id="rId924" Type="http://schemas.openxmlformats.org/officeDocument/2006/relationships/ctrlProp" Target="../ctrlProps/ctrlProp921.xml"/><Relationship Id="rId1347" Type="http://schemas.openxmlformats.org/officeDocument/2006/relationships/ctrlProp" Target="../ctrlProps/ctrlProp1344.xml"/><Relationship Id="rId53" Type="http://schemas.openxmlformats.org/officeDocument/2006/relationships/ctrlProp" Target="../ctrlProps/ctrlProp50.xml"/><Relationship Id="rId149" Type="http://schemas.openxmlformats.org/officeDocument/2006/relationships/ctrlProp" Target="../ctrlProps/ctrlProp146.xml"/><Relationship Id="rId356" Type="http://schemas.openxmlformats.org/officeDocument/2006/relationships/ctrlProp" Target="../ctrlProps/ctrlProp353.xml"/><Relationship Id="rId563" Type="http://schemas.openxmlformats.org/officeDocument/2006/relationships/ctrlProp" Target="../ctrlProps/ctrlProp560.xml"/><Relationship Id="rId770" Type="http://schemas.openxmlformats.org/officeDocument/2006/relationships/ctrlProp" Target="../ctrlProps/ctrlProp767.xml"/><Relationship Id="rId1193" Type="http://schemas.openxmlformats.org/officeDocument/2006/relationships/ctrlProp" Target="../ctrlProps/ctrlProp1190.xml"/><Relationship Id="rId1207" Type="http://schemas.openxmlformats.org/officeDocument/2006/relationships/ctrlProp" Target="../ctrlProps/ctrlProp1204.xml"/><Relationship Id="rId216" Type="http://schemas.openxmlformats.org/officeDocument/2006/relationships/ctrlProp" Target="../ctrlProps/ctrlProp213.xml"/><Relationship Id="rId423" Type="http://schemas.openxmlformats.org/officeDocument/2006/relationships/ctrlProp" Target="../ctrlProps/ctrlProp420.xml"/><Relationship Id="rId868" Type="http://schemas.openxmlformats.org/officeDocument/2006/relationships/ctrlProp" Target="../ctrlProps/ctrlProp865.xml"/><Relationship Id="rId1053" Type="http://schemas.openxmlformats.org/officeDocument/2006/relationships/ctrlProp" Target="../ctrlProps/ctrlProp1050.xml"/><Relationship Id="rId1260" Type="http://schemas.openxmlformats.org/officeDocument/2006/relationships/ctrlProp" Target="../ctrlProps/ctrlProp1257.xml"/><Relationship Id="rId630" Type="http://schemas.openxmlformats.org/officeDocument/2006/relationships/ctrlProp" Target="../ctrlProps/ctrlProp627.xml"/><Relationship Id="rId728" Type="http://schemas.openxmlformats.org/officeDocument/2006/relationships/ctrlProp" Target="../ctrlProps/ctrlProp725.xml"/><Relationship Id="rId935" Type="http://schemas.openxmlformats.org/officeDocument/2006/relationships/ctrlProp" Target="../ctrlProps/ctrlProp932.xml"/><Relationship Id="rId1358" Type="http://schemas.openxmlformats.org/officeDocument/2006/relationships/ctrlProp" Target="../ctrlProps/ctrlProp1355.xml"/><Relationship Id="rId64" Type="http://schemas.openxmlformats.org/officeDocument/2006/relationships/ctrlProp" Target="../ctrlProps/ctrlProp61.xml"/><Relationship Id="rId367" Type="http://schemas.openxmlformats.org/officeDocument/2006/relationships/ctrlProp" Target="../ctrlProps/ctrlProp364.xml"/><Relationship Id="rId574" Type="http://schemas.openxmlformats.org/officeDocument/2006/relationships/ctrlProp" Target="../ctrlProps/ctrlProp571.xml"/><Relationship Id="rId1120" Type="http://schemas.openxmlformats.org/officeDocument/2006/relationships/ctrlProp" Target="../ctrlProps/ctrlProp1117.xml"/><Relationship Id="rId1218" Type="http://schemas.openxmlformats.org/officeDocument/2006/relationships/ctrlProp" Target="../ctrlProps/ctrlProp1215.xml"/><Relationship Id="rId227" Type="http://schemas.openxmlformats.org/officeDocument/2006/relationships/ctrlProp" Target="../ctrlProps/ctrlProp224.xml"/><Relationship Id="rId781" Type="http://schemas.openxmlformats.org/officeDocument/2006/relationships/ctrlProp" Target="../ctrlProps/ctrlProp778.xml"/><Relationship Id="rId879" Type="http://schemas.openxmlformats.org/officeDocument/2006/relationships/ctrlProp" Target="../ctrlProps/ctrlProp876.xml"/><Relationship Id="rId434" Type="http://schemas.openxmlformats.org/officeDocument/2006/relationships/ctrlProp" Target="../ctrlProps/ctrlProp431.xml"/><Relationship Id="rId641" Type="http://schemas.openxmlformats.org/officeDocument/2006/relationships/ctrlProp" Target="../ctrlProps/ctrlProp638.xml"/><Relationship Id="rId739" Type="http://schemas.openxmlformats.org/officeDocument/2006/relationships/ctrlProp" Target="../ctrlProps/ctrlProp736.xml"/><Relationship Id="rId1064" Type="http://schemas.openxmlformats.org/officeDocument/2006/relationships/ctrlProp" Target="../ctrlProps/ctrlProp1061.xml"/><Relationship Id="rId1271" Type="http://schemas.openxmlformats.org/officeDocument/2006/relationships/ctrlProp" Target="../ctrlProps/ctrlProp1268.xml"/><Relationship Id="rId280" Type="http://schemas.openxmlformats.org/officeDocument/2006/relationships/ctrlProp" Target="../ctrlProps/ctrlProp277.xml"/><Relationship Id="rId501" Type="http://schemas.openxmlformats.org/officeDocument/2006/relationships/ctrlProp" Target="../ctrlProps/ctrlProp498.xml"/><Relationship Id="rId946" Type="http://schemas.openxmlformats.org/officeDocument/2006/relationships/ctrlProp" Target="../ctrlProps/ctrlProp943.xml"/><Relationship Id="rId1131" Type="http://schemas.openxmlformats.org/officeDocument/2006/relationships/ctrlProp" Target="../ctrlProps/ctrlProp1128.xml"/><Relationship Id="rId1229" Type="http://schemas.openxmlformats.org/officeDocument/2006/relationships/ctrlProp" Target="../ctrlProps/ctrlProp1226.xml"/><Relationship Id="rId75" Type="http://schemas.openxmlformats.org/officeDocument/2006/relationships/ctrlProp" Target="../ctrlProps/ctrlProp72.xml"/><Relationship Id="rId140" Type="http://schemas.openxmlformats.org/officeDocument/2006/relationships/ctrlProp" Target="../ctrlProps/ctrlProp137.xml"/><Relationship Id="rId378" Type="http://schemas.openxmlformats.org/officeDocument/2006/relationships/ctrlProp" Target="../ctrlProps/ctrlProp375.xml"/><Relationship Id="rId585" Type="http://schemas.openxmlformats.org/officeDocument/2006/relationships/ctrlProp" Target="../ctrlProps/ctrlProp582.xml"/><Relationship Id="rId792" Type="http://schemas.openxmlformats.org/officeDocument/2006/relationships/ctrlProp" Target="../ctrlProps/ctrlProp789.xml"/><Relationship Id="rId806" Type="http://schemas.openxmlformats.org/officeDocument/2006/relationships/ctrlProp" Target="../ctrlProps/ctrlProp803.xml"/><Relationship Id="rId6" Type="http://schemas.openxmlformats.org/officeDocument/2006/relationships/ctrlProp" Target="../ctrlProps/ctrlProp3.xml"/><Relationship Id="rId238" Type="http://schemas.openxmlformats.org/officeDocument/2006/relationships/ctrlProp" Target="../ctrlProps/ctrlProp235.xml"/><Relationship Id="rId445" Type="http://schemas.openxmlformats.org/officeDocument/2006/relationships/ctrlProp" Target="../ctrlProps/ctrlProp442.xml"/><Relationship Id="rId652" Type="http://schemas.openxmlformats.org/officeDocument/2006/relationships/ctrlProp" Target="../ctrlProps/ctrlProp649.xml"/><Relationship Id="rId1075" Type="http://schemas.openxmlformats.org/officeDocument/2006/relationships/ctrlProp" Target="../ctrlProps/ctrlProp1072.xml"/><Relationship Id="rId1282" Type="http://schemas.openxmlformats.org/officeDocument/2006/relationships/ctrlProp" Target="../ctrlProps/ctrlProp1279.xml"/><Relationship Id="rId291" Type="http://schemas.openxmlformats.org/officeDocument/2006/relationships/ctrlProp" Target="../ctrlProps/ctrlProp288.xml"/><Relationship Id="rId305" Type="http://schemas.openxmlformats.org/officeDocument/2006/relationships/ctrlProp" Target="../ctrlProps/ctrlProp302.xml"/><Relationship Id="rId512" Type="http://schemas.openxmlformats.org/officeDocument/2006/relationships/ctrlProp" Target="../ctrlProps/ctrlProp509.xml"/><Relationship Id="rId957" Type="http://schemas.openxmlformats.org/officeDocument/2006/relationships/ctrlProp" Target="../ctrlProps/ctrlProp954.xml"/><Relationship Id="rId1142" Type="http://schemas.openxmlformats.org/officeDocument/2006/relationships/ctrlProp" Target="../ctrlProps/ctrlProp1139.xml"/><Relationship Id="rId86" Type="http://schemas.openxmlformats.org/officeDocument/2006/relationships/ctrlProp" Target="../ctrlProps/ctrlProp83.xml"/><Relationship Id="rId151" Type="http://schemas.openxmlformats.org/officeDocument/2006/relationships/ctrlProp" Target="../ctrlProps/ctrlProp148.xml"/><Relationship Id="rId389" Type="http://schemas.openxmlformats.org/officeDocument/2006/relationships/ctrlProp" Target="../ctrlProps/ctrlProp386.xml"/><Relationship Id="rId596" Type="http://schemas.openxmlformats.org/officeDocument/2006/relationships/ctrlProp" Target="../ctrlProps/ctrlProp593.xml"/><Relationship Id="rId817" Type="http://schemas.openxmlformats.org/officeDocument/2006/relationships/ctrlProp" Target="../ctrlProps/ctrlProp814.xml"/><Relationship Id="rId1002" Type="http://schemas.openxmlformats.org/officeDocument/2006/relationships/ctrlProp" Target="../ctrlProps/ctrlProp999.xml"/><Relationship Id="rId249" Type="http://schemas.openxmlformats.org/officeDocument/2006/relationships/ctrlProp" Target="../ctrlProps/ctrlProp246.xml"/><Relationship Id="rId456" Type="http://schemas.openxmlformats.org/officeDocument/2006/relationships/ctrlProp" Target="../ctrlProps/ctrlProp453.xml"/><Relationship Id="rId663" Type="http://schemas.openxmlformats.org/officeDocument/2006/relationships/ctrlProp" Target="../ctrlProps/ctrlProp660.xml"/><Relationship Id="rId870" Type="http://schemas.openxmlformats.org/officeDocument/2006/relationships/ctrlProp" Target="../ctrlProps/ctrlProp867.xml"/><Relationship Id="rId1086" Type="http://schemas.openxmlformats.org/officeDocument/2006/relationships/ctrlProp" Target="../ctrlProps/ctrlProp1083.xml"/><Relationship Id="rId1293" Type="http://schemas.openxmlformats.org/officeDocument/2006/relationships/ctrlProp" Target="../ctrlProps/ctrlProp1290.xml"/><Relationship Id="rId1307" Type="http://schemas.openxmlformats.org/officeDocument/2006/relationships/ctrlProp" Target="../ctrlProps/ctrlProp1304.xml"/><Relationship Id="rId13" Type="http://schemas.openxmlformats.org/officeDocument/2006/relationships/ctrlProp" Target="../ctrlProps/ctrlProp10.xml"/><Relationship Id="rId109" Type="http://schemas.openxmlformats.org/officeDocument/2006/relationships/ctrlProp" Target="../ctrlProps/ctrlProp106.xml"/><Relationship Id="rId316" Type="http://schemas.openxmlformats.org/officeDocument/2006/relationships/ctrlProp" Target="../ctrlProps/ctrlProp313.xml"/><Relationship Id="rId523" Type="http://schemas.openxmlformats.org/officeDocument/2006/relationships/ctrlProp" Target="../ctrlProps/ctrlProp520.xml"/><Relationship Id="rId968" Type="http://schemas.openxmlformats.org/officeDocument/2006/relationships/ctrlProp" Target="../ctrlProps/ctrlProp965.xml"/><Relationship Id="rId1153" Type="http://schemas.openxmlformats.org/officeDocument/2006/relationships/ctrlProp" Target="../ctrlProps/ctrlProp1150.xml"/><Relationship Id="rId97" Type="http://schemas.openxmlformats.org/officeDocument/2006/relationships/ctrlProp" Target="../ctrlProps/ctrlProp94.xml"/><Relationship Id="rId730" Type="http://schemas.openxmlformats.org/officeDocument/2006/relationships/ctrlProp" Target="../ctrlProps/ctrlProp727.xml"/><Relationship Id="rId828" Type="http://schemas.openxmlformats.org/officeDocument/2006/relationships/ctrlProp" Target="../ctrlProps/ctrlProp825.xml"/><Relationship Id="rId1013" Type="http://schemas.openxmlformats.org/officeDocument/2006/relationships/ctrlProp" Target="../ctrlProps/ctrlProp1010.xml"/><Relationship Id="rId1360" Type="http://schemas.openxmlformats.org/officeDocument/2006/relationships/ctrlProp" Target="../ctrlProps/ctrlProp1357.xml"/><Relationship Id="rId162" Type="http://schemas.openxmlformats.org/officeDocument/2006/relationships/ctrlProp" Target="../ctrlProps/ctrlProp159.xml"/><Relationship Id="rId467" Type="http://schemas.openxmlformats.org/officeDocument/2006/relationships/ctrlProp" Target="../ctrlProps/ctrlProp464.xml"/><Relationship Id="rId1097" Type="http://schemas.openxmlformats.org/officeDocument/2006/relationships/ctrlProp" Target="../ctrlProps/ctrlProp1094.xml"/><Relationship Id="rId1220" Type="http://schemas.openxmlformats.org/officeDocument/2006/relationships/ctrlProp" Target="../ctrlProps/ctrlProp1217.xml"/><Relationship Id="rId1318" Type="http://schemas.openxmlformats.org/officeDocument/2006/relationships/ctrlProp" Target="../ctrlProps/ctrlProp1315.xml"/><Relationship Id="rId674" Type="http://schemas.openxmlformats.org/officeDocument/2006/relationships/ctrlProp" Target="../ctrlProps/ctrlProp671.xml"/><Relationship Id="rId881" Type="http://schemas.openxmlformats.org/officeDocument/2006/relationships/ctrlProp" Target="../ctrlProps/ctrlProp878.xml"/><Relationship Id="rId979" Type="http://schemas.openxmlformats.org/officeDocument/2006/relationships/ctrlProp" Target="../ctrlProps/ctrlProp976.xml"/><Relationship Id="rId24" Type="http://schemas.openxmlformats.org/officeDocument/2006/relationships/ctrlProp" Target="../ctrlProps/ctrlProp21.xml"/><Relationship Id="rId327" Type="http://schemas.openxmlformats.org/officeDocument/2006/relationships/ctrlProp" Target="../ctrlProps/ctrlProp324.xml"/><Relationship Id="rId534" Type="http://schemas.openxmlformats.org/officeDocument/2006/relationships/ctrlProp" Target="../ctrlProps/ctrlProp531.xml"/><Relationship Id="rId741" Type="http://schemas.openxmlformats.org/officeDocument/2006/relationships/ctrlProp" Target="../ctrlProps/ctrlProp738.xml"/><Relationship Id="rId839" Type="http://schemas.openxmlformats.org/officeDocument/2006/relationships/ctrlProp" Target="../ctrlProps/ctrlProp836.xml"/><Relationship Id="rId1164" Type="http://schemas.openxmlformats.org/officeDocument/2006/relationships/ctrlProp" Target="../ctrlProps/ctrlProp1161.xml"/><Relationship Id="rId173" Type="http://schemas.openxmlformats.org/officeDocument/2006/relationships/ctrlProp" Target="../ctrlProps/ctrlProp170.xml"/><Relationship Id="rId380" Type="http://schemas.openxmlformats.org/officeDocument/2006/relationships/ctrlProp" Target="../ctrlProps/ctrlProp377.xml"/><Relationship Id="rId601" Type="http://schemas.openxmlformats.org/officeDocument/2006/relationships/ctrlProp" Target="../ctrlProps/ctrlProp598.xml"/><Relationship Id="rId1024" Type="http://schemas.openxmlformats.org/officeDocument/2006/relationships/ctrlProp" Target="../ctrlProps/ctrlProp1021.xml"/><Relationship Id="rId1231" Type="http://schemas.openxmlformats.org/officeDocument/2006/relationships/ctrlProp" Target="../ctrlProps/ctrlProp1228.xml"/><Relationship Id="rId240" Type="http://schemas.openxmlformats.org/officeDocument/2006/relationships/ctrlProp" Target="../ctrlProps/ctrlProp237.xml"/><Relationship Id="rId478" Type="http://schemas.openxmlformats.org/officeDocument/2006/relationships/ctrlProp" Target="../ctrlProps/ctrlProp475.xml"/><Relationship Id="rId685" Type="http://schemas.openxmlformats.org/officeDocument/2006/relationships/ctrlProp" Target="../ctrlProps/ctrlProp682.xml"/><Relationship Id="rId892" Type="http://schemas.openxmlformats.org/officeDocument/2006/relationships/ctrlProp" Target="../ctrlProps/ctrlProp889.xml"/><Relationship Id="rId906" Type="http://schemas.openxmlformats.org/officeDocument/2006/relationships/ctrlProp" Target="../ctrlProps/ctrlProp903.xml"/><Relationship Id="rId1329" Type="http://schemas.openxmlformats.org/officeDocument/2006/relationships/ctrlProp" Target="../ctrlProps/ctrlProp1326.xml"/><Relationship Id="rId35" Type="http://schemas.openxmlformats.org/officeDocument/2006/relationships/ctrlProp" Target="../ctrlProps/ctrlProp32.xml"/><Relationship Id="rId100" Type="http://schemas.openxmlformats.org/officeDocument/2006/relationships/ctrlProp" Target="../ctrlProps/ctrlProp97.xml"/><Relationship Id="rId338" Type="http://schemas.openxmlformats.org/officeDocument/2006/relationships/ctrlProp" Target="../ctrlProps/ctrlProp335.xml"/><Relationship Id="rId545" Type="http://schemas.openxmlformats.org/officeDocument/2006/relationships/ctrlProp" Target="../ctrlProps/ctrlProp542.xml"/><Relationship Id="rId752" Type="http://schemas.openxmlformats.org/officeDocument/2006/relationships/ctrlProp" Target="../ctrlProps/ctrlProp749.xml"/><Relationship Id="rId1175" Type="http://schemas.openxmlformats.org/officeDocument/2006/relationships/ctrlProp" Target="../ctrlProps/ctrlProp1172.xml"/><Relationship Id="rId184" Type="http://schemas.openxmlformats.org/officeDocument/2006/relationships/ctrlProp" Target="../ctrlProps/ctrlProp181.xml"/><Relationship Id="rId391" Type="http://schemas.openxmlformats.org/officeDocument/2006/relationships/ctrlProp" Target="../ctrlProps/ctrlProp388.xml"/><Relationship Id="rId405" Type="http://schemas.openxmlformats.org/officeDocument/2006/relationships/ctrlProp" Target="../ctrlProps/ctrlProp402.xml"/><Relationship Id="rId612" Type="http://schemas.openxmlformats.org/officeDocument/2006/relationships/ctrlProp" Target="../ctrlProps/ctrlProp609.xml"/><Relationship Id="rId1035" Type="http://schemas.openxmlformats.org/officeDocument/2006/relationships/ctrlProp" Target="../ctrlProps/ctrlProp1032.xml"/><Relationship Id="rId1242" Type="http://schemas.openxmlformats.org/officeDocument/2006/relationships/ctrlProp" Target="../ctrlProps/ctrlProp1239.xml"/><Relationship Id="rId251" Type="http://schemas.openxmlformats.org/officeDocument/2006/relationships/ctrlProp" Target="../ctrlProps/ctrlProp248.xml"/><Relationship Id="rId489" Type="http://schemas.openxmlformats.org/officeDocument/2006/relationships/ctrlProp" Target="../ctrlProps/ctrlProp486.xml"/><Relationship Id="rId696" Type="http://schemas.openxmlformats.org/officeDocument/2006/relationships/ctrlProp" Target="../ctrlProps/ctrlProp693.xml"/><Relationship Id="rId917" Type="http://schemas.openxmlformats.org/officeDocument/2006/relationships/ctrlProp" Target="../ctrlProps/ctrlProp914.xml"/><Relationship Id="rId1102" Type="http://schemas.openxmlformats.org/officeDocument/2006/relationships/ctrlProp" Target="../ctrlProps/ctrlProp1099.xml"/><Relationship Id="rId46" Type="http://schemas.openxmlformats.org/officeDocument/2006/relationships/ctrlProp" Target="../ctrlProps/ctrlProp43.xml"/><Relationship Id="rId349" Type="http://schemas.openxmlformats.org/officeDocument/2006/relationships/ctrlProp" Target="../ctrlProps/ctrlProp346.xml"/><Relationship Id="rId556" Type="http://schemas.openxmlformats.org/officeDocument/2006/relationships/ctrlProp" Target="../ctrlProps/ctrlProp553.xml"/><Relationship Id="rId763" Type="http://schemas.openxmlformats.org/officeDocument/2006/relationships/ctrlProp" Target="../ctrlProps/ctrlProp760.xml"/><Relationship Id="rId1186" Type="http://schemas.openxmlformats.org/officeDocument/2006/relationships/ctrlProp" Target="../ctrlProps/ctrlProp1183.xml"/><Relationship Id="rId111" Type="http://schemas.openxmlformats.org/officeDocument/2006/relationships/ctrlProp" Target="../ctrlProps/ctrlProp108.xml"/><Relationship Id="rId195" Type="http://schemas.openxmlformats.org/officeDocument/2006/relationships/ctrlProp" Target="../ctrlProps/ctrlProp192.xml"/><Relationship Id="rId209" Type="http://schemas.openxmlformats.org/officeDocument/2006/relationships/ctrlProp" Target="../ctrlProps/ctrlProp206.xml"/><Relationship Id="rId416" Type="http://schemas.openxmlformats.org/officeDocument/2006/relationships/ctrlProp" Target="../ctrlProps/ctrlProp413.xml"/><Relationship Id="rId970" Type="http://schemas.openxmlformats.org/officeDocument/2006/relationships/ctrlProp" Target="../ctrlProps/ctrlProp967.xml"/><Relationship Id="rId1046" Type="http://schemas.openxmlformats.org/officeDocument/2006/relationships/ctrlProp" Target="../ctrlProps/ctrlProp1043.xml"/><Relationship Id="rId1253" Type="http://schemas.openxmlformats.org/officeDocument/2006/relationships/ctrlProp" Target="../ctrlProps/ctrlProp1250.xml"/><Relationship Id="rId623" Type="http://schemas.openxmlformats.org/officeDocument/2006/relationships/ctrlProp" Target="../ctrlProps/ctrlProp620.xml"/><Relationship Id="rId830" Type="http://schemas.openxmlformats.org/officeDocument/2006/relationships/ctrlProp" Target="../ctrlProps/ctrlProp827.xml"/><Relationship Id="rId928" Type="http://schemas.openxmlformats.org/officeDocument/2006/relationships/ctrlProp" Target="../ctrlProps/ctrlProp925.xml"/><Relationship Id="rId57" Type="http://schemas.openxmlformats.org/officeDocument/2006/relationships/ctrlProp" Target="../ctrlProps/ctrlProp54.xml"/><Relationship Id="rId262" Type="http://schemas.openxmlformats.org/officeDocument/2006/relationships/ctrlProp" Target="../ctrlProps/ctrlProp259.xml"/><Relationship Id="rId567" Type="http://schemas.openxmlformats.org/officeDocument/2006/relationships/ctrlProp" Target="../ctrlProps/ctrlProp564.xml"/><Relationship Id="rId1113" Type="http://schemas.openxmlformats.org/officeDocument/2006/relationships/ctrlProp" Target="../ctrlProps/ctrlProp1110.xml"/><Relationship Id="rId1197" Type="http://schemas.openxmlformats.org/officeDocument/2006/relationships/ctrlProp" Target="../ctrlProps/ctrlProp1194.xml"/><Relationship Id="rId1320" Type="http://schemas.openxmlformats.org/officeDocument/2006/relationships/ctrlProp" Target="../ctrlProps/ctrlProp1317.xml"/><Relationship Id="rId122" Type="http://schemas.openxmlformats.org/officeDocument/2006/relationships/ctrlProp" Target="../ctrlProps/ctrlProp119.xml"/><Relationship Id="rId774" Type="http://schemas.openxmlformats.org/officeDocument/2006/relationships/ctrlProp" Target="../ctrlProps/ctrlProp771.xml"/><Relationship Id="rId981" Type="http://schemas.openxmlformats.org/officeDocument/2006/relationships/ctrlProp" Target="../ctrlProps/ctrlProp978.xml"/><Relationship Id="rId1057" Type="http://schemas.openxmlformats.org/officeDocument/2006/relationships/ctrlProp" Target="../ctrlProps/ctrlProp1054.xml"/><Relationship Id="rId427" Type="http://schemas.openxmlformats.org/officeDocument/2006/relationships/ctrlProp" Target="../ctrlProps/ctrlProp424.xml"/><Relationship Id="rId634" Type="http://schemas.openxmlformats.org/officeDocument/2006/relationships/ctrlProp" Target="../ctrlProps/ctrlProp631.xml"/><Relationship Id="rId841" Type="http://schemas.openxmlformats.org/officeDocument/2006/relationships/ctrlProp" Target="../ctrlProps/ctrlProp838.xml"/><Relationship Id="rId1264" Type="http://schemas.openxmlformats.org/officeDocument/2006/relationships/ctrlProp" Target="../ctrlProps/ctrlProp1261.xml"/><Relationship Id="rId273" Type="http://schemas.openxmlformats.org/officeDocument/2006/relationships/ctrlProp" Target="../ctrlProps/ctrlProp270.xml"/><Relationship Id="rId480" Type="http://schemas.openxmlformats.org/officeDocument/2006/relationships/ctrlProp" Target="../ctrlProps/ctrlProp477.xml"/><Relationship Id="rId701" Type="http://schemas.openxmlformats.org/officeDocument/2006/relationships/ctrlProp" Target="../ctrlProps/ctrlProp698.xml"/><Relationship Id="rId939" Type="http://schemas.openxmlformats.org/officeDocument/2006/relationships/ctrlProp" Target="../ctrlProps/ctrlProp936.xml"/><Relationship Id="rId1124" Type="http://schemas.openxmlformats.org/officeDocument/2006/relationships/ctrlProp" Target="../ctrlProps/ctrlProp1121.xml"/><Relationship Id="rId1331" Type="http://schemas.openxmlformats.org/officeDocument/2006/relationships/ctrlProp" Target="../ctrlProps/ctrlProp1328.xml"/><Relationship Id="rId68" Type="http://schemas.openxmlformats.org/officeDocument/2006/relationships/ctrlProp" Target="../ctrlProps/ctrlProp65.xml"/><Relationship Id="rId133" Type="http://schemas.openxmlformats.org/officeDocument/2006/relationships/ctrlProp" Target="../ctrlProps/ctrlProp130.xml"/><Relationship Id="rId340" Type="http://schemas.openxmlformats.org/officeDocument/2006/relationships/ctrlProp" Target="../ctrlProps/ctrlProp337.xml"/><Relationship Id="rId578" Type="http://schemas.openxmlformats.org/officeDocument/2006/relationships/ctrlProp" Target="../ctrlProps/ctrlProp575.xml"/><Relationship Id="rId785" Type="http://schemas.openxmlformats.org/officeDocument/2006/relationships/ctrlProp" Target="../ctrlProps/ctrlProp782.xml"/><Relationship Id="rId992" Type="http://schemas.openxmlformats.org/officeDocument/2006/relationships/ctrlProp" Target="../ctrlProps/ctrlProp989.xml"/><Relationship Id="rId200" Type="http://schemas.openxmlformats.org/officeDocument/2006/relationships/ctrlProp" Target="../ctrlProps/ctrlProp197.xml"/><Relationship Id="rId438" Type="http://schemas.openxmlformats.org/officeDocument/2006/relationships/ctrlProp" Target="../ctrlProps/ctrlProp435.xml"/><Relationship Id="rId645" Type="http://schemas.openxmlformats.org/officeDocument/2006/relationships/ctrlProp" Target="../ctrlProps/ctrlProp642.xml"/><Relationship Id="rId852" Type="http://schemas.openxmlformats.org/officeDocument/2006/relationships/ctrlProp" Target="../ctrlProps/ctrlProp849.xml"/><Relationship Id="rId1068" Type="http://schemas.openxmlformats.org/officeDocument/2006/relationships/ctrlProp" Target="../ctrlProps/ctrlProp1065.xml"/><Relationship Id="rId1275" Type="http://schemas.openxmlformats.org/officeDocument/2006/relationships/ctrlProp" Target="../ctrlProps/ctrlProp1272.xml"/><Relationship Id="rId284" Type="http://schemas.openxmlformats.org/officeDocument/2006/relationships/ctrlProp" Target="../ctrlProps/ctrlProp281.xml"/><Relationship Id="rId491" Type="http://schemas.openxmlformats.org/officeDocument/2006/relationships/ctrlProp" Target="../ctrlProps/ctrlProp488.xml"/><Relationship Id="rId505" Type="http://schemas.openxmlformats.org/officeDocument/2006/relationships/ctrlProp" Target="../ctrlProps/ctrlProp502.xml"/><Relationship Id="rId712" Type="http://schemas.openxmlformats.org/officeDocument/2006/relationships/ctrlProp" Target="../ctrlProps/ctrlProp709.xml"/><Relationship Id="rId1135" Type="http://schemas.openxmlformats.org/officeDocument/2006/relationships/ctrlProp" Target="../ctrlProps/ctrlProp1132.xml"/><Relationship Id="rId1342" Type="http://schemas.openxmlformats.org/officeDocument/2006/relationships/ctrlProp" Target="../ctrlProps/ctrlProp1339.xml"/><Relationship Id="rId37" Type="http://schemas.openxmlformats.org/officeDocument/2006/relationships/ctrlProp" Target="../ctrlProps/ctrlProp34.xml"/><Relationship Id="rId79" Type="http://schemas.openxmlformats.org/officeDocument/2006/relationships/ctrlProp" Target="../ctrlProps/ctrlProp76.xml"/><Relationship Id="rId102" Type="http://schemas.openxmlformats.org/officeDocument/2006/relationships/ctrlProp" Target="../ctrlProps/ctrlProp99.xml"/><Relationship Id="rId144" Type="http://schemas.openxmlformats.org/officeDocument/2006/relationships/ctrlProp" Target="../ctrlProps/ctrlProp141.xml"/><Relationship Id="rId547" Type="http://schemas.openxmlformats.org/officeDocument/2006/relationships/ctrlProp" Target="../ctrlProps/ctrlProp544.xml"/><Relationship Id="rId589" Type="http://schemas.openxmlformats.org/officeDocument/2006/relationships/ctrlProp" Target="../ctrlProps/ctrlProp586.xml"/><Relationship Id="rId754" Type="http://schemas.openxmlformats.org/officeDocument/2006/relationships/ctrlProp" Target="../ctrlProps/ctrlProp751.xml"/><Relationship Id="rId796" Type="http://schemas.openxmlformats.org/officeDocument/2006/relationships/ctrlProp" Target="../ctrlProps/ctrlProp793.xml"/><Relationship Id="rId961" Type="http://schemas.openxmlformats.org/officeDocument/2006/relationships/ctrlProp" Target="../ctrlProps/ctrlProp958.xml"/><Relationship Id="rId1202" Type="http://schemas.openxmlformats.org/officeDocument/2006/relationships/ctrlProp" Target="../ctrlProps/ctrlProp1199.xml"/><Relationship Id="rId90" Type="http://schemas.openxmlformats.org/officeDocument/2006/relationships/ctrlProp" Target="../ctrlProps/ctrlProp87.xml"/><Relationship Id="rId186" Type="http://schemas.openxmlformats.org/officeDocument/2006/relationships/ctrlProp" Target="../ctrlProps/ctrlProp183.xml"/><Relationship Id="rId351" Type="http://schemas.openxmlformats.org/officeDocument/2006/relationships/ctrlProp" Target="../ctrlProps/ctrlProp348.xml"/><Relationship Id="rId393" Type="http://schemas.openxmlformats.org/officeDocument/2006/relationships/ctrlProp" Target="../ctrlProps/ctrlProp390.xml"/><Relationship Id="rId407" Type="http://schemas.openxmlformats.org/officeDocument/2006/relationships/ctrlProp" Target="../ctrlProps/ctrlProp404.xml"/><Relationship Id="rId449" Type="http://schemas.openxmlformats.org/officeDocument/2006/relationships/ctrlProp" Target="../ctrlProps/ctrlProp446.xml"/><Relationship Id="rId614" Type="http://schemas.openxmlformats.org/officeDocument/2006/relationships/ctrlProp" Target="../ctrlProps/ctrlProp611.xml"/><Relationship Id="rId656" Type="http://schemas.openxmlformats.org/officeDocument/2006/relationships/ctrlProp" Target="../ctrlProps/ctrlProp653.xml"/><Relationship Id="rId821" Type="http://schemas.openxmlformats.org/officeDocument/2006/relationships/ctrlProp" Target="../ctrlProps/ctrlProp818.xml"/><Relationship Id="rId863" Type="http://schemas.openxmlformats.org/officeDocument/2006/relationships/ctrlProp" Target="../ctrlProps/ctrlProp860.xml"/><Relationship Id="rId1037" Type="http://schemas.openxmlformats.org/officeDocument/2006/relationships/ctrlProp" Target="../ctrlProps/ctrlProp1034.xml"/><Relationship Id="rId1079" Type="http://schemas.openxmlformats.org/officeDocument/2006/relationships/ctrlProp" Target="../ctrlProps/ctrlProp1076.xml"/><Relationship Id="rId1244" Type="http://schemas.openxmlformats.org/officeDocument/2006/relationships/ctrlProp" Target="../ctrlProps/ctrlProp1241.xml"/><Relationship Id="rId1286" Type="http://schemas.openxmlformats.org/officeDocument/2006/relationships/ctrlProp" Target="../ctrlProps/ctrlProp1283.xml"/><Relationship Id="rId211" Type="http://schemas.openxmlformats.org/officeDocument/2006/relationships/ctrlProp" Target="../ctrlProps/ctrlProp208.xml"/><Relationship Id="rId253" Type="http://schemas.openxmlformats.org/officeDocument/2006/relationships/ctrlProp" Target="../ctrlProps/ctrlProp250.xml"/><Relationship Id="rId295" Type="http://schemas.openxmlformats.org/officeDocument/2006/relationships/ctrlProp" Target="../ctrlProps/ctrlProp292.xml"/><Relationship Id="rId309" Type="http://schemas.openxmlformats.org/officeDocument/2006/relationships/ctrlProp" Target="../ctrlProps/ctrlProp306.xml"/><Relationship Id="rId460" Type="http://schemas.openxmlformats.org/officeDocument/2006/relationships/ctrlProp" Target="../ctrlProps/ctrlProp457.xml"/><Relationship Id="rId516" Type="http://schemas.openxmlformats.org/officeDocument/2006/relationships/ctrlProp" Target="../ctrlProps/ctrlProp513.xml"/><Relationship Id="rId698" Type="http://schemas.openxmlformats.org/officeDocument/2006/relationships/ctrlProp" Target="../ctrlProps/ctrlProp695.xml"/><Relationship Id="rId919" Type="http://schemas.openxmlformats.org/officeDocument/2006/relationships/ctrlProp" Target="../ctrlProps/ctrlProp916.xml"/><Relationship Id="rId1090" Type="http://schemas.openxmlformats.org/officeDocument/2006/relationships/ctrlProp" Target="../ctrlProps/ctrlProp1087.xml"/><Relationship Id="rId1104" Type="http://schemas.openxmlformats.org/officeDocument/2006/relationships/ctrlProp" Target="../ctrlProps/ctrlProp1101.xml"/><Relationship Id="rId1146" Type="http://schemas.openxmlformats.org/officeDocument/2006/relationships/ctrlProp" Target="../ctrlProps/ctrlProp1143.xml"/><Relationship Id="rId1311" Type="http://schemas.openxmlformats.org/officeDocument/2006/relationships/ctrlProp" Target="../ctrlProps/ctrlProp1308.xml"/><Relationship Id="rId48" Type="http://schemas.openxmlformats.org/officeDocument/2006/relationships/ctrlProp" Target="../ctrlProps/ctrlProp45.xml"/><Relationship Id="rId113" Type="http://schemas.openxmlformats.org/officeDocument/2006/relationships/ctrlProp" Target="../ctrlProps/ctrlProp110.xml"/><Relationship Id="rId320" Type="http://schemas.openxmlformats.org/officeDocument/2006/relationships/ctrlProp" Target="../ctrlProps/ctrlProp317.xml"/><Relationship Id="rId558" Type="http://schemas.openxmlformats.org/officeDocument/2006/relationships/ctrlProp" Target="../ctrlProps/ctrlProp555.xml"/><Relationship Id="rId723" Type="http://schemas.openxmlformats.org/officeDocument/2006/relationships/ctrlProp" Target="../ctrlProps/ctrlProp720.xml"/><Relationship Id="rId765" Type="http://schemas.openxmlformats.org/officeDocument/2006/relationships/ctrlProp" Target="../ctrlProps/ctrlProp762.xml"/><Relationship Id="rId930" Type="http://schemas.openxmlformats.org/officeDocument/2006/relationships/ctrlProp" Target="../ctrlProps/ctrlProp927.xml"/><Relationship Id="rId972" Type="http://schemas.openxmlformats.org/officeDocument/2006/relationships/ctrlProp" Target="../ctrlProps/ctrlProp969.xml"/><Relationship Id="rId1006" Type="http://schemas.openxmlformats.org/officeDocument/2006/relationships/ctrlProp" Target="../ctrlProps/ctrlProp1003.xml"/><Relationship Id="rId1188" Type="http://schemas.openxmlformats.org/officeDocument/2006/relationships/ctrlProp" Target="../ctrlProps/ctrlProp1185.xml"/><Relationship Id="rId1353" Type="http://schemas.openxmlformats.org/officeDocument/2006/relationships/ctrlProp" Target="../ctrlProps/ctrlProp1350.xml"/><Relationship Id="rId155" Type="http://schemas.openxmlformats.org/officeDocument/2006/relationships/ctrlProp" Target="../ctrlProps/ctrlProp152.xml"/><Relationship Id="rId197" Type="http://schemas.openxmlformats.org/officeDocument/2006/relationships/ctrlProp" Target="../ctrlProps/ctrlProp194.xml"/><Relationship Id="rId362" Type="http://schemas.openxmlformats.org/officeDocument/2006/relationships/ctrlProp" Target="../ctrlProps/ctrlProp359.xml"/><Relationship Id="rId418" Type="http://schemas.openxmlformats.org/officeDocument/2006/relationships/ctrlProp" Target="../ctrlProps/ctrlProp415.xml"/><Relationship Id="rId625" Type="http://schemas.openxmlformats.org/officeDocument/2006/relationships/ctrlProp" Target="../ctrlProps/ctrlProp622.xml"/><Relationship Id="rId832" Type="http://schemas.openxmlformats.org/officeDocument/2006/relationships/ctrlProp" Target="../ctrlProps/ctrlProp829.xml"/><Relationship Id="rId1048" Type="http://schemas.openxmlformats.org/officeDocument/2006/relationships/ctrlProp" Target="../ctrlProps/ctrlProp1045.xml"/><Relationship Id="rId1213" Type="http://schemas.openxmlformats.org/officeDocument/2006/relationships/ctrlProp" Target="../ctrlProps/ctrlProp1210.xml"/><Relationship Id="rId1255" Type="http://schemas.openxmlformats.org/officeDocument/2006/relationships/ctrlProp" Target="../ctrlProps/ctrlProp1252.xml"/><Relationship Id="rId1297" Type="http://schemas.openxmlformats.org/officeDocument/2006/relationships/ctrlProp" Target="../ctrlProps/ctrlProp1294.xml"/><Relationship Id="rId222" Type="http://schemas.openxmlformats.org/officeDocument/2006/relationships/ctrlProp" Target="../ctrlProps/ctrlProp219.xml"/><Relationship Id="rId264" Type="http://schemas.openxmlformats.org/officeDocument/2006/relationships/ctrlProp" Target="../ctrlProps/ctrlProp261.xml"/><Relationship Id="rId471" Type="http://schemas.openxmlformats.org/officeDocument/2006/relationships/ctrlProp" Target="../ctrlProps/ctrlProp468.xml"/><Relationship Id="rId667" Type="http://schemas.openxmlformats.org/officeDocument/2006/relationships/ctrlProp" Target="../ctrlProps/ctrlProp664.xml"/><Relationship Id="rId874" Type="http://schemas.openxmlformats.org/officeDocument/2006/relationships/ctrlProp" Target="../ctrlProps/ctrlProp871.xml"/><Relationship Id="rId1115" Type="http://schemas.openxmlformats.org/officeDocument/2006/relationships/ctrlProp" Target="../ctrlProps/ctrlProp1112.xml"/><Relationship Id="rId1322" Type="http://schemas.openxmlformats.org/officeDocument/2006/relationships/ctrlProp" Target="../ctrlProps/ctrlProp1319.xml"/><Relationship Id="rId17" Type="http://schemas.openxmlformats.org/officeDocument/2006/relationships/ctrlProp" Target="../ctrlProps/ctrlProp14.xml"/><Relationship Id="rId59" Type="http://schemas.openxmlformats.org/officeDocument/2006/relationships/ctrlProp" Target="../ctrlProps/ctrlProp56.xml"/><Relationship Id="rId124" Type="http://schemas.openxmlformats.org/officeDocument/2006/relationships/ctrlProp" Target="../ctrlProps/ctrlProp121.xml"/><Relationship Id="rId527" Type="http://schemas.openxmlformats.org/officeDocument/2006/relationships/ctrlProp" Target="../ctrlProps/ctrlProp524.xml"/><Relationship Id="rId569" Type="http://schemas.openxmlformats.org/officeDocument/2006/relationships/ctrlProp" Target="../ctrlProps/ctrlProp566.xml"/><Relationship Id="rId734" Type="http://schemas.openxmlformats.org/officeDocument/2006/relationships/ctrlProp" Target="../ctrlProps/ctrlProp731.xml"/><Relationship Id="rId776" Type="http://schemas.openxmlformats.org/officeDocument/2006/relationships/ctrlProp" Target="../ctrlProps/ctrlProp773.xml"/><Relationship Id="rId941" Type="http://schemas.openxmlformats.org/officeDocument/2006/relationships/ctrlProp" Target="../ctrlProps/ctrlProp938.xml"/><Relationship Id="rId983" Type="http://schemas.openxmlformats.org/officeDocument/2006/relationships/ctrlProp" Target="../ctrlProps/ctrlProp980.xml"/><Relationship Id="rId1157" Type="http://schemas.openxmlformats.org/officeDocument/2006/relationships/ctrlProp" Target="../ctrlProps/ctrlProp1154.xml"/><Relationship Id="rId1199" Type="http://schemas.openxmlformats.org/officeDocument/2006/relationships/ctrlProp" Target="../ctrlProps/ctrlProp1196.xml"/><Relationship Id="rId1364" Type="http://schemas.openxmlformats.org/officeDocument/2006/relationships/ctrlProp" Target="../ctrlProps/ctrlProp1361.xml"/><Relationship Id="rId70" Type="http://schemas.openxmlformats.org/officeDocument/2006/relationships/ctrlProp" Target="../ctrlProps/ctrlProp67.xml"/><Relationship Id="rId166" Type="http://schemas.openxmlformats.org/officeDocument/2006/relationships/ctrlProp" Target="../ctrlProps/ctrlProp163.xml"/><Relationship Id="rId331" Type="http://schemas.openxmlformats.org/officeDocument/2006/relationships/ctrlProp" Target="../ctrlProps/ctrlProp328.xml"/><Relationship Id="rId373" Type="http://schemas.openxmlformats.org/officeDocument/2006/relationships/ctrlProp" Target="../ctrlProps/ctrlProp370.xml"/><Relationship Id="rId429" Type="http://schemas.openxmlformats.org/officeDocument/2006/relationships/ctrlProp" Target="../ctrlProps/ctrlProp426.xml"/><Relationship Id="rId580" Type="http://schemas.openxmlformats.org/officeDocument/2006/relationships/ctrlProp" Target="../ctrlProps/ctrlProp577.xml"/><Relationship Id="rId636" Type="http://schemas.openxmlformats.org/officeDocument/2006/relationships/ctrlProp" Target="../ctrlProps/ctrlProp633.xml"/><Relationship Id="rId801" Type="http://schemas.openxmlformats.org/officeDocument/2006/relationships/ctrlProp" Target="../ctrlProps/ctrlProp798.xml"/><Relationship Id="rId1017" Type="http://schemas.openxmlformats.org/officeDocument/2006/relationships/ctrlProp" Target="../ctrlProps/ctrlProp1014.xml"/><Relationship Id="rId1059" Type="http://schemas.openxmlformats.org/officeDocument/2006/relationships/ctrlProp" Target="../ctrlProps/ctrlProp1056.xml"/><Relationship Id="rId1224" Type="http://schemas.openxmlformats.org/officeDocument/2006/relationships/ctrlProp" Target="../ctrlProps/ctrlProp1221.xml"/><Relationship Id="rId1266" Type="http://schemas.openxmlformats.org/officeDocument/2006/relationships/ctrlProp" Target="../ctrlProps/ctrlProp1263.xml"/><Relationship Id="rId1" Type="http://schemas.openxmlformats.org/officeDocument/2006/relationships/printerSettings" Target="../printerSettings/printerSettings6.bin"/><Relationship Id="rId233" Type="http://schemas.openxmlformats.org/officeDocument/2006/relationships/ctrlProp" Target="../ctrlProps/ctrlProp230.xml"/><Relationship Id="rId440" Type="http://schemas.openxmlformats.org/officeDocument/2006/relationships/ctrlProp" Target="../ctrlProps/ctrlProp437.xml"/><Relationship Id="rId678" Type="http://schemas.openxmlformats.org/officeDocument/2006/relationships/ctrlProp" Target="../ctrlProps/ctrlProp675.xml"/><Relationship Id="rId843" Type="http://schemas.openxmlformats.org/officeDocument/2006/relationships/ctrlProp" Target="../ctrlProps/ctrlProp840.xml"/><Relationship Id="rId885" Type="http://schemas.openxmlformats.org/officeDocument/2006/relationships/ctrlProp" Target="../ctrlProps/ctrlProp882.xml"/><Relationship Id="rId1070" Type="http://schemas.openxmlformats.org/officeDocument/2006/relationships/ctrlProp" Target="../ctrlProps/ctrlProp1067.xml"/><Relationship Id="rId1126" Type="http://schemas.openxmlformats.org/officeDocument/2006/relationships/ctrlProp" Target="../ctrlProps/ctrlProp1123.xml"/><Relationship Id="rId28" Type="http://schemas.openxmlformats.org/officeDocument/2006/relationships/ctrlProp" Target="../ctrlProps/ctrlProp25.xml"/><Relationship Id="rId275" Type="http://schemas.openxmlformats.org/officeDocument/2006/relationships/ctrlProp" Target="../ctrlProps/ctrlProp272.xml"/><Relationship Id="rId300" Type="http://schemas.openxmlformats.org/officeDocument/2006/relationships/ctrlProp" Target="../ctrlProps/ctrlProp297.xml"/><Relationship Id="rId482" Type="http://schemas.openxmlformats.org/officeDocument/2006/relationships/ctrlProp" Target="../ctrlProps/ctrlProp479.xml"/><Relationship Id="rId538" Type="http://schemas.openxmlformats.org/officeDocument/2006/relationships/ctrlProp" Target="../ctrlProps/ctrlProp535.xml"/><Relationship Id="rId703" Type="http://schemas.openxmlformats.org/officeDocument/2006/relationships/ctrlProp" Target="../ctrlProps/ctrlProp700.xml"/><Relationship Id="rId745" Type="http://schemas.openxmlformats.org/officeDocument/2006/relationships/ctrlProp" Target="../ctrlProps/ctrlProp742.xml"/><Relationship Id="rId910" Type="http://schemas.openxmlformats.org/officeDocument/2006/relationships/ctrlProp" Target="../ctrlProps/ctrlProp907.xml"/><Relationship Id="rId952" Type="http://schemas.openxmlformats.org/officeDocument/2006/relationships/ctrlProp" Target="../ctrlProps/ctrlProp949.xml"/><Relationship Id="rId1168" Type="http://schemas.openxmlformats.org/officeDocument/2006/relationships/ctrlProp" Target="../ctrlProps/ctrlProp1165.xml"/><Relationship Id="rId1333" Type="http://schemas.openxmlformats.org/officeDocument/2006/relationships/ctrlProp" Target="../ctrlProps/ctrlProp1330.xml"/><Relationship Id="rId81" Type="http://schemas.openxmlformats.org/officeDocument/2006/relationships/ctrlProp" Target="../ctrlProps/ctrlProp78.xml"/><Relationship Id="rId135" Type="http://schemas.openxmlformats.org/officeDocument/2006/relationships/ctrlProp" Target="../ctrlProps/ctrlProp132.xml"/><Relationship Id="rId177" Type="http://schemas.openxmlformats.org/officeDocument/2006/relationships/ctrlProp" Target="../ctrlProps/ctrlProp174.xml"/><Relationship Id="rId342" Type="http://schemas.openxmlformats.org/officeDocument/2006/relationships/ctrlProp" Target="../ctrlProps/ctrlProp339.xml"/><Relationship Id="rId384" Type="http://schemas.openxmlformats.org/officeDocument/2006/relationships/ctrlProp" Target="../ctrlProps/ctrlProp381.xml"/><Relationship Id="rId591" Type="http://schemas.openxmlformats.org/officeDocument/2006/relationships/ctrlProp" Target="../ctrlProps/ctrlProp588.xml"/><Relationship Id="rId605" Type="http://schemas.openxmlformats.org/officeDocument/2006/relationships/ctrlProp" Target="../ctrlProps/ctrlProp602.xml"/><Relationship Id="rId787" Type="http://schemas.openxmlformats.org/officeDocument/2006/relationships/ctrlProp" Target="../ctrlProps/ctrlProp784.xml"/><Relationship Id="rId812" Type="http://schemas.openxmlformats.org/officeDocument/2006/relationships/ctrlProp" Target="../ctrlProps/ctrlProp809.xml"/><Relationship Id="rId994" Type="http://schemas.openxmlformats.org/officeDocument/2006/relationships/ctrlProp" Target="../ctrlProps/ctrlProp991.xml"/><Relationship Id="rId1028" Type="http://schemas.openxmlformats.org/officeDocument/2006/relationships/ctrlProp" Target="../ctrlProps/ctrlProp1025.xml"/><Relationship Id="rId1235" Type="http://schemas.openxmlformats.org/officeDocument/2006/relationships/ctrlProp" Target="../ctrlProps/ctrlProp1232.xml"/><Relationship Id="rId202" Type="http://schemas.openxmlformats.org/officeDocument/2006/relationships/ctrlProp" Target="../ctrlProps/ctrlProp199.xml"/><Relationship Id="rId244" Type="http://schemas.openxmlformats.org/officeDocument/2006/relationships/ctrlProp" Target="../ctrlProps/ctrlProp241.xml"/><Relationship Id="rId647" Type="http://schemas.openxmlformats.org/officeDocument/2006/relationships/ctrlProp" Target="../ctrlProps/ctrlProp644.xml"/><Relationship Id="rId689" Type="http://schemas.openxmlformats.org/officeDocument/2006/relationships/ctrlProp" Target="../ctrlProps/ctrlProp686.xml"/><Relationship Id="rId854" Type="http://schemas.openxmlformats.org/officeDocument/2006/relationships/ctrlProp" Target="../ctrlProps/ctrlProp851.xml"/><Relationship Id="rId896" Type="http://schemas.openxmlformats.org/officeDocument/2006/relationships/ctrlProp" Target="../ctrlProps/ctrlProp893.xml"/><Relationship Id="rId1081" Type="http://schemas.openxmlformats.org/officeDocument/2006/relationships/ctrlProp" Target="../ctrlProps/ctrlProp1078.xml"/><Relationship Id="rId1277" Type="http://schemas.openxmlformats.org/officeDocument/2006/relationships/ctrlProp" Target="../ctrlProps/ctrlProp1274.xml"/><Relationship Id="rId1302" Type="http://schemas.openxmlformats.org/officeDocument/2006/relationships/ctrlProp" Target="../ctrlProps/ctrlProp1299.xml"/><Relationship Id="rId39" Type="http://schemas.openxmlformats.org/officeDocument/2006/relationships/ctrlProp" Target="../ctrlProps/ctrlProp36.xml"/><Relationship Id="rId286" Type="http://schemas.openxmlformats.org/officeDocument/2006/relationships/ctrlProp" Target="../ctrlProps/ctrlProp283.xml"/><Relationship Id="rId451" Type="http://schemas.openxmlformats.org/officeDocument/2006/relationships/ctrlProp" Target="../ctrlProps/ctrlProp448.xml"/><Relationship Id="rId493" Type="http://schemas.openxmlformats.org/officeDocument/2006/relationships/ctrlProp" Target="../ctrlProps/ctrlProp490.xml"/><Relationship Id="rId507" Type="http://schemas.openxmlformats.org/officeDocument/2006/relationships/ctrlProp" Target="../ctrlProps/ctrlProp504.xml"/><Relationship Id="rId549" Type="http://schemas.openxmlformats.org/officeDocument/2006/relationships/ctrlProp" Target="../ctrlProps/ctrlProp546.xml"/><Relationship Id="rId714" Type="http://schemas.openxmlformats.org/officeDocument/2006/relationships/ctrlProp" Target="../ctrlProps/ctrlProp711.xml"/><Relationship Id="rId756" Type="http://schemas.openxmlformats.org/officeDocument/2006/relationships/ctrlProp" Target="../ctrlProps/ctrlProp753.xml"/><Relationship Id="rId921" Type="http://schemas.openxmlformats.org/officeDocument/2006/relationships/ctrlProp" Target="../ctrlProps/ctrlProp918.xml"/><Relationship Id="rId1137" Type="http://schemas.openxmlformats.org/officeDocument/2006/relationships/ctrlProp" Target="../ctrlProps/ctrlProp1134.xml"/><Relationship Id="rId1179" Type="http://schemas.openxmlformats.org/officeDocument/2006/relationships/ctrlProp" Target="../ctrlProps/ctrlProp1176.xml"/><Relationship Id="rId1344" Type="http://schemas.openxmlformats.org/officeDocument/2006/relationships/ctrlProp" Target="../ctrlProps/ctrlProp1341.xml"/><Relationship Id="rId50" Type="http://schemas.openxmlformats.org/officeDocument/2006/relationships/ctrlProp" Target="../ctrlProps/ctrlProp47.xml"/><Relationship Id="rId104" Type="http://schemas.openxmlformats.org/officeDocument/2006/relationships/ctrlProp" Target="../ctrlProps/ctrlProp101.xml"/><Relationship Id="rId146" Type="http://schemas.openxmlformats.org/officeDocument/2006/relationships/ctrlProp" Target="../ctrlProps/ctrlProp143.xml"/><Relationship Id="rId188" Type="http://schemas.openxmlformats.org/officeDocument/2006/relationships/ctrlProp" Target="../ctrlProps/ctrlProp185.xml"/><Relationship Id="rId311" Type="http://schemas.openxmlformats.org/officeDocument/2006/relationships/ctrlProp" Target="../ctrlProps/ctrlProp308.xml"/><Relationship Id="rId353" Type="http://schemas.openxmlformats.org/officeDocument/2006/relationships/ctrlProp" Target="../ctrlProps/ctrlProp350.xml"/><Relationship Id="rId395" Type="http://schemas.openxmlformats.org/officeDocument/2006/relationships/ctrlProp" Target="../ctrlProps/ctrlProp392.xml"/><Relationship Id="rId409" Type="http://schemas.openxmlformats.org/officeDocument/2006/relationships/ctrlProp" Target="../ctrlProps/ctrlProp406.xml"/><Relationship Id="rId560" Type="http://schemas.openxmlformats.org/officeDocument/2006/relationships/ctrlProp" Target="../ctrlProps/ctrlProp557.xml"/><Relationship Id="rId798" Type="http://schemas.openxmlformats.org/officeDocument/2006/relationships/ctrlProp" Target="../ctrlProps/ctrlProp795.xml"/><Relationship Id="rId963" Type="http://schemas.openxmlformats.org/officeDocument/2006/relationships/ctrlProp" Target="../ctrlProps/ctrlProp960.xml"/><Relationship Id="rId1039" Type="http://schemas.openxmlformats.org/officeDocument/2006/relationships/ctrlProp" Target="../ctrlProps/ctrlProp1036.xml"/><Relationship Id="rId1190" Type="http://schemas.openxmlformats.org/officeDocument/2006/relationships/ctrlProp" Target="../ctrlProps/ctrlProp1187.xml"/><Relationship Id="rId1204" Type="http://schemas.openxmlformats.org/officeDocument/2006/relationships/ctrlProp" Target="../ctrlProps/ctrlProp1201.xml"/><Relationship Id="rId1246" Type="http://schemas.openxmlformats.org/officeDocument/2006/relationships/ctrlProp" Target="../ctrlProps/ctrlProp1243.xml"/><Relationship Id="rId92" Type="http://schemas.openxmlformats.org/officeDocument/2006/relationships/ctrlProp" Target="../ctrlProps/ctrlProp89.xml"/><Relationship Id="rId213" Type="http://schemas.openxmlformats.org/officeDocument/2006/relationships/ctrlProp" Target="../ctrlProps/ctrlProp210.xml"/><Relationship Id="rId420" Type="http://schemas.openxmlformats.org/officeDocument/2006/relationships/ctrlProp" Target="../ctrlProps/ctrlProp417.xml"/><Relationship Id="rId616" Type="http://schemas.openxmlformats.org/officeDocument/2006/relationships/ctrlProp" Target="../ctrlProps/ctrlProp613.xml"/><Relationship Id="rId658" Type="http://schemas.openxmlformats.org/officeDocument/2006/relationships/ctrlProp" Target="../ctrlProps/ctrlProp655.xml"/><Relationship Id="rId823" Type="http://schemas.openxmlformats.org/officeDocument/2006/relationships/ctrlProp" Target="../ctrlProps/ctrlProp820.xml"/><Relationship Id="rId865" Type="http://schemas.openxmlformats.org/officeDocument/2006/relationships/ctrlProp" Target="../ctrlProps/ctrlProp862.xml"/><Relationship Id="rId1050" Type="http://schemas.openxmlformats.org/officeDocument/2006/relationships/ctrlProp" Target="../ctrlProps/ctrlProp1047.xml"/><Relationship Id="rId1288" Type="http://schemas.openxmlformats.org/officeDocument/2006/relationships/ctrlProp" Target="../ctrlProps/ctrlProp1285.xml"/><Relationship Id="rId255" Type="http://schemas.openxmlformats.org/officeDocument/2006/relationships/ctrlProp" Target="../ctrlProps/ctrlProp252.xml"/><Relationship Id="rId297" Type="http://schemas.openxmlformats.org/officeDocument/2006/relationships/ctrlProp" Target="../ctrlProps/ctrlProp294.xml"/><Relationship Id="rId462" Type="http://schemas.openxmlformats.org/officeDocument/2006/relationships/ctrlProp" Target="../ctrlProps/ctrlProp459.xml"/><Relationship Id="rId518" Type="http://schemas.openxmlformats.org/officeDocument/2006/relationships/ctrlProp" Target="../ctrlProps/ctrlProp515.xml"/><Relationship Id="rId725" Type="http://schemas.openxmlformats.org/officeDocument/2006/relationships/ctrlProp" Target="../ctrlProps/ctrlProp722.xml"/><Relationship Id="rId932" Type="http://schemas.openxmlformats.org/officeDocument/2006/relationships/ctrlProp" Target="../ctrlProps/ctrlProp929.xml"/><Relationship Id="rId1092" Type="http://schemas.openxmlformats.org/officeDocument/2006/relationships/ctrlProp" Target="../ctrlProps/ctrlProp1089.xml"/><Relationship Id="rId1106" Type="http://schemas.openxmlformats.org/officeDocument/2006/relationships/ctrlProp" Target="../ctrlProps/ctrlProp1103.xml"/><Relationship Id="rId1148" Type="http://schemas.openxmlformats.org/officeDocument/2006/relationships/ctrlProp" Target="../ctrlProps/ctrlProp1145.xml"/><Relationship Id="rId1313" Type="http://schemas.openxmlformats.org/officeDocument/2006/relationships/ctrlProp" Target="../ctrlProps/ctrlProp1310.xml"/><Relationship Id="rId1355" Type="http://schemas.openxmlformats.org/officeDocument/2006/relationships/ctrlProp" Target="../ctrlProps/ctrlProp1352.xml"/><Relationship Id="rId115" Type="http://schemas.openxmlformats.org/officeDocument/2006/relationships/ctrlProp" Target="../ctrlProps/ctrlProp112.xml"/><Relationship Id="rId157" Type="http://schemas.openxmlformats.org/officeDocument/2006/relationships/ctrlProp" Target="../ctrlProps/ctrlProp154.xml"/><Relationship Id="rId322" Type="http://schemas.openxmlformats.org/officeDocument/2006/relationships/ctrlProp" Target="../ctrlProps/ctrlProp319.xml"/><Relationship Id="rId364" Type="http://schemas.openxmlformats.org/officeDocument/2006/relationships/ctrlProp" Target="../ctrlProps/ctrlProp361.xml"/><Relationship Id="rId767" Type="http://schemas.openxmlformats.org/officeDocument/2006/relationships/ctrlProp" Target="../ctrlProps/ctrlProp764.xml"/><Relationship Id="rId974" Type="http://schemas.openxmlformats.org/officeDocument/2006/relationships/ctrlProp" Target="../ctrlProps/ctrlProp971.xml"/><Relationship Id="rId1008" Type="http://schemas.openxmlformats.org/officeDocument/2006/relationships/ctrlProp" Target="../ctrlProps/ctrlProp1005.xml"/><Relationship Id="rId1215" Type="http://schemas.openxmlformats.org/officeDocument/2006/relationships/ctrlProp" Target="../ctrlProps/ctrlProp1212.xml"/><Relationship Id="rId61" Type="http://schemas.openxmlformats.org/officeDocument/2006/relationships/ctrlProp" Target="../ctrlProps/ctrlProp58.xml"/><Relationship Id="rId199" Type="http://schemas.openxmlformats.org/officeDocument/2006/relationships/ctrlProp" Target="../ctrlProps/ctrlProp196.xml"/><Relationship Id="rId571" Type="http://schemas.openxmlformats.org/officeDocument/2006/relationships/ctrlProp" Target="../ctrlProps/ctrlProp568.xml"/><Relationship Id="rId627" Type="http://schemas.openxmlformats.org/officeDocument/2006/relationships/ctrlProp" Target="../ctrlProps/ctrlProp624.xml"/><Relationship Id="rId669" Type="http://schemas.openxmlformats.org/officeDocument/2006/relationships/ctrlProp" Target="../ctrlProps/ctrlProp666.xml"/><Relationship Id="rId834" Type="http://schemas.openxmlformats.org/officeDocument/2006/relationships/ctrlProp" Target="../ctrlProps/ctrlProp831.xml"/><Relationship Id="rId876" Type="http://schemas.openxmlformats.org/officeDocument/2006/relationships/ctrlProp" Target="../ctrlProps/ctrlProp873.xml"/><Relationship Id="rId1257" Type="http://schemas.openxmlformats.org/officeDocument/2006/relationships/ctrlProp" Target="../ctrlProps/ctrlProp1254.xml"/><Relationship Id="rId1299" Type="http://schemas.openxmlformats.org/officeDocument/2006/relationships/ctrlProp" Target="../ctrlProps/ctrlProp1296.xml"/><Relationship Id="rId19" Type="http://schemas.openxmlformats.org/officeDocument/2006/relationships/ctrlProp" Target="../ctrlProps/ctrlProp16.xml"/><Relationship Id="rId224" Type="http://schemas.openxmlformats.org/officeDocument/2006/relationships/ctrlProp" Target="../ctrlProps/ctrlProp221.xml"/><Relationship Id="rId266" Type="http://schemas.openxmlformats.org/officeDocument/2006/relationships/ctrlProp" Target="../ctrlProps/ctrlProp263.xml"/><Relationship Id="rId431" Type="http://schemas.openxmlformats.org/officeDocument/2006/relationships/ctrlProp" Target="../ctrlProps/ctrlProp428.xml"/><Relationship Id="rId473" Type="http://schemas.openxmlformats.org/officeDocument/2006/relationships/ctrlProp" Target="../ctrlProps/ctrlProp470.xml"/><Relationship Id="rId529" Type="http://schemas.openxmlformats.org/officeDocument/2006/relationships/ctrlProp" Target="../ctrlProps/ctrlProp526.xml"/><Relationship Id="rId680" Type="http://schemas.openxmlformats.org/officeDocument/2006/relationships/ctrlProp" Target="../ctrlProps/ctrlProp677.xml"/><Relationship Id="rId736" Type="http://schemas.openxmlformats.org/officeDocument/2006/relationships/ctrlProp" Target="../ctrlProps/ctrlProp733.xml"/><Relationship Id="rId901" Type="http://schemas.openxmlformats.org/officeDocument/2006/relationships/ctrlProp" Target="../ctrlProps/ctrlProp898.xml"/><Relationship Id="rId1061" Type="http://schemas.openxmlformats.org/officeDocument/2006/relationships/ctrlProp" Target="../ctrlProps/ctrlProp1058.xml"/><Relationship Id="rId1117" Type="http://schemas.openxmlformats.org/officeDocument/2006/relationships/ctrlProp" Target="../ctrlProps/ctrlProp1114.xml"/><Relationship Id="rId1159" Type="http://schemas.openxmlformats.org/officeDocument/2006/relationships/ctrlProp" Target="../ctrlProps/ctrlProp1156.xml"/><Relationship Id="rId1324" Type="http://schemas.openxmlformats.org/officeDocument/2006/relationships/ctrlProp" Target="../ctrlProps/ctrlProp1321.xml"/><Relationship Id="rId1366" Type="http://schemas.openxmlformats.org/officeDocument/2006/relationships/ctrlProp" Target="../ctrlProps/ctrlProp1363.xml"/><Relationship Id="rId30" Type="http://schemas.openxmlformats.org/officeDocument/2006/relationships/ctrlProp" Target="../ctrlProps/ctrlProp27.xml"/><Relationship Id="rId126" Type="http://schemas.openxmlformats.org/officeDocument/2006/relationships/ctrlProp" Target="../ctrlProps/ctrlProp123.xml"/><Relationship Id="rId168" Type="http://schemas.openxmlformats.org/officeDocument/2006/relationships/ctrlProp" Target="../ctrlProps/ctrlProp165.xml"/><Relationship Id="rId333" Type="http://schemas.openxmlformats.org/officeDocument/2006/relationships/ctrlProp" Target="../ctrlProps/ctrlProp330.xml"/><Relationship Id="rId540" Type="http://schemas.openxmlformats.org/officeDocument/2006/relationships/ctrlProp" Target="../ctrlProps/ctrlProp537.xml"/><Relationship Id="rId778" Type="http://schemas.openxmlformats.org/officeDocument/2006/relationships/ctrlProp" Target="../ctrlProps/ctrlProp775.xml"/><Relationship Id="rId943" Type="http://schemas.openxmlformats.org/officeDocument/2006/relationships/ctrlProp" Target="../ctrlProps/ctrlProp940.xml"/><Relationship Id="rId985" Type="http://schemas.openxmlformats.org/officeDocument/2006/relationships/ctrlProp" Target="../ctrlProps/ctrlProp982.xml"/><Relationship Id="rId1019" Type="http://schemas.openxmlformats.org/officeDocument/2006/relationships/ctrlProp" Target="../ctrlProps/ctrlProp1016.xml"/><Relationship Id="rId1170" Type="http://schemas.openxmlformats.org/officeDocument/2006/relationships/ctrlProp" Target="../ctrlProps/ctrlProp1167.xml"/><Relationship Id="rId72" Type="http://schemas.openxmlformats.org/officeDocument/2006/relationships/ctrlProp" Target="../ctrlProps/ctrlProp69.xml"/><Relationship Id="rId375" Type="http://schemas.openxmlformats.org/officeDocument/2006/relationships/ctrlProp" Target="../ctrlProps/ctrlProp372.xml"/><Relationship Id="rId582" Type="http://schemas.openxmlformats.org/officeDocument/2006/relationships/ctrlProp" Target="../ctrlProps/ctrlProp579.xml"/><Relationship Id="rId638" Type="http://schemas.openxmlformats.org/officeDocument/2006/relationships/ctrlProp" Target="../ctrlProps/ctrlProp635.xml"/><Relationship Id="rId803" Type="http://schemas.openxmlformats.org/officeDocument/2006/relationships/ctrlProp" Target="../ctrlProps/ctrlProp800.xml"/><Relationship Id="rId845" Type="http://schemas.openxmlformats.org/officeDocument/2006/relationships/ctrlProp" Target="../ctrlProps/ctrlProp842.xml"/><Relationship Id="rId1030" Type="http://schemas.openxmlformats.org/officeDocument/2006/relationships/ctrlProp" Target="../ctrlProps/ctrlProp1027.xml"/><Relationship Id="rId1226" Type="http://schemas.openxmlformats.org/officeDocument/2006/relationships/ctrlProp" Target="../ctrlProps/ctrlProp1223.xml"/><Relationship Id="rId1268" Type="http://schemas.openxmlformats.org/officeDocument/2006/relationships/ctrlProp" Target="../ctrlProps/ctrlProp1265.xml"/><Relationship Id="rId3" Type="http://schemas.openxmlformats.org/officeDocument/2006/relationships/vmlDrawing" Target="../drawings/vmlDrawing4.vml"/><Relationship Id="rId235" Type="http://schemas.openxmlformats.org/officeDocument/2006/relationships/ctrlProp" Target="../ctrlProps/ctrlProp232.xml"/><Relationship Id="rId277" Type="http://schemas.openxmlformats.org/officeDocument/2006/relationships/ctrlProp" Target="../ctrlProps/ctrlProp274.xml"/><Relationship Id="rId400" Type="http://schemas.openxmlformats.org/officeDocument/2006/relationships/ctrlProp" Target="../ctrlProps/ctrlProp397.xml"/><Relationship Id="rId442" Type="http://schemas.openxmlformats.org/officeDocument/2006/relationships/ctrlProp" Target="../ctrlProps/ctrlProp439.xml"/><Relationship Id="rId484" Type="http://schemas.openxmlformats.org/officeDocument/2006/relationships/ctrlProp" Target="../ctrlProps/ctrlProp481.xml"/><Relationship Id="rId705" Type="http://schemas.openxmlformats.org/officeDocument/2006/relationships/ctrlProp" Target="../ctrlProps/ctrlProp702.xml"/><Relationship Id="rId887" Type="http://schemas.openxmlformats.org/officeDocument/2006/relationships/ctrlProp" Target="../ctrlProps/ctrlProp884.xml"/><Relationship Id="rId1072" Type="http://schemas.openxmlformats.org/officeDocument/2006/relationships/ctrlProp" Target="../ctrlProps/ctrlProp1069.xml"/><Relationship Id="rId1128" Type="http://schemas.openxmlformats.org/officeDocument/2006/relationships/ctrlProp" Target="../ctrlProps/ctrlProp1125.xml"/><Relationship Id="rId1335" Type="http://schemas.openxmlformats.org/officeDocument/2006/relationships/ctrlProp" Target="../ctrlProps/ctrlProp1332.xml"/><Relationship Id="rId137" Type="http://schemas.openxmlformats.org/officeDocument/2006/relationships/ctrlProp" Target="../ctrlProps/ctrlProp134.xml"/><Relationship Id="rId302" Type="http://schemas.openxmlformats.org/officeDocument/2006/relationships/ctrlProp" Target="../ctrlProps/ctrlProp299.xml"/><Relationship Id="rId344" Type="http://schemas.openxmlformats.org/officeDocument/2006/relationships/ctrlProp" Target="../ctrlProps/ctrlProp341.xml"/><Relationship Id="rId691" Type="http://schemas.openxmlformats.org/officeDocument/2006/relationships/ctrlProp" Target="../ctrlProps/ctrlProp688.xml"/><Relationship Id="rId747" Type="http://schemas.openxmlformats.org/officeDocument/2006/relationships/ctrlProp" Target="../ctrlProps/ctrlProp744.xml"/><Relationship Id="rId789" Type="http://schemas.openxmlformats.org/officeDocument/2006/relationships/ctrlProp" Target="../ctrlProps/ctrlProp786.xml"/><Relationship Id="rId912" Type="http://schemas.openxmlformats.org/officeDocument/2006/relationships/ctrlProp" Target="../ctrlProps/ctrlProp909.xml"/><Relationship Id="rId954" Type="http://schemas.openxmlformats.org/officeDocument/2006/relationships/ctrlProp" Target="../ctrlProps/ctrlProp951.xml"/><Relationship Id="rId996" Type="http://schemas.openxmlformats.org/officeDocument/2006/relationships/ctrlProp" Target="../ctrlProps/ctrlProp993.xml"/><Relationship Id="rId41" Type="http://schemas.openxmlformats.org/officeDocument/2006/relationships/ctrlProp" Target="../ctrlProps/ctrlProp38.xml"/><Relationship Id="rId83" Type="http://schemas.openxmlformats.org/officeDocument/2006/relationships/ctrlProp" Target="../ctrlProps/ctrlProp80.xml"/><Relationship Id="rId179" Type="http://schemas.openxmlformats.org/officeDocument/2006/relationships/ctrlProp" Target="../ctrlProps/ctrlProp176.xml"/><Relationship Id="rId386" Type="http://schemas.openxmlformats.org/officeDocument/2006/relationships/ctrlProp" Target="../ctrlProps/ctrlProp383.xml"/><Relationship Id="rId551" Type="http://schemas.openxmlformats.org/officeDocument/2006/relationships/ctrlProp" Target="../ctrlProps/ctrlProp548.xml"/><Relationship Id="rId593" Type="http://schemas.openxmlformats.org/officeDocument/2006/relationships/ctrlProp" Target="../ctrlProps/ctrlProp590.xml"/><Relationship Id="rId607" Type="http://schemas.openxmlformats.org/officeDocument/2006/relationships/ctrlProp" Target="../ctrlProps/ctrlProp604.xml"/><Relationship Id="rId649" Type="http://schemas.openxmlformats.org/officeDocument/2006/relationships/ctrlProp" Target="../ctrlProps/ctrlProp646.xml"/><Relationship Id="rId814" Type="http://schemas.openxmlformats.org/officeDocument/2006/relationships/ctrlProp" Target="../ctrlProps/ctrlProp811.xml"/><Relationship Id="rId856" Type="http://schemas.openxmlformats.org/officeDocument/2006/relationships/ctrlProp" Target="../ctrlProps/ctrlProp853.xml"/><Relationship Id="rId1181" Type="http://schemas.openxmlformats.org/officeDocument/2006/relationships/ctrlProp" Target="../ctrlProps/ctrlProp1178.xml"/><Relationship Id="rId1237" Type="http://schemas.openxmlformats.org/officeDocument/2006/relationships/ctrlProp" Target="../ctrlProps/ctrlProp1234.xml"/><Relationship Id="rId1279" Type="http://schemas.openxmlformats.org/officeDocument/2006/relationships/ctrlProp" Target="../ctrlProps/ctrlProp1276.xml"/><Relationship Id="rId190" Type="http://schemas.openxmlformats.org/officeDocument/2006/relationships/ctrlProp" Target="../ctrlProps/ctrlProp187.xml"/><Relationship Id="rId204" Type="http://schemas.openxmlformats.org/officeDocument/2006/relationships/ctrlProp" Target="../ctrlProps/ctrlProp201.xml"/><Relationship Id="rId246" Type="http://schemas.openxmlformats.org/officeDocument/2006/relationships/ctrlProp" Target="../ctrlProps/ctrlProp243.xml"/><Relationship Id="rId288" Type="http://schemas.openxmlformats.org/officeDocument/2006/relationships/ctrlProp" Target="../ctrlProps/ctrlProp285.xml"/><Relationship Id="rId411" Type="http://schemas.openxmlformats.org/officeDocument/2006/relationships/ctrlProp" Target="../ctrlProps/ctrlProp408.xml"/><Relationship Id="rId453" Type="http://schemas.openxmlformats.org/officeDocument/2006/relationships/ctrlProp" Target="../ctrlProps/ctrlProp450.xml"/><Relationship Id="rId509" Type="http://schemas.openxmlformats.org/officeDocument/2006/relationships/ctrlProp" Target="../ctrlProps/ctrlProp506.xml"/><Relationship Id="rId660" Type="http://schemas.openxmlformats.org/officeDocument/2006/relationships/ctrlProp" Target="../ctrlProps/ctrlProp657.xml"/><Relationship Id="rId898" Type="http://schemas.openxmlformats.org/officeDocument/2006/relationships/ctrlProp" Target="../ctrlProps/ctrlProp895.xml"/><Relationship Id="rId1041" Type="http://schemas.openxmlformats.org/officeDocument/2006/relationships/ctrlProp" Target="../ctrlProps/ctrlProp1038.xml"/><Relationship Id="rId1083" Type="http://schemas.openxmlformats.org/officeDocument/2006/relationships/ctrlProp" Target="../ctrlProps/ctrlProp1080.xml"/><Relationship Id="rId1139" Type="http://schemas.openxmlformats.org/officeDocument/2006/relationships/ctrlProp" Target="../ctrlProps/ctrlProp1136.xml"/><Relationship Id="rId1290" Type="http://schemas.openxmlformats.org/officeDocument/2006/relationships/ctrlProp" Target="../ctrlProps/ctrlProp1287.xml"/><Relationship Id="rId1304" Type="http://schemas.openxmlformats.org/officeDocument/2006/relationships/ctrlProp" Target="../ctrlProps/ctrlProp1301.xml"/><Relationship Id="rId1346" Type="http://schemas.openxmlformats.org/officeDocument/2006/relationships/ctrlProp" Target="../ctrlProps/ctrlProp1343.xml"/><Relationship Id="rId106" Type="http://schemas.openxmlformats.org/officeDocument/2006/relationships/ctrlProp" Target="../ctrlProps/ctrlProp103.xml"/><Relationship Id="rId313" Type="http://schemas.openxmlformats.org/officeDocument/2006/relationships/ctrlProp" Target="../ctrlProps/ctrlProp310.xml"/><Relationship Id="rId495" Type="http://schemas.openxmlformats.org/officeDocument/2006/relationships/ctrlProp" Target="../ctrlProps/ctrlProp492.xml"/><Relationship Id="rId716" Type="http://schemas.openxmlformats.org/officeDocument/2006/relationships/ctrlProp" Target="../ctrlProps/ctrlProp713.xml"/><Relationship Id="rId758" Type="http://schemas.openxmlformats.org/officeDocument/2006/relationships/ctrlProp" Target="../ctrlProps/ctrlProp755.xml"/><Relationship Id="rId923" Type="http://schemas.openxmlformats.org/officeDocument/2006/relationships/ctrlProp" Target="../ctrlProps/ctrlProp920.xml"/><Relationship Id="rId965" Type="http://schemas.openxmlformats.org/officeDocument/2006/relationships/ctrlProp" Target="../ctrlProps/ctrlProp962.xml"/><Relationship Id="rId1150" Type="http://schemas.openxmlformats.org/officeDocument/2006/relationships/ctrlProp" Target="../ctrlProps/ctrlProp1147.xml"/><Relationship Id="rId10" Type="http://schemas.openxmlformats.org/officeDocument/2006/relationships/ctrlProp" Target="../ctrlProps/ctrlProp7.xml"/><Relationship Id="rId52" Type="http://schemas.openxmlformats.org/officeDocument/2006/relationships/ctrlProp" Target="../ctrlProps/ctrlProp49.xml"/><Relationship Id="rId94" Type="http://schemas.openxmlformats.org/officeDocument/2006/relationships/ctrlProp" Target="../ctrlProps/ctrlProp91.xml"/><Relationship Id="rId148" Type="http://schemas.openxmlformats.org/officeDocument/2006/relationships/ctrlProp" Target="../ctrlProps/ctrlProp145.xml"/><Relationship Id="rId355" Type="http://schemas.openxmlformats.org/officeDocument/2006/relationships/ctrlProp" Target="../ctrlProps/ctrlProp352.xml"/><Relationship Id="rId397" Type="http://schemas.openxmlformats.org/officeDocument/2006/relationships/ctrlProp" Target="../ctrlProps/ctrlProp394.xml"/><Relationship Id="rId520" Type="http://schemas.openxmlformats.org/officeDocument/2006/relationships/ctrlProp" Target="../ctrlProps/ctrlProp517.xml"/><Relationship Id="rId562" Type="http://schemas.openxmlformats.org/officeDocument/2006/relationships/ctrlProp" Target="../ctrlProps/ctrlProp559.xml"/><Relationship Id="rId618" Type="http://schemas.openxmlformats.org/officeDocument/2006/relationships/ctrlProp" Target="../ctrlProps/ctrlProp615.xml"/><Relationship Id="rId825" Type="http://schemas.openxmlformats.org/officeDocument/2006/relationships/ctrlProp" Target="../ctrlProps/ctrlProp822.xml"/><Relationship Id="rId1192" Type="http://schemas.openxmlformats.org/officeDocument/2006/relationships/ctrlProp" Target="../ctrlProps/ctrlProp1189.xml"/><Relationship Id="rId1206" Type="http://schemas.openxmlformats.org/officeDocument/2006/relationships/ctrlProp" Target="../ctrlProps/ctrlProp1203.xml"/><Relationship Id="rId1248" Type="http://schemas.openxmlformats.org/officeDocument/2006/relationships/ctrlProp" Target="../ctrlProps/ctrlProp1245.xml"/><Relationship Id="rId215" Type="http://schemas.openxmlformats.org/officeDocument/2006/relationships/ctrlProp" Target="../ctrlProps/ctrlProp212.xml"/><Relationship Id="rId257" Type="http://schemas.openxmlformats.org/officeDocument/2006/relationships/ctrlProp" Target="../ctrlProps/ctrlProp254.xml"/><Relationship Id="rId422" Type="http://schemas.openxmlformats.org/officeDocument/2006/relationships/ctrlProp" Target="../ctrlProps/ctrlProp419.xml"/><Relationship Id="rId464" Type="http://schemas.openxmlformats.org/officeDocument/2006/relationships/ctrlProp" Target="../ctrlProps/ctrlProp461.xml"/><Relationship Id="rId867" Type="http://schemas.openxmlformats.org/officeDocument/2006/relationships/ctrlProp" Target="../ctrlProps/ctrlProp864.xml"/><Relationship Id="rId1010" Type="http://schemas.openxmlformats.org/officeDocument/2006/relationships/ctrlProp" Target="../ctrlProps/ctrlProp1007.xml"/><Relationship Id="rId1052" Type="http://schemas.openxmlformats.org/officeDocument/2006/relationships/ctrlProp" Target="../ctrlProps/ctrlProp1049.xml"/><Relationship Id="rId1094" Type="http://schemas.openxmlformats.org/officeDocument/2006/relationships/ctrlProp" Target="../ctrlProps/ctrlProp1091.xml"/><Relationship Id="rId1108" Type="http://schemas.openxmlformats.org/officeDocument/2006/relationships/ctrlProp" Target="../ctrlProps/ctrlProp1105.xml"/><Relationship Id="rId1315" Type="http://schemas.openxmlformats.org/officeDocument/2006/relationships/ctrlProp" Target="../ctrlProps/ctrlProp1312.xml"/><Relationship Id="rId299" Type="http://schemas.openxmlformats.org/officeDocument/2006/relationships/ctrlProp" Target="../ctrlProps/ctrlProp296.xml"/><Relationship Id="rId727" Type="http://schemas.openxmlformats.org/officeDocument/2006/relationships/ctrlProp" Target="../ctrlProps/ctrlProp724.xml"/><Relationship Id="rId934" Type="http://schemas.openxmlformats.org/officeDocument/2006/relationships/ctrlProp" Target="../ctrlProps/ctrlProp931.xml"/><Relationship Id="rId1357" Type="http://schemas.openxmlformats.org/officeDocument/2006/relationships/ctrlProp" Target="../ctrlProps/ctrlProp1354.xml"/><Relationship Id="rId63" Type="http://schemas.openxmlformats.org/officeDocument/2006/relationships/ctrlProp" Target="../ctrlProps/ctrlProp60.xml"/><Relationship Id="rId159" Type="http://schemas.openxmlformats.org/officeDocument/2006/relationships/ctrlProp" Target="../ctrlProps/ctrlProp156.xml"/><Relationship Id="rId366" Type="http://schemas.openxmlformats.org/officeDocument/2006/relationships/ctrlProp" Target="../ctrlProps/ctrlProp363.xml"/><Relationship Id="rId573" Type="http://schemas.openxmlformats.org/officeDocument/2006/relationships/ctrlProp" Target="../ctrlProps/ctrlProp570.xml"/><Relationship Id="rId780" Type="http://schemas.openxmlformats.org/officeDocument/2006/relationships/ctrlProp" Target="../ctrlProps/ctrlProp777.xml"/><Relationship Id="rId1217" Type="http://schemas.openxmlformats.org/officeDocument/2006/relationships/ctrlProp" Target="../ctrlProps/ctrlProp1214.xml"/><Relationship Id="rId226" Type="http://schemas.openxmlformats.org/officeDocument/2006/relationships/ctrlProp" Target="../ctrlProps/ctrlProp223.xml"/><Relationship Id="rId433" Type="http://schemas.openxmlformats.org/officeDocument/2006/relationships/ctrlProp" Target="../ctrlProps/ctrlProp430.xml"/><Relationship Id="rId878" Type="http://schemas.openxmlformats.org/officeDocument/2006/relationships/ctrlProp" Target="../ctrlProps/ctrlProp875.xml"/><Relationship Id="rId1063" Type="http://schemas.openxmlformats.org/officeDocument/2006/relationships/ctrlProp" Target="../ctrlProps/ctrlProp1060.xml"/><Relationship Id="rId1270" Type="http://schemas.openxmlformats.org/officeDocument/2006/relationships/ctrlProp" Target="../ctrlProps/ctrlProp1267.xml"/><Relationship Id="rId640" Type="http://schemas.openxmlformats.org/officeDocument/2006/relationships/ctrlProp" Target="../ctrlProps/ctrlProp637.xml"/><Relationship Id="rId738" Type="http://schemas.openxmlformats.org/officeDocument/2006/relationships/ctrlProp" Target="../ctrlProps/ctrlProp735.xml"/><Relationship Id="rId945" Type="http://schemas.openxmlformats.org/officeDocument/2006/relationships/ctrlProp" Target="../ctrlProps/ctrlProp942.xml"/><Relationship Id="rId74" Type="http://schemas.openxmlformats.org/officeDocument/2006/relationships/ctrlProp" Target="../ctrlProps/ctrlProp71.xml"/><Relationship Id="rId377" Type="http://schemas.openxmlformats.org/officeDocument/2006/relationships/ctrlProp" Target="../ctrlProps/ctrlProp374.xml"/><Relationship Id="rId500" Type="http://schemas.openxmlformats.org/officeDocument/2006/relationships/ctrlProp" Target="../ctrlProps/ctrlProp497.xml"/><Relationship Id="rId584" Type="http://schemas.openxmlformats.org/officeDocument/2006/relationships/ctrlProp" Target="../ctrlProps/ctrlProp581.xml"/><Relationship Id="rId805" Type="http://schemas.openxmlformats.org/officeDocument/2006/relationships/ctrlProp" Target="../ctrlProps/ctrlProp802.xml"/><Relationship Id="rId1130" Type="http://schemas.openxmlformats.org/officeDocument/2006/relationships/ctrlProp" Target="../ctrlProps/ctrlProp1127.xml"/><Relationship Id="rId1228" Type="http://schemas.openxmlformats.org/officeDocument/2006/relationships/ctrlProp" Target="../ctrlProps/ctrlProp1225.xml"/><Relationship Id="rId5" Type="http://schemas.openxmlformats.org/officeDocument/2006/relationships/ctrlProp" Target="../ctrlProps/ctrlProp2.xml"/><Relationship Id="rId237" Type="http://schemas.openxmlformats.org/officeDocument/2006/relationships/ctrlProp" Target="../ctrlProps/ctrlProp234.xml"/><Relationship Id="rId791" Type="http://schemas.openxmlformats.org/officeDocument/2006/relationships/ctrlProp" Target="../ctrlProps/ctrlProp788.xml"/><Relationship Id="rId889" Type="http://schemas.openxmlformats.org/officeDocument/2006/relationships/ctrlProp" Target="../ctrlProps/ctrlProp886.xml"/><Relationship Id="rId1074" Type="http://schemas.openxmlformats.org/officeDocument/2006/relationships/ctrlProp" Target="../ctrlProps/ctrlProp1071.xml"/><Relationship Id="rId444" Type="http://schemas.openxmlformats.org/officeDocument/2006/relationships/ctrlProp" Target="../ctrlProps/ctrlProp441.xml"/><Relationship Id="rId651" Type="http://schemas.openxmlformats.org/officeDocument/2006/relationships/ctrlProp" Target="../ctrlProps/ctrlProp648.xml"/><Relationship Id="rId749" Type="http://schemas.openxmlformats.org/officeDocument/2006/relationships/ctrlProp" Target="../ctrlProps/ctrlProp746.xml"/><Relationship Id="rId1281" Type="http://schemas.openxmlformats.org/officeDocument/2006/relationships/ctrlProp" Target="../ctrlProps/ctrlProp1278.xml"/><Relationship Id="rId290" Type="http://schemas.openxmlformats.org/officeDocument/2006/relationships/ctrlProp" Target="../ctrlProps/ctrlProp287.xml"/><Relationship Id="rId304" Type="http://schemas.openxmlformats.org/officeDocument/2006/relationships/ctrlProp" Target="../ctrlProps/ctrlProp301.xml"/><Relationship Id="rId388" Type="http://schemas.openxmlformats.org/officeDocument/2006/relationships/ctrlProp" Target="../ctrlProps/ctrlProp385.xml"/><Relationship Id="rId511" Type="http://schemas.openxmlformats.org/officeDocument/2006/relationships/ctrlProp" Target="../ctrlProps/ctrlProp508.xml"/><Relationship Id="rId609" Type="http://schemas.openxmlformats.org/officeDocument/2006/relationships/ctrlProp" Target="../ctrlProps/ctrlProp606.xml"/><Relationship Id="rId956" Type="http://schemas.openxmlformats.org/officeDocument/2006/relationships/ctrlProp" Target="../ctrlProps/ctrlProp953.xml"/><Relationship Id="rId1141" Type="http://schemas.openxmlformats.org/officeDocument/2006/relationships/ctrlProp" Target="../ctrlProps/ctrlProp1138.xml"/><Relationship Id="rId1239" Type="http://schemas.openxmlformats.org/officeDocument/2006/relationships/ctrlProp" Target="../ctrlProps/ctrlProp1236.xml"/><Relationship Id="rId85" Type="http://schemas.openxmlformats.org/officeDocument/2006/relationships/ctrlProp" Target="../ctrlProps/ctrlProp82.xml"/><Relationship Id="rId150" Type="http://schemas.openxmlformats.org/officeDocument/2006/relationships/ctrlProp" Target="../ctrlProps/ctrlProp147.xml"/><Relationship Id="rId595" Type="http://schemas.openxmlformats.org/officeDocument/2006/relationships/ctrlProp" Target="../ctrlProps/ctrlProp592.xml"/><Relationship Id="rId816" Type="http://schemas.openxmlformats.org/officeDocument/2006/relationships/ctrlProp" Target="../ctrlProps/ctrlProp813.xml"/><Relationship Id="rId1001" Type="http://schemas.openxmlformats.org/officeDocument/2006/relationships/ctrlProp" Target="../ctrlProps/ctrlProp998.xml"/><Relationship Id="rId248" Type="http://schemas.openxmlformats.org/officeDocument/2006/relationships/ctrlProp" Target="../ctrlProps/ctrlProp245.xml"/><Relationship Id="rId455" Type="http://schemas.openxmlformats.org/officeDocument/2006/relationships/ctrlProp" Target="../ctrlProps/ctrlProp452.xml"/><Relationship Id="rId662" Type="http://schemas.openxmlformats.org/officeDocument/2006/relationships/ctrlProp" Target="../ctrlProps/ctrlProp659.xml"/><Relationship Id="rId1085" Type="http://schemas.openxmlformats.org/officeDocument/2006/relationships/ctrlProp" Target="../ctrlProps/ctrlProp1082.xml"/><Relationship Id="rId1292" Type="http://schemas.openxmlformats.org/officeDocument/2006/relationships/ctrlProp" Target="../ctrlProps/ctrlProp1289.xml"/><Relationship Id="rId1306" Type="http://schemas.openxmlformats.org/officeDocument/2006/relationships/ctrlProp" Target="../ctrlProps/ctrlProp1303.xml"/><Relationship Id="rId12" Type="http://schemas.openxmlformats.org/officeDocument/2006/relationships/ctrlProp" Target="../ctrlProps/ctrlProp9.xml"/><Relationship Id="rId108" Type="http://schemas.openxmlformats.org/officeDocument/2006/relationships/ctrlProp" Target="../ctrlProps/ctrlProp105.xml"/><Relationship Id="rId315" Type="http://schemas.openxmlformats.org/officeDocument/2006/relationships/ctrlProp" Target="../ctrlProps/ctrlProp312.xml"/><Relationship Id="rId522" Type="http://schemas.openxmlformats.org/officeDocument/2006/relationships/ctrlProp" Target="../ctrlProps/ctrlProp519.xml"/><Relationship Id="rId967" Type="http://schemas.openxmlformats.org/officeDocument/2006/relationships/ctrlProp" Target="../ctrlProps/ctrlProp964.xml"/><Relationship Id="rId1152" Type="http://schemas.openxmlformats.org/officeDocument/2006/relationships/ctrlProp" Target="../ctrlProps/ctrlProp1149.xml"/><Relationship Id="rId96" Type="http://schemas.openxmlformats.org/officeDocument/2006/relationships/ctrlProp" Target="../ctrlProps/ctrlProp93.xml"/><Relationship Id="rId161" Type="http://schemas.openxmlformats.org/officeDocument/2006/relationships/ctrlProp" Target="../ctrlProps/ctrlProp158.xml"/><Relationship Id="rId399" Type="http://schemas.openxmlformats.org/officeDocument/2006/relationships/ctrlProp" Target="../ctrlProps/ctrlProp396.xml"/><Relationship Id="rId827" Type="http://schemas.openxmlformats.org/officeDocument/2006/relationships/ctrlProp" Target="../ctrlProps/ctrlProp824.xml"/><Relationship Id="rId1012" Type="http://schemas.openxmlformats.org/officeDocument/2006/relationships/ctrlProp" Target="../ctrlProps/ctrlProp1009.xml"/><Relationship Id="rId259" Type="http://schemas.openxmlformats.org/officeDocument/2006/relationships/ctrlProp" Target="../ctrlProps/ctrlProp256.xml"/><Relationship Id="rId466" Type="http://schemas.openxmlformats.org/officeDocument/2006/relationships/ctrlProp" Target="../ctrlProps/ctrlProp463.xml"/><Relationship Id="rId673" Type="http://schemas.openxmlformats.org/officeDocument/2006/relationships/ctrlProp" Target="../ctrlProps/ctrlProp670.xml"/><Relationship Id="rId880" Type="http://schemas.openxmlformats.org/officeDocument/2006/relationships/ctrlProp" Target="../ctrlProps/ctrlProp877.xml"/><Relationship Id="rId1096" Type="http://schemas.openxmlformats.org/officeDocument/2006/relationships/ctrlProp" Target="../ctrlProps/ctrlProp1093.xml"/><Relationship Id="rId1317" Type="http://schemas.openxmlformats.org/officeDocument/2006/relationships/ctrlProp" Target="../ctrlProps/ctrlProp1314.xml"/><Relationship Id="rId23" Type="http://schemas.openxmlformats.org/officeDocument/2006/relationships/ctrlProp" Target="../ctrlProps/ctrlProp20.xml"/><Relationship Id="rId119" Type="http://schemas.openxmlformats.org/officeDocument/2006/relationships/ctrlProp" Target="../ctrlProps/ctrlProp116.xml"/><Relationship Id="rId326" Type="http://schemas.openxmlformats.org/officeDocument/2006/relationships/ctrlProp" Target="../ctrlProps/ctrlProp323.xml"/><Relationship Id="rId533" Type="http://schemas.openxmlformats.org/officeDocument/2006/relationships/ctrlProp" Target="../ctrlProps/ctrlProp530.xml"/><Relationship Id="rId978" Type="http://schemas.openxmlformats.org/officeDocument/2006/relationships/ctrlProp" Target="../ctrlProps/ctrlProp975.xml"/><Relationship Id="rId1163" Type="http://schemas.openxmlformats.org/officeDocument/2006/relationships/ctrlProp" Target="../ctrlProps/ctrlProp1160.xml"/><Relationship Id="rId740" Type="http://schemas.openxmlformats.org/officeDocument/2006/relationships/ctrlProp" Target="../ctrlProps/ctrlProp737.xml"/><Relationship Id="rId838" Type="http://schemas.openxmlformats.org/officeDocument/2006/relationships/ctrlProp" Target="../ctrlProps/ctrlProp835.xml"/><Relationship Id="rId1023" Type="http://schemas.openxmlformats.org/officeDocument/2006/relationships/ctrlProp" Target="../ctrlProps/ctrlProp1020.xml"/><Relationship Id="rId172" Type="http://schemas.openxmlformats.org/officeDocument/2006/relationships/ctrlProp" Target="../ctrlProps/ctrlProp169.xml"/><Relationship Id="rId477" Type="http://schemas.openxmlformats.org/officeDocument/2006/relationships/ctrlProp" Target="../ctrlProps/ctrlProp474.xml"/><Relationship Id="rId600" Type="http://schemas.openxmlformats.org/officeDocument/2006/relationships/ctrlProp" Target="../ctrlProps/ctrlProp597.xml"/><Relationship Id="rId684" Type="http://schemas.openxmlformats.org/officeDocument/2006/relationships/ctrlProp" Target="../ctrlProps/ctrlProp681.xml"/><Relationship Id="rId1230" Type="http://schemas.openxmlformats.org/officeDocument/2006/relationships/ctrlProp" Target="../ctrlProps/ctrlProp1227.xml"/><Relationship Id="rId1328" Type="http://schemas.openxmlformats.org/officeDocument/2006/relationships/ctrlProp" Target="../ctrlProps/ctrlProp1325.xml"/><Relationship Id="rId337" Type="http://schemas.openxmlformats.org/officeDocument/2006/relationships/ctrlProp" Target="../ctrlProps/ctrlProp334.xml"/><Relationship Id="rId891" Type="http://schemas.openxmlformats.org/officeDocument/2006/relationships/ctrlProp" Target="../ctrlProps/ctrlProp888.xml"/><Relationship Id="rId905" Type="http://schemas.openxmlformats.org/officeDocument/2006/relationships/ctrlProp" Target="../ctrlProps/ctrlProp902.xml"/><Relationship Id="rId989" Type="http://schemas.openxmlformats.org/officeDocument/2006/relationships/ctrlProp" Target="../ctrlProps/ctrlProp986.xml"/><Relationship Id="rId34" Type="http://schemas.openxmlformats.org/officeDocument/2006/relationships/ctrlProp" Target="../ctrlProps/ctrlProp31.xml"/><Relationship Id="rId544" Type="http://schemas.openxmlformats.org/officeDocument/2006/relationships/ctrlProp" Target="../ctrlProps/ctrlProp541.xml"/><Relationship Id="rId751" Type="http://schemas.openxmlformats.org/officeDocument/2006/relationships/ctrlProp" Target="../ctrlProps/ctrlProp748.xml"/><Relationship Id="rId849" Type="http://schemas.openxmlformats.org/officeDocument/2006/relationships/ctrlProp" Target="../ctrlProps/ctrlProp846.xml"/><Relationship Id="rId1174" Type="http://schemas.openxmlformats.org/officeDocument/2006/relationships/ctrlProp" Target="../ctrlProps/ctrlProp1171.xml"/><Relationship Id="rId183" Type="http://schemas.openxmlformats.org/officeDocument/2006/relationships/ctrlProp" Target="../ctrlProps/ctrlProp180.xml"/><Relationship Id="rId390" Type="http://schemas.openxmlformats.org/officeDocument/2006/relationships/ctrlProp" Target="../ctrlProps/ctrlProp387.xml"/><Relationship Id="rId404" Type="http://schemas.openxmlformats.org/officeDocument/2006/relationships/ctrlProp" Target="../ctrlProps/ctrlProp401.xml"/><Relationship Id="rId611" Type="http://schemas.openxmlformats.org/officeDocument/2006/relationships/ctrlProp" Target="../ctrlProps/ctrlProp608.xml"/><Relationship Id="rId1034" Type="http://schemas.openxmlformats.org/officeDocument/2006/relationships/ctrlProp" Target="../ctrlProps/ctrlProp1031.xml"/><Relationship Id="rId1241" Type="http://schemas.openxmlformats.org/officeDocument/2006/relationships/ctrlProp" Target="../ctrlProps/ctrlProp1238.xml"/><Relationship Id="rId1339" Type="http://schemas.openxmlformats.org/officeDocument/2006/relationships/ctrlProp" Target="../ctrlProps/ctrlProp1336.xml"/><Relationship Id="rId250" Type="http://schemas.openxmlformats.org/officeDocument/2006/relationships/ctrlProp" Target="../ctrlProps/ctrlProp247.xml"/><Relationship Id="rId488" Type="http://schemas.openxmlformats.org/officeDocument/2006/relationships/ctrlProp" Target="../ctrlProps/ctrlProp485.xml"/><Relationship Id="rId695" Type="http://schemas.openxmlformats.org/officeDocument/2006/relationships/ctrlProp" Target="../ctrlProps/ctrlProp692.xml"/><Relationship Id="rId709" Type="http://schemas.openxmlformats.org/officeDocument/2006/relationships/ctrlProp" Target="../ctrlProps/ctrlProp706.xml"/><Relationship Id="rId916" Type="http://schemas.openxmlformats.org/officeDocument/2006/relationships/ctrlProp" Target="../ctrlProps/ctrlProp913.xml"/><Relationship Id="rId1101" Type="http://schemas.openxmlformats.org/officeDocument/2006/relationships/ctrlProp" Target="../ctrlProps/ctrlProp1098.xml"/><Relationship Id="rId45" Type="http://schemas.openxmlformats.org/officeDocument/2006/relationships/ctrlProp" Target="../ctrlProps/ctrlProp42.xml"/><Relationship Id="rId110" Type="http://schemas.openxmlformats.org/officeDocument/2006/relationships/ctrlProp" Target="../ctrlProps/ctrlProp107.xml"/><Relationship Id="rId348" Type="http://schemas.openxmlformats.org/officeDocument/2006/relationships/ctrlProp" Target="../ctrlProps/ctrlProp345.xml"/><Relationship Id="rId555" Type="http://schemas.openxmlformats.org/officeDocument/2006/relationships/ctrlProp" Target="../ctrlProps/ctrlProp552.xml"/><Relationship Id="rId762" Type="http://schemas.openxmlformats.org/officeDocument/2006/relationships/ctrlProp" Target="../ctrlProps/ctrlProp759.xml"/><Relationship Id="rId1185" Type="http://schemas.openxmlformats.org/officeDocument/2006/relationships/ctrlProp" Target="../ctrlProps/ctrlProp1182.xml"/><Relationship Id="rId194" Type="http://schemas.openxmlformats.org/officeDocument/2006/relationships/ctrlProp" Target="../ctrlProps/ctrlProp191.xml"/><Relationship Id="rId208" Type="http://schemas.openxmlformats.org/officeDocument/2006/relationships/ctrlProp" Target="../ctrlProps/ctrlProp205.xml"/><Relationship Id="rId415" Type="http://schemas.openxmlformats.org/officeDocument/2006/relationships/ctrlProp" Target="../ctrlProps/ctrlProp412.xml"/><Relationship Id="rId622" Type="http://schemas.openxmlformats.org/officeDocument/2006/relationships/ctrlProp" Target="../ctrlProps/ctrlProp619.xml"/><Relationship Id="rId1045" Type="http://schemas.openxmlformats.org/officeDocument/2006/relationships/ctrlProp" Target="../ctrlProps/ctrlProp1042.xml"/><Relationship Id="rId1252" Type="http://schemas.openxmlformats.org/officeDocument/2006/relationships/ctrlProp" Target="../ctrlProps/ctrlProp1249.xml"/><Relationship Id="rId261" Type="http://schemas.openxmlformats.org/officeDocument/2006/relationships/ctrlProp" Target="../ctrlProps/ctrlProp258.xml"/><Relationship Id="rId499" Type="http://schemas.openxmlformats.org/officeDocument/2006/relationships/ctrlProp" Target="../ctrlProps/ctrlProp496.xml"/><Relationship Id="rId927" Type="http://schemas.openxmlformats.org/officeDocument/2006/relationships/ctrlProp" Target="../ctrlProps/ctrlProp924.xml"/><Relationship Id="rId1112" Type="http://schemas.openxmlformats.org/officeDocument/2006/relationships/ctrlProp" Target="../ctrlProps/ctrlProp1109.xml"/><Relationship Id="rId56" Type="http://schemas.openxmlformats.org/officeDocument/2006/relationships/ctrlProp" Target="../ctrlProps/ctrlProp53.xml"/><Relationship Id="rId359" Type="http://schemas.openxmlformats.org/officeDocument/2006/relationships/ctrlProp" Target="../ctrlProps/ctrlProp356.xml"/><Relationship Id="rId566" Type="http://schemas.openxmlformats.org/officeDocument/2006/relationships/ctrlProp" Target="../ctrlProps/ctrlProp563.xml"/><Relationship Id="rId773" Type="http://schemas.openxmlformats.org/officeDocument/2006/relationships/ctrlProp" Target="../ctrlProps/ctrlProp770.xml"/><Relationship Id="rId1196" Type="http://schemas.openxmlformats.org/officeDocument/2006/relationships/ctrlProp" Target="../ctrlProps/ctrlProp1193.xml"/><Relationship Id="rId121" Type="http://schemas.openxmlformats.org/officeDocument/2006/relationships/ctrlProp" Target="../ctrlProps/ctrlProp118.xml"/><Relationship Id="rId219" Type="http://schemas.openxmlformats.org/officeDocument/2006/relationships/ctrlProp" Target="../ctrlProps/ctrlProp216.xml"/><Relationship Id="rId426" Type="http://schemas.openxmlformats.org/officeDocument/2006/relationships/ctrlProp" Target="../ctrlProps/ctrlProp423.xml"/><Relationship Id="rId633" Type="http://schemas.openxmlformats.org/officeDocument/2006/relationships/ctrlProp" Target="../ctrlProps/ctrlProp630.xml"/><Relationship Id="rId980" Type="http://schemas.openxmlformats.org/officeDocument/2006/relationships/ctrlProp" Target="../ctrlProps/ctrlProp977.xml"/><Relationship Id="rId1056" Type="http://schemas.openxmlformats.org/officeDocument/2006/relationships/ctrlProp" Target="../ctrlProps/ctrlProp1053.xml"/><Relationship Id="rId1263" Type="http://schemas.openxmlformats.org/officeDocument/2006/relationships/ctrlProp" Target="../ctrlProps/ctrlProp1260.xml"/><Relationship Id="rId840" Type="http://schemas.openxmlformats.org/officeDocument/2006/relationships/ctrlProp" Target="../ctrlProps/ctrlProp837.xml"/><Relationship Id="rId938" Type="http://schemas.openxmlformats.org/officeDocument/2006/relationships/ctrlProp" Target="../ctrlProps/ctrlProp935.xml"/><Relationship Id="rId67" Type="http://schemas.openxmlformats.org/officeDocument/2006/relationships/ctrlProp" Target="../ctrlProps/ctrlProp64.xml"/><Relationship Id="rId272" Type="http://schemas.openxmlformats.org/officeDocument/2006/relationships/ctrlProp" Target="../ctrlProps/ctrlProp269.xml"/><Relationship Id="rId577" Type="http://schemas.openxmlformats.org/officeDocument/2006/relationships/ctrlProp" Target="../ctrlProps/ctrlProp574.xml"/><Relationship Id="rId700" Type="http://schemas.openxmlformats.org/officeDocument/2006/relationships/ctrlProp" Target="../ctrlProps/ctrlProp697.xml"/><Relationship Id="rId1123" Type="http://schemas.openxmlformats.org/officeDocument/2006/relationships/ctrlProp" Target="../ctrlProps/ctrlProp1120.xml"/><Relationship Id="rId1330" Type="http://schemas.openxmlformats.org/officeDocument/2006/relationships/ctrlProp" Target="../ctrlProps/ctrlProp1327.xml"/><Relationship Id="rId132" Type="http://schemas.openxmlformats.org/officeDocument/2006/relationships/ctrlProp" Target="../ctrlProps/ctrlProp129.xml"/><Relationship Id="rId784" Type="http://schemas.openxmlformats.org/officeDocument/2006/relationships/ctrlProp" Target="../ctrlProps/ctrlProp781.xml"/><Relationship Id="rId991" Type="http://schemas.openxmlformats.org/officeDocument/2006/relationships/ctrlProp" Target="../ctrlProps/ctrlProp988.xml"/><Relationship Id="rId1067" Type="http://schemas.openxmlformats.org/officeDocument/2006/relationships/ctrlProp" Target="../ctrlProps/ctrlProp1064.xml"/><Relationship Id="rId437" Type="http://schemas.openxmlformats.org/officeDocument/2006/relationships/ctrlProp" Target="../ctrlProps/ctrlProp434.xml"/><Relationship Id="rId644" Type="http://schemas.openxmlformats.org/officeDocument/2006/relationships/ctrlProp" Target="../ctrlProps/ctrlProp641.xml"/><Relationship Id="rId851" Type="http://schemas.openxmlformats.org/officeDocument/2006/relationships/ctrlProp" Target="../ctrlProps/ctrlProp848.xml"/><Relationship Id="rId1274" Type="http://schemas.openxmlformats.org/officeDocument/2006/relationships/ctrlProp" Target="../ctrlProps/ctrlProp1271.xml"/><Relationship Id="rId283" Type="http://schemas.openxmlformats.org/officeDocument/2006/relationships/ctrlProp" Target="../ctrlProps/ctrlProp280.xml"/><Relationship Id="rId490" Type="http://schemas.openxmlformats.org/officeDocument/2006/relationships/ctrlProp" Target="../ctrlProps/ctrlProp487.xml"/><Relationship Id="rId504" Type="http://schemas.openxmlformats.org/officeDocument/2006/relationships/ctrlProp" Target="../ctrlProps/ctrlProp501.xml"/><Relationship Id="rId711" Type="http://schemas.openxmlformats.org/officeDocument/2006/relationships/ctrlProp" Target="../ctrlProps/ctrlProp708.xml"/><Relationship Id="rId949" Type="http://schemas.openxmlformats.org/officeDocument/2006/relationships/ctrlProp" Target="../ctrlProps/ctrlProp946.xml"/><Relationship Id="rId1134" Type="http://schemas.openxmlformats.org/officeDocument/2006/relationships/ctrlProp" Target="../ctrlProps/ctrlProp1131.xml"/><Relationship Id="rId1341" Type="http://schemas.openxmlformats.org/officeDocument/2006/relationships/ctrlProp" Target="../ctrlProps/ctrlProp1338.xml"/><Relationship Id="rId78" Type="http://schemas.openxmlformats.org/officeDocument/2006/relationships/ctrlProp" Target="../ctrlProps/ctrlProp75.xml"/><Relationship Id="rId143" Type="http://schemas.openxmlformats.org/officeDocument/2006/relationships/ctrlProp" Target="../ctrlProps/ctrlProp140.xml"/><Relationship Id="rId350" Type="http://schemas.openxmlformats.org/officeDocument/2006/relationships/ctrlProp" Target="../ctrlProps/ctrlProp347.xml"/><Relationship Id="rId588" Type="http://schemas.openxmlformats.org/officeDocument/2006/relationships/ctrlProp" Target="../ctrlProps/ctrlProp585.xml"/><Relationship Id="rId795" Type="http://schemas.openxmlformats.org/officeDocument/2006/relationships/ctrlProp" Target="../ctrlProps/ctrlProp792.xml"/><Relationship Id="rId809" Type="http://schemas.openxmlformats.org/officeDocument/2006/relationships/ctrlProp" Target="../ctrlProps/ctrlProp806.xml"/><Relationship Id="rId1201" Type="http://schemas.openxmlformats.org/officeDocument/2006/relationships/ctrlProp" Target="../ctrlProps/ctrlProp1198.xml"/><Relationship Id="rId9" Type="http://schemas.openxmlformats.org/officeDocument/2006/relationships/ctrlProp" Target="../ctrlProps/ctrlProp6.xml"/><Relationship Id="rId210" Type="http://schemas.openxmlformats.org/officeDocument/2006/relationships/ctrlProp" Target="../ctrlProps/ctrlProp207.xml"/><Relationship Id="rId448" Type="http://schemas.openxmlformats.org/officeDocument/2006/relationships/ctrlProp" Target="../ctrlProps/ctrlProp445.xml"/><Relationship Id="rId655" Type="http://schemas.openxmlformats.org/officeDocument/2006/relationships/ctrlProp" Target="../ctrlProps/ctrlProp652.xml"/><Relationship Id="rId862" Type="http://schemas.openxmlformats.org/officeDocument/2006/relationships/ctrlProp" Target="../ctrlProps/ctrlProp859.xml"/><Relationship Id="rId1078" Type="http://schemas.openxmlformats.org/officeDocument/2006/relationships/ctrlProp" Target="../ctrlProps/ctrlProp1075.xml"/><Relationship Id="rId1285" Type="http://schemas.openxmlformats.org/officeDocument/2006/relationships/ctrlProp" Target="../ctrlProps/ctrlProp1282.xml"/><Relationship Id="rId294" Type="http://schemas.openxmlformats.org/officeDocument/2006/relationships/ctrlProp" Target="../ctrlProps/ctrlProp291.xml"/><Relationship Id="rId308" Type="http://schemas.openxmlformats.org/officeDocument/2006/relationships/ctrlProp" Target="../ctrlProps/ctrlProp305.xml"/><Relationship Id="rId515" Type="http://schemas.openxmlformats.org/officeDocument/2006/relationships/ctrlProp" Target="../ctrlProps/ctrlProp512.xml"/><Relationship Id="rId722" Type="http://schemas.openxmlformats.org/officeDocument/2006/relationships/ctrlProp" Target="../ctrlProps/ctrlProp719.xml"/><Relationship Id="rId1145" Type="http://schemas.openxmlformats.org/officeDocument/2006/relationships/ctrlProp" Target="../ctrlProps/ctrlProp1142.xml"/><Relationship Id="rId1352" Type="http://schemas.openxmlformats.org/officeDocument/2006/relationships/ctrlProp" Target="../ctrlProps/ctrlProp1349.xml"/><Relationship Id="rId89" Type="http://schemas.openxmlformats.org/officeDocument/2006/relationships/ctrlProp" Target="../ctrlProps/ctrlProp86.xml"/><Relationship Id="rId154" Type="http://schemas.openxmlformats.org/officeDocument/2006/relationships/ctrlProp" Target="../ctrlProps/ctrlProp151.xml"/><Relationship Id="rId361" Type="http://schemas.openxmlformats.org/officeDocument/2006/relationships/ctrlProp" Target="../ctrlProps/ctrlProp358.xml"/><Relationship Id="rId599" Type="http://schemas.openxmlformats.org/officeDocument/2006/relationships/ctrlProp" Target="../ctrlProps/ctrlProp596.xml"/><Relationship Id="rId1005" Type="http://schemas.openxmlformats.org/officeDocument/2006/relationships/ctrlProp" Target="../ctrlProps/ctrlProp1002.xml"/><Relationship Id="rId1212" Type="http://schemas.openxmlformats.org/officeDocument/2006/relationships/ctrlProp" Target="../ctrlProps/ctrlProp1209.xml"/><Relationship Id="rId459" Type="http://schemas.openxmlformats.org/officeDocument/2006/relationships/ctrlProp" Target="../ctrlProps/ctrlProp456.xml"/><Relationship Id="rId666" Type="http://schemas.openxmlformats.org/officeDocument/2006/relationships/ctrlProp" Target="../ctrlProps/ctrlProp663.xml"/><Relationship Id="rId873" Type="http://schemas.openxmlformats.org/officeDocument/2006/relationships/ctrlProp" Target="../ctrlProps/ctrlProp870.xml"/><Relationship Id="rId1089" Type="http://schemas.openxmlformats.org/officeDocument/2006/relationships/ctrlProp" Target="../ctrlProps/ctrlProp1086.xml"/><Relationship Id="rId1296" Type="http://schemas.openxmlformats.org/officeDocument/2006/relationships/ctrlProp" Target="../ctrlProps/ctrlProp1293.xml"/><Relationship Id="rId16" Type="http://schemas.openxmlformats.org/officeDocument/2006/relationships/ctrlProp" Target="../ctrlProps/ctrlProp13.xml"/><Relationship Id="rId221" Type="http://schemas.openxmlformats.org/officeDocument/2006/relationships/ctrlProp" Target="../ctrlProps/ctrlProp218.xml"/><Relationship Id="rId319" Type="http://schemas.openxmlformats.org/officeDocument/2006/relationships/ctrlProp" Target="../ctrlProps/ctrlProp316.xml"/><Relationship Id="rId526" Type="http://schemas.openxmlformats.org/officeDocument/2006/relationships/ctrlProp" Target="../ctrlProps/ctrlProp523.xml"/><Relationship Id="rId1156" Type="http://schemas.openxmlformats.org/officeDocument/2006/relationships/ctrlProp" Target="../ctrlProps/ctrlProp1153.xml"/><Relationship Id="rId1363" Type="http://schemas.openxmlformats.org/officeDocument/2006/relationships/ctrlProp" Target="../ctrlProps/ctrlProp1360.xml"/><Relationship Id="rId733" Type="http://schemas.openxmlformats.org/officeDocument/2006/relationships/ctrlProp" Target="../ctrlProps/ctrlProp730.xml"/><Relationship Id="rId940" Type="http://schemas.openxmlformats.org/officeDocument/2006/relationships/ctrlProp" Target="../ctrlProps/ctrlProp937.xml"/><Relationship Id="rId1016" Type="http://schemas.openxmlformats.org/officeDocument/2006/relationships/ctrlProp" Target="../ctrlProps/ctrlProp1013.xml"/><Relationship Id="rId165" Type="http://schemas.openxmlformats.org/officeDocument/2006/relationships/ctrlProp" Target="../ctrlProps/ctrlProp162.xml"/><Relationship Id="rId372" Type="http://schemas.openxmlformats.org/officeDocument/2006/relationships/ctrlProp" Target="../ctrlProps/ctrlProp369.xml"/><Relationship Id="rId677" Type="http://schemas.openxmlformats.org/officeDocument/2006/relationships/ctrlProp" Target="../ctrlProps/ctrlProp674.xml"/><Relationship Id="rId800" Type="http://schemas.openxmlformats.org/officeDocument/2006/relationships/ctrlProp" Target="../ctrlProps/ctrlProp797.xml"/><Relationship Id="rId1223" Type="http://schemas.openxmlformats.org/officeDocument/2006/relationships/ctrlProp" Target="../ctrlProps/ctrlProp1220.xml"/><Relationship Id="rId232" Type="http://schemas.openxmlformats.org/officeDocument/2006/relationships/ctrlProp" Target="../ctrlProps/ctrlProp229.xml"/><Relationship Id="rId884" Type="http://schemas.openxmlformats.org/officeDocument/2006/relationships/ctrlProp" Target="../ctrlProps/ctrlProp881.xml"/><Relationship Id="rId27" Type="http://schemas.openxmlformats.org/officeDocument/2006/relationships/ctrlProp" Target="../ctrlProps/ctrlProp24.xml"/><Relationship Id="rId537" Type="http://schemas.openxmlformats.org/officeDocument/2006/relationships/ctrlProp" Target="../ctrlProps/ctrlProp534.xml"/><Relationship Id="rId744" Type="http://schemas.openxmlformats.org/officeDocument/2006/relationships/ctrlProp" Target="../ctrlProps/ctrlProp741.xml"/><Relationship Id="rId951" Type="http://schemas.openxmlformats.org/officeDocument/2006/relationships/ctrlProp" Target="../ctrlProps/ctrlProp948.xml"/><Relationship Id="rId1167" Type="http://schemas.openxmlformats.org/officeDocument/2006/relationships/ctrlProp" Target="../ctrlProps/ctrlProp1164.xml"/><Relationship Id="rId80" Type="http://schemas.openxmlformats.org/officeDocument/2006/relationships/ctrlProp" Target="../ctrlProps/ctrlProp77.xml"/><Relationship Id="rId176" Type="http://schemas.openxmlformats.org/officeDocument/2006/relationships/ctrlProp" Target="../ctrlProps/ctrlProp173.xml"/><Relationship Id="rId383" Type="http://schemas.openxmlformats.org/officeDocument/2006/relationships/ctrlProp" Target="../ctrlProps/ctrlProp380.xml"/><Relationship Id="rId590" Type="http://schemas.openxmlformats.org/officeDocument/2006/relationships/ctrlProp" Target="../ctrlProps/ctrlProp587.xml"/><Relationship Id="rId604" Type="http://schemas.openxmlformats.org/officeDocument/2006/relationships/ctrlProp" Target="../ctrlProps/ctrlProp601.xml"/><Relationship Id="rId811" Type="http://schemas.openxmlformats.org/officeDocument/2006/relationships/ctrlProp" Target="../ctrlProps/ctrlProp808.xml"/><Relationship Id="rId1027" Type="http://schemas.openxmlformats.org/officeDocument/2006/relationships/ctrlProp" Target="../ctrlProps/ctrlProp1024.xml"/><Relationship Id="rId1234" Type="http://schemas.openxmlformats.org/officeDocument/2006/relationships/ctrlProp" Target="../ctrlProps/ctrlProp1231.xml"/><Relationship Id="rId243" Type="http://schemas.openxmlformats.org/officeDocument/2006/relationships/ctrlProp" Target="../ctrlProps/ctrlProp240.xml"/><Relationship Id="rId450" Type="http://schemas.openxmlformats.org/officeDocument/2006/relationships/ctrlProp" Target="../ctrlProps/ctrlProp447.xml"/><Relationship Id="rId688" Type="http://schemas.openxmlformats.org/officeDocument/2006/relationships/ctrlProp" Target="../ctrlProps/ctrlProp685.xml"/><Relationship Id="rId895" Type="http://schemas.openxmlformats.org/officeDocument/2006/relationships/ctrlProp" Target="../ctrlProps/ctrlProp892.xml"/><Relationship Id="rId909" Type="http://schemas.openxmlformats.org/officeDocument/2006/relationships/ctrlProp" Target="../ctrlProps/ctrlProp906.xml"/><Relationship Id="rId1080" Type="http://schemas.openxmlformats.org/officeDocument/2006/relationships/ctrlProp" Target="../ctrlProps/ctrlProp1077.xml"/><Relationship Id="rId1301" Type="http://schemas.openxmlformats.org/officeDocument/2006/relationships/ctrlProp" Target="../ctrlProps/ctrlProp1298.xml"/><Relationship Id="rId38" Type="http://schemas.openxmlformats.org/officeDocument/2006/relationships/ctrlProp" Target="../ctrlProps/ctrlProp35.xml"/><Relationship Id="rId103" Type="http://schemas.openxmlformats.org/officeDocument/2006/relationships/ctrlProp" Target="../ctrlProps/ctrlProp100.xml"/><Relationship Id="rId310" Type="http://schemas.openxmlformats.org/officeDocument/2006/relationships/ctrlProp" Target="../ctrlProps/ctrlProp307.xml"/><Relationship Id="rId548" Type="http://schemas.openxmlformats.org/officeDocument/2006/relationships/ctrlProp" Target="../ctrlProps/ctrlProp545.xml"/><Relationship Id="rId755" Type="http://schemas.openxmlformats.org/officeDocument/2006/relationships/ctrlProp" Target="../ctrlProps/ctrlProp752.xml"/><Relationship Id="rId962" Type="http://schemas.openxmlformats.org/officeDocument/2006/relationships/ctrlProp" Target="../ctrlProps/ctrlProp959.xml"/><Relationship Id="rId1178" Type="http://schemas.openxmlformats.org/officeDocument/2006/relationships/ctrlProp" Target="../ctrlProps/ctrlProp1175.xml"/><Relationship Id="rId91" Type="http://schemas.openxmlformats.org/officeDocument/2006/relationships/ctrlProp" Target="../ctrlProps/ctrlProp88.xml"/><Relationship Id="rId187" Type="http://schemas.openxmlformats.org/officeDocument/2006/relationships/ctrlProp" Target="../ctrlProps/ctrlProp184.xml"/><Relationship Id="rId394" Type="http://schemas.openxmlformats.org/officeDocument/2006/relationships/ctrlProp" Target="../ctrlProps/ctrlProp391.xml"/><Relationship Id="rId408" Type="http://schemas.openxmlformats.org/officeDocument/2006/relationships/ctrlProp" Target="../ctrlProps/ctrlProp405.xml"/><Relationship Id="rId615" Type="http://schemas.openxmlformats.org/officeDocument/2006/relationships/ctrlProp" Target="../ctrlProps/ctrlProp612.xml"/><Relationship Id="rId822" Type="http://schemas.openxmlformats.org/officeDocument/2006/relationships/ctrlProp" Target="../ctrlProps/ctrlProp819.xml"/><Relationship Id="rId1038" Type="http://schemas.openxmlformats.org/officeDocument/2006/relationships/ctrlProp" Target="../ctrlProps/ctrlProp1035.xml"/><Relationship Id="rId1245" Type="http://schemas.openxmlformats.org/officeDocument/2006/relationships/ctrlProp" Target="../ctrlProps/ctrlProp1242.xml"/><Relationship Id="rId254" Type="http://schemas.openxmlformats.org/officeDocument/2006/relationships/ctrlProp" Target="../ctrlProps/ctrlProp251.xml"/><Relationship Id="rId699" Type="http://schemas.openxmlformats.org/officeDocument/2006/relationships/ctrlProp" Target="../ctrlProps/ctrlProp696.xml"/><Relationship Id="rId1091" Type="http://schemas.openxmlformats.org/officeDocument/2006/relationships/ctrlProp" Target="../ctrlProps/ctrlProp1088.xml"/><Relationship Id="rId1105" Type="http://schemas.openxmlformats.org/officeDocument/2006/relationships/ctrlProp" Target="../ctrlProps/ctrlProp1102.xml"/><Relationship Id="rId1312" Type="http://schemas.openxmlformats.org/officeDocument/2006/relationships/ctrlProp" Target="../ctrlProps/ctrlProp1309.xml"/><Relationship Id="rId49" Type="http://schemas.openxmlformats.org/officeDocument/2006/relationships/ctrlProp" Target="../ctrlProps/ctrlProp46.xml"/><Relationship Id="rId114" Type="http://schemas.openxmlformats.org/officeDocument/2006/relationships/ctrlProp" Target="../ctrlProps/ctrlProp111.xml"/><Relationship Id="rId461" Type="http://schemas.openxmlformats.org/officeDocument/2006/relationships/ctrlProp" Target="../ctrlProps/ctrlProp458.xml"/><Relationship Id="rId559" Type="http://schemas.openxmlformats.org/officeDocument/2006/relationships/ctrlProp" Target="../ctrlProps/ctrlProp556.xml"/><Relationship Id="rId766" Type="http://schemas.openxmlformats.org/officeDocument/2006/relationships/ctrlProp" Target="../ctrlProps/ctrlProp763.xml"/><Relationship Id="rId1189" Type="http://schemas.openxmlformats.org/officeDocument/2006/relationships/ctrlProp" Target="../ctrlProps/ctrlProp1186.xml"/><Relationship Id="rId198" Type="http://schemas.openxmlformats.org/officeDocument/2006/relationships/ctrlProp" Target="../ctrlProps/ctrlProp195.xml"/><Relationship Id="rId321" Type="http://schemas.openxmlformats.org/officeDocument/2006/relationships/ctrlProp" Target="../ctrlProps/ctrlProp318.xml"/><Relationship Id="rId419" Type="http://schemas.openxmlformats.org/officeDocument/2006/relationships/ctrlProp" Target="../ctrlProps/ctrlProp416.xml"/><Relationship Id="rId626" Type="http://schemas.openxmlformats.org/officeDocument/2006/relationships/ctrlProp" Target="../ctrlProps/ctrlProp623.xml"/><Relationship Id="rId973" Type="http://schemas.openxmlformats.org/officeDocument/2006/relationships/ctrlProp" Target="../ctrlProps/ctrlProp970.xml"/><Relationship Id="rId1049" Type="http://schemas.openxmlformats.org/officeDocument/2006/relationships/ctrlProp" Target="../ctrlProps/ctrlProp1046.xml"/><Relationship Id="rId1256" Type="http://schemas.openxmlformats.org/officeDocument/2006/relationships/ctrlProp" Target="../ctrlProps/ctrlProp1253.xml"/><Relationship Id="rId833" Type="http://schemas.openxmlformats.org/officeDocument/2006/relationships/ctrlProp" Target="../ctrlProps/ctrlProp830.xml"/><Relationship Id="rId1116" Type="http://schemas.openxmlformats.org/officeDocument/2006/relationships/ctrlProp" Target="../ctrlProps/ctrlProp1113.xml"/><Relationship Id="rId265" Type="http://schemas.openxmlformats.org/officeDocument/2006/relationships/ctrlProp" Target="../ctrlProps/ctrlProp262.xml"/><Relationship Id="rId472" Type="http://schemas.openxmlformats.org/officeDocument/2006/relationships/ctrlProp" Target="../ctrlProps/ctrlProp469.xml"/><Relationship Id="rId900" Type="http://schemas.openxmlformats.org/officeDocument/2006/relationships/ctrlProp" Target="../ctrlProps/ctrlProp897.xml"/><Relationship Id="rId1323" Type="http://schemas.openxmlformats.org/officeDocument/2006/relationships/ctrlProp" Target="../ctrlProps/ctrlProp1320.xml"/><Relationship Id="rId125" Type="http://schemas.openxmlformats.org/officeDocument/2006/relationships/ctrlProp" Target="../ctrlProps/ctrlProp122.xml"/><Relationship Id="rId332" Type="http://schemas.openxmlformats.org/officeDocument/2006/relationships/ctrlProp" Target="../ctrlProps/ctrlProp329.xml"/><Relationship Id="rId777" Type="http://schemas.openxmlformats.org/officeDocument/2006/relationships/ctrlProp" Target="../ctrlProps/ctrlProp774.xml"/><Relationship Id="rId984" Type="http://schemas.openxmlformats.org/officeDocument/2006/relationships/ctrlProp" Target="../ctrlProps/ctrlProp981.xml"/><Relationship Id="rId637" Type="http://schemas.openxmlformats.org/officeDocument/2006/relationships/ctrlProp" Target="../ctrlProps/ctrlProp634.xml"/><Relationship Id="rId844" Type="http://schemas.openxmlformats.org/officeDocument/2006/relationships/ctrlProp" Target="../ctrlProps/ctrlProp841.xml"/><Relationship Id="rId1267" Type="http://schemas.openxmlformats.org/officeDocument/2006/relationships/ctrlProp" Target="../ctrlProps/ctrlProp1264.xml"/><Relationship Id="rId276" Type="http://schemas.openxmlformats.org/officeDocument/2006/relationships/ctrlProp" Target="../ctrlProps/ctrlProp273.xml"/><Relationship Id="rId483" Type="http://schemas.openxmlformats.org/officeDocument/2006/relationships/ctrlProp" Target="../ctrlProps/ctrlProp480.xml"/><Relationship Id="rId690" Type="http://schemas.openxmlformats.org/officeDocument/2006/relationships/ctrlProp" Target="../ctrlProps/ctrlProp687.xml"/><Relationship Id="rId704" Type="http://schemas.openxmlformats.org/officeDocument/2006/relationships/ctrlProp" Target="../ctrlProps/ctrlProp701.xml"/><Relationship Id="rId911" Type="http://schemas.openxmlformats.org/officeDocument/2006/relationships/ctrlProp" Target="../ctrlProps/ctrlProp908.xml"/><Relationship Id="rId1127" Type="http://schemas.openxmlformats.org/officeDocument/2006/relationships/ctrlProp" Target="../ctrlProps/ctrlProp1124.xml"/><Relationship Id="rId1334" Type="http://schemas.openxmlformats.org/officeDocument/2006/relationships/ctrlProp" Target="../ctrlProps/ctrlProp1331.xml"/><Relationship Id="rId40" Type="http://schemas.openxmlformats.org/officeDocument/2006/relationships/ctrlProp" Target="../ctrlProps/ctrlProp37.xml"/><Relationship Id="rId136" Type="http://schemas.openxmlformats.org/officeDocument/2006/relationships/ctrlProp" Target="../ctrlProps/ctrlProp133.xml"/><Relationship Id="rId343" Type="http://schemas.openxmlformats.org/officeDocument/2006/relationships/ctrlProp" Target="../ctrlProps/ctrlProp340.xml"/><Relationship Id="rId550" Type="http://schemas.openxmlformats.org/officeDocument/2006/relationships/ctrlProp" Target="../ctrlProps/ctrlProp547.xml"/><Relationship Id="rId788" Type="http://schemas.openxmlformats.org/officeDocument/2006/relationships/ctrlProp" Target="../ctrlProps/ctrlProp785.xml"/><Relationship Id="rId995" Type="http://schemas.openxmlformats.org/officeDocument/2006/relationships/ctrlProp" Target="../ctrlProps/ctrlProp992.xml"/><Relationship Id="rId1180" Type="http://schemas.openxmlformats.org/officeDocument/2006/relationships/ctrlProp" Target="../ctrlProps/ctrlProp1177.xml"/><Relationship Id="rId203" Type="http://schemas.openxmlformats.org/officeDocument/2006/relationships/ctrlProp" Target="../ctrlProps/ctrlProp200.xml"/><Relationship Id="rId648" Type="http://schemas.openxmlformats.org/officeDocument/2006/relationships/ctrlProp" Target="../ctrlProps/ctrlProp645.xml"/><Relationship Id="rId855" Type="http://schemas.openxmlformats.org/officeDocument/2006/relationships/ctrlProp" Target="../ctrlProps/ctrlProp852.xml"/><Relationship Id="rId1040" Type="http://schemas.openxmlformats.org/officeDocument/2006/relationships/ctrlProp" Target="../ctrlProps/ctrlProp1037.xml"/><Relationship Id="rId1278" Type="http://schemas.openxmlformats.org/officeDocument/2006/relationships/ctrlProp" Target="../ctrlProps/ctrlProp1275.xml"/><Relationship Id="rId287" Type="http://schemas.openxmlformats.org/officeDocument/2006/relationships/ctrlProp" Target="../ctrlProps/ctrlProp284.xml"/><Relationship Id="rId410" Type="http://schemas.openxmlformats.org/officeDocument/2006/relationships/ctrlProp" Target="../ctrlProps/ctrlProp407.xml"/><Relationship Id="rId494" Type="http://schemas.openxmlformats.org/officeDocument/2006/relationships/ctrlProp" Target="../ctrlProps/ctrlProp491.xml"/><Relationship Id="rId508" Type="http://schemas.openxmlformats.org/officeDocument/2006/relationships/ctrlProp" Target="../ctrlProps/ctrlProp505.xml"/><Relationship Id="rId715" Type="http://schemas.openxmlformats.org/officeDocument/2006/relationships/ctrlProp" Target="../ctrlProps/ctrlProp712.xml"/><Relationship Id="rId922" Type="http://schemas.openxmlformats.org/officeDocument/2006/relationships/ctrlProp" Target="../ctrlProps/ctrlProp919.xml"/><Relationship Id="rId1138" Type="http://schemas.openxmlformats.org/officeDocument/2006/relationships/ctrlProp" Target="../ctrlProps/ctrlProp1135.xml"/><Relationship Id="rId1345" Type="http://schemas.openxmlformats.org/officeDocument/2006/relationships/ctrlProp" Target="../ctrlProps/ctrlProp1342.xml"/><Relationship Id="rId147" Type="http://schemas.openxmlformats.org/officeDocument/2006/relationships/ctrlProp" Target="../ctrlProps/ctrlProp144.xml"/><Relationship Id="rId354" Type="http://schemas.openxmlformats.org/officeDocument/2006/relationships/ctrlProp" Target="../ctrlProps/ctrlProp351.xml"/><Relationship Id="rId799" Type="http://schemas.openxmlformats.org/officeDocument/2006/relationships/ctrlProp" Target="../ctrlProps/ctrlProp796.xml"/><Relationship Id="rId1191" Type="http://schemas.openxmlformats.org/officeDocument/2006/relationships/ctrlProp" Target="../ctrlProps/ctrlProp1188.xml"/><Relationship Id="rId1205" Type="http://schemas.openxmlformats.org/officeDocument/2006/relationships/ctrlProp" Target="../ctrlProps/ctrlProp1202.xml"/><Relationship Id="rId51" Type="http://schemas.openxmlformats.org/officeDocument/2006/relationships/ctrlProp" Target="../ctrlProps/ctrlProp48.xml"/><Relationship Id="rId561" Type="http://schemas.openxmlformats.org/officeDocument/2006/relationships/ctrlProp" Target="../ctrlProps/ctrlProp558.xml"/><Relationship Id="rId659" Type="http://schemas.openxmlformats.org/officeDocument/2006/relationships/ctrlProp" Target="../ctrlProps/ctrlProp656.xml"/><Relationship Id="rId866" Type="http://schemas.openxmlformats.org/officeDocument/2006/relationships/ctrlProp" Target="../ctrlProps/ctrlProp863.xml"/><Relationship Id="rId1289" Type="http://schemas.openxmlformats.org/officeDocument/2006/relationships/ctrlProp" Target="../ctrlProps/ctrlProp1286.xml"/><Relationship Id="rId214" Type="http://schemas.openxmlformats.org/officeDocument/2006/relationships/ctrlProp" Target="../ctrlProps/ctrlProp211.xml"/><Relationship Id="rId298" Type="http://schemas.openxmlformats.org/officeDocument/2006/relationships/ctrlProp" Target="../ctrlProps/ctrlProp295.xml"/><Relationship Id="rId421" Type="http://schemas.openxmlformats.org/officeDocument/2006/relationships/ctrlProp" Target="../ctrlProps/ctrlProp418.xml"/><Relationship Id="rId519" Type="http://schemas.openxmlformats.org/officeDocument/2006/relationships/ctrlProp" Target="../ctrlProps/ctrlProp516.xml"/><Relationship Id="rId1051" Type="http://schemas.openxmlformats.org/officeDocument/2006/relationships/ctrlProp" Target="../ctrlProps/ctrlProp1048.xml"/><Relationship Id="rId1149" Type="http://schemas.openxmlformats.org/officeDocument/2006/relationships/ctrlProp" Target="../ctrlProps/ctrlProp1146.xml"/><Relationship Id="rId1356" Type="http://schemas.openxmlformats.org/officeDocument/2006/relationships/ctrlProp" Target="../ctrlProps/ctrlProp1353.xml"/><Relationship Id="rId158" Type="http://schemas.openxmlformats.org/officeDocument/2006/relationships/ctrlProp" Target="../ctrlProps/ctrlProp155.xml"/><Relationship Id="rId726" Type="http://schemas.openxmlformats.org/officeDocument/2006/relationships/ctrlProp" Target="../ctrlProps/ctrlProp723.xml"/><Relationship Id="rId933" Type="http://schemas.openxmlformats.org/officeDocument/2006/relationships/ctrlProp" Target="../ctrlProps/ctrlProp930.xml"/><Relationship Id="rId1009" Type="http://schemas.openxmlformats.org/officeDocument/2006/relationships/ctrlProp" Target="../ctrlProps/ctrlProp1006.xml"/><Relationship Id="rId62" Type="http://schemas.openxmlformats.org/officeDocument/2006/relationships/ctrlProp" Target="../ctrlProps/ctrlProp59.xml"/><Relationship Id="rId365" Type="http://schemas.openxmlformats.org/officeDocument/2006/relationships/ctrlProp" Target="../ctrlProps/ctrlProp362.xml"/><Relationship Id="rId572" Type="http://schemas.openxmlformats.org/officeDocument/2006/relationships/ctrlProp" Target="../ctrlProps/ctrlProp569.xml"/><Relationship Id="rId1216" Type="http://schemas.openxmlformats.org/officeDocument/2006/relationships/ctrlProp" Target="../ctrlProps/ctrlProp1213.xml"/><Relationship Id="rId225" Type="http://schemas.openxmlformats.org/officeDocument/2006/relationships/ctrlProp" Target="../ctrlProps/ctrlProp222.xml"/><Relationship Id="rId432" Type="http://schemas.openxmlformats.org/officeDocument/2006/relationships/ctrlProp" Target="../ctrlProps/ctrlProp429.xml"/><Relationship Id="rId877" Type="http://schemas.openxmlformats.org/officeDocument/2006/relationships/ctrlProp" Target="../ctrlProps/ctrlProp874.xml"/><Relationship Id="rId1062" Type="http://schemas.openxmlformats.org/officeDocument/2006/relationships/ctrlProp" Target="../ctrlProps/ctrlProp1059.xml"/><Relationship Id="rId737" Type="http://schemas.openxmlformats.org/officeDocument/2006/relationships/ctrlProp" Target="../ctrlProps/ctrlProp734.xml"/><Relationship Id="rId944" Type="http://schemas.openxmlformats.org/officeDocument/2006/relationships/ctrlProp" Target="../ctrlProps/ctrlProp941.xml"/><Relationship Id="rId1367" Type="http://schemas.openxmlformats.org/officeDocument/2006/relationships/ctrlProp" Target="../ctrlProps/ctrlProp1364.xml"/><Relationship Id="rId73" Type="http://schemas.openxmlformats.org/officeDocument/2006/relationships/ctrlProp" Target="../ctrlProps/ctrlProp70.xml"/><Relationship Id="rId169" Type="http://schemas.openxmlformats.org/officeDocument/2006/relationships/ctrlProp" Target="../ctrlProps/ctrlProp166.xml"/><Relationship Id="rId376" Type="http://schemas.openxmlformats.org/officeDocument/2006/relationships/ctrlProp" Target="../ctrlProps/ctrlProp373.xml"/><Relationship Id="rId583" Type="http://schemas.openxmlformats.org/officeDocument/2006/relationships/ctrlProp" Target="../ctrlProps/ctrlProp580.xml"/><Relationship Id="rId790" Type="http://schemas.openxmlformats.org/officeDocument/2006/relationships/ctrlProp" Target="../ctrlProps/ctrlProp787.xml"/><Relationship Id="rId804" Type="http://schemas.openxmlformats.org/officeDocument/2006/relationships/ctrlProp" Target="../ctrlProps/ctrlProp801.xml"/><Relationship Id="rId1227" Type="http://schemas.openxmlformats.org/officeDocument/2006/relationships/ctrlProp" Target="../ctrlProps/ctrlProp1224.xml"/><Relationship Id="rId4" Type="http://schemas.openxmlformats.org/officeDocument/2006/relationships/ctrlProp" Target="../ctrlProps/ctrlProp1.xml"/><Relationship Id="rId236" Type="http://schemas.openxmlformats.org/officeDocument/2006/relationships/ctrlProp" Target="../ctrlProps/ctrlProp233.xml"/><Relationship Id="rId443" Type="http://schemas.openxmlformats.org/officeDocument/2006/relationships/ctrlProp" Target="../ctrlProps/ctrlProp440.xml"/><Relationship Id="rId650" Type="http://schemas.openxmlformats.org/officeDocument/2006/relationships/ctrlProp" Target="../ctrlProps/ctrlProp647.xml"/><Relationship Id="rId888" Type="http://schemas.openxmlformats.org/officeDocument/2006/relationships/ctrlProp" Target="../ctrlProps/ctrlProp885.xml"/><Relationship Id="rId1073" Type="http://schemas.openxmlformats.org/officeDocument/2006/relationships/ctrlProp" Target="../ctrlProps/ctrlProp1070.xml"/><Relationship Id="rId1280" Type="http://schemas.openxmlformats.org/officeDocument/2006/relationships/ctrlProp" Target="../ctrlProps/ctrlProp1277.xml"/><Relationship Id="rId303" Type="http://schemas.openxmlformats.org/officeDocument/2006/relationships/ctrlProp" Target="../ctrlProps/ctrlProp300.xml"/><Relationship Id="rId748" Type="http://schemas.openxmlformats.org/officeDocument/2006/relationships/ctrlProp" Target="../ctrlProps/ctrlProp745.xml"/><Relationship Id="rId955" Type="http://schemas.openxmlformats.org/officeDocument/2006/relationships/ctrlProp" Target="../ctrlProps/ctrlProp952.xml"/><Relationship Id="rId1140" Type="http://schemas.openxmlformats.org/officeDocument/2006/relationships/ctrlProp" Target="../ctrlProps/ctrlProp1137.xml"/><Relationship Id="rId84" Type="http://schemas.openxmlformats.org/officeDocument/2006/relationships/ctrlProp" Target="../ctrlProps/ctrlProp81.xml"/><Relationship Id="rId387" Type="http://schemas.openxmlformats.org/officeDocument/2006/relationships/ctrlProp" Target="../ctrlProps/ctrlProp384.xml"/><Relationship Id="rId510" Type="http://schemas.openxmlformats.org/officeDocument/2006/relationships/ctrlProp" Target="../ctrlProps/ctrlProp507.xml"/><Relationship Id="rId594" Type="http://schemas.openxmlformats.org/officeDocument/2006/relationships/ctrlProp" Target="../ctrlProps/ctrlProp591.xml"/><Relationship Id="rId608" Type="http://schemas.openxmlformats.org/officeDocument/2006/relationships/ctrlProp" Target="../ctrlProps/ctrlProp605.xml"/><Relationship Id="rId815" Type="http://schemas.openxmlformats.org/officeDocument/2006/relationships/ctrlProp" Target="../ctrlProps/ctrlProp812.xml"/><Relationship Id="rId1238" Type="http://schemas.openxmlformats.org/officeDocument/2006/relationships/ctrlProp" Target="../ctrlProps/ctrlProp1235.xml"/><Relationship Id="rId247" Type="http://schemas.openxmlformats.org/officeDocument/2006/relationships/ctrlProp" Target="../ctrlProps/ctrlProp244.xml"/><Relationship Id="rId899" Type="http://schemas.openxmlformats.org/officeDocument/2006/relationships/ctrlProp" Target="../ctrlProps/ctrlProp896.xml"/><Relationship Id="rId1000" Type="http://schemas.openxmlformats.org/officeDocument/2006/relationships/ctrlProp" Target="../ctrlProps/ctrlProp997.xml"/><Relationship Id="rId1084" Type="http://schemas.openxmlformats.org/officeDocument/2006/relationships/ctrlProp" Target="../ctrlProps/ctrlProp1081.xml"/><Relationship Id="rId1305" Type="http://schemas.openxmlformats.org/officeDocument/2006/relationships/ctrlProp" Target="../ctrlProps/ctrlProp1302.xml"/><Relationship Id="rId107" Type="http://schemas.openxmlformats.org/officeDocument/2006/relationships/ctrlProp" Target="../ctrlProps/ctrlProp104.xml"/><Relationship Id="rId454" Type="http://schemas.openxmlformats.org/officeDocument/2006/relationships/ctrlProp" Target="../ctrlProps/ctrlProp451.xml"/><Relationship Id="rId661" Type="http://schemas.openxmlformats.org/officeDocument/2006/relationships/ctrlProp" Target="../ctrlProps/ctrlProp658.xml"/><Relationship Id="rId759" Type="http://schemas.openxmlformats.org/officeDocument/2006/relationships/ctrlProp" Target="../ctrlProps/ctrlProp756.xml"/><Relationship Id="rId966" Type="http://schemas.openxmlformats.org/officeDocument/2006/relationships/ctrlProp" Target="../ctrlProps/ctrlProp963.xml"/><Relationship Id="rId1291" Type="http://schemas.openxmlformats.org/officeDocument/2006/relationships/ctrlProp" Target="../ctrlProps/ctrlProp1288.xml"/><Relationship Id="rId11" Type="http://schemas.openxmlformats.org/officeDocument/2006/relationships/ctrlProp" Target="../ctrlProps/ctrlProp8.xml"/><Relationship Id="rId314" Type="http://schemas.openxmlformats.org/officeDocument/2006/relationships/ctrlProp" Target="../ctrlProps/ctrlProp311.xml"/><Relationship Id="rId398" Type="http://schemas.openxmlformats.org/officeDocument/2006/relationships/ctrlProp" Target="../ctrlProps/ctrlProp395.xml"/><Relationship Id="rId521" Type="http://schemas.openxmlformats.org/officeDocument/2006/relationships/ctrlProp" Target="../ctrlProps/ctrlProp518.xml"/><Relationship Id="rId619" Type="http://schemas.openxmlformats.org/officeDocument/2006/relationships/ctrlProp" Target="../ctrlProps/ctrlProp616.xml"/><Relationship Id="rId1151" Type="http://schemas.openxmlformats.org/officeDocument/2006/relationships/ctrlProp" Target="../ctrlProps/ctrlProp1148.xml"/><Relationship Id="rId1249" Type="http://schemas.openxmlformats.org/officeDocument/2006/relationships/ctrlProp" Target="../ctrlProps/ctrlProp1246.xml"/><Relationship Id="rId95" Type="http://schemas.openxmlformats.org/officeDocument/2006/relationships/ctrlProp" Target="../ctrlProps/ctrlProp92.xml"/><Relationship Id="rId160" Type="http://schemas.openxmlformats.org/officeDocument/2006/relationships/ctrlProp" Target="../ctrlProps/ctrlProp157.xml"/><Relationship Id="rId826" Type="http://schemas.openxmlformats.org/officeDocument/2006/relationships/ctrlProp" Target="../ctrlProps/ctrlProp823.xml"/><Relationship Id="rId1011" Type="http://schemas.openxmlformats.org/officeDocument/2006/relationships/ctrlProp" Target="../ctrlProps/ctrlProp1008.xml"/><Relationship Id="rId1109" Type="http://schemas.openxmlformats.org/officeDocument/2006/relationships/ctrlProp" Target="../ctrlProps/ctrlProp1106.xml"/><Relationship Id="rId258" Type="http://schemas.openxmlformats.org/officeDocument/2006/relationships/ctrlProp" Target="../ctrlProps/ctrlProp255.xml"/><Relationship Id="rId465" Type="http://schemas.openxmlformats.org/officeDocument/2006/relationships/ctrlProp" Target="../ctrlProps/ctrlProp462.xml"/><Relationship Id="rId672" Type="http://schemas.openxmlformats.org/officeDocument/2006/relationships/ctrlProp" Target="../ctrlProps/ctrlProp669.xml"/><Relationship Id="rId1095" Type="http://schemas.openxmlformats.org/officeDocument/2006/relationships/ctrlProp" Target="../ctrlProps/ctrlProp1092.xml"/><Relationship Id="rId1316" Type="http://schemas.openxmlformats.org/officeDocument/2006/relationships/ctrlProp" Target="../ctrlProps/ctrlProp1313.xml"/><Relationship Id="rId22" Type="http://schemas.openxmlformats.org/officeDocument/2006/relationships/ctrlProp" Target="../ctrlProps/ctrlProp19.xml"/><Relationship Id="rId118" Type="http://schemas.openxmlformats.org/officeDocument/2006/relationships/ctrlProp" Target="../ctrlProps/ctrlProp115.xml"/><Relationship Id="rId325" Type="http://schemas.openxmlformats.org/officeDocument/2006/relationships/ctrlProp" Target="../ctrlProps/ctrlProp322.xml"/><Relationship Id="rId532" Type="http://schemas.openxmlformats.org/officeDocument/2006/relationships/ctrlProp" Target="../ctrlProps/ctrlProp529.xml"/><Relationship Id="rId977" Type="http://schemas.openxmlformats.org/officeDocument/2006/relationships/ctrlProp" Target="../ctrlProps/ctrlProp974.xml"/><Relationship Id="rId1162" Type="http://schemas.openxmlformats.org/officeDocument/2006/relationships/ctrlProp" Target="../ctrlProps/ctrlProp1159.xml"/><Relationship Id="rId171" Type="http://schemas.openxmlformats.org/officeDocument/2006/relationships/ctrlProp" Target="../ctrlProps/ctrlProp168.xml"/><Relationship Id="rId837" Type="http://schemas.openxmlformats.org/officeDocument/2006/relationships/ctrlProp" Target="../ctrlProps/ctrlProp834.xml"/><Relationship Id="rId1022" Type="http://schemas.openxmlformats.org/officeDocument/2006/relationships/ctrlProp" Target="../ctrlProps/ctrlProp1019.xml"/><Relationship Id="rId269" Type="http://schemas.openxmlformats.org/officeDocument/2006/relationships/ctrlProp" Target="../ctrlProps/ctrlProp266.xml"/><Relationship Id="rId476" Type="http://schemas.openxmlformats.org/officeDocument/2006/relationships/ctrlProp" Target="../ctrlProps/ctrlProp473.xml"/><Relationship Id="rId683" Type="http://schemas.openxmlformats.org/officeDocument/2006/relationships/ctrlProp" Target="../ctrlProps/ctrlProp680.xml"/><Relationship Id="rId890" Type="http://schemas.openxmlformats.org/officeDocument/2006/relationships/ctrlProp" Target="../ctrlProps/ctrlProp887.xml"/><Relationship Id="rId904" Type="http://schemas.openxmlformats.org/officeDocument/2006/relationships/ctrlProp" Target="../ctrlProps/ctrlProp901.xml"/><Relationship Id="rId1327" Type="http://schemas.openxmlformats.org/officeDocument/2006/relationships/ctrlProp" Target="../ctrlProps/ctrlProp1324.xml"/><Relationship Id="rId33" Type="http://schemas.openxmlformats.org/officeDocument/2006/relationships/ctrlProp" Target="../ctrlProps/ctrlProp30.xml"/><Relationship Id="rId129" Type="http://schemas.openxmlformats.org/officeDocument/2006/relationships/ctrlProp" Target="../ctrlProps/ctrlProp126.xml"/><Relationship Id="rId336" Type="http://schemas.openxmlformats.org/officeDocument/2006/relationships/ctrlProp" Target="../ctrlProps/ctrlProp333.xml"/><Relationship Id="rId543" Type="http://schemas.openxmlformats.org/officeDocument/2006/relationships/ctrlProp" Target="../ctrlProps/ctrlProp540.xml"/><Relationship Id="rId988" Type="http://schemas.openxmlformats.org/officeDocument/2006/relationships/ctrlProp" Target="../ctrlProps/ctrlProp985.xml"/><Relationship Id="rId1173" Type="http://schemas.openxmlformats.org/officeDocument/2006/relationships/ctrlProp" Target="../ctrlProps/ctrlProp1170.xml"/><Relationship Id="rId182" Type="http://schemas.openxmlformats.org/officeDocument/2006/relationships/ctrlProp" Target="../ctrlProps/ctrlProp179.xml"/><Relationship Id="rId403" Type="http://schemas.openxmlformats.org/officeDocument/2006/relationships/ctrlProp" Target="../ctrlProps/ctrlProp400.xml"/><Relationship Id="rId750" Type="http://schemas.openxmlformats.org/officeDocument/2006/relationships/ctrlProp" Target="../ctrlProps/ctrlProp747.xml"/><Relationship Id="rId848" Type="http://schemas.openxmlformats.org/officeDocument/2006/relationships/ctrlProp" Target="../ctrlProps/ctrlProp845.xml"/><Relationship Id="rId1033" Type="http://schemas.openxmlformats.org/officeDocument/2006/relationships/ctrlProp" Target="../ctrlProps/ctrlProp1030.xml"/><Relationship Id="rId487" Type="http://schemas.openxmlformats.org/officeDocument/2006/relationships/ctrlProp" Target="../ctrlProps/ctrlProp484.xml"/><Relationship Id="rId610" Type="http://schemas.openxmlformats.org/officeDocument/2006/relationships/ctrlProp" Target="../ctrlProps/ctrlProp607.xml"/><Relationship Id="rId694" Type="http://schemas.openxmlformats.org/officeDocument/2006/relationships/ctrlProp" Target="../ctrlProps/ctrlProp691.xml"/><Relationship Id="rId708" Type="http://schemas.openxmlformats.org/officeDocument/2006/relationships/ctrlProp" Target="../ctrlProps/ctrlProp705.xml"/><Relationship Id="rId915" Type="http://schemas.openxmlformats.org/officeDocument/2006/relationships/ctrlProp" Target="../ctrlProps/ctrlProp912.xml"/><Relationship Id="rId1240" Type="http://schemas.openxmlformats.org/officeDocument/2006/relationships/ctrlProp" Target="../ctrlProps/ctrlProp1237.xml"/><Relationship Id="rId1338" Type="http://schemas.openxmlformats.org/officeDocument/2006/relationships/ctrlProp" Target="../ctrlProps/ctrlProp1335.xml"/><Relationship Id="rId347" Type="http://schemas.openxmlformats.org/officeDocument/2006/relationships/ctrlProp" Target="../ctrlProps/ctrlProp344.xml"/><Relationship Id="rId999" Type="http://schemas.openxmlformats.org/officeDocument/2006/relationships/ctrlProp" Target="../ctrlProps/ctrlProp996.xml"/><Relationship Id="rId1100" Type="http://schemas.openxmlformats.org/officeDocument/2006/relationships/ctrlProp" Target="../ctrlProps/ctrlProp1097.xml"/><Relationship Id="rId1184" Type="http://schemas.openxmlformats.org/officeDocument/2006/relationships/ctrlProp" Target="../ctrlProps/ctrlProp1181.xml"/><Relationship Id="rId44" Type="http://schemas.openxmlformats.org/officeDocument/2006/relationships/ctrlProp" Target="../ctrlProps/ctrlProp41.xml"/><Relationship Id="rId554" Type="http://schemas.openxmlformats.org/officeDocument/2006/relationships/ctrlProp" Target="../ctrlProps/ctrlProp551.xml"/><Relationship Id="rId761" Type="http://schemas.openxmlformats.org/officeDocument/2006/relationships/ctrlProp" Target="../ctrlProps/ctrlProp758.xml"/><Relationship Id="rId859" Type="http://schemas.openxmlformats.org/officeDocument/2006/relationships/ctrlProp" Target="../ctrlProps/ctrlProp856.xml"/><Relationship Id="rId193" Type="http://schemas.openxmlformats.org/officeDocument/2006/relationships/ctrlProp" Target="../ctrlProps/ctrlProp190.xml"/><Relationship Id="rId207" Type="http://schemas.openxmlformats.org/officeDocument/2006/relationships/ctrlProp" Target="../ctrlProps/ctrlProp204.xml"/><Relationship Id="rId414" Type="http://schemas.openxmlformats.org/officeDocument/2006/relationships/ctrlProp" Target="../ctrlProps/ctrlProp411.xml"/><Relationship Id="rId498" Type="http://schemas.openxmlformats.org/officeDocument/2006/relationships/ctrlProp" Target="../ctrlProps/ctrlProp495.xml"/><Relationship Id="rId621" Type="http://schemas.openxmlformats.org/officeDocument/2006/relationships/ctrlProp" Target="../ctrlProps/ctrlProp618.xml"/><Relationship Id="rId1044" Type="http://schemas.openxmlformats.org/officeDocument/2006/relationships/ctrlProp" Target="../ctrlProps/ctrlProp1041.xml"/><Relationship Id="rId1251" Type="http://schemas.openxmlformats.org/officeDocument/2006/relationships/ctrlProp" Target="../ctrlProps/ctrlProp1248.xml"/><Relationship Id="rId1349" Type="http://schemas.openxmlformats.org/officeDocument/2006/relationships/ctrlProp" Target="../ctrlProps/ctrlProp1346.xml"/><Relationship Id="rId260" Type="http://schemas.openxmlformats.org/officeDocument/2006/relationships/ctrlProp" Target="../ctrlProps/ctrlProp257.xml"/><Relationship Id="rId719" Type="http://schemas.openxmlformats.org/officeDocument/2006/relationships/ctrlProp" Target="../ctrlProps/ctrlProp716.xml"/><Relationship Id="rId926" Type="http://schemas.openxmlformats.org/officeDocument/2006/relationships/ctrlProp" Target="../ctrlProps/ctrlProp923.xml"/><Relationship Id="rId1111" Type="http://schemas.openxmlformats.org/officeDocument/2006/relationships/ctrlProp" Target="../ctrlProps/ctrlProp1108.xml"/><Relationship Id="rId55" Type="http://schemas.openxmlformats.org/officeDocument/2006/relationships/ctrlProp" Target="../ctrlProps/ctrlProp52.xml"/><Relationship Id="rId120" Type="http://schemas.openxmlformats.org/officeDocument/2006/relationships/ctrlProp" Target="../ctrlProps/ctrlProp117.xml"/><Relationship Id="rId358" Type="http://schemas.openxmlformats.org/officeDocument/2006/relationships/ctrlProp" Target="../ctrlProps/ctrlProp355.xml"/><Relationship Id="rId565" Type="http://schemas.openxmlformats.org/officeDocument/2006/relationships/ctrlProp" Target="../ctrlProps/ctrlProp562.xml"/><Relationship Id="rId772" Type="http://schemas.openxmlformats.org/officeDocument/2006/relationships/ctrlProp" Target="../ctrlProps/ctrlProp769.xml"/><Relationship Id="rId1195" Type="http://schemas.openxmlformats.org/officeDocument/2006/relationships/ctrlProp" Target="../ctrlProps/ctrlProp1192.xml"/><Relationship Id="rId1209" Type="http://schemas.openxmlformats.org/officeDocument/2006/relationships/ctrlProp" Target="../ctrlProps/ctrlProp1206.xml"/><Relationship Id="rId218" Type="http://schemas.openxmlformats.org/officeDocument/2006/relationships/ctrlProp" Target="../ctrlProps/ctrlProp215.xml"/><Relationship Id="rId425" Type="http://schemas.openxmlformats.org/officeDocument/2006/relationships/ctrlProp" Target="../ctrlProps/ctrlProp422.xml"/><Relationship Id="rId632" Type="http://schemas.openxmlformats.org/officeDocument/2006/relationships/ctrlProp" Target="../ctrlProps/ctrlProp629.xml"/><Relationship Id="rId1055" Type="http://schemas.openxmlformats.org/officeDocument/2006/relationships/ctrlProp" Target="../ctrlProps/ctrlProp1052.xml"/><Relationship Id="rId1262" Type="http://schemas.openxmlformats.org/officeDocument/2006/relationships/ctrlProp" Target="../ctrlProps/ctrlProp1259.xml"/><Relationship Id="rId271" Type="http://schemas.openxmlformats.org/officeDocument/2006/relationships/ctrlProp" Target="../ctrlProps/ctrlProp268.xml"/><Relationship Id="rId937" Type="http://schemas.openxmlformats.org/officeDocument/2006/relationships/ctrlProp" Target="../ctrlProps/ctrlProp934.xml"/><Relationship Id="rId1122" Type="http://schemas.openxmlformats.org/officeDocument/2006/relationships/ctrlProp" Target="../ctrlProps/ctrlProp1119.xml"/><Relationship Id="rId66" Type="http://schemas.openxmlformats.org/officeDocument/2006/relationships/ctrlProp" Target="../ctrlProps/ctrlProp63.xml"/><Relationship Id="rId131" Type="http://schemas.openxmlformats.org/officeDocument/2006/relationships/ctrlProp" Target="../ctrlProps/ctrlProp128.xml"/><Relationship Id="rId369" Type="http://schemas.openxmlformats.org/officeDocument/2006/relationships/ctrlProp" Target="../ctrlProps/ctrlProp366.xml"/><Relationship Id="rId576" Type="http://schemas.openxmlformats.org/officeDocument/2006/relationships/ctrlProp" Target="../ctrlProps/ctrlProp573.xml"/><Relationship Id="rId783" Type="http://schemas.openxmlformats.org/officeDocument/2006/relationships/ctrlProp" Target="../ctrlProps/ctrlProp780.xml"/><Relationship Id="rId990" Type="http://schemas.openxmlformats.org/officeDocument/2006/relationships/ctrlProp" Target="../ctrlProps/ctrlProp987.xml"/><Relationship Id="rId229" Type="http://schemas.openxmlformats.org/officeDocument/2006/relationships/ctrlProp" Target="../ctrlProps/ctrlProp226.xml"/><Relationship Id="rId436" Type="http://schemas.openxmlformats.org/officeDocument/2006/relationships/ctrlProp" Target="../ctrlProps/ctrlProp433.xml"/><Relationship Id="rId643" Type="http://schemas.openxmlformats.org/officeDocument/2006/relationships/ctrlProp" Target="../ctrlProps/ctrlProp640.xml"/><Relationship Id="rId1066" Type="http://schemas.openxmlformats.org/officeDocument/2006/relationships/ctrlProp" Target="../ctrlProps/ctrlProp1063.xml"/><Relationship Id="rId1273" Type="http://schemas.openxmlformats.org/officeDocument/2006/relationships/ctrlProp" Target="../ctrlProps/ctrlProp1270.xml"/><Relationship Id="rId850" Type="http://schemas.openxmlformats.org/officeDocument/2006/relationships/ctrlProp" Target="../ctrlProps/ctrlProp847.xml"/><Relationship Id="rId948" Type="http://schemas.openxmlformats.org/officeDocument/2006/relationships/ctrlProp" Target="../ctrlProps/ctrlProp945.xml"/><Relationship Id="rId1133" Type="http://schemas.openxmlformats.org/officeDocument/2006/relationships/ctrlProp" Target="../ctrlProps/ctrlProp1130.xml"/><Relationship Id="rId77" Type="http://schemas.openxmlformats.org/officeDocument/2006/relationships/ctrlProp" Target="../ctrlProps/ctrlProp74.xml"/><Relationship Id="rId282" Type="http://schemas.openxmlformats.org/officeDocument/2006/relationships/ctrlProp" Target="../ctrlProps/ctrlProp279.xml"/><Relationship Id="rId503" Type="http://schemas.openxmlformats.org/officeDocument/2006/relationships/ctrlProp" Target="../ctrlProps/ctrlProp500.xml"/><Relationship Id="rId587" Type="http://schemas.openxmlformats.org/officeDocument/2006/relationships/ctrlProp" Target="../ctrlProps/ctrlProp584.xml"/><Relationship Id="rId710" Type="http://schemas.openxmlformats.org/officeDocument/2006/relationships/ctrlProp" Target="../ctrlProps/ctrlProp707.xml"/><Relationship Id="rId808" Type="http://schemas.openxmlformats.org/officeDocument/2006/relationships/ctrlProp" Target="../ctrlProps/ctrlProp805.xml"/><Relationship Id="rId1340" Type="http://schemas.openxmlformats.org/officeDocument/2006/relationships/ctrlProp" Target="../ctrlProps/ctrlProp1337.xml"/><Relationship Id="rId8" Type="http://schemas.openxmlformats.org/officeDocument/2006/relationships/ctrlProp" Target="../ctrlProps/ctrlProp5.xml"/><Relationship Id="rId142" Type="http://schemas.openxmlformats.org/officeDocument/2006/relationships/ctrlProp" Target="../ctrlProps/ctrlProp139.xml"/><Relationship Id="rId447" Type="http://schemas.openxmlformats.org/officeDocument/2006/relationships/ctrlProp" Target="../ctrlProps/ctrlProp444.xml"/><Relationship Id="rId794" Type="http://schemas.openxmlformats.org/officeDocument/2006/relationships/ctrlProp" Target="../ctrlProps/ctrlProp791.xml"/><Relationship Id="rId1077" Type="http://schemas.openxmlformats.org/officeDocument/2006/relationships/ctrlProp" Target="../ctrlProps/ctrlProp1074.xml"/><Relationship Id="rId1200" Type="http://schemas.openxmlformats.org/officeDocument/2006/relationships/ctrlProp" Target="../ctrlProps/ctrlProp1197.xml"/><Relationship Id="rId654" Type="http://schemas.openxmlformats.org/officeDocument/2006/relationships/ctrlProp" Target="../ctrlProps/ctrlProp651.xml"/><Relationship Id="rId861" Type="http://schemas.openxmlformats.org/officeDocument/2006/relationships/ctrlProp" Target="../ctrlProps/ctrlProp858.xml"/><Relationship Id="rId959" Type="http://schemas.openxmlformats.org/officeDocument/2006/relationships/ctrlProp" Target="../ctrlProps/ctrlProp956.xml"/><Relationship Id="rId1284" Type="http://schemas.openxmlformats.org/officeDocument/2006/relationships/ctrlProp" Target="../ctrlProps/ctrlProp1281.xml"/><Relationship Id="rId293" Type="http://schemas.openxmlformats.org/officeDocument/2006/relationships/ctrlProp" Target="../ctrlProps/ctrlProp290.xml"/><Relationship Id="rId307" Type="http://schemas.openxmlformats.org/officeDocument/2006/relationships/ctrlProp" Target="../ctrlProps/ctrlProp304.xml"/><Relationship Id="rId514" Type="http://schemas.openxmlformats.org/officeDocument/2006/relationships/ctrlProp" Target="../ctrlProps/ctrlProp511.xml"/><Relationship Id="rId721" Type="http://schemas.openxmlformats.org/officeDocument/2006/relationships/ctrlProp" Target="../ctrlProps/ctrlProp718.xml"/><Relationship Id="rId1144" Type="http://schemas.openxmlformats.org/officeDocument/2006/relationships/ctrlProp" Target="../ctrlProps/ctrlProp1141.xml"/><Relationship Id="rId1351" Type="http://schemas.openxmlformats.org/officeDocument/2006/relationships/ctrlProp" Target="../ctrlProps/ctrlProp1348.xml"/><Relationship Id="rId88" Type="http://schemas.openxmlformats.org/officeDocument/2006/relationships/ctrlProp" Target="../ctrlProps/ctrlProp85.xml"/><Relationship Id="rId153" Type="http://schemas.openxmlformats.org/officeDocument/2006/relationships/ctrlProp" Target="../ctrlProps/ctrlProp150.xml"/><Relationship Id="rId360" Type="http://schemas.openxmlformats.org/officeDocument/2006/relationships/ctrlProp" Target="../ctrlProps/ctrlProp357.xml"/><Relationship Id="rId598" Type="http://schemas.openxmlformats.org/officeDocument/2006/relationships/ctrlProp" Target="../ctrlProps/ctrlProp595.xml"/><Relationship Id="rId819" Type="http://schemas.openxmlformats.org/officeDocument/2006/relationships/ctrlProp" Target="../ctrlProps/ctrlProp816.xml"/><Relationship Id="rId1004" Type="http://schemas.openxmlformats.org/officeDocument/2006/relationships/ctrlProp" Target="../ctrlProps/ctrlProp1001.xml"/><Relationship Id="rId1211" Type="http://schemas.openxmlformats.org/officeDocument/2006/relationships/ctrlProp" Target="../ctrlProps/ctrlProp1208.xml"/><Relationship Id="rId220" Type="http://schemas.openxmlformats.org/officeDocument/2006/relationships/ctrlProp" Target="../ctrlProps/ctrlProp217.xml"/><Relationship Id="rId458" Type="http://schemas.openxmlformats.org/officeDocument/2006/relationships/ctrlProp" Target="../ctrlProps/ctrlProp455.xml"/><Relationship Id="rId665" Type="http://schemas.openxmlformats.org/officeDocument/2006/relationships/ctrlProp" Target="../ctrlProps/ctrlProp662.xml"/><Relationship Id="rId872" Type="http://schemas.openxmlformats.org/officeDocument/2006/relationships/ctrlProp" Target="../ctrlProps/ctrlProp869.xml"/><Relationship Id="rId1088" Type="http://schemas.openxmlformats.org/officeDocument/2006/relationships/ctrlProp" Target="../ctrlProps/ctrlProp1085.xml"/><Relationship Id="rId1295" Type="http://schemas.openxmlformats.org/officeDocument/2006/relationships/ctrlProp" Target="../ctrlProps/ctrlProp1292.xml"/><Relationship Id="rId1309" Type="http://schemas.openxmlformats.org/officeDocument/2006/relationships/ctrlProp" Target="../ctrlProps/ctrlProp1306.xml"/><Relationship Id="rId15" Type="http://schemas.openxmlformats.org/officeDocument/2006/relationships/ctrlProp" Target="../ctrlProps/ctrlProp12.xml"/><Relationship Id="rId318" Type="http://schemas.openxmlformats.org/officeDocument/2006/relationships/ctrlProp" Target="../ctrlProps/ctrlProp315.xml"/><Relationship Id="rId525" Type="http://schemas.openxmlformats.org/officeDocument/2006/relationships/ctrlProp" Target="../ctrlProps/ctrlProp522.xml"/><Relationship Id="rId732" Type="http://schemas.openxmlformats.org/officeDocument/2006/relationships/ctrlProp" Target="../ctrlProps/ctrlProp729.xml"/><Relationship Id="rId1155" Type="http://schemas.openxmlformats.org/officeDocument/2006/relationships/ctrlProp" Target="../ctrlProps/ctrlProp1152.xml"/><Relationship Id="rId1362" Type="http://schemas.openxmlformats.org/officeDocument/2006/relationships/ctrlProp" Target="../ctrlProps/ctrlProp1359.xml"/><Relationship Id="rId99" Type="http://schemas.openxmlformats.org/officeDocument/2006/relationships/ctrlProp" Target="../ctrlProps/ctrlProp96.xml"/><Relationship Id="rId164" Type="http://schemas.openxmlformats.org/officeDocument/2006/relationships/ctrlProp" Target="../ctrlProps/ctrlProp161.xml"/><Relationship Id="rId371" Type="http://schemas.openxmlformats.org/officeDocument/2006/relationships/ctrlProp" Target="../ctrlProps/ctrlProp368.xml"/><Relationship Id="rId1015" Type="http://schemas.openxmlformats.org/officeDocument/2006/relationships/ctrlProp" Target="../ctrlProps/ctrlProp1012.xml"/><Relationship Id="rId1222" Type="http://schemas.openxmlformats.org/officeDocument/2006/relationships/ctrlProp" Target="../ctrlProps/ctrlProp1219.xml"/><Relationship Id="rId469" Type="http://schemas.openxmlformats.org/officeDocument/2006/relationships/ctrlProp" Target="../ctrlProps/ctrlProp466.xml"/><Relationship Id="rId676" Type="http://schemas.openxmlformats.org/officeDocument/2006/relationships/ctrlProp" Target="../ctrlProps/ctrlProp673.xml"/><Relationship Id="rId883" Type="http://schemas.openxmlformats.org/officeDocument/2006/relationships/ctrlProp" Target="../ctrlProps/ctrlProp880.xml"/><Relationship Id="rId1099" Type="http://schemas.openxmlformats.org/officeDocument/2006/relationships/ctrlProp" Target="../ctrlProps/ctrlProp1096.xml"/><Relationship Id="rId26" Type="http://schemas.openxmlformats.org/officeDocument/2006/relationships/ctrlProp" Target="../ctrlProps/ctrlProp23.xml"/><Relationship Id="rId231" Type="http://schemas.openxmlformats.org/officeDocument/2006/relationships/ctrlProp" Target="../ctrlProps/ctrlProp228.xml"/><Relationship Id="rId329" Type="http://schemas.openxmlformats.org/officeDocument/2006/relationships/ctrlProp" Target="../ctrlProps/ctrlProp326.xml"/><Relationship Id="rId536" Type="http://schemas.openxmlformats.org/officeDocument/2006/relationships/ctrlProp" Target="../ctrlProps/ctrlProp533.xml"/><Relationship Id="rId1166" Type="http://schemas.openxmlformats.org/officeDocument/2006/relationships/ctrlProp" Target="../ctrlProps/ctrlProp1163.xml"/><Relationship Id="rId175" Type="http://schemas.openxmlformats.org/officeDocument/2006/relationships/ctrlProp" Target="../ctrlProps/ctrlProp172.xml"/><Relationship Id="rId743" Type="http://schemas.openxmlformats.org/officeDocument/2006/relationships/ctrlProp" Target="../ctrlProps/ctrlProp740.xml"/><Relationship Id="rId950" Type="http://schemas.openxmlformats.org/officeDocument/2006/relationships/ctrlProp" Target="../ctrlProps/ctrlProp947.xml"/><Relationship Id="rId1026" Type="http://schemas.openxmlformats.org/officeDocument/2006/relationships/ctrlProp" Target="../ctrlProps/ctrlProp1023.xml"/><Relationship Id="rId382" Type="http://schemas.openxmlformats.org/officeDocument/2006/relationships/ctrlProp" Target="../ctrlProps/ctrlProp379.xml"/><Relationship Id="rId603" Type="http://schemas.openxmlformats.org/officeDocument/2006/relationships/ctrlProp" Target="../ctrlProps/ctrlProp600.xml"/><Relationship Id="rId687" Type="http://schemas.openxmlformats.org/officeDocument/2006/relationships/ctrlProp" Target="../ctrlProps/ctrlProp684.xml"/><Relationship Id="rId810" Type="http://schemas.openxmlformats.org/officeDocument/2006/relationships/ctrlProp" Target="../ctrlProps/ctrlProp807.xml"/><Relationship Id="rId908" Type="http://schemas.openxmlformats.org/officeDocument/2006/relationships/ctrlProp" Target="../ctrlProps/ctrlProp905.xml"/><Relationship Id="rId1233" Type="http://schemas.openxmlformats.org/officeDocument/2006/relationships/ctrlProp" Target="../ctrlProps/ctrlProp1230.xml"/><Relationship Id="rId242" Type="http://schemas.openxmlformats.org/officeDocument/2006/relationships/ctrlProp" Target="../ctrlProps/ctrlProp239.xml"/><Relationship Id="rId894" Type="http://schemas.openxmlformats.org/officeDocument/2006/relationships/ctrlProp" Target="../ctrlProps/ctrlProp891.xml"/><Relationship Id="rId1177" Type="http://schemas.openxmlformats.org/officeDocument/2006/relationships/ctrlProp" Target="../ctrlProps/ctrlProp1174.xml"/><Relationship Id="rId1300" Type="http://schemas.openxmlformats.org/officeDocument/2006/relationships/ctrlProp" Target="../ctrlProps/ctrlProp129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fitToPage="1"/>
  </sheetPr>
  <dimension ref="A1:AP57"/>
  <sheetViews>
    <sheetView tabSelected="1" zoomScaleNormal="100" workbookViewId="0">
      <selection activeCell="A7" sqref="A7:J8"/>
    </sheetView>
  </sheetViews>
  <sheetFormatPr defaultRowHeight="13.5"/>
  <cols>
    <col min="1" max="5" width="3.125" style="102" customWidth="1"/>
    <col min="6" max="17" width="3.75" style="102" customWidth="1"/>
    <col min="18" max="18" width="3.875" style="102" customWidth="1"/>
    <col min="19" max="29" width="3.75" style="102" customWidth="1"/>
    <col min="30" max="30" width="9" style="102"/>
    <col min="31" max="31" width="9" style="102" customWidth="1"/>
    <col min="32" max="256" width="9" style="102"/>
    <col min="257" max="259" width="3.125" style="102" customWidth="1"/>
    <col min="260" max="261" width="3.375" style="102" customWidth="1"/>
    <col min="262" max="285" width="3.75" style="102" customWidth="1"/>
    <col min="286" max="286" width="9" style="102"/>
    <col min="287" max="287" width="9" style="102" customWidth="1"/>
    <col min="288" max="512" width="9" style="102"/>
    <col min="513" max="515" width="3.125" style="102" customWidth="1"/>
    <col min="516" max="517" width="3.375" style="102" customWidth="1"/>
    <col min="518" max="541" width="3.75" style="102" customWidth="1"/>
    <col min="542" max="542" width="9" style="102"/>
    <col min="543" max="543" width="9" style="102" customWidth="1"/>
    <col min="544" max="768" width="9" style="102"/>
    <col min="769" max="771" width="3.125" style="102" customWidth="1"/>
    <col min="772" max="773" width="3.375" style="102" customWidth="1"/>
    <col min="774" max="797" width="3.75" style="102" customWidth="1"/>
    <col min="798" max="798" width="9" style="102"/>
    <col min="799" max="799" width="9" style="102" customWidth="1"/>
    <col min="800" max="1024" width="9" style="102"/>
    <col min="1025" max="1027" width="3.125" style="102" customWidth="1"/>
    <col min="1028" max="1029" width="3.375" style="102" customWidth="1"/>
    <col min="1030" max="1053" width="3.75" style="102" customWidth="1"/>
    <col min="1054" max="1054" width="9" style="102"/>
    <col min="1055" max="1055" width="9" style="102" customWidth="1"/>
    <col min="1056" max="1280" width="9" style="102"/>
    <col min="1281" max="1283" width="3.125" style="102" customWidth="1"/>
    <col min="1284" max="1285" width="3.375" style="102" customWidth="1"/>
    <col min="1286" max="1309" width="3.75" style="102" customWidth="1"/>
    <col min="1310" max="1310" width="9" style="102"/>
    <col min="1311" max="1311" width="9" style="102" customWidth="1"/>
    <col min="1312" max="1536" width="9" style="102"/>
    <col min="1537" max="1539" width="3.125" style="102" customWidth="1"/>
    <col min="1540" max="1541" width="3.375" style="102" customWidth="1"/>
    <col min="1542" max="1565" width="3.75" style="102" customWidth="1"/>
    <col min="1566" max="1566" width="9" style="102"/>
    <col min="1567" max="1567" width="9" style="102" customWidth="1"/>
    <col min="1568" max="1792" width="9" style="102"/>
    <col min="1793" max="1795" width="3.125" style="102" customWidth="1"/>
    <col min="1796" max="1797" width="3.375" style="102" customWidth="1"/>
    <col min="1798" max="1821" width="3.75" style="102" customWidth="1"/>
    <col min="1822" max="1822" width="9" style="102"/>
    <col min="1823" max="1823" width="9" style="102" customWidth="1"/>
    <col min="1824" max="2048" width="9" style="102"/>
    <col min="2049" max="2051" width="3.125" style="102" customWidth="1"/>
    <col min="2052" max="2053" width="3.375" style="102" customWidth="1"/>
    <col min="2054" max="2077" width="3.75" style="102" customWidth="1"/>
    <col min="2078" max="2078" width="9" style="102"/>
    <col min="2079" max="2079" width="9" style="102" customWidth="1"/>
    <col min="2080" max="2304" width="9" style="102"/>
    <col min="2305" max="2307" width="3.125" style="102" customWidth="1"/>
    <col min="2308" max="2309" width="3.375" style="102" customWidth="1"/>
    <col min="2310" max="2333" width="3.75" style="102" customWidth="1"/>
    <col min="2334" max="2334" width="9" style="102"/>
    <col min="2335" max="2335" width="9" style="102" customWidth="1"/>
    <col min="2336" max="2560" width="9" style="102"/>
    <col min="2561" max="2563" width="3.125" style="102" customWidth="1"/>
    <col min="2564" max="2565" width="3.375" style="102" customWidth="1"/>
    <col min="2566" max="2589" width="3.75" style="102" customWidth="1"/>
    <col min="2590" max="2590" width="9" style="102"/>
    <col min="2591" max="2591" width="9" style="102" customWidth="1"/>
    <col min="2592" max="2816" width="9" style="102"/>
    <col min="2817" max="2819" width="3.125" style="102" customWidth="1"/>
    <col min="2820" max="2821" width="3.375" style="102" customWidth="1"/>
    <col min="2822" max="2845" width="3.75" style="102" customWidth="1"/>
    <col min="2846" max="2846" width="9" style="102"/>
    <col min="2847" max="2847" width="9" style="102" customWidth="1"/>
    <col min="2848" max="3072" width="9" style="102"/>
    <col min="3073" max="3075" width="3.125" style="102" customWidth="1"/>
    <col min="3076" max="3077" width="3.375" style="102" customWidth="1"/>
    <col min="3078" max="3101" width="3.75" style="102" customWidth="1"/>
    <col min="3102" max="3102" width="9" style="102"/>
    <col min="3103" max="3103" width="9" style="102" customWidth="1"/>
    <col min="3104" max="3328" width="9" style="102"/>
    <col min="3329" max="3331" width="3.125" style="102" customWidth="1"/>
    <col min="3332" max="3333" width="3.375" style="102" customWidth="1"/>
    <col min="3334" max="3357" width="3.75" style="102" customWidth="1"/>
    <col min="3358" max="3358" width="9" style="102"/>
    <col min="3359" max="3359" width="9" style="102" customWidth="1"/>
    <col min="3360" max="3584" width="9" style="102"/>
    <col min="3585" max="3587" width="3.125" style="102" customWidth="1"/>
    <col min="3588" max="3589" width="3.375" style="102" customWidth="1"/>
    <col min="3590" max="3613" width="3.75" style="102" customWidth="1"/>
    <col min="3614" max="3614" width="9" style="102"/>
    <col min="3615" max="3615" width="9" style="102" customWidth="1"/>
    <col min="3616" max="3840" width="9" style="102"/>
    <col min="3841" max="3843" width="3.125" style="102" customWidth="1"/>
    <col min="3844" max="3845" width="3.375" style="102" customWidth="1"/>
    <col min="3846" max="3869" width="3.75" style="102" customWidth="1"/>
    <col min="3870" max="3870" width="9" style="102"/>
    <col min="3871" max="3871" width="9" style="102" customWidth="1"/>
    <col min="3872" max="4096" width="9" style="102"/>
    <col min="4097" max="4099" width="3.125" style="102" customWidth="1"/>
    <col min="4100" max="4101" width="3.375" style="102" customWidth="1"/>
    <col min="4102" max="4125" width="3.75" style="102" customWidth="1"/>
    <col min="4126" max="4126" width="9" style="102"/>
    <col min="4127" max="4127" width="9" style="102" customWidth="1"/>
    <col min="4128" max="4352" width="9" style="102"/>
    <col min="4353" max="4355" width="3.125" style="102" customWidth="1"/>
    <col min="4356" max="4357" width="3.375" style="102" customWidth="1"/>
    <col min="4358" max="4381" width="3.75" style="102" customWidth="1"/>
    <col min="4382" max="4382" width="9" style="102"/>
    <col min="4383" max="4383" width="9" style="102" customWidth="1"/>
    <col min="4384" max="4608" width="9" style="102"/>
    <col min="4609" max="4611" width="3.125" style="102" customWidth="1"/>
    <col min="4612" max="4613" width="3.375" style="102" customWidth="1"/>
    <col min="4614" max="4637" width="3.75" style="102" customWidth="1"/>
    <col min="4638" max="4638" width="9" style="102"/>
    <col min="4639" max="4639" width="9" style="102" customWidth="1"/>
    <col min="4640" max="4864" width="9" style="102"/>
    <col min="4865" max="4867" width="3.125" style="102" customWidth="1"/>
    <col min="4868" max="4869" width="3.375" style="102" customWidth="1"/>
    <col min="4870" max="4893" width="3.75" style="102" customWidth="1"/>
    <col min="4894" max="4894" width="9" style="102"/>
    <col min="4895" max="4895" width="9" style="102" customWidth="1"/>
    <col min="4896" max="5120" width="9" style="102"/>
    <col min="5121" max="5123" width="3.125" style="102" customWidth="1"/>
    <col min="5124" max="5125" width="3.375" style="102" customWidth="1"/>
    <col min="5126" max="5149" width="3.75" style="102" customWidth="1"/>
    <col min="5150" max="5150" width="9" style="102"/>
    <col min="5151" max="5151" width="9" style="102" customWidth="1"/>
    <col min="5152" max="5376" width="9" style="102"/>
    <col min="5377" max="5379" width="3.125" style="102" customWidth="1"/>
    <col min="5380" max="5381" width="3.375" style="102" customWidth="1"/>
    <col min="5382" max="5405" width="3.75" style="102" customWidth="1"/>
    <col min="5406" max="5406" width="9" style="102"/>
    <col min="5407" max="5407" width="9" style="102" customWidth="1"/>
    <col min="5408" max="5632" width="9" style="102"/>
    <col min="5633" max="5635" width="3.125" style="102" customWidth="1"/>
    <col min="5636" max="5637" width="3.375" style="102" customWidth="1"/>
    <col min="5638" max="5661" width="3.75" style="102" customWidth="1"/>
    <col min="5662" max="5662" width="9" style="102"/>
    <col min="5663" max="5663" width="9" style="102" customWidth="1"/>
    <col min="5664" max="5888" width="9" style="102"/>
    <col min="5889" max="5891" width="3.125" style="102" customWidth="1"/>
    <col min="5892" max="5893" width="3.375" style="102" customWidth="1"/>
    <col min="5894" max="5917" width="3.75" style="102" customWidth="1"/>
    <col min="5918" max="5918" width="9" style="102"/>
    <col min="5919" max="5919" width="9" style="102" customWidth="1"/>
    <col min="5920" max="6144" width="9" style="102"/>
    <col min="6145" max="6147" width="3.125" style="102" customWidth="1"/>
    <col min="6148" max="6149" width="3.375" style="102" customWidth="1"/>
    <col min="6150" max="6173" width="3.75" style="102" customWidth="1"/>
    <col min="6174" max="6174" width="9" style="102"/>
    <col min="6175" max="6175" width="9" style="102" customWidth="1"/>
    <col min="6176" max="6400" width="9" style="102"/>
    <col min="6401" max="6403" width="3.125" style="102" customWidth="1"/>
    <col min="6404" max="6405" width="3.375" style="102" customWidth="1"/>
    <col min="6406" max="6429" width="3.75" style="102" customWidth="1"/>
    <col min="6430" max="6430" width="9" style="102"/>
    <col min="6431" max="6431" width="9" style="102" customWidth="1"/>
    <col min="6432" max="6656" width="9" style="102"/>
    <col min="6657" max="6659" width="3.125" style="102" customWidth="1"/>
    <col min="6660" max="6661" width="3.375" style="102" customWidth="1"/>
    <col min="6662" max="6685" width="3.75" style="102" customWidth="1"/>
    <col min="6686" max="6686" width="9" style="102"/>
    <col min="6687" max="6687" width="9" style="102" customWidth="1"/>
    <col min="6688" max="6912" width="9" style="102"/>
    <col min="6913" max="6915" width="3.125" style="102" customWidth="1"/>
    <col min="6916" max="6917" width="3.375" style="102" customWidth="1"/>
    <col min="6918" max="6941" width="3.75" style="102" customWidth="1"/>
    <col min="6942" max="6942" width="9" style="102"/>
    <col min="6943" max="6943" width="9" style="102" customWidth="1"/>
    <col min="6944" max="7168" width="9" style="102"/>
    <col min="7169" max="7171" width="3.125" style="102" customWidth="1"/>
    <col min="7172" max="7173" width="3.375" style="102" customWidth="1"/>
    <col min="7174" max="7197" width="3.75" style="102" customWidth="1"/>
    <col min="7198" max="7198" width="9" style="102"/>
    <col min="7199" max="7199" width="9" style="102" customWidth="1"/>
    <col min="7200" max="7424" width="9" style="102"/>
    <col min="7425" max="7427" width="3.125" style="102" customWidth="1"/>
    <col min="7428" max="7429" width="3.375" style="102" customWidth="1"/>
    <col min="7430" max="7453" width="3.75" style="102" customWidth="1"/>
    <col min="7454" max="7454" width="9" style="102"/>
    <col min="7455" max="7455" width="9" style="102" customWidth="1"/>
    <col min="7456" max="7680" width="9" style="102"/>
    <col min="7681" max="7683" width="3.125" style="102" customWidth="1"/>
    <col min="7684" max="7685" width="3.375" style="102" customWidth="1"/>
    <col min="7686" max="7709" width="3.75" style="102" customWidth="1"/>
    <col min="7710" max="7710" width="9" style="102"/>
    <col min="7711" max="7711" width="9" style="102" customWidth="1"/>
    <col min="7712" max="7936" width="9" style="102"/>
    <col min="7937" max="7939" width="3.125" style="102" customWidth="1"/>
    <col min="7940" max="7941" width="3.375" style="102" customWidth="1"/>
    <col min="7942" max="7965" width="3.75" style="102" customWidth="1"/>
    <col min="7966" max="7966" width="9" style="102"/>
    <col min="7967" max="7967" width="9" style="102" customWidth="1"/>
    <col min="7968" max="8192" width="9" style="102"/>
    <col min="8193" max="8195" width="3.125" style="102" customWidth="1"/>
    <col min="8196" max="8197" width="3.375" style="102" customWidth="1"/>
    <col min="8198" max="8221" width="3.75" style="102" customWidth="1"/>
    <col min="8222" max="8222" width="9" style="102"/>
    <col min="8223" max="8223" width="9" style="102" customWidth="1"/>
    <col min="8224" max="8448" width="9" style="102"/>
    <col min="8449" max="8451" width="3.125" style="102" customWidth="1"/>
    <col min="8452" max="8453" width="3.375" style="102" customWidth="1"/>
    <col min="8454" max="8477" width="3.75" style="102" customWidth="1"/>
    <col min="8478" max="8478" width="9" style="102"/>
    <col min="8479" max="8479" width="9" style="102" customWidth="1"/>
    <col min="8480" max="8704" width="9" style="102"/>
    <col min="8705" max="8707" width="3.125" style="102" customWidth="1"/>
    <col min="8708" max="8709" width="3.375" style="102" customWidth="1"/>
    <col min="8710" max="8733" width="3.75" style="102" customWidth="1"/>
    <col min="8734" max="8734" width="9" style="102"/>
    <col min="8735" max="8735" width="9" style="102" customWidth="1"/>
    <col min="8736" max="8960" width="9" style="102"/>
    <col min="8961" max="8963" width="3.125" style="102" customWidth="1"/>
    <col min="8964" max="8965" width="3.375" style="102" customWidth="1"/>
    <col min="8966" max="8989" width="3.75" style="102" customWidth="1"/>
    <col min="8990" max="8990" width="9" style="102"/>
    <col min="8991" max="8991" width="9" style="102" customWidth="1"/>
    <col min="8992" max="9216" width="9" style="102"/>
    <col min="9217" max="9219" width="3.125" style="102" customWidth="1"/>
    <col min="9220" max="9221" width="3.375" style="102" customWidth="1"/>
    <col min="9222" max="9245" width="3.75" style="102" customWidth="1"/>
    <col min="9246" max="9246" width="9" style="102"/>
    <col min="9247" max="9247" width="9" style="102" customWidth="1"/>
    <col min="9248" max="9472" width="9" style="102"/>
    <col min="9473" max="9475" width="3.125" style="102" customWidth="1"/>
    <col min="9476" max="9477" width="3.375" style="102" customWidth="1"/>
    <col min="9478" max="9501" width="3.75" style="102" customWidth="1"/>
    <col min="9502" max="9502" width="9" style="102"/>
    <col min="9503" max="9503" width="9" style="102" customWidth="1"/>
    <col min="9504" max="9728" width="9" style="102"/>
    <col min="9729" max="9731" width="3.125" style="102" customWidth="1"/>
    <col min="9732" max="9733" width="3.375" style="102" customWidth="1"/>
    <col min="9734" max="9757" width="3.75" style="102" customWidth="1"/>
    <col min="9758" max="9758" width="9" style="102"/>
    <col min="9759" max="9759" width="9" style="102" customWidth="1"/>
    <col min="9760" max="9984" width="9" style="102"/>
    <col min="9985" max="9987" width="3.125" style="102" customWidth="1"/>
    <col min="9988" max="9989" width="3.375" style="102" customWidth="1"/>
    <col min="9990" max="10013" width="3.75" style="102" customWidth="1"/>
    <col min="10014" max="10014" width="9" style="102"/>
    <col min="10015" max="10015" width="9" style="102" customWidth="1"/>
    <col min="10016" max="10240" width="9" style="102"/>
    <col min="10241" max="10243" width="3.125" style="102" customWidth="1"/>
    <col min="10244" max="10245" width="3.375" style="102" customWidth="1"/>
    <col min="10246" max="10269" width="3.75" style="102" customWidth="1"/>
    <col min="10270" max="10270" width="9" style="102"/>
    <col min="10271" max="10271" width="9" style="102" customWidth="1"/>
    <col min="10272" max="10496" width="9" style="102"/>
    <col min="10497" max="10499" width="3.125" style="102" customWidth="1"/>
    <col min="10500" max="10501" width="3.375" style="102" customWidth="1"/>
    <col min="10502" max="10525" width="3.75" style="102" customWidth="1"/>
    <col min="10526" max="10526" width="9" style="102"/>
    <col min="10527" max="10527" width="9" style="102" customWidth="1"/>
    <col min="10528" max="10752" width="9" style="102"/>
    <col min="10753" max="10755" width="3.125" style="102" customWidth="1"/>
    <col min="10756" max="10757" width="3.375" style="102" customWidth="1"/>
    <col min="10758" max="10781" width="3.75" style="102" customWidth="1"/>
    <col min="10782" max="10782" width="9" style="102"/>
    <col min="10783" max="10783" width="9" style="102" customWidth="1"/>
    <col min="10784" max="11008" width="9" style="102"/>
    <col min="11009" max="11011" width="3.125" style="102" customWidth="1"/>
    <col min="11012" max="11013" width="3.375" style="102" customWidth="1"/>
    <col min="11014" max="11037" width="3.75" style="102" customWidth="1"/>
    <col min="11038" max="11038" width="9" style="102"/>
    <col min="11039" max="11039" width="9" style="102" customWidth="1"/>
    <col min="11040" max="11264" width="9" style="102"/>
    <col min="11265" max="11267" width="3.125" style="102" customWidth="1"/>
    <col min="11268" max="11269" width="3.375" style="102" customWidth="1"/>
    <col min="11270" max="11293" width="3.75" style="102" customWidth="1"/>
    <col min="11294" max="11294" width="9" style="102"/>
    <col min="11295" max="11295" width="9" style="102" customWidth="1"/>
    <col min="11296" max="11520" width="9" style="102"/>
    <col min="11521" max="11523" width="3.125" style="102" customWidth="1"/>
    <col min="11524" max="11525" width="3.375" style="102" customWidth="1"/>
    <col min="11526" max="11549" width="3.75" style="102" customWidth="1"/>
    <col min="11550" max="11550" width="9" style="102"/>
    <col min="11551" max="11551" width="9" style="102" customWidth="1"/>
    <col min="11552" max="11776" width="9" style="102"/>
    <col min="11777" max="11779" width="3.125" style="102" customWidth="1"/>
    <col min="11780" max="11781" width="3.375" style="102" customWidth="1"/>
    <col min="11782" max="11805" width="3.75" style="102" customWidth="1"/>
    <col min="11806" max="11806" width="9" style="102"/>
    <col min="11807" max="11807" width="9" style="102" customWidth="1"/>
    <col min="11808" max="12032" width="9" style="102"/>
    <col min="12033" max="12035" width="3.125" style="102" customWidth="1"/>
    <col min="12036" max="12037" width="3.375" style="102" customWidth="1"/>
    <col min="12038" max="12061" width="3.75" style="102" customWidth="1"/>
    <col min="12062" max="12062" width="9" style="102"/>
    <col min="12063" max="12063" width="9" style="102" customWidth="1"/>
    <col min="12064" max="12288" width="9" style="102"/>
    <col min="12289" max="12291" width="3.125" style="102" customWidth="1"/>
    <col min="12292" max="12293" width="3.375" style="102" customWidth="1"/>
    <col min="12294" max="12317" width="3.75" style="102" customWidth="1"/>
    <col min="12318" max="12318" width="9" style="102"/>
    <col min="12319" max="12319" width="9" style="102" customWidth="1"/>
    <col min="12320" max="12544" width="9" style="102"/>
    <col min="12545" max="12547" width="3.125" style="102" customWidth="1"/>
    <col min="12548" max="12549" width="3.375" style="102" customWidth="1"/>
    <col min="12550" max="12573" width="3.75" style="102" customWidth="1"/>
    <col min="12574" max="12574" width="9" style="102"/>
    <col min="12575" max="12575" width="9" style="102" customWidth="1"/>
    <col min="12576" max="12800" width="9" style="102"/>
    <col min="12801" max="12803" width="3.125" style="102" customWidth="1"/>
    <col min="12804" max="12805" width="3.375" style="102" customWidth="1"/>
    <col min="12806" max="12829" width="3.75" style="102" customWidth="1"/>
    <col min="12830" max="12830" width="9" style="102"/>
    <col min="12831" max="12831" width="9" style="102" customWidth="1"/>
    <col min="12832" max="13056" width="9" style="102"/>
    <col min="13057" max="13059" width="3.125" style="102" customWidth="1"/>
    <col min="13060" max="13061" width="3.375" style="102" customWidth="1"/>
    <col min="13062" max="13085" width="3.75" style="102" customWidth="1"/>
    <col min="13086" max="13086" width="9" style="102"/>
    <col min="13087" max="13087" width="9" style="102" customWidth="1"/>
    <col min="13088" max="13312" width="9" style="102"/>
    <col min="13313" max="13315" width="3.125" style="102" customWidth="1"/>
    <col min="13316" max="13317" width="3.375" style="102" customWidth="1"/>
    <col min="13318" max="13341" width="3.75" style="102" customWidth="1"/>
    <col min="13342" max="13342" width="9" style="102"/>
    <col min="13343" max="13343" width="9" style="102" customWidth="1"/>
    <col min="13344" max="13568" width="9" style="102"/>
    <col min="13569" max="13571" width="3.125" style="102" customWidth="1"/>
    <col min="13572" max="13573" width="3.375" style="102" customWidth="1"/>
    <col min="13574" max="13597" width="3.75" style="102" customWidth="1"/>
    <col min="13598" max="13598" width="9" style="102"/>
    <col min="13599" max="13599" width="9" style="102" customWidth="1"/>
    <col min="13600" max="13824" width="9" style="102"/>
    <col min="13825" max="13827" width="3.125" style="102" customWidth="1"/>
    <col min="13828" max="13829" width="3.375" style="102" customWidth="1"/>
    <col min="13830" max="13853" width="3.75" style="102" customWidth="1"/>
    <col min="13854" max="13854" width="9" style="102"/>
    <col min="13855" max="13855" width="9" style="102" customWidth="1"/>
    <col min="13856" max="14080" width="9" style="102"/>
    <col min="14081" max="14083" width="3.125" style="102" customWidth="1"/>
    <col min="14084" max="14085" width="3.375" style="102" customWidth="1"/>
    <col min="14086" max="14109" width="3.75" style="102" customWidth="1"/>
    <col min="14110" max="14110" width="9" style="102"/>
    <col min="14111" max="14111" width="9" style="102" customWidth="1"/>
    <col min="14112" max="14336" width="9" style="102"/>
    <col min="14337" max="14339" width="3.125" style="102" customWidth="1"/>
    <col min="14340" max="14341" width="3.375" style="102" customWidth="1"/>
    <col min="14342" max="14365" width="3.75" style="102" customWidth="1"/>
    <col min="14366" max="14366" width="9" style="102"/>
    <col min="14367" max="14367" width="9" style="102" customWidth="1"/>
    <col min="14368" max="14592" width="9" style="102"/>
    <col min="14593" max="14595" width="3.125" style="102" customWidth="1"/>
    <col min="14596" max="14597" width="3.375" style="102" customWidth="1"/>
    <col min="14598" max="14621" width="3.75" style="102" customWidth="1"/>
    <col min="14622" max="14622" width="9" style="102"/>
    <col min="14623" max="14623" width="9" style="102" customWidth="1"/>
    <col min="14624" max="14848" width="9" style="102"/>
    <col min="14849" max="14851" width="3.125" style="102" customWidth="1"/>
    <col min="14852" max="14853" width="3.375" style="102" customWidth="1"/>
    <col min="14854" max="14877" width="3.75" style="102" customWidth="1"/>
    <col min="14878" max="14878" width="9" style="102"/>
    <col min="14879" max="14879" width="9" style="102" customWidth="1"/>
    <col min="14880" max="15104" width="9" style="102"/>
    <col min="15105" max="15107" width="3.125" style="102" customWidth="1"/>
    <col min="15108" max="15109" width="3.375" style="102" customWidth="1"/>
    <col min="15110" max="15133" width="3.75" style="102" customWidth="1"/>
    <col min="15134" max="15134" width="9" style="102"/>
    <col min="15135" max="15135" width="9" style="102" customWidth="1"/>
    <col min="15136" max="15360" width="9" style="102"/>
    <col min="15361" max="15363" width="3.125" style="102" customWidth="1"/>
    <col min="15364" max="15365" width="3.375" style="102" customWidth="1"/>
    <col min="15366" max="15389" width="3.75" style="102" customWidth="1"/>
    <col min="15390" max="15390" width="9" style="102"/>
    <col min="15391" max="15391" width="9" style="102" customWidth="1"/>
    <col min="15392" max="15616" width="9" style="102"/>
    <col min="15617" max="15619" width="3.125" style="102" customWidth="1"/>
    <col min="15620" max="15621" width="3.375" style="102" customWidth="1"/>
    <col min="15622" max="15645" width="3.75" style="102" customWidth="1"/>
    <col min="15646" max="15646" width="9" style="102"/>
    <col min="15647" max="15647" width="9" style="102" customWidth="1"/>
    <col min="15648" max="15872" width="9" style="102"/>
    <col min="15873" max="15875" width="3.125" style="102" customWidth="1"/>
    <col min="15876" max="15877" width="3.375" style="102" customWidth="1"/>
    <col min="15878" max="15901" width="3.75" style="102" customWidth="1"/>
    <col min="15902" max="15902" width="9" style="102"/>
    <col min="15903" max="15903" width="9" style="102" customWidth="1"/>
    <col min="15904" max="16128" width="9" style="102"/>
    <col min="16129" max="16131" width="3.125" style="102" customWidth="1"/>
    <col min="16132" max="16133" width="3.375" style="102" customWidth="1"/>
    <col min="16134" max="16157" width="3.75" style="102" customWidth="1"/>
    <col min="16158" max="16158" width="9" style="102"/>
    <col min="16159" max="16159" width="9" style="102" customWidth="1"/>
    <col min="16160" max="16384" width="9" style="102"/>
  </cols>
  <sheetData>
    <row r="1" spans="1:42" ht="33.75" customHeight="1" thickBot="1">
      <c r="A1" s="838" t="str">
        <f>IF(V7="","",IF(ISERROR(VLOOKUP($V$7,リスト!$X$3:$Y$82,2,0))=TRUE,"科",(VLOOKUP($V$7,リスト!$X$3:$Y$82,2,0))))</f>
        <v/>
      </c>
      <c r="B1" s="839"/>
      <c r="C1" s="839"/>
      <c r="D1" s="841" t="str">
        <f>IF(A1="科","科研費","")</f>
        <v/>
      </c>
      <c r="E1" s="841"/>
      <c r="F1" s="841"/>
      <c r="G1" s="860" t="s">
        <v>145</v>
      </c>
      <c r="H1" s="860"/>
      <c r="I1" s="860"/>
      <c r="J1" s="860"/>
      <c r="K1" s="860"/>
      <c r="L1" s="860"/>
      <c r="M1" s="860"/>
      <c r="N1" s="860"/>
      <c r="O1" s="860"/>
      <c r="P1" s="860"/>
      <c r="Q1" s="860"/>
      <c r="R1" s="860"/>
      <c r="S1" s="860"/>
      <c r="T1" s="860"/>
      <c r="U1" s="860"/>
      <c r="V1" s="860"/>
      <c r="W1" s="860"/>
      <c r="X1" s="861"/>
      <c r="Y1" s="842" t="s">
        <v>146</v>
      </c>
      <c r="Z1" s="843"/>
      <c r="AA1" s="844" t="s">
        <v>1045</v>
      </c>
      <c r="AB1" s="845"/>
      <c r="AC1" s="846"/>
    </row>
    <row r="2" spans="1:42" ht="15.75" customHeight="1" thickBot="1">
      <c r="A2" s="840"/>
      <c r="B2" s="840"/>
      <c r="C2" s="840"/>
      <c r="D2" s="101"/>
      <c r="E2" s="101"/>
      <c r="F2" s="101"/>
      <c r="G2" s="103" t="s">
        <v>147</v>
      </c>
      <c r="H2" s="101"/>
      <c r="I2" s="101"/>
      <c r="J2" s="101"/>
      <c r="K2" s="101"/>
      <c r="L2" s="101"/>
      <c r="M2" s="101"/>
      <c r="N2" s="101"/>
      <c r="O2" s="101"/>
      <c r="P2" s="101"/>
      <c r="Q2" s="101"/>
      <c r="R2" s="101"/>
      <c r="S2" s="101"/>
      <c r="T2" s="101"/>
      <c r="U2" s="101"/>
      <c r="V2" s="101"/>
      <c r="W2" s="101"/>
      <c r="X2" s="101"/>
      <c r="Y2" s="104"/>
      <c r="Z2" s="104"/>
      <c r="AA2" s="104"/>
      <c r="AB2" s="104"/>
      <c r="AC2" s="104"/>
    </row>
    <row r="3" spans="1:42" ht="27" customHeight="1" thickBot="1">
      <c r="A3" s="847" t="s">
        <v>148</v>
      </c>
      <c r="B3" s="848"/>
      <c r="C3" s="848"/>
      <c r="D3" s="848"/>
      <c r="E3" s="849" t="s">
        <v>344</v>
      </c>
      <c r="F3" s="850"/>
      <c r="G3" s="850"/>
      <c r="H3" s="850"/>
      <c r="I3" s="850"/>
      <c r="J3" s="851"/>
      <c r="K3" s="105"/>
      <c r="L3" s="105"/>
      <c r="M3" s="105"/>
      <c r="N3" s="105"/>
      <c r="O3" s="699" t="s">
        <v>149</v>
      </c>
      <c r="P3" s="700"/>
      <c r="Q3" s="700"/>
      <c r="R3" s="854"/>
      <c r="S3" s="855"/>
      <c r="T3" s="855"/>
      <c r="U3" s="855"/>
      <c r="V3" s="855"/>
      <c r="W3" s="855"/>
      <c r="X3" s="855"/>
      <c r="Y3" s="855"/>
      <c r="Z3" s="855"/>
      <c r="AA3" s="855"/>
      <c r="AB3" s="855"/>
      <c r="AC3" s="858"/>
    </row>
    <row r="4" spans="1:42" s="111" customFormat="1" ht="12.75" customHeight="1" thickBot="1">
      <c r="A4" s="106"/>
      <c r="B4" s="106"/>
      <c r="C4" s="106"/>
      <c r="D4" s="106"/>
      <c r="E4" s="106"/>
      <c r="F4" s="106"/>
      <c r="G4" s="107"/>
      <c r="H4" s="106"/>
      <c r="I4" s="106"/>
      <c r="J4" s="108"/>
      <c r="K4" s="108"/>
      <c r="L4" s="109"/>
      <c r="M4" s="109"/>
      <c r="N4" s="109"/>
      <c r="O4" s="852"/>
      <c r="P4" s="853"/>
      <c r="Q4" s="853"/>
      <c r="R4" s="856"/>
      <c r="S4" s="857"/>
      <c r="T4" s="857"/>
      <c r="U4" s="857"/>
      <c r="V4" s="857"/>
      <c r="W4" s="857"/>
      <c r="X4" s="857"/>
      <c r="Y4" s="857"/>
      <c r="Z4" s="857"/>
      <c r="AA4" s="857"/>
      <c r="AB4" s="857"/>
      <c r="AC4" s="859"/>
      <c r="AD4" s="110"/>
    </row>
    <row r="5" spans="1:42" ht="14.25" customHeight="1" thickBot="1">
      <c r="A5" s="780" t="s">
        <v>150</v>
      </c>
      <c r="B5" s="780"/>
      <c r="C5" s="780"/>
      <c r="D5" s="780"/>
      <c r="E5" s="862" t="s">
        <v>151</v>
      </c>
      <c r="F5" s="862"/>
      <c r="G5" s="862"/>
      <c r="H5" s="862"/>
      <c r="I5" s="862"/>
      <c r="J5" s="862"/>
      <c r="K5" s="862"/>
      <c r="L5" s="862"/>
      <c r="M5" s="862"/>
      <c r="N5" s="862"/>
      <c r="O5" s="862"/>
      <c r="P5" s="862"/>
      <c r="Q5" s="862"/>
      <c r="R5" s="862"/>
      <c r="S5" s="862"/>
      <c r="T5" s="862"/>
      <c r="U5" s="862"/>
      <c r="V5" s="862"/>
      <c r="W5" s="862"/>
      <c r="X5" s="863"/>
      <c r="Y5" s="863"/>
      <c r="Z5" s="863"/>
      <c r="AA5" s="863"/>
      <c r="AB5" s="863"/>
      <c r="AC5" s="863"/>
      <c r="AD5" s="112"/>
      <c r="AE5" s="113"/>
      <c r="AF5" s="113"/>
      <c r="AG5" s="113"/>
      <c r="AH5" s="113"/>
      <c r="AI5" s="113"/>
      <c r="AJ5" s="113"/>
      <c r="AK5" s="113"/>
      <c r="AL5" s="113"/>
      <c r="AM5" s="113"/>
      <c r="AN5" s="114"/>
      <c r="AP5" s="114"/>
    </row>
    <row r="6" spans="1:42" ht="14.25" customHeight="1" thickTop="1">
      <c r="A6" s="889" t="s">
        <v>152</v>
      </c>
      <c r="B6" s="890"/>
      <c r="C6" s="890"/>
      <c r="D6" s="890"/>
      <c r="E6" s="890"/>
      <c r="F6" s="890"/>
      <c r="G6" s="890"/>
      <c r="H6" s="890"/>
      <c r="I6" s="890"/>
      <c r="J6" s="891"/>
      <c r="K6" s="715" t="s">
        <v>153</v>
      </c>
      <c r="L6" s="715"/>
      <c r="M6" s="715"/>
      <c r="N6" s="715"/>
      <c r="O6" s="715"/>
      <c r="P6" s="715"/>
      <c r="Q6" s="715"/>
      <c r="R6" s="715"/>
      <c r="S6" s="715"/>
      <c r="T6" s="715"/>
      <c r="U6" s="716"/>
      <c r="V6" s="700" t="s">
        <v>154</v>
      </c>
      <c r="W6" s="700"/>
      <c r="X6" s="700"/>
      <c r="Y6" s="700"/>
      <c r="Z6" s="700"/>
      <c r="AA6" s="700"/>
      <c r="AB6" s="700"/>
      <c r="AC6" s="892"/>
    </row>
    <row r="7" spans="1:42" ht="24" customHeight="1">
      <c r="A7" s="801"/>
      <c r="B7" s="802"/>
      <c r="C7" s="802"/>
      <c r="D7" s="802"/>
      <c r="E7" s="802"/>
      <c r="F7" s="802"/>
      <c r="G7" s="802"/>
      <c r="H7" s="802"/>
      <c r="I7" s="802"/>
      <c r="J7" s="803"/>
      <c r="K7" s="807" t="str">
        <f>IF(A7="","",(IF(EXACT(A7,VLOOKUP($A$7,予算詳細コード!$A$2:$O$1716,1,0)),VLOOKUP($A$7,予算詳細コード!$A$2:$O$1716,4,0)&amp;"","")))</f>
        <v/>
      </c>
      <c r="L7" s="807"/>
      <c r="M7" s="807"/>
      <c r="N7" s="807"/>
      <c r="O7" s="807"/>
      <c r="P7" s="807"/>
      <c r="Q7" s="807"/>
      <c r="R7" s="807"/>
      <c r="S7" s="807"/>
      <c r="T7" s="807"/>
      <c r="U7" s="808"/>
      <c r="V7" s="809" t="str">
        <f>IF(A7="","",(IF(EXACT(A7,VLOOKUP($A$7,予算詳細コード!$A$2:$O$1716,1,0)),VLOOKUP($A$7,予算詳細コード!$A$2:$O$1716,3,0)&amp;"","")))</f>
        <v/>
      </c>
      <c r="W7" s="809"/>
      <c r="X7" s="809"/>
      <c r="Y7" s="809"/>
      <c r="Z7" s="809"/>
      <c r="AA7" s="809"/>
      <c r="AB7" s="809"/>
      <c r="AC7" s="810"/>
    </row>
    <row r="8" spans="1:42" ht="16.5" customHeight="1" thickBot="1">
      <c r="A8" s="804"/>
      <c r="B8" s="805"/>
      <c r="C8" s="805"/>
      <c r="D8" s="805"/>
      <c r="E8" s="805"/>
      <c r="F8" s="805"/>
      <c r="G8" s="805"/>
      <c r="H8" s="805"/>
      <c r="I8" s="805"/>
      <c r="J8" s="806"/>
      <c r="K8" s="811" t="str">
        <f>IF(A7="","",(IF(EXACT(A7,VLOOKUP($A$7,予算詳細コード!$A$2:$O$1716,1,0)),VLOOKUP($A$7,予算詳細コード!$A$2:$O$1716,12,0)&amp;"","")))</f>
        <v/>
      </c>
      <c r="L8" s="811"/>
      <c r="M8" s="811"/>
      <c r="N8" s="811"/>
      <c r="O8" s="811"/>
      <c r="P8" s="811"/>
      <c r="Q8" s="811"/>
      <c r="R8" s="811"/>
      <c r="S8" s="811"/>
      <c r="T8" s="811"/>
      <c r="U8" s="812"/>
      <c r="V8" s="809"/>
      <c r="W8" s="809"/>
      <c r="X8" s="809"/>
      <c r="Y8" s="809"/>
      <c r="Z8" s="809"/>
      <c r="AA8" s="809"/>
      <c r="AB8" s="809"/>
      <c r="AC8" s="810"/>
    </row>
    <row r="9" spans="1:42" ht="15" customHeight="1" thickTop="1">
      <c r="A9" s="819" t="s">
        <v>616</v>
      </c>
      <c r="B9" s="820"/>
      <c r="C9" s="820"/>
      <c r="D9" s="820"/>
      <c r="E9" s="820"/>
      <c r="F9" s="820"/>
      <c r="G9" s="820"/>
      <c r="H9" s="820"/>
      <c r="I9" s="820" t="s">
        <v>155</v>
      </c>
      <c r="J9" s="820"/>
      <c r="K9" s="821"/>
      <c r="L9" s="821"/>
      <c r="M9" s="821"/>
      <c r="N9" s="821"/>
      <c r="O9" s="821"/>
      <c r="P9" s="821"/>
      <c r="Q9" s="821"/>
      <c r="R9" s="821"/>
      <c r="S9" s="822" t="s">
        <v>617</v>
      </c>
      <c r="T9" s="823"/>
      <c r="U9" s="823"/>
      <c r="V9" s="823"/>
      <c r="W9" s="823"/>
      <c r="X9" s="823"/>
      <c r="Y9" s="823"/>
      <c r="Z9" s="823"/>
      <c r="AA9" s="823"/>
      <c r="AB9" s="823"/>
      <c r="AC9" s="824"/>
      <c r="AD9" s="115"/>
    </row>
    <row r="10" spans="1:42" ht="12.75" customHeight="1">
      <c r="A10" s="825" t="str">
        <f>IF(A7="","",(IF(EXACT(A7,VLOOKUP($A$7,予算詳細コード!$A$2:$O$1716,1,0)),VLOOKUP($A$7,予算詳細コード!$A$2:$O$1716,13,0)&amp;"","")))</f>
        <v/>
      </c>
      <c r="B10" s="826"/>
      <c r="C10" s="826"/>
      <c r="D10" s="826"/>
      <c r="E10" s="826"/>
      <c r="F10" s="826"/>
      <c r="G10" s="826"/>
      <c r="H10" s="827"/>
      <c r="I10" s="831" t="str">
        <f>IF(A7="","",(IF(EXACT(A7,VLOOKUP($A$7,予算詳細コード!$A$2:$O$1716,1,0)),VLOOKUP($A$7,予算詳細コード!$A$2:$O$1716,14,0)&amp;"","")))</f>
        <v/>
      </c>
      <c r="J10" s="831"/>
      <c r="K10" s="831"/>
      <c r="L10" s="831"/>
      <c r="M10" s="831"/>
      <c r="N10" s="831"/>
      <c r="O10" s="831"/>
      <c r="P10" s="831"/>
      <c r="Q10" s="831"/>
      <c r="R10" s="831"/>
      <c r="S10" s="833"/>
      <c r="T10" s="834"/>
      <c r="U10" s="834"/>
      <c r="V10" s="834"/>
      <c r="W10" s="834"/>
      <c r="X10" s="834"/>
      <c r="Y10" s="834"/>
      <c r="Z10" s="834"/>
      <c r="AA10" s="834"/>
      <c r="AB10" s="834"/>
      <c r="AC10" s="835"/>
    </row>
    <row r="11" spans="1:42" ht="19.5" customHeight="1" thickBot="1">
      <c r="A11" s="828"/>
      <c r="B11" s="829"/>
      <c r="C11" s="829"/>
      <c r="D11" s="829"/>
      <c r="E11" s="829"/>
      <c r="F11" s="829"/>
      <c r="G11" s="829"/>
      <c r="H11" s="830"/>
      <c r="I11" s="832"/>
      <c r="J11" s="832"/>
      <c r="K11" s="832"/>
      <c r="L11" s="832"/>
      <c r="M11" s="832"/>
      <c r="N11" s="832"/>
      <c r="O11" s="832"/>
      <c r="P11" s="832"/>
      <c r="Q11" s="832"/>
      <c r="R11" s="832"/>
      <c r="S11" s="836"/>
      <c r="T11" s="836"/>
      <c r="U11" s="836"/>
      <c r="V11" s="836"/>
      <c r="W11" s="836"/>
      <c r="X11" s="836"/>
      <c r="Y11" s="836"/>
      <c r="Z11" s="836"/>
      <c r="AA11" s="836"/>
      <c r="AB11" s="836"/>
      <c r="AC11" s="837"/>
      <c r="AE11" s="116"/>
    </row>
    <row r="12" spans="1:42" ht="27.75" customHeight="1" thickBot="1">
      <c r="A12" s="813" t="s">
        <v>618</v>
      </c>
      <c r="B12" s="814"/>
      <c r="C12" s="814"/>
      <c r="D12" s="814"/>
      <c r="E12" s="814"/>
      <c r="F12" s="814"/>
      <c r="G12" s="814"/>
      <c r="H12" s="815"/>
      <c r="I12" s="816"/>
      <c r="J12" s="817"/>
      <c r="K12" s="817"/>
      <c r="L12" s="817"/>
      <c r="M12" s="817"/>
      <c r="N12" s="817"/>
      <c r="O12" s="817"/>
      <c r="P12" s="817"/>
      <c r="Q12" s="817"/>
      <c r="R12" s="817"/>
      <c r="S12" s="817"/>
      <c r="T12" s="817"/>
      <c r="U12" s="817"/>
      <c r="V12" s="817"/>
      <c r="W12" s="817"/>
      <c r="X12" s="817"/>
      <c r="Y12" s="817"/>
      <c r="Z12" s="817"/>
      <c r="AA12" s="817"/>
      <c r="AB12" s="817"/>
      <c r="AC12" s="818"/>
    </row>
    <row r="13" spans="1:42" s="111" customFormat="1" ht="17.25" customHeight="1" thickBot="1">
      <c r="A13" s="780" t="s">
        <v>156</v>
      </c>
      <c r="B13" s="780"/>
      <c r="C13" s="780"/>
      <c r="D13" s="780"/>
      <c r="E13" s="117"/>
      <c r="F13" s="117"/>
      <c r="G13" s="117"/>
      <c r="I13" s="109"/>
      <c r="J13" s="103" t="s">
        <v>147</v>
      </c>
      <c r="K13" s="118"/>
      <c r="L13" s="118"/>
      <c r="M13" s="118"/>
      <c r="N13" s="118"/>
      <c r="O13" s="118"/>
      <c r="P13" s="118"/>
      <c r="Q13" s="118"/>
      <c r="R13" s="118"/>
      <c r="S13" s="118"/>
      <c r="T13" s="118"/>
      <c r="U13" s="118"/>
      <c r="V13" s="118"/>
      <c r="W13" s="118"/>
      <c r="X13" s="118"/>
      <c r="Y13" s="118"/>
      <c r="Z13" s="118"/>
      <c r="AA13" s="118"/>
      <c r="AB13" s="118"/>
      <c r="AC13" s="109"/>
      <c r="AD13" s="115"/>
      <c r="AE13" s="106"/>
      <c r="AI13" s="106"/>
      <c r="AJ13" s="106"/>
      <c r="AK13" s="106"/>
      <c r="AL13" s="106"/>
      <c r="AM13" s="106"/>
      <c r="AN13" s="119"/>
      <c r="AP13" s="119"/>
    </row>
    <row r="14" spans="1:42" s="122" customFormat="1" ht="12.75" customHeight="1">
      <c r="A14" s="864" t="s">
        <v>157</v>
      </c>
      <c r="B14" s="796"/>
      <c r="C14" s="796"/>
      <c r="D14" s="796"/>
      <c r="E14" s="797"/>
      <c r="F14" s="866" t="s">
        <v>158</v>
      </c>
      <c r="G14" s="867"/>
      <c r="H14" s="867"/>
      <c r="I14" s="867"/>
      <c r="J14" s="867"/>
      <c r="K14" s="867"/>
      <c r="L14" s="867"/>
      <c r="M14" s="867"/>
      <c r="N14" s="867"/>
      <c r="O14" s="867"/>
      <c r="P14" s="868"/>
      <c r="Q14" s="795" t="s">
        <v>159</v>
      </c>
      <c r="R14" s="796"/>
      <c r="S14" s="796"/>
      <c r="T14" s="796"/>
      <c r="U14" s="797"/>
      <c r="V14" s="781"/>
      <c r="W14" s="781"/>
      <c r="X14" s="781" t="s">
        <v>160</v>
      </c>
      <c r="Y14" s="781"/>
      <c r="Z14" s="781"/>
      <c r="AA14" s="781"/>
      <c r="AB14" s="781" t="s">
        <v>140</v>
      </c>
      <c r="AC14" s="783"/>
      <c r="AD14" s="115"/>
      <c r="AE14" s="120"/>
      <c r="AF14" s="121"/>
    </row>
    <row r="15" spans="1:42" s="122" customFormat="1" ht="12.75" customHeight="1" thickBot="1">
      <c r="A15" s="865"/>
      <c r="B15" s="799"/>
      <c r="C15" s="799"/>
      <c r="D15" s="799"/>
      <c r="E15" s="800"/>
      <c r="F15" s="869"/>
      <c r="G15" s="870"/>
      <c r="H15" s="870"/>
      <c r="I15" s="870"/>
      <c r="J15" s="870"/>
      <c r="K15" s="870"/>
      <c r="L15" s="870"/>
      <c r="M15" s="870"/>
      <c r="N15" s="871"/>
      <c r="O15" s="871"/>
      <c r="P15" s="872"/>
      <c r="Q15" s="798"/>
      <c r="R15" s="799"/>
      <c r="S15" s="799"/>
      <c r="T15" s="799"/>
      <c r="U15" s="800"/>
      <c r="V15" s="782"/>
      <c r="W15" s="782"/>
      <c r="X15" s="782"/>
      <c r="Y15" s="782"/>
      <c r="Z15" s="782"/>
      <c r="AA15" s="782"/>
      <c r="AB15" s="782"/>
      <c r="AC15" s="784"/>
      <c r="AD15" s="102"/>
      <c r="AE15" s="102"/>
      <c r="AF15" s="102"/>
      <c r="AG15" s="102"/>
      <c r="AH15" s="102"/>
      <c r="AI15" s="102"/>
      <c r="AJ15" s="102"/>
      <c r="AK15" s="102"/>
      <c r="AL15" s="102"/>
      <c r="AM15" s="102"/>
      <c r="AN15" s="102"/>
      <c r="AO15" s="102"/>
      <c r="AP15" s="102"/>
    </row>
    <row r="16" spans="1:42" ht="15.75" customHeight="1" thickTop="1">
      <c r="A16" s="785" t="str">
        <f>IF(A1="科","総 額（不課税）","総      額")</f>
        <v>総      額</v>
      </c>
      <c r="B16" s="786"/>
      <c r="C16" s="786"/>
      <c r="D16" s="786"/>
      <c r="E16" s="786"/>
      <c r="F16" s="789" t="s">
        <v>161</v>
      </c>
      <c r="G16" s="790"/>
      <c r="H16" s="790"/>
      <c r="I16" s="790"/>
      <c r="J16" s="790"/>
      <c r="K16" s="790"/>
      <c r="L16" s="790"/>
      <c r="M16" s="791"/>
      <c r="N16" s="792" t="s">
        <v>162</v>
      </c>
      <c r="O16" s="792"/>
      <c r="P16" s="792"/>
      <c r="Q16" s="792"/>
      <c r="R16" s="792"/>
      <c r="S16" s="792"/>
      <c r="T16" s="792"/>
      <c r="U16" s="793"/>
      <c r="V16" s="792" t="s">
        <v>163</v>
      </c>
      <c r="W16" s="792"/>
      <c r="X16" s="792"/>
      <c r="Y16" s="792"/>
      <c r="Z16" s="792"/>
      <c r="AA16" s="792"/>
      <c r="AB16" s="792"/>
      <c r="AC16" s="794"/>
    </row>
    <row r="17" spans="1:42" ht="32.25" customHeight="1" thickBot="1">
      <c r="A17" s="787"/>
      <c r="B17" s="788"/>
      <c r="C17" s="788"/>
      <c r="D17" s="788"/>
      <c r="E17" s="788"/>
      <c r="F17" s="123"/>
      <c r="G17" s="124"/>
      <c r="H17" s="125"/>
      <c r="I17" s="124"/>
      <c r="J17" s="126"/>
      <c r="K17" s="124"/>
      <c r="L17" s="124"/>
      <c r="M17" s="127"/>
      <c r="N17" s="128"/>
      <c r="O17" s="128"/>
      <c r="P17" s="129"/>
      <c r="Q17" s="128"/>
      <c r="R17" s="130"/>
      <c r="S17" s="128"/>
      <c r="T17" s="128"/>
      <c r="U17" s="131"/>
      <c r="V17" s="128"/>
      <c r="W17" s="128"/>
      <c r="X17" s="129"/>
      <c r="Y17" s="128"/>
      <c r="Z17" s="130"/>
      <c r="AA17" s="128"/>
      <c r="AB17" s="128"/>
      <c r="AC17" s="132"/>
    </row>
    <row r="18" spans="1:42" ht="18.75" customHeight="1" thickTop="1">
      <c r="A18" s="772" t="s">
        <v>164</v>
      </c>
      <c r="B18" s="773"/>
      <c r="C18" s="776" t="str">
        <f>IF($A$1="科","―","課税")</f>
        <v>課税</v>
      </c>
      <c r="D18" s="776"/>
      <c r="E18" s="777"/>
      <c r="F18" s="133"/>
      <c r="G18" s="134"/>
      <c r="H18" s="135"/>
      <c r="I18" s="134"/>
      <c r="J18" s="136"/>
      <c r="K18" s="134"/>
      <c r="L18" s="134"/>
      <c r="M18" s="137"/>
      <c r="N18" s="138"/>
      <c r="O18" s="138"/>
      <c r="P18" s="139"/>
      <c r="Q18" s="138"/>
      <c r="R18" s="140"/>
      <c r="S18" s="138"/>
      <c r="T18" s="138"/>
      <c r="U18" s="141"/>
      <c r="V18" s="138"/>
      <c r="W18" s="138"/>
      <c r="X18" s="139"/>
      <c r="Y18" s="138"/>
      <c r="Z18" s="140"/>
      <c r="AA18" s="138"/>
      <c r="AB18" s="138"/>
      <c r="AC18" s="142"/>
    </row>
    <row r="19" spans="1:42" ht="18.75" customHeight="1" thickBot="1">
      <c r="A19" s="774"/>
      <c r="B19" s="775"/>
      <c r="C19" s="778" t="str">
        <f>IF($A$1="科","―","不課税")</f>
        <v>不課税</v>
      </c>
      <c r="D19" s="778"/>
      <c r="E19" s="779"/>
      <c r="F19" s="143"/>
      <c r="G19" s="144"/>
      <c r="H19" s="145"/>
      <c r="I19" s="144"/>
      <c r="J19" s="146"/>
      <c r="K19" s="144"/>
      <c r="L19" s="144"/>
      <c r="M19" s="147"/>
      <c r="N19" s="144"/>
      <c r="O19" s="144"/>
      <c r="P19" s="145"/>
      <c r="Q19" s="144"/>
      <c r="R19" s="146"/>
      <c r="S19" s="144"/>
      <c r="T19" s="144"/>
      <c r="U19" s="147"/>
      <c r="V19" s="144"/>
      <c r="W19" s="144"/>
      <c r="X19" s="145"/>
      <c r="Y19" s="144"/>
      <c r="Z19" s="146"/>
      <c r="AA19" s="144"/>
      <c r="AB19" s="144"/>
      <c r="AC19" s="148"/>
    </row>
    <row r="20" spans="1:42" s="111" customFormat="1" ht="25.5" customHeight="1" thickBot="1">
      <c r="A20" s="780" t="s">
        <v>165</v>
      </c>
      <c r="B20" s="780"/>
      <c r="C20" s="780"/>
      <c r="D20" s="780"/>
      <c r="E20" s="117"/>
      <c r="F20" s="117"/>
      <c r="G20" s="117"/>
      <c r="H20" s="109"/>
      <c r="I20" s="109"/>
      <c r="J20" s="118"/>
      <c r="K20" s="118"/>
      <c r="L20" s="118"/>
      <c r="M20" s="118"/>
      <c r="N20" s="118"/>
      <c r="O20" s="118"/>
      <c r="P20" s="118"/>
      <c r="Q20" s="118"/>
      <c r="R20" s="118"/>
      <c r="S20" s="118"/>
      <c r="T20" s="118"/>
      <c r="U20" s="118"/>
      <c r="V20" s="118"/>
      <c r="W20" s="118"/>
      <c r="X20" s="118"/>
      <c r="Y20" s="118"/>
      <c r="Z20" s="118"/>
      <c r="AA20" s="118"/>
      <c r="AB20" s="118"/>
      <c r="AC20" s="109"/>
    </row>
    <row r="21" spans="1:42" ht="25.5" customHeight="1">
      <c r="A21" s="738" t="s">
        <v>331</v>
      </c>
      <c r="B21" s="739"/>
      <c r="C21" s="739"/>
      <c r="D21" s="739"/>
      <c r="E21" s="741" t="s">
        <v>401</v>
      </c>
      <c r="F21" s="741"/>
      <c r="G21" s="741"/>
      <c r="H21" s="741"/>
      <c r="I21" s="741"/>
      <c r="J21" s="741"/>
      <c r="K21" s="740" t="s">
        <v>332</v>
      </c>
      <c r="L21" s="740"/>
      <c r="M21" s="760"/>
      <c r="N21" s="761"/>
      <c r="O21" s="761"/>
      <c r="P21" s="761"/>
      <c r="Q21" s="761"/>
      <c r="R21" s="761"/>
      <c r="S21" s="761"/>
      <c r="T21" s="763" t="s">
        <v>166</v>
      </c>
      <c r="U21" s="764"/>
      <c r="V21" s="765"/>
      <c r="W21" s="769"/>
      <c r="X21" s="770"/>
      <c r="Y21" s="770"/>
      <c r="Z21" s="770"/>
      <c r="AA21" s="770"/>
      <c r="AB21" s="770"/>
      <c r="AC21" s="771"/>
    </row>
    <row r="22" spans="1:42" ht="25.5" customHeight="1">
      <c r="A22" s="750" t="s">
        <v>330</v>
      </c>
      <c r="B22" s="751"/>
      <c r="C22" s="751"/>
      <c r="D22" s="751"/>
      <c r="E22" s="757"/>
      <c r="F22" s="758"/>
      <c r="G22" s="758"/>
      <c r="H22" s="758"/>
      <c r="I22" s="758"/>
      <c r="J22" s="758"/>
      <c r="K22" s="759" t="s">
        <v>333</v>
      </c>
      <c r="L22" s="759"/>
      <c r="M22" s="754" t="s">
        <v>1039</v>
      </c>
      <c r="N22" s="756"/>
      <c r="O22" s="752" t="s">
        <v>167</v>
      </c>
      <c r="P22" s="753"/>
      <c r="Q22" s="754" t="s">
        <v>345</v>
      </c>
      <c r="R22" s="755"/>
      <c r="S22" s="756"/>
      <c r="T22" s="766" t="s">
        <v>347</v>
      </c>
      <c r="U22" s="767"/>
      <c r="V22" s="768"/>
      <c r="W22" s="762" t="s">
        <v>168</v>
      </c>
      <c r="X22" s="743"/>
      <c r="Y22" s="149" t="s">
        <v>169</v>
      </c>
      <c r="Z22" s="742" t="s">
        <v>349</v>
      </c>
      <c r="AA22" s="743"/>
      <c r="AB22" s="743"/>
      <c r="AC22" s="150" t="s">
        <v>170</v>
      </c>
    </row>
    <row r="23" spans="1:42" ht="25.5" customHeight="1" thickBot="1">
      <c r="A23" s="744" t="str">
        <f>IF(M22="その他","","定期区間
（通勤経路）")</f>
        <v>定期区間
（通勤経路）</v>
      </c>
      <c r="B23" s="745"/>
      <c r="C23" s="745"/>
      <c r="D23" s="745"/>
      <c r="E23" s="746" t="str">
        <f>IF(M22="その他","","自　宅")</f>
        <v>自　宅</v>
      </c>
      <c r="F23" s="747"/>
      <c r="G23" s="151" t="str">
        <f>IF($M$22="その他","","→")</f>
        <v>→</v>
      </c>
      <c r="H23" s="748"/>
      <c r="I23" s="748"/>
      <c r="J23" s="748"/>
      <c r="K23" s="748"/>
      <c r="L23" s="748"/>
      <c r="M23" s="748"/>
      <c r="N23" s="748"/>
      <c r="O23" s="748"/>
      <c r="P23" s="748"/>
      <c r="Q23" s="748"/>
      <c r="R23" s="748"/>
      <c r="S23" s="748"/>
      <c r="T23" s="748"/>
      <c r="U23" s="748"/>
      <c r="V23" s="748"/>
      <c r="W23" s="748"/>
      <c r="X23" s="748"/>
      <c r="Y23" s="748"/>
      <c r="Z23" s="151" t="str">
        <f>IF($M$22="その他","","→")</f>
        <v>→</v>
      </c>
      <c r="AA23" s="747" t="str">
        <f>IF($M$22="その他","","南大沢（大学）")</f>
        <v>南大沢（大学）</v>
      </c>
      <c r="AB23" s="747"/>
      <c r="AC23" s="749"/>
    </row>
    <row r="24" spans="1:42" s="111" customFormat="1" ht="25.5" customHeight="1" thickBot="1">
      <c r="A24" s="205" t="s">
        <v>350</v>
      </c>
      <c r="B24" s="205"/>
      <c r="C24" s="205"/>
      <c r="D24" s="205"/>
      <c r="E24" s="232" t="s">
        <v>346</v>
      </c>
      <c r="G24" s="117"/>
      <c r="H24" s="109"/>
      <c r="I24" s="109"/>
      <c r="J24" s="118"/>
      <c r="K24" s="118"/>
      <c r="L24" s="118"/>
      <c r="O24" s="118"/>
      <c r="P24" s="118"/>
      <c r="Q24" s="118"/>
      <c r="R24" s="118"/>
      <c r="S24" s="118"/>
      <c r="T24" s="118"/>
      <c r="U24" s="118"/>
      <c r="V24" s="118"/>
      <c r="W24" s="118"/>
      <c r="X24" s="118"/>
      <c r="Y24" s="118"/>
      <c r="Z24" s="118"/>
      <c r="AA24" s="118"/>
      <c r="AB24" s="118"/>
      <c r="AC24" s="109"/>
      <c r="AD24" s="115"/>
      <c r="AE24" s="106"/>
      <c r="AF24" s="106"/>
      <c r="AG24" s="106"/>
      <c r="AH24" s="106"/>
      <c r="AI24" s="106"/>
      <c r="AJ24" s="106"/>
      <c r="AK24" s="106"/>
      <c r="AL24" s="106"/>
      <c r="AM24" s="106"/>
      <c r="AN24" s="119"/>
      <c r="AP24" s="119"/>
    </row>
    <row r="25" spans="1:42" ht="25.5" customHeight="1">
      <c r="A25" s="699" t="s">
        <v>171</v>
      </c>
      <c r="B25" s="700"/>
      <c r="C25" s="700"/>
      <c r="D25" s="700"/>
      <c r="E25" s="702" t="s">
        <v>393</v>
      </c>
      <c r="F25" s="703"/>
      <c r="G25" s="704">
        <v>43556</v>
      </c>
      <c r="H25" s="705"/>
      <c r="I25" s="705"/>
      <c r="J25" s="705"/>
      <c r="K25" s="705"/>
      <c r="L25" s="705"/>
      <c r="M25" s="701" t="str">
        <f>IF(E25="宿泊","～","・")</f>
        <v>～</v>
      </c>
      <c r="N25" s="701"/>
      <c r="O25" s="705">
        <v>43560</v>
      </c>
      <c r="P25" s="705"/>
      <c r="Q25" s="705"/>
      <c r="R25" s="705"/>
      <c r="S25" s="705"/>
      <c r="T25" s="705"/>
      <c r="U25" s="233">
        <f>IF(E25="宿泊",O25-G25,"")</f>
        <v>4</v>
      </c>
      <c r="V25" s="152" t="s">
        <v>139</v>
      </c>
      <c r="W25" s="233">
        <f>IF(E25="宿泊",U25+1,"")</f>
        <v>5</v>
      </c>
      <c r="X25" s="152" t="s">
        <v>140</v>
      </c>
      <c r="Y25" s="234" t="s">
        <v>351</v>
      </c>
      <c r="Z25" s="234"/>
      <c r="AA25" s="234"/>
      <c r="AB25" s="235"/>
      <c r="AC25" s="153" t="s">
        <v>352</v>
      </c>
    </row>
    <row r="26" spans="1:42" s="154" customFormat="1" ht="25.5" customHeight="1" thickBot="1">
      <c r="A26" s="875" t="s">
        <v>619</v>
      </c>
      <c r="B26" s="876"/>
      <c r="C26" s="876"/>
      <c r="D26" s="876"/>
      <c r="E26" s="886" t="s">
        <v>175</v>
      </c>
      <c r="F26" s="887"/>
      <c r="G26" s="888"/>
      <c r="H26" s="733"/>
      <c r="I26" s="733"/>
      <c r="J26" s="733"/>
      <c r="K26" s="733"/>
      <c r="L26" s="734"/>
      <c r="M26" s="883" t="s">
        <v>176</v>
      </c>
      <c r="N26" s="884"/>
      <c r="O26" s="885"/>
      <c r="P26" s="732"/>
      <c r="Q26" s="733"/>
      <c r="R26" s="733"/>
      <c r="S26" s="733"/>
      <c r="T26" s="734"/>
      <c r="U26" s="239"/>
      <c r="V26" s="239"/>
      <c r="W26" s="239"/>
      <c r="X26" s="239"/>
      <c r="Y26" s="239"/>
      <c r="Z26" s="240"/>
      <c r="AA26" s="241"/>
      <c r="AB26" s="240"/>
      <c r="AC26" s="242"/>
      <c r="AD26" s="102"/>
      <c r="AE26" s="102"/>
      <c r="AF26" s="102"/>
    </row>
    <row r="27" spans="1:42" ht="22.5" customHeight="1">
      <c r="A27" s="717" t="s">
        <v>353</v>
      </c>
      <c r="B27" s="718"/>
      <c r="C27" s="718"/>
      <c r="D27" s="719"/>
      <c r="E27" s="604" t="s">
        <v>419</v>
      </c>
      <c r="F27" s="605"/>
      <c r="G27" s="606"/>
      <c r="H27" s="613">
        <v>43556</v>
      </c>
      <c r="I27" s="611"/>
      <c r="J27" s="611"/>
      <c r="K27" s="611"/>
      <c r="L27" s="611"/>
      <c r="M27" s="611"/>
      <c r="N27" s="311" t="str">
        <f>IF(O27="","","～")</f>
        <v>～</v>
      </c>
      <c r="O27" s="609">
        <v>43557</v>
      </c>
      <c r="P27" s="609"/>
      <c r="Q27" s="609"/>
      <c r="R27" s="609"/>
      <c r="S27" s="609"/>
      <c r="T27" s="610"/>
      <c r="U27" s="626" t="s">
        <v>357</v>
      </c>
      <c r="V27" s="627"/>
      <c r="W27" s="627"/>
      <c r="X27" s="614"/>
      <c r="Y27" s="615"/>
      <c r="Z27" s="615"/>
      <c r="AA27" s="615"/>
      <c r="AB27" s="615"/>
      <c r="AC27" s="616"/>
    </row>
    <row r="28" spans="1:42" ht="22.5" customHeight="1">
      <c r="A28" s="720"/>
      <c r="B28" s="721"/>
      <c r="C28" s="721"/>
      <c r="D28" s="722"/>
      <c r="E28" s="877" t="s">
        <v>356</v>
      </c>
      <c r="F28" s="878"/>
      <c r="G28" s="879"/>
      <c r="H28" s="735" t="s">
        <v>610</v>
      </c>
      <c r="I28" s="736"/>
      <c r="J28" s="737"/>
      <c r="K28" s="607"/>
      <c r="L28" s="607"/>
      <c r="M28" s="607"/>
      <c r="N28" s="607"/>
      <c r="O28" s="607"/>
      <c r="P28" s="607"/>
      <c r="Q28" s="607"/>
      <c r="R28" s="607"/>
      <c r="S28" s="607"/>
      <c r="T28" s="608"/>
      <c r="U28" s="623" t="s">
        <v>173</v>
      </c>
      <c r="V28" s="624"/>
      <c r="W28" s="624"/>
      <c r="X28" s="617"/>
      <c r="Y28" s="618"/>
      <c r="Z28" s="618"/>
      <c r="AA28" s="618"/>
      <c r="AB28" s="618"/>
      <c r="AC28" s="619"/>
    </row>
    <row r="29" spans="1:42" ht="22.5" customHeight="1" thickBot="1">
      <c r="A29" s="723"/>
      <c r="B29" s="724"/>
      <c r="C29" s="724"/>
      <c r="D29" s="725"/>
      <c r="E29" s="880" t="s">
        <v>174</v>
      </c>
      <c r="F29" s="881"/>
      <c r="G29" s="882"/>
      <c r="H29" s="650" t="s">
        <v>621</v>
      </c>
      <c r="I29" s="651"/>
      <c r="J29" s="651"/>
      <c r="K29" s="651"/>
      <c r="L29" s="651"/>
      <c r="M29" s="651"/>
      <c r="N29" s="651"/>
      <c r="O29" s="651"/>
      <c r="P29" s="651"/>
      <c r="Q29" s="651"/>
      <c r="R29" s="651"/>
      <c r="S29" s="651"/>
      <c r="T29" s="652"/>
      <c r="U29" s="873" t="s">
        <v>348</v>
      </c>
      <c r="V29" s="874"/>
      <c r="W29" s="874"/>
      <c r="X29" s="620"/>
      <c r="Y29" s="621"/>
      <c r="Z29" s="621"/>
      <c r="AA29" s="621"/>
      <c r="AB29" s="621"/>
      <c r="AC29" s="622"/>
    </row>
    <row r="30" spans="1:42" ht="22.5" customHeight="1">
      <c r="A30" s="717" t="s">
        <v>354</v>
      </c>
      <c r="B30" s="718"/>
      <c r="C30" s="718"/>
      <c r="D30" s="719"/>
      <c r="E30" s="604" t="s">
        <v>419</v>
      </c>
      <c r="F30" s="605"/>
      <c r="G30" s="606"/>
      <c r="H30" s="613">
        <v>43558</v>
      </c>
      <c r="I30" s="611"/>
      <c r="J30" s="611"/>
      <c r="K30" s="611"/>
      <c r="L30" s="611"/>
      <c r="M30" s="611"/>
      <c r="N30" s="311" t="str">
        <f>IF(O30="","","～")</f>
        <v>～</v>
      </c>
      <c r="O30" s="611">
        <v>43560</v>
      </c>
      <c r="P30" s="611"/>
      <c r="Q30" s="611"/>
      <c r="R30" s="611"/>
      <c r="S30" s="611"/>
      <c r="T30" s="612"/>
      <c r="U30" s="626" t="s">
        <v>357</v>
      </c>
      <c r="V30" s="627"/>
      <c r="W30" s="627"/>
      <c r="X30" s="614"/>
      <c r="Y30" s="615"/>
      <c r="Z30" s="615"/>
      <c r="AA30" s="615"/>
      <c r="AB30" s="615"/>
      <c r="AC30" s="616"/>
    </row>
    <row r="31" spans="1:42" ht="22.5" customHeight="1">
      <c r="A31" s="720"/>
      <c r="B31" s="721"/>
      <c r="C31" s="721"/>
      <c r="D31" s="722"/>
      <c r="E31" s="726" t="s">
        <v>356</v>
      </c>
      <c r="F31" s="727"/>
      <c r="G31" s="728"/>
      <c r="H31" s="735" t="s">
        <v>1040</v>
      </c>
      <c r="I31" s="736"/>
      <c r="J31" s="737"/>
      <c r="K31" s="607"/>
      <c r="L31" s="607"/>
      <c r="M31" s="607"/>
      <c r="N31" s="607"/>
      <c r="O31" s="607"/>
      <c r="P31" s="607"/>
      <c r="Q31" s="607"/>
      <c r="R31" s="607"/>
      <c r="S31" s="607"/>
      <c r="T31" s="608"/>
      <c r="U31" s="623" t="s">
        <v>173</v>
      </c>
      <c r="V31" s="624"/>
      <c r="W31" s="624"/>
      <c r="X31" s="617" t="s">
        <v>615</v>
      </c>
      <c r="Y31" s="618"/>
      <c r="Z31" s="618"/>
      <c r="AA31" s="618"/>
      <c r="AB31" s="618"/>
      <c r="AC31" s="619"/>
    </row>
    <row r="32" spans="1:42" ht="22.5" customHeight="1" thickBot="1">
      <c r="A32" s="723"/>
      <c r="B32" s="724"/>
      <c r="C32" s="724"/>
      <c r="D32" s="725"/>
      <c r="E32" s="729" t="s">
        <v>174</v>
      </c>
      <c r="F32" s="730"/>
      <c r="G32" s="731"/>
      <c r="H32" s="650"/>
      <c r="I32" s="651"/>
      <c r="J32" s="651"/>
      <c r="K32" s="651"/>
      <c r="L32" s="651"/>
      <c r="M32" s="651"/>
      <c r="N32" s="651"/>
      <c r="O32" s="651"/>
      <c r="P32" s="651"/>
      <c r="Q32" s="651"/>
      <c r="R32" s="651"/>
      <c r="S32" s="651"/>
      <c r="T32" s="652"/>
      <c r="U32" s="648" t="s">
        <v>348</v>
      </c>
      <c r="V32" s="649"/>
      <c r="W32" s="649"/>
      <c r="X32" s="620" t="s">
        <v>614</v>
      </c>
      <c r="Y32" s="621"/>
      <c r="Z32" s="621"/>
      <c r="AA32" s="621"/>
      <c r="AB32" s="621"/>
      <c r="AC32" s="622"/>
    </row>
    <row r="33" spans="1:42" ht="22.5" customHeight="1">
      <c r="A33" s="717" t="s">
        <v>355</v>
      </c>
      <c r="B33" s="718"/>
      <c r="C33" s="718"/>
      <c r="D33" s="719"/>
      <c r="E33" s="604" t="s">
        <v>419</v>
      </c>
      <c r="F33" s="605"/>
      <c r="G33" s="606"/>
      <c r="H33" s="613"/>
      <c r="I33" s="611"/>
      <c r="J33" s="611"/>
      <c r="K33" s="611"/>
      <c r="L33" s="611"/>
      <c r="M33" s="611"/>
      <c r="N33" s="311" t="str">
        <f>IF(O33="","","～")</f>
        <v/>
      </c>
      <c r="O33" s="611"/>
      <c r="P33" s="611"/>
      <c r="Q33" s="611"/>
      <c r="R33" s="611"/>
      <c r="S33" s="611"/>
      <c r="T33" s="612"/>
      <c r="U33" s="626" t="s">
        <v>357</v>
      </c>
      <c r="V33" s="627"/>
      <c r="W33" s="627"/>
      <c r="X33" s="614"/>
      <c r="Y33" s="615"/>
      <c r="Z33" s="615"/>
      <c r="AA33" s="615"/>
      <c r="AB33" s="615"/>
      <c r="AC33" s="616"/>
    </row>
    <row r="34" spans="1:42" ht="22.5" customHeight="1">
      <c r="A34" s="720"/>
      <c r="B34" s="721"/>
      <c r="C34" s="721"/>
      <c r="D34" s="722"/>
      <c r="E34" s="726" t="s">
        <v>356</v>
      </c>
      <c r="F34" s="727"/>
      <c r="G34" s="728"/>
      <c r="H34" s="735"/>
      <c r="I34" s="736"/>
      <c r="J34" s="737"/>
      <c r="K34" s="607"/>
      <c r="L34" s="607"/>
      <c r="M34" s="607"/>
      <c r="N34" s="607"/>
      <c r="O34" s="607"/>
      <c r="P34" s="607"/>
      <c r="Q34" s="607"/>
      <c r="R34" s="607"/>
      <c r="S34" s="607"/>
      <c r="T34" s="608"/>
      <c r="U34" s="623" t="s">
        <v>173</v>
      </c>
      <c r="V34" s="624"/>
      <c r="W34" s="625"/>
      <c r="X34" s="617"/>
      <c r="Y34" s="618"/>
      <c r="Z34" s="618"/>
      <c r="AA34" s="618"/>
      <c r="AB34" s="618"/>
      <c r="AC34" s="619"/>
    </row>
    <row r="35" spans="1:42" ht="22.5" customHeight="1" thickBot="1">
      <c r="A35" s="723"/>
      <c r="B35" s="724"/>
      <c r="C35" s="724"/>
      <c r="D35" s="725"/>
      <c r="E35" s="729" t="s">
        <v>174</v>
      </c>
      <c r="F35" s="730"/>
      <c r="G35" s="731"/>
      <c r="H35" s="650"/>
      <c r="I35" s="651"/>
      <c r="J35" s="651"/>
      <c r="K35" s="651"/>
      <c r="L35" s="651"/>
      <c r="M35" s="651"/>
      <c r="N35" s="651"/>
      <c r="O35" s="651"/>
      <c r="P35" s="651"/>
      <c r="Q35" s="651"/>
      <c r="R35" s="651"/>
      <c r="S35" s="651"/>
      <c r="T35" s="652"/>
      <c r="U35" s="648" t="s">
        <v>348</v>
      </c>
      <c r="V35" s="649"/>
      <c r="W35" s="649"/>
      <c r="X35" s="620"/>
      <c r="Y35" s="621"/>
      <c r="Z35" s="621"/>
      <c r="AA35" s="621"/>
      <c r="AB35" s="621"/>
      <c r="AC35" s="622"/>
    </row>
    <row r="36" spans="1:42" s="111" customFormat="1" ht="22.5" customHeight="1" thickBot="1">
      <c r="A36" s="205" t="s">
        <v>177</v>
      </c>
      <c r="B36" s="243"/>
      <c r="C36" s="243"/>
      <c r="D36" s="243"/>
      <c r="E36" s="653" t="s">
        <v>612</v>
      </c>
      <c r="F36" s="653"/>
      <c r="G36" s="653"/>
      <c r="H36" s="654" t="str">
        <f>IF(E37="減額","↓減額後の支給額をご記入ください。","")</f>
        <v>↓減額後の支給額をご記入ください。</v>
      </c>
      <c r="I36" s="654"/>
      <c r="J36" s="654"/>
      <c r="K36" s="654"/>
      <c r="L36" s="654"/>
      <c r="M36" s="654"/>
      <c r="N36" s="654"/>
      <c r="O36" s="120"/>
      <c r="P36" s="120"/>
      <c r="Q36" s="120"/>
      <c r="R36" s="310"/>
      <c r="S36" s="310"/>
      <c r="T36" s="655" t="s">
        <v>612</v>
      </c>
      <c r="U36" s="653"/>
      <c r="V36" s="653"/>
      <c r="W36" s="656" t="str">
        <f>IF(T37="減額","↓減額後の支給額をご記入ください。","")</f>
        <v>↓減額後の支給額をご記入ください。</v>
      </c>
      <c r="X36" s="656"/>
      <c r="Y36" s="656"/>
      <c r="Z36" s="656"/>
      <c r="AA36" s="656"/>
      <c r="AB36" s="656"/>
      <c r="AC36" s="656"/>
    </row>
    <row r="37" spans="1:42" ht="19.5" customHeight="1">
      <c r="A37" s="706" t="s">
        <v>178</v>
      </c>
      <c r="B37" s="707"/>
      <c r="C37" s="707"/>
      <c r="D37" s="708"/>
      <c r="E37" s="709" t="s">
        <v>613</v>
      </c>
      <c r="F37" s="710"/>
      <c r="G37" s="710"/>
      <c r="H37" s="711"/>
      <c r="I37" s="712"/>
      <c r="J37" s="712"/>
      <c r="K37" s="712"/>
      <c r="L37" s="712"/>
      <c r="M37" s="712"/>
      <c r="N37" s="712"/>
      <c r="O37" s="713"/>
      <c r="P37" s="714" t="s">
        <v>179</v>
      </c>
      <c r="Q37" s="715"/>
      <c r="R37" s="715"/>
      <c r="S37" s="716"/>
      <c r="T37" s="709" t="s">
        <v>613</v>
      </c>
      <c r="U37" s="710"/>
      <c r="V37" s="710"/>
      <c r="W37" s="645"/>
      <c r="X37" s="646"/>
      <c r="Y37" s="646"/>
      <c r="Z37" s="646"/>
      <c r="AA37" s="646"/>
      <c r="AB37" s="646"/>
      <c r="AC37" s="647"/>
      <c r="AG37" s="154"/>
      <c r="AH37" s="154"/>
      <c r="AI37" s="154"/>
      <c r="AJ37" s="154"/>
      <c r="AK37" s="154"/>
      <c r="AL37" s="154"/>
      <c r="AM37" s="154"/>
      <c r="AN37" s="154"/>
      <c r="AO37" s="154"/>
      <c r="AP37" s="154"/>
    </row>
    <row r="38" spans="1:42" ht="21" customHeight="1">
      <c r="A38" s="633" t="s">
        <v>611</v>
      </c>
      <c r="B38" s="634"/>
      <c r="C38" s="634"/>
      <c r="D38" s="635"/>
      <c r="E38" s="636" t="s">
        <v>620</v>
      </c>
      <c r="F38" s="637"/>
      <c r="G38" s="638"/>
      <c r="H38" s="639"/>
      <c r="I38" s="640"/>
      <c r="J38" s="640"/>
      <c r="K38" s="640"/>
      <c r="L38" s="640"/>
      <c r="M38" s="640"/>
      <c r="N38" s="640"/>
      <c r="O38" s="640"/>
      <c r="P38" s="640"/>
      <c r="Q38" s="640"/>
      <c r="R38" s="640"/>
      <c r="S38" s="640"/>
      <c r="T38" s="640"/>
      <c r="U38" s="640"/>
      <c r="V38" s="640"/>
      <c r="W38" s="640"/>
      <c r="X38" s="641" t="str">
        <f>IF(E38="なし","","←支給内容をご記入ください。")</f>
        <v/>
      </c>
      <c r="Y38" s="641"/>
      <c r="Z38" s="641"/>
      <c r="AA38" s="641"/>
      <c r="AB38" s="641"/>
      <c r="AC38" s="642"/>
      <c r="AG38" s="154"/>
      <c r="AH38" s="154"/>
      <c r="AI38" s="154"/>
      <c r="AJ38" s="154"/>
      <c r="AK38" s="154"/>
      <c r="AL38" s="154"/>
      <c r="AM38" s="154"/>
      <c r="AN38" s="154"/>
      <c r="AO38" s="154"/>
      <c r="AP38" s="154"/>
    </row>
    <row r="39" spans="1:42" ht="19.5" customHeight="1">
      <c r="A39" s="690" t="s">
        <v>172</v>
      </c>
      <c r="B39" s="691"/>
      <c r="C39" s="691"/>
      <c r="D39" s="692"/>
      <c r="E39" s="643"/>
      <c r="F39" s="643"/>
      <c r="G39" s="643"/>
      <c r="H39" s="643"/>
      <c r="I39" s="643"/>
      <c r="J39" s="643"/>
      <c r="K39" s="643"/>
      <c r="L39" s="643"/>
      <c r="M39" s="643"/>
      <c r="N39" s="643"/>
      <c r="O39" s="643"/>
      <c r="P39" s="643"/>
      <c r="Q39" s="643"/>
      <c r="R39" s="643"/>
      <c r="S39" s="643"/>
      <c r="T39" s="643"/>
      <c r="U39" s="643"/>
      <c r="V39" s="643"/>
      <c r="W39" s="643"/>
      <c r="X39" s="643"/>
      <c r="Y39" s="643"/>
      <c r="Z39" s="643"/>
      <c r="AA39" s="643"/>
      <c r="AB39" s="643"/>
      <c r="AC39" s="644"/>
      <c r="AD39" s="111"/>
      <c r="AE39" s="111"/>
      <c r="AF39" s="111"/>
      <c r="AG39" s="154"/>
      <c r="AH39" s="154"/>
    </row>
    <row r="40" spans="1:42" ht="19.5" customHeight="1" thickBot="1">
      <c r="A40" s="693"/>
      <c r="B40" s="694"/>
      <c r="C40" s="694"/>
      <c r="D40" s="695"/>
      <c r="E40" s="678"/>
      <c r="F40" s="678"/>
      <c r="G40" s="678"/>
      <c r="H40" s="678"/>
      <c r="I40" s="678"/>
      <c r="J40" s="678"/>
      <c r="K40" s="678"/>
      <c r="L40" s="678"/>
      <c r="M40" s="678"/>
      <c r="N40" s="678"/>
      <c r="O40" s="678"/>
      <c r="P40" s="678"/>
      <c r="Q40" s="678"/>
      <c r="R40" s="678"/>
      <c r="S40" s="678"/>
      <c r="T40" s="678"/>
      <c r="U40" s="678"/>
      <c r="V40" s="678"/>
      <c r="W40" s="678"/>
      <c r="X40" s="678"/>
      <c r="Y40" s="678"/>
      <c r="Z40" s="678"/>
      <c r="AA40" s="678"/>
      <c r="AB40" s="678"/>
      <c r="AC40" s="679"/>
      <c r="AD40" s="111"/>
      <c r="AE40" s="111"/>
      <c r="AF40" s="111"/>
      <c r="AG40" s="154"/>
      <c r="AH40" s="154"/>
    </row>
    <row r="41" spans="1:42" s="111" customFormat="1" ht="17.25" customHeight="1" thickBot="1">
      <c r="A41" s="680" t="s">
        <v>180</v>
      </c>
      <c r="B41" s="680"/>
      <c r="C41" s="680"/>
      <c r="D41" s="680"/>
      <c r="E41" s="236"/>
      <c r="F41" s="236"/>
      <c r="G41" s="236"/>
      <c r="H41" s="237"/>
      <c r="I41" s="237"/>
      <c r="J41" s="238"/>
      <c r="K41" s="238"/>
      <c r="L41" s="238"/>
      <c r="M41" s="238"/>
      <c r="N41" s="238"/>
      <c r="O41" s="238"/>
      <c r="T41" s="238"/>
      <c r="U41" s="238"/>
      <c r="V41" s="238"/>
      <c r="W41" s="238"/>
      <c r="X41" s="238"/>
      <c r="AB41" s="118"/>
      <c r="AI41" s="106"/>
      <c r="AJ41" s="106"/>
      <c r="AK41" s="106"/>
      <c r="AL41" s="106"/>
      <c r="AM41" s="106"/>
      <c r="AN41" s="119"/>
      <c r="AP41" s="119"/>
    </row>
    <row r="42" spans="1:42" ht="5.0999999999999996" customHeight="1">
      <c r="A42" s="155"/>
      <c r="B42" s="156"/>
      <c r="C42" s="156"/>
      <c r="D42" s="156"/>
      <c r="E42" s="156"/>
      <c r="F42" s="156"/>
      <c r="G42" s="156"/>
      <c r="H42" s="156"/>
      <c r="I42" s="156"/>
      <c r="J42" s="156"/>
      <c r="K42" s="156"/>
      <c r="L42" s="156"/>
      <c r="M42" s="156"/>
      <c r="N42" s="156"/>
      <c r="O42" s="156"/>
      <c r="P42" s="156"/>
      <c r="Q42" s="156"/>
      <c r="R42" s="156"/>
      <c r="S42" s="156"/>
      <c r="T42" s="156"/>
      <c r="U42" s="156"/>
      <c r="V42" s="156"/>
      <c r="W42" s="156"/>
      <c r="X42" s="156"/>
      <c r="Y42" s="156"/>
      <c r="Z42" s="156"/>
      <c r="AA42" s="681" t="str">
        <f>IF(A1="科","科研費","")</f>
        <v/>
      </c>
      <c r="AB42" s="681"/>
      <c r="AC42" s="682"/>
      <c r="AD42" s="111"/>
    </row>
    <row r="43" spans="1:42" ht="16.5" customHeight="1">
      <c r="A43" s="157"/>
      <c r="B43" s="158"/>
      <c r="C43" s="158"/>
      <c r="D43" s="158"/>
      <c r="E43" s="158"/>
      <c r="F43" s="158"/>
      <c r="G43" s="158"/>
      <c r="H43" s="158"/>
      <c r="I43" s="671" t="s">
        <v>181</v>
      </c>
      <c r="J43" s="672"/>
      <c r="K43" s="159"/>
      <c r="L43" s="160"/>
      <c r="M43" s="160"/>
      <c r="N43" s="160"/>
      <c r="O43" s="160"/>
      <c r="P43" s="161"/>
      <c r="Q43" s="674" t="s">
        <v>182</v>
      </c>
      <c r="R43" s="674"/>
      <c r="S43" s="674"/>
      <c r="T43" s="661" t="str">
        <f>IF($A$1="科",IF(COUNTIF($E$3,"概算*")&gt;0,IF($E$3="概算払(国内)","301：国内旅費","302：国外旅費"),"***********"),"")</f>
        <v/>
      </c>
      <c r="U43" s="661"/>
      <c r="V43" s="661"/>
      <c r="W43" s="661"/>
      <c r="X43" s="661"/>
      <c r="Y43" s="661"/>
      <c r="Z43" s="661"/>
      <c r="AA43" s="683"/>
      <c r="AB43" s="683"/>
      <c r="AC43" s="684"/>
      <c r="AD43" s="111"/>
    </row>
    <row r="44" spans="1:42" ht="16.5" customHeight="1">
      <c r="A44" s="157"/>
      <c r="B44" s="685" t="s">
        <v>183</v>
      </c>
      <c r="C44" s="686"/>
      <c r="D44" s="686"/>
      <c r="E44" s="686"/>
      <c r="F44" s="687" t="str">
        <f>IF(ISERROR(VLOOKUP($A$7,予算詳細コード!$A$2:$I$1645,5,0))=TRUE,"",VLOOKUP($A$7,予算詳細コード!$A$2:$I$1645,5,0))</f>
        <v/>
      </c>
      <c r="G44" s="688"/>
      <c r="H44" s="689"/>
      <c r="I44" s="673"/>
      <c r="J44" s="672"/>
      <c r="K44" s="162"/>
      <c r="L44" s="162"/>
      <c r="M44" s="163" t="s">
        <v>184</v>
      </c>
      <c r="N44" s="164" t="s">
        <v>185</v>
      </c>
      <c r="P44" s="165"/>
      <c r="Q44" s="662" t="s">
        <v>186</v>
      </c>
      <c r="R44" s="662"/>
      <c r="S44" s="662"/>
      <c r="T44" s="663" t="str">
        <f>IF($A$1="科","***********","605旅費交通費")</f>
        <v>605旅費交通費</v>
      </c>
      <c r="U44" s="663"/>
      <c r="V44" s="663"/>
      <c r="W44" s="663"/>
      <c r="X44" s="663"/>
      <c r="Y44" s="663"/>
      <c r="Z44" s="663"/>
      <c r="AC44" s="166"/>
    </row>
    <row r="45" spans="1:42" ht="16.5" customHeight="1">
      <c r="A45" s="157"/>
      <c r="B45" s="664" t="s">
        <v>187</v>
      </c>
      <c r="C45" s="665"/>
      <c r="D45" s="665"/>
      <c r="E45" s="665"/>
      <c r="F45" s="628" t="str">
        <f>IF(ISERROR(VLOOKUP($A$7,予算詳細コード!$A$2:$I$1645,7,0))=TRUE,"",VLOOKUP($A$7,予算詳細コード!$A$2:$I$1645,7,0))</f>
        <v/>
      </c>
      <c r="G45" s="629"/>
      <c r="H45" s="630"/>
      <c r="I45" s="673"/>
      <c r="J45" s="672"/>
      <c r="K45" s="167"/>
      <c r="L45" s="168"/>
      <c r="M45" s="163" t="s">
        <v>188</v>
      </c>
      <c r="N45" s="164" t="s">
        <v>185</v>
      </c>
      <c r="P45" s="169"/>
      <c r="Q45" s="631" t="s">
        <v>189</v>
      </c>
      <c r="R45" s="631"/>
      <c r="S45" s="631"/>
      <c r="T45" s="632" t="str">
        <f>IF($A$1="科",IF(COUNTIF($E$3,"概算*")&gt;0,"200：旅費","***********"),"")</f>
        <v/>
      </c>
      <c r="U45" s="632"/>
      <c r="V45" s="632"/>
      <c r="W45" s="632"/>
      <c r="X45" s="632"/>
      <c r="Y45" s="632"/>
      <c r="Z45" s="632"/>
      <c r="AC45" s="166"/>
    </row>
    <row r="46" spans="1:42" ht="16.5" customHeight="1">
      <c r="A46" s="157"/>
      <c r="B46" s="664" t="s">
        <v>199</v>
      </c>
      <c r="C46" s="665"/>
      <c r="D46" s="665"/>
      <c r="E46" s="665"/>
      <c r="F46" s="696" t="str">
        <f>IF(A7="","",A7)</f>
        <v/>
      </c>
      <c r="G46" s="697"/>
      <c r="H46" s="698"/>
      <c r="I46" s="673"/>
      <c r="J46" s="672"/>
      <c r="K46" s="167"/>
      <c r="L46" s="168"/>
      <c r="M46" s="163" t="s">
        <v>190</v>
      </c>
      <c r="N46" s="164" t="s">
        <v>185</v>
      </c>
      <c r="P46" s="169"/>
      <c r="Q46" s="677" t="s">
        <v>191</v>
      </c>
      <c r="R46" s="677"/>
      <c r="S46" s="677"/>
      <c r="T46" s="677"/>
      <c r="U46" s="677"/>
      <c r="V46" s="677" t="s">
        <v>192</v>
      </c>
      <c r="W46" s="677"/>
      <c r="X46" s="677"/>
      <c r="Y46" s="677"/>
      <c r="Z46" s="677"/>
      <c r="AC46" s="166"/>
    </row>
    <row r="47" spans="1:42" ht="16.5" customHeight="1">
      <c r="A47" s="157"/>
      <c r="B47" s="664" t="s">
        <v>193</v>
      </c>
      <c r="C47" s="665"/>
      <c r="D47" s="665"/>
      <c r="E47" s="665"/>
      <c r="F47" s="628" t="str">
        <f>IF(ISERROR(VLOOKUP($A$7,予算詳細コード!$A$2:$I$1645,6,0))=TRUE,"",VLOOKUP($A$7,予算詳細コード!$A$2:$I$1645,6,0))</f>
        <v/>
      </c>
      <c r="G47" s="629"/>
      <c r="H47" s="630"/>
      <c r="I47" s="673"/>
      <c r="J47" s="672"/>
      <c r="K47" s="170"/>
      <c r="L47" s="171"/>
      <c r="M47" s="171"/>
      <c r="N47" s="171"/>
      <c r="O47" s="171"/>
      <c r="P47" s="172"/>
      <c r="Q47" s="657" t="str">
        <f>IF($A$1="科",IF(COUNTIF($E$3,"概算*")&gt;0,"41510：預り科研費補助金","***********"),"")</f>
        <v/>
      </c>
      <c r="R47" s="657"/>
      <c r="S47" s="657"/>
      <c r="T47" s="657"/>
      <c r="U47" s="657"/>
      <c r="V47" s="658" t="str">
        <f>IF($A$1="科",IF(COUNTIF($E$3,"概算*")&gt;0,"41194：未払金（預り科研）","***********"),"")</f>
        <v/>
      </c>
      <c r="W47" s="659"/>
      <c r="X47" s="659"/>
      <c r="Y47" s="659"/>
      <c r="Z47" s="660"/>
      <c r="AC47" s="173"/>
    </row>
    <row r="48" spans="1:42" ht="16.5" customHeight="1">
      <c r="A48" s="157"/>
      <c r="B48" s="664" t="s">
        <v>194</v>
      </c>
      <c r="C48" s="665"/>
      <c r="D48" s="665"/>
      <c r="E48" s="665"/>
      <c r="F48" s="628" t="str">
        <f>IF(ISERROR(VLOOKUP($A$7,予算詳細コード!$A$2:$I$1645,8,0))=TRUE,"",VLOOKUP($A$7,予算詳細コード!$A$2:$I$1645,8,0))</f>
        <v/>
      </c>
      <c r="G48" s="629"/>
      <c r="H48" s="630"/>
      <c r="I48" s="113"/>
      <c r="J48" s="113"/>
      <c r="L48" s="113"/>
      <c r="M48" s="109"/>
      <c r="N48" s="113"/>
      <c r="O48" s="113"/>
      <c r="P48" s="109"/>
      <c r="Q48" s="174"/>
      <c r="R48" s="174"/>
      <c r="S48" s="174"/>
      <c r="T48" s="174"/>
      <c r="U48" s="174"/>
      <c r="V48" s="174"/>
      <c r="W48" s="175"/>
      <c r="X48" s="168"/>
      <c r="Y48" s="175"/>
      <c r="Z48" s="175"/>
      <c r="AC48" s="173"/>
    </row>
    <row r="49" spans="1:29" ht="16.5" customHeight="1">
      <c r="A49" s="157"/>
      <c r="B49" s="666" t="s">
        <v>195</v>
      </c>
      <c r="C49" s="667"/>
      <c r="D49" s="667"/>
      <c r="E49" s="667"/>
      <c r="F49" s="668" t="str">
        <f>IF(ISERROR(VLOOKUP($A$7,予算詳細コード!$A$2:$J$1660,10,0))=TRUE,"",VLOOKUP($A$7,予算詳細コード!$A$2:$J$1660,10,0))</f>
        <v/>
      </c>
      <c r="G49" s="669"/>
      <c r="H49" s="670"/>
      <c r="I49" s="671" t="s">
        <v>196</v>
      </c>
      <c r="J49" s="672"/>
      <c r="K49" s="160"/>
      <c r="L49" s="160"/>
      <c r="M49" s="160"/>
      <c r="N49" s="160"/>
      <c r="O49" s="160"/>
      <c r="P49" s="161"/>
      <c r="Q49" s="674" t="s">
        <v>182</v>
      </c>
      <c r="R49" s="674"/>
      <c r="S49" s="674"/>
      <c r="T49" s="661" t="str">
        <f>IF($A$1="科",IF(COUNTIF($E$3,"確定*")&gt;0,IF($E$3="確定払(国内)","301：国内旅費","302：国外旅費"),""),"")</f>
        <v/>
      </c>
      <c r="U49" s="661"/>
      <c r="V49" s="661"/>
      <c r="W49" s="661"/>
      <c r="X49" s="661"/>
      <c r="Y49" s="661"/>
      <c r="Z49" s="661"/>
      <c r="AC49" s="173"/>
    </row>
    <row r="50" spans="1:29" ht="16.5" customHeight="1">
      <c r="A50" s="157"/>
      <c r="B50" s="175"/>
      <c r="C50" s="106"/>
      <c r="D50" s="176"/>
      <c r="E50" s="176"/>
      <c r="F50" s="176"/>
      <c r="G50" s="176"/>
      <c r="H50" s="176"/>
      <c r="I50" s="673"/>
      <c r="J50" s="672"/>
      <c r="K50" s="162"/>
      <c r="L50" s="162"/>
      <c r="M50" s="163" t="s">
        <v>184</v>
      </c>
      <c r="N50" s="164" t="s">
        <v>197</v>
      </c>
      <c r="P50" s="165"/>
      <c r="Q50" s="662" t="s">
        <v>186</v>
      </c>
      <c r="R50" s="662"/>
      <c r="S50" s="662"/>
      <c r="T50" s="663" t="str">
        <f>IF($A$1="科","***********","605旅費交通費")</f>
        <v>605旅費交通費</v>
      </c>
      <c r="U50" s="663"/>
      <c r="V50" s="663"/>
      <c r="W50" s="663"/>
      <c r="X50" s="663"/>
      <c r="Y50" s="663"/>
      <c r="Z50" s="663"/>
      <c r="AC50" s="173"/>
    </row>
    <row r="51" spans="1:29" ht="16.5" customHeight="1">
      <c r="A51" s="157"/>
      <c r="B51" s="175"/>
      <c r="C51" s="106"/>
      <c r="D51" s="176"/>
      <c r="E51" s="176"/>
      <c r="F51" s="176"/>
      <c r="G51" s="176"/>
      <c r="H51" s="176"/>
      <c r="I51" s="673"/>
      <c r="J51" s="672"/>
      <c r="K51" s="168"/>
      <c r="L51" s="168"/>
      <c r="M51" s="163" t="s">
        <v>188</v>
      </c>
      <c r="N51" s="164" t="str">
        <f>IF($A$1="科","旅行最終日","旅行初日")</f>
        <v>旅行初日</v>
      </c>
      <c r="P51" s="165"/>
      <c r="Q51" s="631" t="s">
        <v>189</v>
      </c>
      <c r="R51" s="631"/>
      <c r="S51" s="631"/>
      <c r="T51" s="632" t="str">
        <f>IF($A$1="科",IF(COUNTIF($E$3,"確定*")&gt;0,"200：旅費",""),"")</f>
        <v/>
      </c>
      <c r="U51" s="632"/>
      <c r="V51" s="632"/>
      <c r="W51" s="632"/>
      <c r="X51" s="632"/>
      <c r="Y51" s="632"/>
      <c r="Z51" s="632"/>
      <c r="AC51" s="173"/>
    </row>
    <row r="52" spans="1:29" ht="16.5" customHeight="1" thickBot="1">
      <c r="A52" s="675" t="s">
        <v>198</v>
      </c>
      <c r="B52" s="676"/>
      <c r="C52" s="676"/>
      <c r="D52" s="676"/>
      <c r="E52" s="177"/>
      <c r="F52" s="177"/>
      <c r="G52" s="177"/>
      <c r="H52" s="177"/>
      <c r="I52" s="673"/>
      <c r="J52" s="672"/>
      <c r="K52" s="168"/>
      <c r="L52" s="168"/>
      <c r="M52" s="163" t="s">
        <v>190</v>
      </c>
      <c r="N52" s="164" t="s">
        <v>197</v>
      </c>
      <c r="P52" s="169"/>
      <c r="Q52" s="677" t="s">
        <v>191</v>
      </c>
      <c r="R52" s="677"/>
      <c r="S52" s="677"/>
      <c r="T52" s="677"/>
      <c r="U52" s="677"/>
      <c r="V52" s="677" t="s">
        <v>192</v>
      </c>
      <c r="W52" s="677"/>
      <c r="X52" s="677"/>
      <c r="Y52" s="677"/>
      <c r="Z52" s="677"/>
      <c r="AC52" s="173"/>
    </row>
    <row r="53" spans="1:29" ht="16.5" customHeight="1">
      <c r="A53" s="157"/>
      <c r="B53" s="174"/>
      <c r="C53" s="106"/>
      <c r="D53" s="176"/>
      <c r="E53" s="176"/>
      <c r="F53" s="176"/>
      <c r="G53" s="176"/>
      <c r="H53" s="176"/>
      <c r="I53" s="673"/>
      <c r="J53" s="672"/>
      <c r="K53" s="171"/>
      <c r="L53" s="171"/>
      <c r="M53" s="171"/>
      <c r="N53" s="171"/>
      <c r="O53" s="171"/>
      <c r="P53" s="172"/>
      <c r="Q53" s="657" t="str">
        <f>IF($A$1="科",IF(COUNTIF($E$3,"確定*")&gt;0,"41510：預り科研費補助金",""),"")</f>
        <v/>
      </c>
      <c r="R53" s="657"/>
      <c r="S53" s="657"/>
      <c r="T53" s="657"/>
      <c r="U53" s="657"/>
      <c r="V53" s="658" t="str">
        <f>IF($A$1="科",IF(COUNTIF($E$3,"確定*")&gt;0,"41194：未払金（預り科研）",""),"")</f>
        <v/>
      </c>
      <c r="W53" s="659"/>
      <c r="X53" s="659"/>
      <c r="Y53" s="659"/>
      <c r="Z53" s="660"/>
      <c r="AC53" s="173"/>
    </row>
    <row r="54" spans="1:29" ht="5.25" customHeight="1" thickBot="1">
      <c r="A54" s="178"/>
      <c r="B54" s="179"/>
      <c r="C54" s="179"/>
      <c r="D54" s="179"/>
      <c r="E54" s="179"/>
      <c r="F54" s="179"/>
      <c r="G54" s="179"/>
      <c r="H54" s="179"/>
      <c r="I54" s="179"/>
      <c r="J54" s="179"/>
      <c r="K54" s="179"/>
      <c r="L54" s="179"/>
      <c r="M54" s="179"/>
      <c r="N54" s="179"/>
      <c r="O54" s="179"/>
      <c r="P54" s="179"/>
      <c r="Q54" s="179"/>
      <c r="R54" s="179"/>
      <c r="S54" s="179"/>
      <c r="T54" s="179"/>
      <c r="U54" s="179"/>
      <c r="V54" s="179"/>
      <c r="W54" s="179"/>
      <c r="X54" s="179"/>
      <c r="Y54" s="179"/>
      <c r="Z54" s="179"/>
      <c r="AA54" s="179"/>
      <c r="AB54" s="179"/>
      <c r="AC54" s="180"/>
    </row>
    <row r="55" spans="1:29" s="181" customFormat="1" ht="25.5" customHeight="1" thickTop="1"/>
    <row r="56" spans="1:29" ht="13.5" customHeight="1">
      <c r="A56" s="182"/>
      <c r="B56" s="182"/>
      <c r="C56" s="182"/>
      <c r="D56" s="182"/>
      <c r="E56" s="182"/>
      <c r="F56" s="182"/>
      <c r="G56" s="182"/>
      <c r="H56" s="182"/>
      <c r="I56" s="182"/>
      <c r="J56" s="182"/>
      <c r="K56" s="182"/>
      <c r="L56" s="182"/>
      <c r="M56" s="182"/>
      <c r="N56" s="182"/>
      <c r="O56" s="182"/>
      <c r="P56" s="182"/>
      <c r="Q56" s="182"/>
      <c r="R56" s="182"/>
      <c r="S56" s="182"/>
      <c r="T56" s="182"/>
      <c r="U56" s="182"/>
      <c r="V56" s="182"/>
      <c r="W56" s="182"/>
      <c r="X56" s="182"/>
      <c r="Y56" s="182"/>
      <c r="Z56" s="182"/>
      <c r="AA56" s="182"/>
      <c r="AB56" s="182"/>
      <c r="AC56" s="182"/>
    </row>
    <row r="57" spans="1:29">
      <c r="A57" s="182"/>
      <c r="AC57" s="182"/>
    </row>
  </sheetData>
  <sheetProtection formatCells="0"/>
  <dataConsolidate/>
  <mergeCells count="176">
    <mergeCell ref="A5:D5"/>
    <mergeCell ref="E5:W5"/>
    <mergeCell ref="X5:AC5"/>
    <mergeCell ref="A13:D13"/>
    <mergeCell ref="A14:E15"/>
    <mergeCell ref="F14:P15"/>
    <mergeCell ref="U28:W28"/>
    <mergeCell ref="U29:W29"/>
    <mergeCell ref="U31:W31"/>
    <mergeCell ref="U30:W30"/>
    <mergeCell ref="U27:W27"/>
    <mergeCell ref="H29:T29"/>
    <mergeCell ref="H28:J28"/>
    <mergeCell ref="K28:T28"/>
    <mergeCell ref="A26:D26"/>
    <mergeCell ref="E28:G28"/>
    <mergeCell ref="E29:G29"/>
    <mergeCell ref="M26:O26"/>
    <mergeCell ref="A27:D29"/>
    <mergeCell ref="E26:G26"/>
    <mergeCell ref="H26:L26"/>
    <mergeCell ref="A6:J6"/>
    <mergeCell ref="K6:U6"/>
    <mergeCell ref="V6:AC6"/>
    <mergeCell ref="A1:C2"/>
    <mergeCell ref="D1:F1"/>
    <mergeCell ref="Y1:Z1"/>
    <mergeCell ref="AA1:AC1"/>
    <mergeCell ref="A3:D3"/>
    <mergeCell ref="E3:J3"/>
    <mergeCell ref="O3:Q4"/>
    <mergeCell ref="R3:S4"/>
    <mergeCell ref="T3:U4"/>
    <mergeCell ref="V3:W4"/>
    <mergeCell ref="X3:Y4"/>
    <mergeCell ref="Z3:AA4"/>
    <mergeCell ref="AB3:AC4"/>
    <mergeCell ref="G1:X1"/>
    <mergeCell ref="A7:J8"/>
    <mergeCell ref="K7:U7"/>
    <mergeCell ref="V7:AC8"/>
    <mergeCell ref="K8:U8"/>
    <mergeCell ref="A12:H12"/>
    <mergeCell ref="I12:AC12"/>
    <mergeCell ref="A9:H9"/>
    <mergeCell ref="I9:R9"/>
    <mergeCell ref="S9:AC9"/>
    <mergeCell ref="A10:H11"/>
    <mergeCell ref="I10:R11"/>
    <mergeCell ref="S10:AC11"/>
    <mergeCell ref="A18:B19"/>
    <mergeCell ref="C18:E18"/>
    <mergeCell ref="C19:E19"/>
    <mergeCell ref="A20:D20"/>
    <mergeCell ref="Z14:AA15"/>
    <mergeCell ref="AB14:AC15"/>
    <mergeCell ref="A16:E17"/>
    <mergeCell ref="F16:M16"/>
    <mergeCell ref="N16:U16"/>
    <mergeCell ref="V16:AC16"/>
    <mergeCell ref="Q14:U15"/>
    <mergeCell ref="V14:W15"/>
    <mergeCell ref="X14:Y15"/>
    <mergeCell ref="A21:D21"/>
    <mergeCell ref="K21:L21"/>
    <mergeCell ref="E21:J21"/>
    <mergeCell ref="Z22:AB22"/>
    <mergeCell ref="A23:D23"/>
    <mergeCell ref="E23:F23"/>
    <mergeCell ref="H23:Y23"/>
    <mergeCell ref="AA23:AC23"/>
    <mergeCell ref="A22:D22"/>
    <mergeCell ref="O22:P22"/>
    <mergeCell ref="Q22:S22"/>
    <mergeCell ref="M22:N22"/>
    <mergeCell ref="E22:J22"/>
    <mergeCell ref="K22:L22"/>
    <mergeCell ref="M21:S21"/>
    <mergeCell ref="W22:X22"/>
    <mergeCell ref="T21:V21"/>
    <mergeCell ref="T22:V22"/>
    <mergeCell ref="W21:AC21"/>
    <mergeCell ref="A25:D25"/>
    <mergeCell ref="M25:N25"/>
    <mergeCell ref="E25:F25"/>
    <mergeCell ref="G25:L25"/>
    <mergeCell ref="O25:T25"/>
    <mergeCell ref="A37:D37"/>
    <mergeCell ref="E37:G37"/>
    <mergeCell ref="H37:O37"/>
    <mergeCell ref="P37:S37"/>
    <mergeCell ref="T37:V37"/>
    <mergeCell ref="A30:D32"/>
    <mergeCell ref="A33:D35"/>
    <mergeCell ref="E31:G31"/>
    <mergeCell ref="E34:G34"/>
    <mergeCell ref="E35:G35"/>
    <mergeCell ref="E32:G32"/>
    <mergeCell ref="U32:W32"/>
    <mergeCell ref="H32:T32"/>
    <mergeCell ref="P26:T26"/>
    <mergeCell ref="E30:G30"/>
    <mergeCell ref="E27:G27"/>
    <mergeCell ref="H31:J31"/>
    <mergeCell ref="K31:T31"/>
    <mergeCell ref="H34:J34"/>
    <mergeCell ref="B46:E46"/>
    <mergeCell ref="E40:AC40"/>
    <mergeCell ref="A41:D41"/>
    <mergeCell ref="AA42:AC43"/>
    <mergeCell ref="I43:J47"/>
    <mergeCell ref="Q43:S43"/>
    <mergeCell ref="T43:Z43"/>
    <mergeCell ref="B44:E44"/>
    <mergeCell ref="F44:H44"/>
    <mergeCell ref="A39:D40"/>
    <mergeCell ref="F46:H46"/>
    <mergeCell ref="Q46:U46"/>
    <mergeCell ref="V46:Z46"/>
    <mergeCell ref="B47:E47"/>
    <mergeCell ref="F47:H47"/>
    <mergeCell ref="Q47:U47"/>
    <mergeCell ref="V47:Z47"/>
    <mergeCell ref="Q44:S44"/>
    <mergeCell ref="T44:Z44"/>
    <mergeCell ref="B45:E45"/>
    <mergeCell ref="Q53:U53"/>
    <mergeCell ref="V53:Z53"/>
    <mergeCell ref="T49:Z49"/>
    <mergeCell ref="Q50:S50"/>
    <mergeCell ref="T50:Z50"/>
    <mergeCell ref="Q51:S51"/>
    <mergeCell ref="T51:Z51"/>
    <mergeCell ref="B48:E48"/>
    <mergeCell ref="F48:H48"/>
    <mergeCell ref="B49:E49"/>
    <mergeCell ref="F49:H49"/>
    <mergeCell ref="I49:J53"/>
    <mergeCell ref="Q49:S49"/>
    <mergeCell ref="A52:D52"/>
    <mergeCell ref="Q52:U52"/>
    <mergeCell ref="V52:Z52"/>
    <mergeCell ref="X35:AC35"/>
    <mergeCell ref="F45:H45"/>
    <mergeCell ref="Q45:S45"/>
    <mergeCell ref="T45:Z45"/>
    <mergeCell ref="A38:D38"/>
    <mergeCell ref="E38:G38"/>
    <mergeCell ref="H38:W38"/>
    <mergeCell ref="X38:AC38"/>
    <mergeCell ref="E39:AC39"/>
    <mergeCell ref="W37:AC37"/>
    <mergeCell ref="U35:W35"/>
    <mergeCell ref="H35:T35"/>
    <mergeCell ref="E36:G36"/>
    <mergeCell ref="H36:N36"/>
    <mergeCell ref="T36:V36"/>
    <mergeCell ref="W36:AC36"/>
    <mergeCell ref="E33:G33"/>
    <mergeCell ref="K34:T34"/>
    <mergeCell ref="O27:T27"/>
    <mergeCell ref="O30:T30"/>
    <mergeCell ref="O33:T33"/>
    <mergeCell ref="H27:M27"/>
    <mergeCell ref="H30:M30"/>
    <mergeCell ref="H33:M33"/>
    <mergeCell ref="X27:AC27"/>
    <mergeCell ref="X28:AC28"/>
    <mergeCell ref="X29:AC29"/>
    <mergeCell ref="X30:AC30"/>
    <mergeCell ref="X31:AC31"/>
    <mergeCell ref="X32:AC32"/>
    <mergeCell ref="X33:AC33"/>
    <mergeCell ref="X34:AC34"/>
    <mergeCell ref="U34:W34"/>
    <mergeCell ref="U33:W33"/>
  </mergeCells>
  <phoneticPr fontId="20"/>
  <conditionalFormatting sqref="D1 AA42">
    <cfRule type="cellIs" dxfId="1" priority="1" stopIfTrue="1" operator="equal">
      <formula>"科研費"</formula>
    </cfRule>
  </conditionalFormatting>
  <conditionalFormatting sqref="V7">
    <cfRule type="expression" dxfId="0" priority="2" stopIfTrue="1">
      <formula>ISERROR+$L$11</formula>
    </cfRule>
  </conditionalFormatting>
  <dataValidations count="20">
    <dataValidation type="list" allowBlank="1" showInputMessage="1" sqref="S10 JO10 TK10 ADG10 ANC10 AWY10 BGU10 BQQ10 CAM10 CKI10 CUE10 DEA10 DNW10 DXS10 EHO10 ERK10 FBG10 FLC10 FUY10 GEU10 GOQ10 GYM10 HII10 HSE10 ICA10 ILW10 IVS10 JFO10 JPK10 JZG10 KJC10 KSY10 LCU10 LMQ10 LWM10 MGI10 MQE10 NAA10 NJW10 NTS10 ODO10 ONK10 OXG10 PHC10 PQY10 QAU10 QKQ10 QUM10 REI10 ROE10 RYA10 SHW10 SRS10 TBO10 TLK10 TVG10 UFC10 UOY10 UYU10 VIQ10 VSM10 WCI10 WME10 WWA10 S65548 JO65548 TK65548 ADG65548 ANC65548 AWY65548 BGU65548 BQQ65548 CAM65548 CKI65548 CUE65548 DEA65548 DNW65548 DXS65548 EHO65548 ERK65548 FBG65548 FLC65548 FUY65548 GEU65548 GOQ65548 GYM65548 HII65548 HSE65548 ICA65548 ILW65548 IVS65548 JFO65548 JPK65548 JZG65548 KJC65548 KSY65548 LCU65548 LMQ65548 LWM65548 MGI65548 MQE65548 NAA65548 NJW65548 NTS65548 ODO65548 ONK65548 OXG65548 PHC65548 PQY65548 QAU65548 QKQ65548 QUM65548 REI65548 ROE65548 RYA65548 SHW65548 SRS65548 TBO65548 TLK65548 TVG65548 UFC65548 UOY65548 UYU65548 VIQ65548 VSM65548 WCI65548 WME65548 WWA65548 S131084 JO131084 TK131084 ADG131084 ANC131084 AWY131084 BGU131084 BQQ131084 CAM131084 CKI131084 CUE131084 DEA131084 DNW131084 DXS131084 EHO131084 ERK131084 FBG131084 FLC131084 FUY131084 GEU131084 GOQ131084 GYM131084 HII131084 HSE131084 ICA131084 ILW131084 IVS131084 JFO131084 JPK131084 JZG131084 KJC131084 KSY131084 LCU131084 LMQ131084 LWM131084 MGI131084 MQE131084 NAA131084 NJW131084 NTS131084 ODO131084 ONK131084 OXG131084 PHC131084 PQY131084 QAU131084 QKQ131084 QUM131084 REI131084 ROE131084 RYA131084 SHW131084 SRS131084 TBO131084 TLK131084 TVG131084 UFC131084 UOY131084 UYU131084 VIQ131084 VSM131084 WCI131084 WME131084 WWA131084 S196620 JO196620 TK196620 ADG196620 ANC196620 AWY196620 BGU196620 BQQ196620 CAM196620 CKI196620 CUE196620 DEA196620 DNW196620 DXS196620 EHO196620 ERK196620 FBG196620 FLC196620 FUY196620 GEU196620 GOQ196620 GYM196620 HII196620 HSE196620 ICA196620 ILW196620 IVS196620 JFO196620 JPK196620 JZG196620 KJC196620 KSY196620 LCU196620 LMQ196620 LWM196620 MGI196620 MQE196620 NAA196620 NJW196620 NTS196620 ODO196620 ONK196620 OXG196620 PHC196620 PQY196620 QAU196620 QKQ196620 QUM196620 REI196620 ROE196620 RYA196620 SHW196620 SRS196620 TBO196620 TLK196620 TVG196620 UFC196620 UOY196620 UYU196620 VIQ196620 VSM196620 WCI196620 WME196620 WWA196620 S262156 JO262156 TK262156 ADG262156 ANC262156 AWY262156 BGU262156 BQQ262156 CAM262156 CKI262156 CUE262156 DEA262156 DNW262156 DXS262156 EHO262156 ERK262156 FBG262156 FLC262156 FUY262156 GEU262156 GOQ262156 GYM262156 HII262156 HSE262156 ICA262156 ILW262156 IVS262156 JFO262156 JPK262156 JZG262156 KJC262156 KSY262156 LCU262156 LMQ262156 LWM262156 MGI262156 MQE262156 NAA262156 NJW262156 NTS262156 ODO262156 ONK262156 OXG262156 PHC262156 PQY262156 QAU262156 QKQ262156 QUM262156 REI262156 ROE262156 RYA262156 SHW262156 SRS262156 TBO262156 TLK262156 TVG262156 UFC262156 UOY262156 UYU262156 VIQ262156 VSM262156 WCI262156 WME262156 WWA262156 S327692 JO327692 TK327692 ADG327692 ANC327692 AWY327692 BGU327692 BQQ327692 CAM327692 CKI327692 CUE327692 DEA327692 DNW327692 DXS327692 EHO327692 ERK327692 FBG327692 FLC327692 FUY327692 GEU327692 GOQ327692 GYM327692 HII327692 HSE327692 ICA327692 ILW327692 IVS327692 JFO327692 JPK327692 JZG327692 KJC327692 KSY327692 LCU327692 LMQ327692 LWM327692 MGI327692 MQE327692 NAA327692 NJW327692 NTS327692 ODO327692 ONK327692 OXG327692 PHC327692 PQY327692 QAU327692 QKQ327692 QUM327692 REI327692 ROE327692 RYA327692 SHW327692 SRS327692 TBO327692 TLK327692 TVG327692 UFC327692 UOY327692 UYU327692 VIQ327692 VSM327692 WCI327692 WME327692 WWA327692 S393228 JO393228 TK393228 ADG393228 ANC393228 AWY393228 BGU393228 BQQ393228 CAM393228 CKI393228 CUE393228 DEA393228 DNW393228 DXS393228 EHO393228 ERK393228 FBG393228 FLC393228 FUY393228 GEU393228 GOQ393228 GYM393228 HII393228 HSE393228 ICA393228 ILW393228 IVS393228 JFO393228 JPK393228 JZG393228 KJC393228 KSY393228 LCU393228 LMQ393228 LWM393228 MGI393228 MQE393228 NAA393228 NJW393228 NTS393228 ODO393228 ONK393228 OXG393228 PHC393228 PQY393228 QAU393228 QKQ393228 QUM393228 REI393228 ROE393228 RYA393228 SHW393228 SRS393228 TBO393228 TLK393228 TVG393228 UFC393228 UOY393228 UYU393228 VIQ393228 VSM393228 WCI393228 WME393228 WWA393228 S458764 JO458764 TK458764 ADG458764 ANC458764 AWY458764 BGU458764 BQQ458764 CAM458764 CKI458764 CUE458764 DEA458764 DNW458764 DXS458764 EHO458764 ERK458764 FBG458764 FLC458764 FUY458764 GEU458764 GOQ458764 GYM458764 HII458764 HSE458764 ICA458764 ILW458764 IVS458764 JFO458764 JPK458764 JZG458764 KJC458764 KSY458764 LCU458764 LMQ458764 LWM458764 MGI458764 MQE458764 NAA458764 NJW458764 NTS458764 ODO458764 ONK458764 OXG458764 PHC458764 PQY458764 QAU458764 QKQ458764 QUM458764 REI458764 ROE458764 RYA458764 SHW458764 SRS458764 TBO458764 TLK458764 TVG458764 UFC458764 UOY458764 UYU458764 VIQ458764 VSM458764 WCI458764 WME458764 WWA458764 S524300 JO524300 TK524300 ADG524300 ANC524300 AWY524300 BGU524300 BQQ524300 CAM524300 CKI524300 CUE524300 DEA524300 DNW524300 DXS524300 EHO524300 ERK524300 FBG524300 FLC524300 FUY524300 GEU524300 GOQ524300 GYM524300 HII524300 HSE524300 ICA524300 ILW524300 IVS524300 JFO524300 JPK524300 JZG524300 KJC524300 KSY524300 LCU524300 LMQ524300 LWM524300 MGI524300 MQE524300 NAA524300 NJW524300 NTS524300 ODO524300 ONK524300 OXG524300 PHC524300 PQY524300 QAU524300 QKQ524300 QUM524300 REI524300 ROE524300 RYA524300 SHW524300 SRS524300 TBO524300 TLK524300 TVG524300 UFC524300 UOY524300 UYU524300 VIQ524300 VSM524300 WCI524300 WME524300 WWA524300 S589836 JO589836 TK589836 ADG589836 ANC589836 AWY589836 BGU589836 BQQ589836 CAM589836 CKI589836 CUE589836 DEA589836 DNW589836 DXS589836 EHO589836 ERK589836 FBG589836 FLC589836 FUY589836 GEU589836 GOQ589836 GYM589836 HII589836 HSE589836 ICA589836 ILW589836 IVS589836 JFO589836 JPK589836 JZG589836 KJC589836 KSY589836 LCU589836 LMQ589836 LWM589836 MGI589836 MQE589836 NAA589836 NJW589836 NTS589836 ODO589836 ONK589836 OXG589836 PHC589836 PQY589836 QAU589836 QKQ589836 QUM589836 REI589836 ROE589836 RYA589836 SHW589836 SRS589836 TBO589836 TLK589836 TVG589836 UFC589836 UOY589836 UYU589836 VIQ589836 VSM589836 WCI589836 WME589836 WWA589836 S655372 JO655372 TK655372 ADG655372 ANC655372 AWY655372 BGU655372 BQQ655372 CAM655372 CKI655372 CUE655372 DEA655372 DNW655372 DXS655372 EHO655372 ERK655372 FBG655372 FLC655372 FUY655372 GEU655372 GOQ655372 GYM655372 HII655372 HSE655372 ICA655372 ILW655372 IVS655372 JFO655372 JPK655372 JZG655372 KJC655372 KSY655372 LCU655372 LMQ655372 LWM655372 MGI655372 MQE655372 NAA655372 NJW655372 NTS655372 ODO655372 ONK655372 OXG655372 PHC655372 PQY655372 QAU655372 QKQ655372 QUM655372 REI655372 ROE655372 RYA655372 SHW655372 SRS655372 TBO655372 TLK655372 TVG655372 UFC655372 UOY655372 UYU655372 VIQ655372 VSM655372 WCI655372 WME655372 WWA655372 S720908 JO720908 TK720908 ADG720908 ANC720908 AWY720908 BGU720908 BQQ720908 CAM720908 CKI720908 CUE720908 DEA720908 DNW720908 DXS720908 EHO720908 ERK720908 FBG720908 FLC720908 FUY720908 GEU720908 GOQ720908 GYM720908 HII720908 HSE720908 ICA720908 ILW720908 IVS720908 JFO720908 JPK720908 JZG720908 KJC720908 KSY720908 LCU720908 LMQ720908 LWM720908 MGI720908 MQE720908 NAA720908 NJW720908 NTS720908 ODO720908 ONK720908 OXG720908 PHC720908 PQY720908 QAU720908 QKQ720908 QUM720908 REI720908 ROE720908 RYA720908 SHW720908 SRS720908 TBO720908 TLK720908 TVG720908 UFC720908 UOY720908 UYU720908 VIQ720908 VSM720908 WCI720908 WME720908 WWA720908 S786444 JO786444 TK786444 ADG786444 ANC786444 AWY786444 BGU786444 BQQ786444 CAM786444 CKI786444 CUE786444 DEA786444 DNW786444 DXS786444 EHO786444 ERK786444 FBG786444 FLC786444 FUY786444 GEU786444 GOQ786444 GYM786444 HII786444 HSE786444 ICA786444 ILW786444 IVS786444 JFO786444 JPK786444 JZG786444 KJC786444 KSY786444 LCU786444 LMQ786444 LWM786444 MGI786444 MQE786444 NAA786444 NJW786444 NTS786444 ODO786444 ONK786444 OXG786444 PHC786444 PQY786444 QAU786444 QKQ786444 QUM786444 REI786444 ROE786444 RYA786444 SHW786444 SRS786444 TBO786444 TLK786444 TVG786444 UFC786444 UOY786444 UYU786444 VIQ786444 VSM786444 WCI786444 WME786444 WWA786444 S851980 JO851980 TK851980 ADG851980 ANC851980 AWY851980 BGU851980 BQQ851980 CAM851980 CKI851980 CUE851980 DEA851980 DNW851980 DXS851980 EHO851980 ERK851980 FBG851980 FLC851980 FUY851980 GEU851980 GOQ851980 GYM851980 HII851980 HSE851980 ICA851980 ILW851980 IVS851980 JFO851980 JPK851980 JZG851980 KJC851980 KSY851980 LCU851980 LMQ851980 LWM851980 MGI851980 MQE851980 NAA851980 NJW851980 NTS851980 ODO851980 ONK851980 OXG851980 PHC851980 PQY851980 QAU851980 QKQ851980 QUM851980 REI851980 ROE851980 RYA851980 SHW851980 SRS851980 TBO851980 TLK851980 TVG851980 UFC851980 UOY851980 UYU851980 VIQ851980 VSM851980 WCI851980 WME851980 WWA851980 S917516 JO917516 TK917516 ADG917516 ANC917516 AWY917516 BGU917516 BQQ917516 CAM917516 CKI917516 CUE917516 DEA917516 DNW917516 DXS917516 EHO917516 ERK917516 FBG917516 FLC917516 FUY917516 GEU917516 GOQ917516 GYM917516 HII917516 HSE917516 ICA917516 ILW917516 IVS917516 JFO917516 JPK917516 JZG917516 KJC917516 KSY917516 LCU917516 LMQ917516 LWM917516 MGI917516 MQE917516 NAA917516 NJW917516 NTS917516 ODO917516 ONK917516 OXG917516 PHC917516 PQY917516 QAU917516 QKQ917516 QUM917516 REI917516 ROE917516 RYA917516 SHW917516 SRS917516 TBO917516 TLK917516 TVG917516 UFC917516 UOY917516 UYU917516 VIQ917516 VSM917516 WCI917516 WME917516 WWA917516 S983052 JO983052 TK983052 ADG983052 ANC983052 AWY983052 BGU983052 BQQ983052 CAM983052 CKI983052 CUE983052 DEA983052 DNW983052 DXS983052 EHO983052 ERK983052 FBG983052 FLC983052 FUY983052 GEU983052 GOQ983052 GYM983052 HII983052 HSE983052 ICA983052 ILW983052 IVS983052 JFO983052 JPK983052 JZG983052 KJC983052 KSY983052 LCU983052 LMQ983052 LWM983052 MGI983052 MQE983052 NAA983052 NJW983052 NTS983052 ODO983052 ONK983052 OXG983052 PHC983052 PQY983052 QAU983052 QKQ983052 QUM983052 REI983052 ROE983052 RYA983052 SHW983052 SRS983052 TBO983052 TLK983052 TVG983052 UFC983052 UOY983052 UYU983052 VIQ983052 VSM983052 WCI983052 WME983052 WWA983052">
      <formula1>INDIRECT(A10)</formula1>
    </dataValidation>
    <dataValidation type="list" allowBlank="1" showInputMessage="1" sqref="E65560:N65560 JA65560:JJ65560 SW65560:TF65560 ACS65560:ADB65560 AMO65560:AMX65560 AWK65560:AWT65560 BGG65560:BGP65560 BQC65560:BQL65560 BZY65560:CAH65560 CJU65560:CKD65560 CTQ65560:CTZ65560 DDM65560:DDV65560 DNI65560:DNR65560 DXE65560:DXN65560 EHA65560:EHJ65560 EQW65560:ERF65560 FAS65560:FBB65560 FKO65560:FKX65560 FUK65560:FUT65560 GEG65560:GEP65560 GOC65560:GOL65560 GXY65560:GYH65560 HHU65560:HID65560 HRQ65560:HRZ65560 IBM65560:IBV65560 ILI65560:ILR65560 IVE65560:IVN65560 JFA65560:JFJ65560 JOW65560:JPF65560 JYS65560:JZB65560 KIO65560:KIX65560 KSK65560:KST65560 LCG65560:LCP65560 LMC65560:LML65560 LVY65560:LWH65560 MFU65560:MGD65560 MPQ65560:MPZ65560 MZM65560:MZV65560 NJI65560:NJR65560 NTE65560:NTN65560 ODA65560:ODJ65560 OMW65560:ONF65560 OWS65560:OXB65560 PGO65560:PGX65560 PQK65560:PQT65560 QAG65560:QAP65560 QKC65560:QKL65560 QTY65560:QUH65560 RDU65560:RED65560 RNQ65560:RNZ65560 RXM65560:RXV65560 SHI65560:SHR65560 SRE65560:SRN65560 TBA65560:TBJ65560 TKW65560:TLF65560 TUS65560:TVB65560 UEO65560:UEX65560 UOK65560:UOT65560 UYG65560:UYP65560 VIC65560:VIL65560 VRY65560:VSH65560 WBU65560:WCD65560 WLQ65560:WLZ65560 WVM65560:WVV65560 E131096:N131096 JA131096:JJ131096 SW131096:TF131096 ACS131096:ADB131096 AMO131096:AMX131096 AWK131096:AWT131096 BGG131096:BGP131096 BQC131096:BQL131096 BZY131096:CAH131096 CJU131096:CKD131096 CTQ131096:CTZ131096 DDM131096:DDV131096 DNI131096:DNR131096 DXE131096:DXN131096 EHA131096:EHJ131096 EQW131096:ERF131096 FAS131096:FBB131096 FKO131096:FKX131096 FUK131096:FUT131096 GEG131096:GEP131096 GOC131096:GOL131096 GXY131096:GYH131096 HHU131096:HID131096 HRQ131096:HRZ131096 IBM131096:IBV131096 ILI131096:ILR131096 IVE131096:IVN131096 JFA131096:JFJ131096 JOW131096:JPF131096 JYS131096:JZB131096 KIO131096:KIX131096 KSK131096:KST131096 LCG131096:LCP131096 LMC131096:LML131096 LVY131096:LWH131096 MFU131096:MGD131096 MPQ131096:MPZ131096 MZM131096:MZV131096 NJI131096:NJR131096 NTE131096:NTN131096 ODA131096:ODJ131096 OMW131096:ONF131096 OWS131096:OXB131096 PGO131096:PGX131096 PQK131096:PQT131096 QAG131096:QAP131096 QKC131096:QKL131096 QTY131096:QUH131096 RDU131096:RED131096 RNQ131096:RNZ131096 RXM131096:RXV131096 SHI131096:SHR131096 SRE131096:SRN131096 TBA131096:TBJ131096 TKW131096:TLF131096 TUS131096:TVB131096 UEO131096:UEX131096 UOK131096:UOT131096 UYG131096:UYP131096 VIC131096:VIL131096 VRY131096:VSH131096 WBU131096:WCD131096 WLQ131096:WLZ131096 WVM131096:WVV131096 E196632:N196632 JA196632:JJ196632 SW196632:TF196632 ACS196632:ADB196632 AMO196632:AMX196632 AWK196632:AWT196632 BGG196632:BGP196632 BQC196632:BQL196632 BZY196632:CAH196632 CJU196632:CKD196632 CTQ196632:CTZ196632 DDM196632:DDV196632 DNI196632:DNR196632 DXE196632:DXN196632 EHA196632:EHJ196632 EQW196632:ERF196632 FAS196632:FBB196632 FKO196632:FKX196632 FUK196632:FUT196632 GEG196632:GEP196632 GOC196632:GOL196632 GXY196632:GYH196632 HHU196632:HID196632 HRQ196632:HRZ196632 IBM196632:IBV196632 ILI196632:ILR196632 IVE196632:IVN196632 JFA196632:JFJ196632 JOW196632:JPF196632 JYS196632:JZB196632 KIO196632:KIX196632 KSK196632:KST196632 LCG196632:LCP196632 LMC196632:LML196632 LVY196632:LWH196632 MFU196632:MGD196632 MPQ196632:MPZ196632 MZM196632:MZV196632 NJI196632:NJR196632 NTE196632:NTN196632 ODA196632:ODJ196632 OMW196632:ONF196632 OWS196632:OXB196632 PGO196632:PGX196632 PQK196632:PQT196632 QAG196632:QAP196632 QKC196632:QKL196632 QTY196632:QUH196632 RDU196632:RED196632 RNQ196632:RNZ196632 RXM196632:RXV196632 SHI196632:SHR196632 SRE196632:SRN196632 TBA196632:TBJ196632 TKW196632:TLF196632 TUS196632:TVB196632 UEO196632:UEX196632 UOK196632:UOT196632 UYG196632:UYP196632 VIC196632:VIL196632 VRY196632:VSH196632 WBU196632:WCD196632 WLQ196632:WLZ196632 WVM196632:WVV196632 E262168:N262168 JA262168:JJ262168 SW262168:TF262168 ACS262168:ADB262168 AMO262168:AMX262168 AWK262168:AWT262168 BGG262168:BGP262168 BQC262168:BQL262168 BZY262168:CAH262168 CJU262168:CKD262168 CTQ262168:CTZ262168 DDM262168:DDV262168 DNI262168:DNR262168 DXE262168:DXN262168 EHA262168:EHJ262168 EQW262168:ERF262168 FAS262168:FBB262168 FKO262168:FKX262168 FUK262168:FUT262168 GEG262168:GEP262168 GOC262168:GOL262168 GXY262168:GYH262168 HHU262168:HID262168 HRQ262168:HRZ262168 IBM262168:IBV262168 ILI262168:ILR262168 IVE262168:IVN262168 JFA262168:JFJ262168 JOW262168:JPF262168 JYS262168:JZB262168 KIO262168:KIX262168 KSK262168:KST262168 LCG262168:LCP262168 LMC262168:LML262168 LVY262168:LWH262168 MFU262168:MGD262168 MPQ262168:MPZ262168 MZM262168:MZV262168 NJI262168:NJR262168 NTE262168:NTN262168 ODA262168:ODJ262168 OMW262168:ONF262168 OWS262168:OXB262168 PGO262168:PGX262168 PQK262168:PQT262168 QAG262168:QAP262168 QKC262168:QKL262168 QTY262168:QUH262168 RDU262168:RED262168 RNQ262168:RNZ262168 RXM262168:RXV262168 SHI262168:SHR262168 SRE262168:SRN262168 TBA262168:TBJ262168 TKW262168:TLF262168 TUS262168:TVB262168 UEO262168:UEX262168 UOK262168:UOT262168 UYG262168:UYP262168 VIC262168:VIL262168 VRY262168:VSH262168 WBU262168:WCD262168 WLQ262168:WLZ262168 WVM262168:WVV262168 E327704:N327704 JA327704:JJ327704 SW327704:TF327704 ACS327704:ADB327704 AMO327704:AMX327704 AWK327704:AWT327704 BGG327704:BGP327704 BQC327704:BQL327704 BZY327704:CAH327704 CJU327704:CKD327704 CTQ327704:CTZ327704 DDM327704:DDV327704 DNI327704:DNR327704 DXE327704:DXN327704 EHA327704:EHJ327704 EQW327704:ERF327704 FAS327704:FBB327704 FKO327704:FKX327704 FUK327704:FUT327704 GEG327704:GEP327704 GOC327704:GOL327704 GXY327704:GYH327704 HHU327704:HID327704 HRQ327704:HRZ327704 IBM327704:IBV327704 ILI327704:ILR327704 IVE327704:IVN327704 JFA327704:JFJ327704 JOW327704:JPF327704 JYS327704:JZB327704 KIO327704:KIX327704 KSK327704:KST327704 LCG327704:LCP327704 LMC327704:LML327704 LVY327704:LWH327704 MFU327704:MGD327704 MPQ327704:MPZ327704 MZM327704:MZV327704 NJI327704:NJR327704 NTE327704:NTN327704 ODA327704:ODJ327704 OMW327704:ONF327704 OWS327704:OXB327704 PGO327704:PGX327704 PQK327704:PQT327704 QAG327704:QAP327704 QKC327704:QKL327704 QTY327704:QUH327704 RDU327704:RED327704 RNQ327704:RNZ327704 RXM327704:RXV327704 SHI327704:SHR327704 SRE327704:SRN327704 TBA327704:TBJ327704 TKW327704:TLF327704 TUS327704:TVB327704 UEO327704:UEX327704 UOK327704:UOT327704 UYG327704:UYP327704 VIC327704:VIL327704 VRY327704:VSH327704 WBU327704:WCD327704 WLQ327704:WLZ327704 WVM327704:WVV327704 E393240:N393240 JA393240:JJ393240 SW393240:TF393240 ACS393240:ADB393240 AMO393240:AMX393240 AWK393240:AWT393240 BGG393240:BGP393240 BQC393240:BQL393240 BZY393240:CAH393240 CJU393240:CKD393240 CTQ393240:CTZ393240 DDM393240:DDV393240 DNI393240:DNR393240 DXE393240:DXN393240 EHA393240:EHJ393240 EQW393240:ERF393240 FAS393240:FBB393240 FKO393240:FKX393240 FUK393240:FUT393240 GEG393240:GEP393240 GOC393240:GOL393240 GXY393240:GYH393240 HHU393240:HID393240 HRQ393240:HRZ393240 IBM393240:IBV393240 ILI393240:ILR393240 IVE393240:IVN393240 JFA393240:JFJ393240 JOW393240:JPF393240 JYS393240:JZB393240 KIO393240:KIX393240 KSK393240:KST393240 LCG393240:LCP393240 LMC393240:LML393240 LVY393240:LWH393240 MFU393240:MGD393240 MPQ393240:MPZ393240 MZM393240:MZV393240 NJI393240:NJR393240 NTE393240:NTN393240 ODA393240:ODJ393240 OMW393240:ONF393240 OWS393240:OXB393240 PGO393240:PGX393240 PQK393240:PQT393240 QAG393240:QAP393240 QKC393240:QKL393240 QTY393240:QUH393240 RDU393240:RED393240 RNQ393240:RNZ393240 RXM393240:RXV393240 SHI393240:SHR393240 SRE393240:SRN393240 TBA393240:TBJ393240 TKW393240:TLF393240 TUS393240:TVB393240 UEO393240:UEX393240 UOK393240:UOT393240 UYG393240:UYP393240 VIC393240:VIL393240 VRY393240:VSH393240 WBU393240:WCD393240 WLQ393240:WLZ393240 WVM393240:WVV393240 E458776:N458776 JA458776:JJ458776 SW458776:TF458776 ACS458776:ADB458776 AMO458776:AMX458776 AWK458776:AWT458776 BGG458776:BGP458776 BQC458776:BQL458776 BZY458776:CAH458776 CJU458776:CKD458776 CTQ458776:CTZ458776 DDM458776:DDV458776 DNI458776:DNR458776 DXE458776:DXN458776 EHA458776:EHJ458776 EQW458776:ERF458776 FAS458776:FBB458776 FKO458776:FKX458776 FUK458776:FUT458776 GEG458776:GEP458776 GOC458776:GOL458776 GXY458776:GYH458776 HHU458776:HID458776 HRQ458776:HRZ458776 IBM458776:IBV458776 ILI458776:ILR458776 IVE458776:IVN458776 JFA458776:JFJ458776 JOW458776:JPF458776 JYS458776:JZB458776 KIO458776:KIX458776 KSK458776:KST458776 LCG458776:LCP458776 LMC458776:LML458776 LVY458776:LWH458776 MFU458776:MGD458776 MPQ458776:MPZ458776 MZM458776:MZV458776 NJI458776:NJR458776 NTE458776:NTN458776 ODA458776:ODJ458776 OMW458776:ONF458776 OWS458776:OXB458776 PGO458776:PGX458776 PQK458776:PQT458776 QAG458776:QAP458776 QKC458776:QKL458776 QTY458776:QUH458776 RDU458776:RED458776 RNQ458776:RNZ458776 RXM458776:RXV458776 SHI458776:SHR458776 SRE458776:SRN458776 TBA458776:TBJ458776 TKW458776:TLF458776 TUS458776:TVB458776 UEO458776:UEX458776 UOK458776:UOT458776 UYG458776:UYP458776 VIC458776:VIL458776 VRY458776:VSH458776 WBU458776:WCD458776 WLQ458776:WLZ458776 WVM458776:WVV458776 E524312:N524312 JA524312:JJ524312 SW524312:TF524312 ACS524312:ADB524312 AMO524312:AMX524312 AWK524312:AWT524312 BGG524312:BGP524312 BQC524312:BQL524312 BZY524312:CAH524312 CJU524312:CKD524312 CTQ524312:CTZ524312 DDM524312:DDV524312 DNI524312:DNR524312 DXE524312:DXN524312 EHA524312:EHJ524312 EQW524312:ERF524312 FAS524312:FBB524312 FKO524312:FKX524312 FUK524312:FUT524312 GEG524312:GEP524312 GOC524312:GOL524312 GXY524312:GYH524312 HHU524312:HID524312 HRQ524312:HRZ524312 IBM524312:IBV524312 ILI524312:ILR524312 IVE524312:IVN524312 JFA524312:JFJ524312 JOW524312:JPF524312 JYS524312:JZB524312 KIO524312:KIX524312 KSK524312:KST524312 LCG524312:LCP524312 LMC524312:LML524312 LVY524312:LWH524312 MFU524312:MGD524312 MPQ524312:MPZ524312 MZM524312:MZV524312 NJI524312:NJR524312 NTE524312:NTN524312 ODA524312:ODJ524312 OMW524312:ONF524312 OWS524312:OXB524312 PGO524312:PGX524312 PQK524312:PQT524312 QAG524312:QAP524312 QKC524312:QKL524312 QTY524312:QUH524312 RDU524312:RED524312 RNQ524312:RNZ524312 RXM524312:RXV524312 SHI524312:SHR524312 SRE524312:SRN524312 TBA524312:TBJ524312 TKW524312:TLF524312 TUS524312:TVB524312 UEO524312:UEX524312 UOK524312:UOT524312 UYG524312:UYP524312 VIC524312:VIL524312 VRY524312:VSH524312 WBU524312:WCD524312 WLQ524312:WLZ524312 WVM524312:WVV524312 E589848:N589848 JA589848:JJ589848 SW589848:TF589848 ACS589848:ADB589848 AMO589848:AMX589848 AWK589848:AWT589848 BGG589848:BGP589848 BQC589848:BQL589848 BZY589848:CAH589848 CJU589848:CKD589848 CTQ589848:CTZ589848 DDM589848:DDV589848 DNI589848:DNR589848 DXE589848:DXN589848 EHA589848:EHJ589848 EQW589848:ERF589848 FAS589848:FBB589848 FKO589848:FKX589848 FUK589848:FUT589848 GEG589848:GEP589848 GOC589848:GOL589848 GXY589848:GYH589848 HHU589848:HID589848 HRQ589848:HRZ589848 IBM589848:IBV589848 ILI589848:ILR589848 IVE589848:IVN589848 JFA589848:JFJ589848 JOW589848:JPF589848 JYS589848:JZB589848 KIO589848:KIX589848 KSK589848:KST589848 LCG589848:LCP589848 LMC589848:LML589848 LVY589848:LWH589848 MFU589848:MGD589848 MPQ589848:MPZ589848 MZM589848:MZV589848 NJI589848:NJR589848 NTE589848:NTN589848 ODA589848:ODJ589848 OMW589848:ONF589848 OWS589848:OXB589848 PGO589848:PGX589848 PQK589848:PQT589848 QAG589848:QAP589848 QKC589848:QKL589848 QTY589848:QUH589848 RDU589848:RED589848 RNQ589848:RNZ589848 RXM589848:RXV589848 SHI589848:SHR589848 SRE589848:SRN589848 TBA589848:TBJ589848 TKW589848:TLF589848 TUS589848:TVB589848 UEO589848:UEX589848 UOK589848:UOT589848 UYG589848:UYP589848 VIC589848:VIL589848 VRY589848:VSH589848 WBU589848:WCD589848 WLQ589848:WLZ589848 WVM589848:WVV589848 E655384:N655384 JA655384:JJ655384 SW655384:TF655384 ACS655384:ADB655384 AMO655384:AMX655384 AWK655384:AWT655384 BGG655384:BGP655384 BQC655384:BQL655384 BZY655384:CAH655384 CJU655384:CKD655384 CTQ655384:CTZ655384 DDM655384:DDV655384 DNI655384:DNR655384 DXE655384:DXN655384 EHA655384:EHJ655384 EQW655384:ERF655384 FAS655384:FBB655384 FKO655384:FKX655384 FUK655384:FUT655384 GEG655384:GEP655384 GOC655384:GOL655384 GXY655384:GYH655384 HHU655384:HID655384 HRQ655384:HRZ655384 IBM655384:IBV655384 ILI655384:ILR655384 IVE655384:IVN655384 JFA655384:JFJ655384 JOW655384:JPF655384 JYS655384:JZB655384 KIO655384:KIX655384 KSK655384:KST655384 LCG655384:LCP655384 LMC655384:LML655384 LVY655384:LWH655384 MFU655384:MGD655384 MPQ655384:MPZ655384 MZM655384:MZV655384 NJI655384:NJR655384 NTE655384:NTN655384 ODA655384:ODJ655384 OMW655384:ONF655384 OWS655384:OXB655384 PGO655384:PGX655384 PQK655384:PQT655384 QAG655384:QAP655384 QKC655384:QKL655384 QTY655384:QUH655384 RDU655384:RED655384 RNQ655384:RNZ655384 RXM655384:RXV655384 SHI655384:SHR655384 SRE655384:SRN655384 TBA655384:TBJ655384 TKW655384:TLF655384 TUS655384:TVB655384 UEO655384:UEX655384 UOK655384:UOT655384 UYG655384:UYP655384 VIC655384:VIL655384 VRY655384:VSH655384 WBU655384:WCD655384 WLQ655384:WLZ655384 WVM655384:WVV655384 E720920:N720920 JA720920:JJ720920 SW720920:TF720920 ACS720920:ADB720920 AMO720920:AMX720920 AWK720920:AWT720920 BGG720920:BGP720920 BQC720920:BQL720920 BZY720920:CAH720920 CJU720920:CKD720920 CTQ720920:CTZ720920 DDM720920:DDV720920 DNI720920:DNR720920 DXE720920:DXN720920 EHA720920:EHJ720920 EQW720920:ERF720920 FAS720920:FBB720920 FKO720920:FKX720920 FUK720920:FUT720920 GEG720920:GEP720920 GOC720920:GOL720920 GXY720920:GYH720920 HHU720920:HID720920 HRQ720920:HRZ720920 IBM720920:IBV720920 ILI720920:ILR720920 IVE720920:IVN720920 JFA720920:JFJ720920 JOW720920:JPF720920 JYS720920:JZB720920 KIO720920:KIX720920 KSK720920:KST720920 LCG720920:LCP720920 LMC720920:LML720920 LVY720920:LWH720920 MFU720920:MGD720920 MPQ720920:MPZ720920 MZM720920:MZV720920 NJI720920:NJR720920 NTE720920:NTN720920 ODA720920:ODJ720920 OMW720920:ONF720920 OWS720920:OXB720920 PGO720920:PGX720920 PQK720920:PQT720920 QAG720920:QAP720920 QKC720920:QKL720920 QTY720920:QUH720920 RDU720920:RED720920 RNQ720920:RNZ720920 RXM720920:RXV720920 SHI720920:SHR720920 SRE720920:SRN720920 TBA720920:TBJ720920 TKW720920:TLF720920 TUS720920:TVB720920 UEO720920:UEX720920 UOK720920:UOT720920 UYG720920:UYP720920 VIC720920:VIL720920 VRY720920:VSH720920 WBU720920:WCD720920 WLQ720920:WLZ720920 WVM720920:WVV720920 E786456:N786456 JA786456:JJ786456 SW786456:TF786456 ACS786456:ADB786456 AMO786456:AMX786456 AWK786456:AWT786456 BGG786456:BGP786456 BQC786456:BQL786456 BZY786456:CAH786456 CJU786456:CKD786456 CTQ786456:CTZ786456 DDM786456:DDV786456 DNI786456:DNR786456 DXE786456:DXN786456 EHA786456:EHJ786456 EQW786456:ERF786456 FAS786456:FBB786456 FKO786456:FKX786456 FUK786456:FUT786456 GEG786456:GEP786456 GOC786456:GOL786456 GXY786456:GYH786456 HHU786456:HID786456 HRQ786456:HRZ786456 IBM786456:IBV786456 ILI786456:ILR786456 IVE786456:IVN786456 JFA786456:JFJ786456 JOW786456:JPF786456 JYS786456:JZB786456 KIO786456:KIX786456 KSK786456:KST786456 LCG786456:LCP786456 LMC786456:LML786456 LVY786456:LWH786456 MFU786456:MGD786456 MPQ786456:MPZ786456 MZM786456:MZV786456 NJI786456:NJR786456 NTE786456:NTN786456 ODA786456:ODJ786456 OMW786456:ONF786456 OWS786456:OXB786456 PGO786456:PGX786456 PQK786456:PQT786456 QAG786456:QAP786456 QKC786456:QKL786456 QTY786456:QUH786456 RDU786456:RED786456 RNQ786456:RNZ786456 RXM786456:RXV786456 SHI786456:SHR786456 SRE786456:SRN786456 TBA786456:TBJ786456 TKW786456:TLF786456 TUS786456:TVB786456 UEO786456:UEX786456 UOK786456:UOT786456 UYG786456:UYP786456 VIC786456:VIL786456 VRY786456:VSH786456 WBU786456:WCD786456 WLQ786456:WLZ786456 WVM786456:WVV786456 E851992:N851992 JA851992:JJ851992 SW851992:TF851992 ACS851992:ADB851992 AMO851992:AMX851992 AWK851992:AWT851992 BGG851992:BGP851992 BQC851992:BQL851992 BZY851992:CAH851992 CJU851992:CKD851992 CTQ851992:CTZ851992 DDM851992:DDV851992 DNI851992:DNR851992 DXE851992:DXN851992 EHA851992:EHJ851992 EQW851992:ERF851992 FAS851992:FBB851992 FKO851992:FKX851992 FUK851992:FUT851992 GEG851992:GEP851992 GOC851992:GOL851992 GXY851992:GYH851992 HHU851992:HID851992 HRQ851992:HRZ851992 IBM851992:IBV851992 ILI851992:ILR851992 IVE851992:IVN851992 JFA851992:JFJ851992 JOW851992:JPF851992 JYS851992:JZB851992 KIO851992:KIX851992 KSK851992:KST851992 LCG851992:LCP851992 LMC851992:LML851992 LVY851992:LWH851992 MFU851992:MGD851992 MPQ851992:MPZ851992 MZM851992:MZV851992 NJI851992:NJR851992 NTE851992:NTN851992 ODA851992:ODJ851992 OMW851992:ONF851992 OWS851992:OXB851992 PGO851992:PGX851992 PQK851992:PQT851992 QAG851992:QAP851992 QKC851992:QKL851992 QTY851992:QUH851992 RDU851992:RED851992 RNQ851992:RNZ851992 RXM851992:RXV851992 SHI851992:SHR851992 SRE851992:SRN851992 TBA851992:TBJ851992 TKW851992:TLF851992 TUS851992:TVB851992 UEO851992:UEX851992 UOK851992:UOT851992 UYG851992:UYP851992 VIC851992:VIL851992 VRY851992:VSH851992 WBU851992:WCD851992 WLQ851992:WLZ851992 WVM851992:WVV851992 E917528:N917528 JA917528:JJ917528 SW917528:TF917528 ACS917528:ADB917528 AMO917528:AMX917528 AWK917528:AWT917528 BGG917528:BGP917528 BQC917528:BQL917528 BZY917528:CAH917528 CJU917528:CKD917528 CTQ917528:CTZ917528 DDM917528:DDV917528 DNI917528:DNR917528 DXE917528:DXN917528 EHA917528:EHJ917528 EQW917528:ERF917528 FAS917528:FBB917528 FKO917528:FKX917528 FUK917528:FUT917528 GEG917528:GEP917528 GOC917528:GOL917528 GXY917528:GYH917528 HHU917528:HID917528 HRQ917528:HRZ917528 IBM917528:IBV917528 ILI917528:ILR917528 IVE917528:IVN917528 JFA917528:JFJ917528 JOW917528:JPF917528 JYS917528:JZB917528 KIO917528:KIX917528 KSK917528:KST917528 LCG917528:LCP917528 LMC917528:LML917528 LVY917528:LWH917528 MFU917528:MGD917528 MPQ917528:MPZ917528 MZM917528:MZV917528 NJI917528:NJR917528 NTE917528:NTN917528 ODA917528:ODJ917528 OMW917528:ONF917528 OWS917528:OXB917528 PGO917528:PGX917528 PQK917528:PQT917528 QAG917528:QAP917528 QKC917528:QKL917528 QTY917528:QUH917528 RDU917528:RED917528 RNQ917528:RNZ917528 RXM917528:RXV917528 SHI917528:SHR917528 SRE917528:SRN917528 TBA917528:TBJ917528 TKW917528:TLF917528 TUS917528:TVB917528 UEO917528:UEX917528 UOK917528:UOT917528 UYG917528:UYP917528 VIC917528:VIL917528 VRY917528:VSH917528 WBU917528:WCD917528 WLQ917528:WLZ917528 WVM917528:WVV917528 E983064:N983064 JA983064:JJ983064 SW983064:TF983064 ACS983064:ADB983064 AMO983064:AMX983064 AWK983064:AWT983064 BGG983064:BGP983064 BQC983064:BQL983064 BZY983064:CAH983064 CJU983064:CKD983064 CTQ983064:CTZ983064 DDM983064:DDV983064 DNI983064:DNR983064 DXE983064:DXN983064 EHA983064:EHJ983064 EQW983064:ERF983064 FAS983064:FBB983064 FKO983064:FKX983064 FUK983064:FUT983064 GEG983064:GEP983064 GOC983064:GOL983064 GXY983064:GYH983064 HHU983064:HID983064 HRQ983064:HRZ983064 IBM983064:IBV983064 ILI983064:ILR983064 IVE983064:IVN983064 JFA983064:JFJ983064 JOW983064:JPF983064 JYS983064:JZB983064 KIO983064:KIX983064 KSK983064:KST983064 LCG983064:LCP983064 LMC983064:LML983064 LVY983064:LWH983064 MFU983064:MGD983064 MPQ983064:MPZ983064 MZM983064:MZV983064 NJI983064:NJR983064 NTE983064:NTN983064 ODA983064:ODJ983064 OMW983064:ONF983064 OWS983064:OXB983064 PGO983064:PGX983064 PQK983064:PQT983064 QAG983064:QAP983064 QKC983064:QKL983064 QTY983064:QUH983064 RDU983064:RED983064 RNQ983064:RNZ983064 RXM983064:RXV983064 SHI983064:SHR983064 SRE983064:SRN983064 TBA983064:TBJ983064 TKW983064:TLF983064 TUS983064:TVB983064 UEO983064:UEX983064 UOK983064:UOT983064 UYG983064:UYP983064 VIC983064:VIL983064 VRY983064:VSH983064 WBU983064:WCD983064 WLQ983064:WLZ983064 WVM983064:WVV983064">
      <formula1>INDIRECT(A65548)</formula1>
    </dataValidation>
    <dataValidation type="list" allowBlank="1" showInputMessage="1" sqref="M65568 JI65568 TE65568 ADA65568 AMW65568 AWS65568 BGO65568 BQK65568 CAG65568 CKC65568 CTY65568 DDU65568 DNQ65568 DXM65568 EHI65568 ERE65568 FBA65568 FKW65568 FUS65568 GEO65568 GOK65568 GYG65568 HIC65568 HRY65568 IBU65568 ILQ65568 IVM65568 JFI65568 JPE65568 JZA65568 KIW65568 KSS65568 LCO65568 LMK65568 LWG65568 MGC65568 MPY65568 MZU65568 NJQ65568 NTM65568 ODI65568 ONE65568 OXA65568 PGW65568 PQS65568 QAO65568 QKK65568 QUG65568 REC65568 RNY65568 RXU65568 SHQ65568 SRM65568 TBI65568 TLE65568 TVA65568 UEW65568 UOS65568 UYO65568 VIK65568 VSG65568 WCC65568 WLY65568 WVU65568 M131104 JI131104 TE131104 ADA131104 AMW131104 AWS131104 BGO131104 BQK131104 CAG131104 CKC131104 CTY131104 DDU131104 DNQ131104 DXM131104 EHI131104 ERE131104 FBA131104 FKW131104 FUS131104 GEO131104 GOK131104 GYG131104 HIC131104 HRY131104 IBU131104 ILQ131104 IVM131104 JFI131104 JPE131104 JZA131104 KIW131104 KSS131104 LCO131104 LMK131104 LWG131104 MGC131104 MPY131104 MZU131104 NJQ131104 NTM131104 ODI131104 ONE131104 OXA131104 PGW131104 PQS131104 QAO131104 QKK131104 QUG131104 REC131104 RNY131104 RXU131104 SHQ131104 SRM131104 TBI131104 TLE131104 TVA131104 UEW131104 UOS131104 UYO131104 VIK131104 VSG131104 WCC131104 WLY131104 WVU131104 M196640 JI196640 TE196640 ADA196640 AMW196640 AWS196640 BGO196640 BQK196640 CAG196640 CKC196640 CTY196640 DDU196640 DNQ196640 DXM196640 EHI196640 ERE196640 FBA196640 FKW196640 FUS196640 GEO196640 GOK196640 GYG196640 HIC196640 HRY196640 IBU196640 ILQ196640 IVM196640 JFI196640 JPE196640 JZA196640 KIW196640 KSS196640 LCO196640 LMK196640 LWG196640 MGC196640 MPY196640 MZU196640 NJQ196640 NTM196640 ODI196640 ONE196640 OXA196640 PGW196640 PQS196640 QAO196640 QKK196640 QUG196640 REC196640 RNY196640 RXU196640 SHQ196640 SRM196640 TBI196640 TLE196640 TVA196640 UEW196640 UOS196640 UYO196640 VIK196640 VSG196640 WCC196640 WLY196640 WVU196640 M262176 JI262176 TE262176 ADA262176 AMW262176 AWS262176 BGO262176 BQK262176 CAG262176 CKC262176 CTY262176 DDU262176 DNQ262176 DXM262176 EHI262176 ERE262176 FBA262176 FKW262176 FUS262176 GEO262176 GOK262176 GYG262176 HIC262176 HRY262176 IBU262176 ILQ262176 IVM262176 JFI262176 JPE262176 JZA262176 KIW262176 KSS262176 LCO262176 LMK262176 LWG262176 MGC262176 MPY262176 MZU262176 NJQ262176 NTM262176 ODI262176 ONE262176 OXA262176 PGW262176 PQS262176 QAO262176 QKK262176 QUG262176 REC262176 RNY262176 RXU262176 SHQ262176 SRM262176 TBI262176 TLE262176 TVA262176 UEW262176 UOS262176 UYO262176 VIK262176 VSG262176 WCC262176 WLY262176 WVU262176 M327712 JI327712 TE327712 ADA327712 AMW327712 AWS327712 BGO327712 BQK327712 CAG327712 CKC327712 CTY327712 DDU327712 DNQ327712 DXM327712 EHI327712 ERE327712 FBA327712 FKW327712 FUS327712 GEO327712 GOK327712 GYG327712 HIC327712 HRY327712 IBU327712 ILQ327712 IVM327712 JFI327712 JPE327712 JZA327712 KIW327712 KSS327712 LCO327712 LMK327712 LWG327712 MGC327712 MPY327712 MZU327712 NJQ327712 NTM327712 ODI327712 ONE327712 OXA327712 PGW327712 PQS327712 QAO327712 QKK327712 QUG327712 REC327712 RNY327712 RXU327712 SHQ327712 SRM327712 TBI327712 TLE327712 TVA327712 UEW327712 UOS327712 UYO327712 VIK327712 VSG327712 WCC327712 WLY327712 WVU327712 M393248 JI393248 TE393248 ADA393248 AMW393248 AWS393248 BGO393248 BQK393248 CAG393248 CKC393248 CTY393248 DDU393248 DNQ393248 DXM393248 EHI393248 ERE393248 FBA393248 FKW393248 FUS393248 GEO393248 GOK393248 GYG393248 HIC393248 HRY393248 IBU393248 ILQ393248 IVM393248 JFI393248 JPE393248 JZA393248 KIW393248 KSS393248 LCO393248 LMK393248 LWG393248 MGC393248 MPY393248 MZU393248 NJQ393248 NTM393248 ODI393248 ONE393248 OXA393248 PGW393248 PQS393248 QAO393248 QKK393248 QUG393248 REC393248 RNY393248 RXU393248 SHQ393248 SRM393248 TBI393248 TLE393248 TVA393248 UEW393248 UOS393248 UYO393248 VIK393248 VSG393248 WCC393248 WLY393248 WVU393248 M458784 JI458784 TE458784 ADA458784 AMW458784 AWS458784 BGO458784 BQK458784 CAG458784 CKC458784 CTY458784 DDU458784 DNQ458784 DXM458784 EHI458784 ERE458784 FBA458784 FKW458784 FUS458784 GEO458784 GOK458784 GYG458784 HIC458784 HRY458784 IBU458784 ILQ458784 IVM458784 JFI458784 JPE458784 JZA458784 KIW458784 KSS458784 LCO458784 LMK458784 LWG458784 MGC458784 MPY458784 MZU458784 NJQ458784 NTM458784 ODI458784 ONE458784 OXA458784 PGW458784 PQS458784 QAO458784 QKK458784 QUG458784 REC458784 RNY458784 RXU458784 SHQ458784 SRM458784 TBI458784 TLE458784 TVA458784 UEW458784 UOS458784 UYO458784 VIK458784 VSG458784 WCC458784 WLY458784 WVU458784 M524320 JI524320 TE524320 ADA524320 AMW524320 AWS524320 BGO524320 BQK524320 CAG524320 CKC524320 CTY524320 DDU524320 DNQ524320 DXM524320 EHI524320 ERE524320 FBA524320 FKW524320 FUS524320 GEO524320 GOK524320 GYG524320 HIC524320 HRY524320 IBU524320 ILQ524320 IVM524320 JFI524320 JPE524320 JZA524320 KIW524320 KSS524320 LCO524320 LMK524320 LWG524320 MGC524320 MPY524320 MZU524320 NJQ524320 NTM524320 ODI524320 ONE524320 OXA524320 PGW524320 PQS524320 QAO524320 QKK524320 QUG524320 REC524320 RNY524320 RXU524320 SHQ524320 SRM524320 TBI524320 TLE524320 TVA524320 UEW524320 UOS524320 UYO524320 VIK524320 VSG524320 WCC524320 WLY524320 WVU524320 M589856 JI589856 TE589856 ADA589856 AMW589856 AWS589856 BGO589856 BQK589856 CAG589856 CKC589856 CTY589856 DDU589856 DNQ589856 DXM589856 EHI589856 ERE589856 FBA589856 FKW589856 FUS589856 GEO589856 GOK589856 GYG589856 HIC589856 HRY589856 IBU589856 ILQ589856 IVM589856 JFI589856 JPE589856 JZA589856 KIW589856 KSS589856 LCO589856 LMK589856 LWG589856 MGC589856 MPY589856 MZU589856 NJQ589856 NTM589856 ODI589856 ONE589856 OXA589856 PGW589856 PQS589856 QAO589856 QKK589856 QUG589856 REC589856 RNY589856 RXU589856 SHQ589856 SRM589856 TBI589856 TLE589856 TVA589856 UEW589856 UOS589856 UYO589856 VIK589856 VSG589856 WCC589856 WLY589856 WVU589856 M655392 JI655392 TE655392 ADA655392 AMW655392 AWS655392 BGO655392 BQK655392 CAG655392 CKC655392 CTY655392 DDU655392 DNQ655392 DXM655392 EHI655392 ERE655392 FBA655392 FKW655392 FUS655392 GEO655392 GOK655392 GYG655392 HIC655392 HRY655392 IBU655392 ILQ655392 IVM655392 JFI655392 JPE655392 JZA655392 KIW655392 KSS655392 LCO655392 LMK655392 LWG655392 MGC655392 MPY655392 MZU655392 NJQ655392 NTM655392 ODI655392 ONE655392 OXA655392 PGW655392 PQS655392 QAO655392 QKK655392 QUG655392 REC655392 RNY655392 RXU655392 SHQ655392 SRM655392 TBI655392 TLE655392 TVA655392 UEW655392 UOS655392 UYO655392 VIK655392 VSG655392 WCC655392 WLY655392 WVU655392 M720928 JI720928 TE720928 ADA720928 AMW720928 AWS720928 BGO720928 BQK720928 CAG720928 CKC720928 CTY720928 DDU720928 DNQ720928 DXM720928 EHI720928 ERE720928 FBA720928 FKW720928 FUS720928 GEO720928 GOK720928 GYG720928 HIC720928 HRY720928 IBU720928 ILQ720928 IVM720928 JFI720928 JPE720928 JZA720928 KIW720928 KSS720928 LCO720928 LMK720928 LWG720928 MGC720928 MPY720928 MZU720928 NJQ720928 NTM720928 ODI720928 ONE720928 OXA720928 PGW720928 PQS720928 QAO720928 QKK720928 QUG720928 REC720928 RNY720928 RXU720928 SHQ720928 SRM720928 TBI720928 TLE720928 TVA720928 UEW720928 UOS720928 UYO720928 VIK720928 VSG720928 WCC720928 WLY720928 WVU720928 M786464 JI786464 TE786464 ADA786464 AMW786464 AWS786464 BGO786464 BQK786464 CAG786464 CKC786464 CTY786464 DDU786464 DNQ786464 DXM786464 EHI786464 ERE786464 FBA786464 FKW786464 FUS786464 GEO786464 GOK786464 GYG786464 HIC786464 HRY786464 IBU786464 ILQ786464 IVM786464 JFI786464 JPE786464 JZA786464 KIW786464 KSS786464 LCO786464 LMK786464 LWG786464 MGC786464 MPY786464 MZU786464 NJQ786464 NTM786464 ODI786464 ONE786464 OXA786464 PGW786464 PQS786464 QAO786464 QKK786464 QUG786464 REC786464 RNY786464 RXU786464 SHQ786464 SRM786464 TBI786464 TLE786464 TVA786464 UEW786464 UOS786464 UYO786464 VIK786464 VSG786464 WCC786464 WLY786464 WVU786464 M852000 JI852000 TE852000 ADA852000 AMW852000 AWS852000 BGO852000 BQK852000 CAG852000 CKC852000 CTY852000 DDU852000 DNQ852000 DXM852000 EHI852000 ERE852000 FBA852000 FKW852000 FUS852000 GEO852000 GOK852000 GYG852000 HIC852000 HRY852000 IBU852000 ILQ852000 IVM852000 JFI852000 JPE852000 JZA852000 KIW852000 KSS852000 LCO852000 LMK852000 LWG852000 MGC852000 MPY852000 MZU852000 NJQ852000 NTM852000 ODI852000 ONE852000 OXA852000 PGW852000 PQS852000 QAO852000 QKK852000 QUG852000 REC852000 RNY852000 RXU852000 SHQ852000 SRM852000 TBI852000 TLE852000 TVA852000 UEW852000 UOS852000 UYO852000 VIK852000 VSG852000 WCC852000 WLY852000 WVU852000 M917536 JI917536 TE917536 ADA917536 AMW917536 AWS917536 BGO917536 BQK917536 CAG917536 CKC917536 CTY917536 DDU917536 DNQ917536 DXM917536 EHI917536 ERE917536 FBA917536 FKW917536 FUS917536 GEO917536 GOK917536 GYG917536 HIC917536 HRY917536 IBU917536 ILQ917536 IVM917536 JFI917536 JPE917536 JZA917536 KIW917536 KSS917536 LCO917536 LMK917536 LWG917536 MGC917536 MPY917536 MZU917536 NJQ917536 NTM917536 ODI917536 ONE917536 OXA917536 PGW917536 PQS917536 QAO917536 QKK917536 QUG917536 REC917536 RNY917536 RXU917536 SHQ917536 SRM917536 TBI917536 TLE917536 TVA917536 UEW917536 UOS917536 UYO917536 VIK917536 VSG917536 WCC917536 WLY917536 WVU917536 M983072 JI983072 TE983072 ADA983072 AMW983072 AWS983072 BGO983072 BQK983072 CAG983072 CKC983072 CTY983072 DDU983072 DNQ983072 DXM983072 EHI983072 ERE983072 FBA983072 FKW983072 FUS983072 GEO983072 GOK983072 GYG983072 HIC983072 HRY983072 IBU983072 ILQ983072 IVM983072 JFI983072 JPE983072 JZA983072 KIW983072 KSS983072 LCO983072 LMK983072 LWG983072 MGC983072 MPY983072 MZU983072 NJQ983072 NTM983072 ODI983072 ONE983072 OXA983072 PGW983072 PQS983072 QAO983072 QKK983072 QUG983072 REC983072 RNY983072 RXU983072 SHQ983072 SRM983072 TBI983072 TLE983072 TVA983072 UEW983072 UOS983072 UYO983072 VIK983072 VSG983072 WCC983072 WLY983072 WVU983072 AA65568 JW65568 TS65568 ADO65568 ANK65568 AXG65568 BHC65568 BQY65568 CAU65568 CKQ65568 CUM65568 DEI65568 DOE65568 DYA65568 EHW65568 ERS65568 FBO65568 FLK65568 FVG65568 GFC65568 GOY65568 GYU65568 HIQ65568 HSM65568 ICI65568 IME65568 IWA65568 JFW65568 JPS65568 JZO65568 KJK65568 KTG65568 LDC65568 LMY65568 LWU65568 MGQ65568 MQM65568 NAI65568 NKE65568 NUA65568 ODW65568 ONS65568 OXO65568 PHK65568 PRG65568 QBC65568 QKY65568 QUU65568 REQ65568 ROM65568 RYI65568 SIE65568 SSA65568 TBW65568 TLS65568 TVO65568 UFK65568 UPG65568 UZC65568 VIY65568 VSU65568 WCQ65568 WMM65568 WWI65568 AA131104 JW131104 TS131104 ADO131104 ANK131104 AXG131104 BHC131104 BQY131104 CAU131104 CKQ131104 CUM131104 DEI131104 DOE131104 DYA131104 EHW131104 ERS131104 FBO131104 FLK131104 FVG131104 GFC131104 GOY131104 GYU131104 HIQ131104 HSM131104 ICI131104 IME131104 IWA131104 JFW131104 JPS131104 JZO131104 KJK131104 KTG131104 LDC131104 LMY131104 LWU131104 MGQ131104 MQM131104 NAI131104 NKE131104 NUA131104 ODW131104 ONS131104 OXO131104 PHK131104 PRG131104 QBC131104 QKY131104 QUU131104 REQ131104 ROM131104 RYI131104 SIE131104 SSA131104 TBW131104 TLS131104 TVO131104 UFK131104 UPG131104 UZC131104 VIY131104 VSU131104 WCQ131104 WMM131104 WWI131104 AA196640 JW196640 TS196640 ADO196640 ANK196640 AXG196640 BHC196640 BQY196640 CAU196640 CKQ196640 CUM196640 DEI196640 DOE196640 DYA196640 EHW196640 ERS196640 FBO196640 FLK196640 FVG196640 GFC196640 GOY196640 GYU196640 HIQ196640 HSM196640 ICI196640 IME196640 IWA196640 JFW196640 JPS196640 JZO196640 KJK196640 KTG196640 LDC196640 LMY196640 LWU196640 MGQ196640 MQM196640 NAI196640 NKE196640 NUA196640 ODW196640 ONS196640 OXO196640 PHK196640 PRG196640 QBC196640 QKY196640 QUU196640 REQ196640 ROM196640 RYI196640 SIE196640 SSA196640 TBW196640 TLS196640 TVO196640 UFK196640 UPG196640 UZC196640 VIY196640 VSU196640 WCQ196640 WMM196640 WWI196640 AA262176 JW262176 TS262176 ADO262176 ANK262176 AXG262176 BHC262176 BQY262176 CAU262176 CKQ262176 CUM262176 DEI262176 DOE262176 DYA262176 EHW262176 ERS262176 FBO262176 FLK262176 FVG262176 GFC262176 GOY262176 GYU262176 HIQ262176 HSM262176 ICI262176 IME262176 IWA262176 JFW262176 JPS262176 JZO262176 KJK262176 KTG262176 LDC262176 LMY262176 LWU262176 MGQ262176 MQM262176 NAI262176 NKE262176 NUA262176 ODW262176 ONS262176 OXO262176 PHK262176 PRG262176 QBC262176 QKY262176 QUU262176 REQ262176 ROM262176 RYI262176 SIE262176 SSA262176 TBW262176 TLS262176 TVO262176 UFK262176 UPG262176 UZC262176 VIY262176 VSU262176 WCQ262176 WMM262176 WWI262176 AA327712 JW327712 TS327712 ADO327712 ANK327712 AXG327712 BHC327712 BQY327712 CAU327712 CKQ327712 CUM327712 DEI327712 DOE327712 DYA327712 EHW327712 ERS327712 FBO327712 FLK327712 FVG327712 GFC327712 GOY327712 GYU327712 HIQ327712 HSM327712 ICI327712 IME327712 IWA327712 JFW327712 JPS327712 JZO327712 KJK327712 KTG327712 LDC327712 LMY327712 LWU327712 MGQ327712 MQM327712 NAI327712 NKE327712 NUA327712 ODW327712 ONS327712 OXO327712 PHK327712 PRG327712 QBC327712 QKY327712 QUU327712 REQ327712 ROM327712 RYI327712 SIE327712 SSA327712 TBW327712 TLS327712 TVO327712 UFK327712 UPG327712 UZC327712 VIY327712 VSU327712 WCQ327712 WMM327712 WWI327712 AA393248 JW393248 TS393248 ADO393248 ANK393248 AXG393248 BHC393248 BQY393248 CAU393248 CKQ393248 CUM393248 DEI393248 DOE393248 DYA393248 EHW393248 ERS393248 FBO393248 FLK393248 FVG393248 GFC393248 GOY393248 GYU393248 HIQ393248 HSM393248 ICI393248 IME393248 IWA393248 JFW393248 JPS393248 JZO393248 KJK393248 KTG393248 LDC393248 LMY393248 LWU393248 MGQ393248 MQM393248 NAI393248 NKE393248 NUA393248 ODW393248 ONS393248 OXO393248 PHK393248 PRG393248 QBC393248 QKY393248 QUU393248 REQ393248 ROM393248 RYI393248 SIE393248 SSA393248 TBW393248 TLS393248 TVO393248 UFK393248 UPG393248 UZC393248 VIY393248 VSU393248 WCQ393248 WMM393248 WWI393248 AA458784 JW458784 TS458784 ADO458784 ANK458784 AXG458784 BHC458784 BQY458784 CAU458784 CKQ458784 CUM458784 DEI458784 DOE458784 DYA458784 EHW458784 ERS458784 FBO458784 FLK458784 FVG458784 GFC458784 GOY458784 GYU458784 HIQ458784 HSM458784 ICI458784 IME458784 IWA458784 JFW458784 JPS458784 JZO458784 KJK458784 KTG458784 LDC458784 LMY458784 LWU458784 MGQ458784 MQM458784 NAI458784 NKE458784 NUA458784 ODW458784 ONS458784 OXO458784 PHK458784 PRG458784 QBC458784 QKY458784 QUU458784 REQ458784 ROM458784 RYI458784 SIE458784 SSA458784 TBW458784 TLS458784 TVO458784 UFK458784 UPG458784 UZC458784 VIY458784 VSU458784 WCQ458784 WMM458784 WWI458784 AA524320 JW524320 TS524320 ADO524320 ANK524320 AXG524320 BHC524320 BQY524320 CAU524320 CKQ524320 CUM524320 DEI524320 DOE524320 DYA524320 EHW524320 ERS524320 FBO524320 FLK524320 FVG524320 GFC524320 GOY524320 GYU524320 HIQ524320 HSM524320 ICI524320 IME524320 IWA524320 JFW524320 JPS524320 JZO524320 KJK524320 KTG524320 LDC524320 LMY524320 LWU524320 MGQ524320 MQM524320 NAI524320 NKE524320 NUA524320 ODW524320 ONS524320 OXO524320 PHK524320 PRG524320 QBC524320 QKY524320 QUU524320 REQ524320 ROM524320 RYI524320 SIE524320 SSA524320 TBW524320 TLS524320 TVO524320 UFK524320 UPG524320 UZC524320 VIY524320 VSU524320 WCQ524320 WMM524320 WWI524320 AA589856 JW589856 TS589856 ADO589856 ANK589856 AXG589856 BHC589856 BQY589856 CAU589856 CKQ589856 CUM589856 DEI589856 DOE589856 DYA589856 EHW589856 ERS589856 FBO589856 FLK589856 FVG589856 GFC589856 GOY589856 GYU589856 HIQ589856 HSM589856 ICI589856 IME589856 IWA589856 JFW589856 JPS589856 JZO589856 KJK589856 KTG589856 LDC589856 LMY589856 LWU589856 MGQ589856 MQM589856 NAI589856 NKE589856 NUA589856 ODW589856 ONS589856 OXO589856 PHK589856 PRG589856 QBC589856 QKY589856 QUU589856 REQ589856 ROM589856 RYI589856 SIE589856 SSA589856 TBW589856 TLS589856 TVO589856 UFK589856 UPG589856 UZC589856 VIY589856 VSU589856 WCQ589856 WMM589856 WWI589856 AA655392 JW655392 TS655392 ADO655392 ANK655392 AXG655392 BHC655392 BQY655392 CAU655392 CKQ655392 CUM655392 DEI655392 DOE655392 DYA655392 EHW655392 ERS655392 FBO655392 FLK655392 FVG655392 GFC655392 GOY655392 GYU655392 HIQ655392 HSM655392 ICI655392 IME655392 IWA655392 JFW655392 JPS655392 JZO655392 KJK655392 KTG655392 LDC655392 LMY655392 LWU655392 MGQ655392 MQM655392 NAI655392 NKE655392 NUA655392 ODW655392 ONS655392 OXO655392 PHK655392 PRG655392 QBC655392 QKY655392 QUU655392 REQ655392 ROM655392 RYI655392 SIE655392 SSA655392 TBW655392 TLS655392 TVO655392 UFK655392 UPG655392 UZC655392 VIY655392 VSU655392 WCQ655392 WMM655392 WWI655392 AA720928 JW720928 TS720928 ADO720928 ANK720928 AXG720928 BHC720928 BQY720928 CAU720928 CKQ720928 CUM720928 DEI720928 DOE720928 DYA720928 EHW720928 ERS720928 FBO720928 FLK720928 FVG720928 GFC720928 GOY720928 GYU720928 HIQ720928 HSM720928 ICI720928 IME720928 IWA720928 JFW720928 JPS720928 JZO720928 KJK720928 KTG720928 LDC720928 LMY720928 LWU720928 MGQ720928 MQM720928 NAI720928 NKE720928 NUA720928 ODW720928 ONS720928 OXO720928 PHK720928 PRG720928 QBC720928 QKY720928 QUU720928 REQ720928 ROM720928 RYI720928 SIE720928 SSA720928 TBW720928 TLS720928 TVO720928 UFK720928 UPG720928 UZC720928 VIY720928 VSU720928 WCQ720928 WMM720928 WWI720928 AA786464 JW786464 TS786464 ADO786464 ANK786464 AXG786464 BHC786464 BQY786464 CAU786464 CKQ786464 CUM786464 DEI786464 DOE786464 DYA786464 EHW786464 ERS786464 FBO786464 FLK786464 FVG786464 GFC786464 GOY786464 GYU786464 HIQ786464 HSM786464 ICI786464 IME786464 IWA786464 JFW786464 JPS786464 JZO786464 KJK786464 KTG786464 LDC786464 LMY786464 LWU786464 MGQ786464 MQM786464 NAI786464 NKE786464 NUA786464 ODW786464 ONS786464 OXO786464 PHK786464 PRG786464 QBC786464 QKY786464 QUU786464 REQ786464 ROM786464 RYI786464 SIE786464 SSA786464 TBW786464 TLS786464 TVO786464 UFK786464 UPG786464 UZC786464 VIY786464 VSU786464 WCQ786464 WMM786464 WWI786464 AA852000 JW852000 TS852000 ADO852000 ANK852000 AXG852000 BHC852000 BQY852000 CAU852000 CKQ852000 CUM852000 DEI852000 DOE852000 DYA852000 EHW852000 ERS852000 FBO852000 FLK852000 FVG852000 GFC852000 GOY852000 GYU852000 HIQ852000 HSM852000 ICI852000 IME852000 IWA852000 JFW852000 JPS852000 JZO852000 KJK852000 KTG852000 LDC852000 LMY852000 LWU852000 MGQ852000 MQM852000 NAI852000 NKE852000 NUA852000 ODW852000 ONS852000 OXO852000 PHK852000 PRG852000 QBC852000 QKY852000 QUU852000 REQ852000 ROM852000 RYI852000 SIE852000 SSA852000 TBW852000 TLS852000 TVO852000 UFK852000 UPG852000 UZC852000 VIY852000 VSU852000 WCQ852000 WMM852000 WWI852000 AA917536 JW917536 TS917536 ADO917536 ANK917536 AXG917536 BHC917536 BQY917536 CAU917536 CKQ917536 CUM917536 DEI917536 DOE917536 DYA917536 EHW917536 ERS917536 FBO917536 FLK917536 FVG917536 GFC917536 GOY917536 GYU917536 HIQ917536 HSM917536 ICI917536 IME917536 IWA917536 JFW917536 JPS917536 JZO917536 KJK917536 KTG917536 LDC917536 LMY917536 LWU917536 MGQ917536 MQM917536 NAI917536 NKE917536 NUA917536 ODW917536 ONS917536 OXO917536 PHK917536 PRG917536 QBC917536 QKY917536 QUU917536 REQ917536 ROM917536 RYI917536 SIE917536 SSA917536 TBW917536 TLS917536 TVO917536 UFK917536 UPG917536 UZC917536 VIY917536 VSU917536 WCQ917536 WMM917536 WWI917536 AA983072 JW983072 TS983072 ADO983072 ANK983072 AXG983072 BHC983072 BQY983072 CAU983072 CKQ983072 CUM983072 DEI983072 DOE983072 DYA983072 EHW983072 ERS983072 FBO983072 FLK983072 FVG983072 GFC983072 GOY983072 GYU983072 HIQ983072 HSM983072 ICI983072 IME983072 IWA983072 JFW983072 JPS983072 JZO983072 KJK983072 KTG983072 LDC983072 LMY983072 LWU983072 MGQ983072 MQM983072 NAI983072 NKE983072 NUA983072 ODW983072 ONS983072 OXO983072 PHK983072 PRG983072 QBC983072 QKY983072 QUU983072 REQ983072 ROM983072 RYI983072 SIE983072 SSA983072 TBW983072 TLS983072 TVO983072 UFK983072 UPG983072 UZC983072 VIY983072 VSU983072 WCQ983072 WMM983072 WWI983072 P26 H26">
      <formula1>"大学,自宅"</formula1>
    </dataValidation>
    <dataValidation type="list" allowBlank="1" showInputMessage="1" showErrorMessage="1" sqref="WVR34 JF28 TB28 ACX28 AMT28 AWP28 BGL28 BQH28 CAD28 CJZ28 CTV28 DDR28 DNN28 DXJ28 EHF28 ERB28 FAX28 FKT28 FUP28 GEL28 GOH28 GYD28 HHZ28 HRV28 IBR28 ILN28 IVJ28 JFF28 JPB28 JYX28 KIT28 KSP28 LCL28 LMH28 LWD28 MFZ28 MPV28 MZR28 NJN28 NTJ28 ODF28 ONB28 OWX28 PGT28 PQP28 QAL28 QKH28 QUD28 RDZ28 RNV28 RXR28 SHN28 SRJ28 TBF28 TLB28 TUX28 UET28 UOP28 UYL28 VIH28 VSD28 WBZ28 WLV28 WVR28 J65565 JF65565 TB65565 ACX65565 AMT65565 AWP65565 BGL65565 BQH65565 CAD65565 CJZ65565 CTV65565 DDR65565 DNN65565 DXJ65565 EHF65565 ERB65565 FAX65565 FKT65565 FUP65565 GEL65565 GOH65565 GYD65565 HHZ65565 HRV65565 IBR65565 ILN65565 IVJ65565 JFF65565 JPB65565 JYX65565 KIT65565 KSP65565 LCL65565 LMH65565 LWD65565 MFZ65565 MPV65565 MZR65565 NJN65565 NTJ65565 ODF65565 ONB65565 OWX65565 PGT65565 PQP65565 QAL65565 QKH65565 QUD65565 RDZ65565 RNV65565 RXR65565 SHN65565 SRJ65565 TBF65565 TLB65565 TUX65565 UET65565 UOP65565 UYL65565 VIH65565 VSD65565 WBZ65565 WLV65565 WVR65565 J131101 JF131101 TB131101 ACX131101 AMT131101 AWP131101 BGL131101 BQH131101 CAD131101 CJZ131101 CTV131101 DDR131101 DNN131101 DXJ131101 EHF131101 ERB131101 FAX131101 FKT131101 FUP131101 GEL131101 GOH131101 GYD131101 HHZ131101 HRV131101 IBR131101 ILN131101 IVJ131101 JFF131101 JPB131101 JYX131101 KIT131101 KSP131101 LCL131101 LMH131101 LWD131101 MFZ131101 MPV131101 MZR131101 NJN131101 NTJ131101 ODF131101 ONB131101 OWX131101 PGT131101 PQP131101 QAL131101 QKH131101 QUD131101 RDZ131101 RNV131101 RXR131101 SHN131101 SRJ131101 TBF131101 TLB131101 TUX131101 UET131101 UOP131101 UYL131101 VIH131101 VSD131101 WBZ131101 WLV131101 WVR131101 J196637 JF196637 TB196637 ACX196637 AMT196637 AWP196637 BGL196637 BQH196637 CAD196637 CJZ196637 CTV196637 DDR196637 DNN196637 DXJ196637 EHF196637 ERB196637 FAX196637 FKT196637 FUP196637 GEL196637 GOH196637 GYD196637 HHZ196637 HRV196637 IBR196637 ILN196637 IVJ196637 JFF196637 JPB196637 JYX196637 KIT196637 KSP196637 LCL196637 LMH196637 LWD196637 MFZ196637 MPV196637 MZR196637 NJN196637 NTJ196637 ODF196637 ONB196637 OWX196637 PGT196637 PQP196637 QAL196637 QKH196637 QUD196637 RDZ196637 RNV196637 RXR196637 SHN196637 SRJ196637 TBF196637 TLB196637 TUX196637 UET196637 UOP196637 UYL196637 VIH196637 VSD196637 WBZ196637 WLV196637 WVR196637 J262173 JF262173 TB262173 ACX262173 AMT262173 AWP262173 BGL262173 BQH262173 CAD262173 CJZ262173 CTV262173 DDR262173 DNN262173 DXJ262173 EHF262173 ERB262173 FAX262173 FKT262173 FUP262173 GEL262173 GOH262173 GYD262173 HHZ262173 HRV262173 IBR262173 ILN262173 IVJ262173 JFF262173 JPB262173 JYX262173 KIT262173 KSP262173 LCL262173 LMH262173 LWD262173 MFZ262173 MPV262173 MZR262173 NJN262173 NTJ262173 ODF262173 ONB262173 OWX262173 PGT262173 PQP262173 QAL262173 QKH262173 QUD262173 RDZ262173 RNV262173 RXR262173 SHN262173 SRJ262173 TBF262173 TLB262173 TUX262173 UET262173 UOP262173 UYL262173 VIH262173 VSD262173 WBZ262173 WLV262173 WVR262173 J327709 JF327709 TB327709 ACX327709 AMT327709 AWP327709 BGL327709 BQH327709 CAD327709 CJZ327709 CTV327709 DDR327709 DNN327709 DXJ327709 EHF327709 ERB327709 FAX327709 FKT327709 FUP327709 GEL327709 GOH327709 GYD327709 HHZ327709 HRV327709 IBR327709 ILN327709 IVJ327709 JFF327709 JPB327709 JYX327709 KIT327709 KSP327709 LCL327709 LMH327709 LWD327709 MFZ327709 MPV327709 MZR327709 NJN327709 NTJ327709 ODF327709 ONB327709 OWX327709 PGT327709 PQP327709 QAL327709 QKH327709 QUD327709 RDZ327709 RNV327709 RXR327709 SHN327709 SRJ327709 TBF327709 TLB327709 TUX327709 UET327709 UOP327709 UYL327709 VIH327709 VSD327709 WBZ327709 WLV327709 WVR327709 J393245 JF393245 TB393245 ACX393245 AMT393245 AWP393245 BGL393245 BQH393245 CAD393245 CJZ393245 CTV393245 DDR393245 DNN393245 DXJ393245 EHF393245 ERB393245 FAX393245 FKT393245 FUP393245 GEL393245 GOH393245 GYD393245 HHZ393245 HRV393245 IBR393245 ILN393245 IVJ393245 JFF393245 JPB393245 JYX393245 KIT393245 KSP393245 LCL393245 LMH393245 LWD393245 MFZ393245 MPV393245 MZR393245 NJN393245 NTJ393245 ODF393245 ONB393245 OWX393245 PGT393245 PQP393245 QAL393245 QKH393245 QUD393245 RDZ393245 RNV393245 RXR393245 SHN393245 SRJ393245 TBF393245 TLB393245 TUX393245 UET393245 UOP393245 UYL393245 VIH393245 VSD393245 WBZ393245 WLV393245 WVR393245 J458781 JF458781 TB458781 ACX458781 AMT458781 AWP458781 BGL458781 BQH458781 CAD458781 CJZ458781 CTV458781 DDR458781 DNN458781 DXJ458781 EHF458781 ERB458781 FAX458781 FKT458781 FUP458781 GEL458781 GOH458781 GYD458781 HHZ458781 HRV458781 IBR458781 ILN458781 IVJ458781 JFF458781 JPB458781 JYX458781 KIT458781 KSP458781 LCL458781 LMH458781 LWD458781 MFZ458781 MPV458781 MZR458781 NJN458781 NTJ458781 ODF458781 ONB458781 OWX458781 PGT458781 PQP458781 QAL458781 QKH458781 QUD458781 RDZ458781 RNV458781 RXR458781 SHN458781 SRJ458781 TBF458781 TLB458781 TUX458781 UET458781 UOP458781 UYL458781 VIH458781 VSD458781 WBZ458781 WLV458781 WVR458781 J524317 JF524317 TB524317 ACX524317 AMT524317 AWP524317 BGL524317 BQH524317 CAD524317 CJZ524317 CTV524317 DDR524317 DNN524317 DXJ524317 EHF524317 ERB524317 FAX524317 FKT524317 FUP524317 GEL524317 GOH524317 GYD524317 HHZ524317 HRV524317 IBR524317 ILN524317 IVJ524317 JFF524317 JPB524317 JYX524317 KIT524317 KSP524317 LCL524317 LMH524317 LWD524317 MFZ524317 MPV524317 MZR524317 NJN524317 NTJ524317 ODF524317 ONB524317 OWX524317 PGT524317 PQP524317 QAL524317 QKH524317 QUD524317 RDZ524317 RNV524317 RXR524317 SHN524317 SRJ524317 TBF524317 TLB524317 TUX524317 UET524317 UOP524317 UYL524317 VIH524317 VSD524317 WBZ524317 WLV524317 WVR524317 J589853 JF589853 TB589853 ACX589853 AMT589853 AWP589853 BGL589853 BQH589853 CAD589853 CJZ589853 CTV589853 DDR589853 DNN589853 DXJ589853 EHF589853 ERB589853 FAX589853 FKT589853 FUP589853 GEL589853 GOH589853 GYD589853 HHZ589853 HRV589853 IBR589853 ILN589853 IVJ589853 JFF589853 JPB589853 JYX589853 KIT589853 KSP589853 LCL589853 LMH589853 LWD589853 MFZ589853 MPV589853 MZR589853 NJN589853 NTJ589853 ODF589853 ONB589853 OWX589853 PGT589853 PQP589853 QAL589853 QKH589853 QUD589853 RDZ589853 RNV589853 RXR589853 SHN589853 SRJ589853 TBF589853 TLB589853 TUX589853 UET589853 UOP589853 UYL589853 VIH589853 VSD589853 WBZ589853 WLV589853 WVR589853 J655389 JF655389 TB655389 ACX655389 AMT655389 AWP655389 BGL655389 BQH655389 CAD655389 CJZ655389 CTV655389 DDR655389 DNN655389 DXJ655389 EHF655389 ERB655389 FAX655389 FKT655389 FUP655389 GEL655389 GOH655389 GYD655389 HHZ655389 HRV655389 IBR655389 ILN655389 IVJ655389 JFF655389 JPB655389 JYX655389 KIT655389 KSP655389 LCL655389 LMH655389 LWD655389 MFZ655389 MPV655389 MZR655389 NJN655389 NTJ655389 ODF655389 ONB655389 OWX655389 PGT655389 PQP655389 QAL655389 QKH655389 QUD655389 RDZ655389 RNV655389 RXR655389 SHN655389 SRJ655389 TBF655389 TLB655389 TUX655389 UET655389 UOP655389 UYL655389 VIH655389 VSD655389 WBZ655389 WLV655389 WVR655389 J720925 JF720925 TB720925 ACX720925 AMT720925 AWP720925 BGL720925 BQH720925 CAD720925 CJZ720925 CTV720925 DDR720925 DNN720925 DXJ720925 EHF720925 ERB720925 FAX720925 FKT720925 FUP720925 GEL720925 GOH720925 GYD720925 HHZ720925 HRV720925 IBR720925 ILN720925 IVJ720925 JFF720925 JPB720925 JYX720925 KIT720925 KSP720925 LCL720925 LMH720925 LWD720925 MFZ720925 MPV720925 MZR720925 NJN720925 NTJ720925 ODF720925 ONB720925 OWX720925 PGT720925 PQP720925 QAL720925 QKH720925 QUD720925 RDZ720925 RNV720925 RXR720925 SHN720925 SRJ720925 TBF720925 TLB720925 TUX720925 UET720925 UOP720925 UYL720925 VIH720925 VSD720925 WBZ720925 WLV720925 WVR720925 J786461 JF786461 TB786461 ACX786461 AMT786461 AWP786461 BGL786461 BQH786461 CAD786461 CJZ786461 CTV786461 DDR786461 DNN786461 DXJ786461 EHF786461 ERB786461 FAX786461 FKT786461 FUP786461 GEL786461 GOH786461 GYD786461 HHZ786461 HRV786461 IBR786461 ILN786461 IVJ786461 JFF786461 JPB786461 JYX786461 KIT786461 KSP786461 LCL786461 LMH786461 LWD786461 MFZ786461 MPV786461 MZR786461 NJN786461 NTJ786461 ODF786461 ONB786461 OWX786461 PGT786461 PQP786461 QAL786461 QKH786461 QUD786461 RDZ786461 RNV786461 RXR786461 SHN786461 SRJ786461 TBF786461 TLB786461 TUX786461 UET786461 UOP786461 UYL786461 VIH786461 VSD786461 WBZ786461 WLV786461 WVR786461 J851997 JF851997 TB851997 ACX851997 AMT851997 AWP851997 BGL851997 BQH851997 CAD851997 CJZ851997 CTV851997 DDR851997 DNN851997 DXJ851997 EHF851997 ERB851997 FAX851997 FKT851997 FUP851997 GEL851997 GOH851997 GYD851997 HHZ851997 HRV851997 IBR851997 ILN851997 IVJ851997 JFF851997 JPB851997 JYX851997 KIT851997 KSP851997 LCL851997 LMH851997 LWD851997 MFZ851997 MPV851997 MZR851997 NJN851997 NTJ851997 ODF851997 ONB851997 OWX851997 PGT851997 PQP851997 QAL851997 QKH851997 QUD851997 RDZ851997 RNV851997 RXR851997 SHN851997 SRJ851997 TBF851997 TLB851997 TUX851997 UET851997 UOP851997 UYL851997 VIH851997 VSD851997 WBZ851997 WLV851997 WVR851997 J917533 JF917533 TB917533 ACX917533 AMT917533 AWP917533 BGL917533 BQH917533 CAD917533 CJZ917533 CTV917533 DDR917533 DNN917533 DXJ917533 EHF917533 ERB917533 FAX917533 FKT917533 FUP917533 GEL917533 GOH917533 GYD917533 HHZ917533 HRV917533 IBR917533 ILN917533 IVJ917533 JFF917533 JPB917533 JYX917533 KIT917533 KSP917533 LCL917533 LMH917533 LWD917533 MFZ917533 MPV917533 MZR917533 NJN917533 NTJ917533 ODF917533 ONB917533 OWX917533 PGT917533 PQP917533 QAL917533 QKH917533 QUD917533 RDZ917533 RNV917533 RXR917533 SHN917533 SRJ917533 TBF917533 TLB917533 TUX917533 UET917533 UOP917533 UYL917533 VIH917533 VSD917533 WBZ917533 WLV917533 WVR917533 J983069 JF983069 TB983069 ACX983069 AMT983069 AWP983069 BGL983069 BQH983069 CAD983069 CJZ983069 CTV983069 DDR983069 DNN983069 DXJ983069 EHF983069 ERB983069 FAX983069 FKT983069 FUP983069 GEL983069 GOH983069 GYD983069 HHZ983069 HRV983069 IBR983069 ILN983069 IVJ983069 JFF983069 JPB983069 JYX983069 KIT983069 KSP983069 LCL983069 LMH983069 LWD983069 MFZ983069 MPV983069 MZR983069 NJN983069 NTJ983069 ODF983069 ONB983069 OWX983069 PGT983069 PQP983069 QAL983069 QKH983069 QUD983069 RDZ983069 RNV983069 RXR983069 SHN983069 SRJ983069 TBF983069 TLB983069 TUX983069 UET983069 UOP983069 UYL983069 VIH983069 VSD983069 WBZ983069 WLV983069 WVR983069 WLV34 JF31 TB31 ACX31 AMT31 AWP31 BGL31 BQH31 CAD31 CJZ31 CTV31 DDR31 DNN31 DXJ31 EHF31 ERB31 FAX31 FKT31 FUP31 GEL31 GOH31 GYD31 HHZ31 HRV31 IBR31 ILN31 IVJ31 JFF31 JPB31 JYX31 KIT31 KSP31 LCL31 LMH31 LWD31 MFZ31 MPV31 MZR31 NJN31 NTJ31 ODF31 ONB31 OWX31 PGT31 PQP31 QAL31 QKH31 QUD31 RDZ31 RNV31 RXR31 SHN31 SRJ31 TBF31 TLB31 TUX31 UET31 UOP31 UYL31 VIH31 VSD31 WBZ31 WLV31 WVR31 WBZ34 JF34 TB34 ACX34 AMT34 AWP34 BGL34 BQH34 CAD34 CJZ34 CTV34 DDR34 DNN34 DXJ34 EHF34 ERB34 FAX34 FKT34 FUP34 GEL34 GOH34 GYD34 HHZ34 HRV34 IBR34 ILN34 IVJ34 JFF34 JPB34 JYX34 KIT34 KSP34 LCL34 LMH34 LWD34 MFZ34 MPV34 MZR34 NJN34 NTJ34 ODF34 ONB34 OWX34 PGT34 PQP34 QAL34 QKH34 QUD34 RDZ34 RNV34 RXR34 SHN34 SRJ34 TBF34 TLB34 TUX34 UET34 UOP34 UYL34 VIH34 VSD34">
      <formula1>"学会参加,調査視察,情報収集,学会等での研究発表,その他"</formula1>
    </dataValidation>
    <dataValidation type="list" allowBlank="1" showInputMessage="1" sqref="JP37:JR38 TL37:TN38 ADH37:ADJ38 AND37:ANF38 AWZ37:AXB38 BGV37:BGX38 BQR37:BQT38 CAN37:CAP38 CKJ37:CKL38 CUF37:CUH38 DEB37:DED38 DNX37:DNZ38 DXT37:DXV38 EHP37:EHR38 ERL37:ERN38 FBH37:FBJ38 FLD37:FLF38 FUZ37:FVB38 GEV37:GEX38 GOR37:GOT38 GYN37:GYP38 HIJ37:HIL38 HSF37:HSH38 ICB37:ICD38 ILX37:ILZ38 IVT37:IVV38 JFP37:JFR38 JPL37:JPN38 JZH37:JZJ38 KJD37:KJF38 KSZ37:KTB38 LCV37:LCX38 LMR37:LMT38 LWN37:LWP38 MGJ37:MGL38 MQF37:MQH38 NAB37:NAD38 NJX37:NJZ38 NTT37:NTV38 ODP37:ODR38 ONL37:ONN38 OXH37:OXJ38 PHD37:PHF38 PQZ37:PRB38 QAV37:QAX38 QKR37:QKT38 QUN37:QUP38 REJ37:REL38 ROF37:ROH38 RYB37:RYD38 SHX37:SHZ38 SRT37:SRV38 TBP37:TBR38 TLL37:TLN38 TVH37:TVJ38 UFD37:UFF38 UOZ37:UPB38 UYV37:UYX38 VIR37:VIT38 VSN37:VSP38 WCJ37:WCL38 WMF37:WMH38 WWB37:WWD38 T65570:V65570 JP65570:JR65570 TL65570:TN65570 ADH65570:ADJ65570 AND65570:ANF65570 AWZ65570:AXB65570 BGV65570:BGX65570 BQR65570:BQT65570 CAN65570:CAP65570 CKJ65570:CKL65570 CUF65570:CUH65570 DEB65570:DED65570 DNX65570:DNZ65570 DXT65570:DXV65570 EHP65570:EHR65570 ERL65570:ERN65570 FBH65570:FBJ65570 FLD65570:FLF65570 FUZ65570:FVB65570 GEV65570:GEX65570 GOR65570:GOT65570 GYN65570:GYP65570 HIJ65570:HIL65570 HSF65570:HSH65570 ICB65570:ICD65570 ILX65570:ILZ65570 IVT65570:IVV65570 JFP65570:JFR65570 JPL65570:JPN65570 JZH65570:JZJ65570 KJD65570:KJF65570 KSZ65570:KTB65570 LCV65570:LCX65570 LMR65570:LMT65570 LWN65570:LWP65570 MGJ65570:MGL65570 MQF65570:MQH65570 NAB65570:NAD65570 NJX65570:NJZ65570 NTT65570:NTV65570 ODP65570:ODR65570 ONL65570:ONN65570 OXH65570:OXJ65570 PHD65570:PHF65570 PQZ65570:PRB65570 QAV65570:QAX65570 QKR65570:QKT65570 QUN65570:QUP65570 REJ65570:REL65570 ROF65570:ROH65570 RYB65570:RYD65570 SHX65570:SHZ65570 SRT65570:SRV65570 TBP65570:TBR65570 TLL65570:TLN65570 TVH65570:TVJ65570 UFD65570:UFF65570 UOZ65570:UPB65570 UYV65570:UYX65570 VIR65570:VIT65570 VSN65570:VSP65570 WCJ65570:WCL65570 WMF65570:WMH65570 WWB65570:WWD65570 T131106:V131106 JP131106:JR131106 TL131106:TN131106 ADH131106:ADJ131106 AND131106:ANF131106 AWZ131106:AXB131106 BGV131106:BGX131106 BQR131106:BQT131106 CAN131106:CAP131106 CKJ131106:CKL131106 CUF131106:CUH131106 DEB131106:DED131106 DNX131106:DNZ131106 DXT131106:DXV131106 EHP131106:EHR131106 ERL131106:ERN131106 FBH131106:FBJ131106 FLD131106:FLF131106 FUZ131106:FVB131106 GEV131106:GEX131106 GOR131106:GOT131106 GYN131106:GYP131106 HIJ131106:HIL131106 HSF131106:HSH131106 ICB131106:ICD131106 ILX131106:ILZ131106 IVT131106:IVV131106 JFP131106:JFR131106 JPL131106:JPN131106 JZH131106:JZJ131106 KJD131106:KJF131106 KSZ131106:KTB131106 LCV131106:LCX131106 LMR131106:LMT131106 LWN131106:LWP131106 MGJ131106:MGL131106 MQF131106:MQH131106 NAB131106:NAD131106 NJX131106:NJZ131106 NTT131106:NTV131106 ODP131106:ODR131106 ONL131106:ONN131106 OXH131106:OXJ131106 PHD131106:PHF131106 PQZ131106:PRB131106 QAV131106:QAX131106 QKR131106:QKT131106 QUN131106:QUP131106 REJ131106:REL131106 ROF131106:ROH131106 RYB131106:RYD131106 SHX131106:SHZ131106 SRT131106:SRV131106 TBP131106:TBR131106 TLL131106:TLN131106 TVH131106:TVJ131106 UFD131106:UFF131106 UOZ131106:UPB131106 UYV131106:UYX131106 VIR131106:VIT131106 VSN131106:VSP131106 WCJ131106:WCL131106 WMF131106:WMH131106 WWB131106:WWD131106 T196642:V196642 JP196642:JR196642 TL196642:TN196642 ADH196642:ADJ196642 AND196642:ANF196642 AWZ196642:AXB196642 BGV196642:BGX196642 BQR196642:BQT196642 CAN196642:CAP196642 CKJ196642:CKL196642 CUF196642:CUH196642 DEB196642:DED196642 DNX196642:DNZ196642 DXT196642:DXV196642 EHP196642:EHR196642 ERL196642:ERN196642 FBH196642:FBJ196642 FLD196642:FLF196642 FUZ196642:FVB196642 GEV196642:GEX196642 GOR196642:GOT196642 GYN196642:GYP196642 HIJ196642:HIL196642 HSF196642:HSH196642 ICB196642:ICD196642 ILX196642:ILZ196642 IVT196642:IVV196642 JFP196642:JFR196642 JPL196642:JPN196642 JZH196642:JZJ196642 KJD196642:KJF196642 KSZ196642:KTB196642 LCV196642:LCX196642 LMR196642:LMT196642 LWN196642:LWP196642 MGJ196642:MGL196642 MQF196642:MQH196642 NAB196642:NAD196642 NJX196642:NJZ196642 NTT196642:NTV196642 ODP196642:ODR196642 ONL196642:ONN196642 OXH196642:OXJ196642 PHD196642:PHF196642 PQZ196642:PRB196642 QAV196642:QAX196642 QKR196642:QKT196642 QUN196642:QUP196642 REJ196642:REL196642 ROF196642:ROH196642 RYB196642:RYD196642 SHX196642:SHZ196642 SRT196642:SRV196642 TBP196642:TBR196642 TLL196642:TLN196642 TVH196642:TVJ196642 UFD196642:UFF196642 UOZ196642:UPB196642 UYV196642:UYX196642 VIR196642:VIT196642 VSN196642:VSP196642 WCJ196642:WCL196642 WMF196642:WMH196642 WWB196642:WWD196642 T262178:V262178 JP262178:JR262178 TL262178:TN262178 ADH262178:ADJ262178 AND262178:ANF262178 AWZ262178:AXB262178 BGV262178:BGX262178 BQR262178:BQT262178 CAN262178:CAP262178 CKJ262178:CKL262178 CUF262178:CUH262178 DEB262178:DED262178 DNX262178:DNZ262178 DXT262178:DXV262178 EHP262178:EHR262178 ERL262178:ERN262178 FBH262178:FBJ262178 FLD262178:FLF262178 FUZ262178:FVB262178 GEV262178:GEX262178 GOR262178:GOT262178 GYN262178:GYP262178 HIJ262178:HIL262178 HSF262178:HSH262178 ICB262178:ICD262178 ILX262178:ILZ262178 IVT262178:IVV262178 JFP262178:JFR262178 JPL262178:JPN262178 JZH262178:JZJ262178 KJD262178:KJF262178 KSZ262178:KTB262178 LCV262178:LCX262178 LMR262178:LMT262178 LWN262178:LWP262178 MGJ262178:MGL262178 MQF262178:MQH262178 NAB262178:NAD262178 NJX262178:NJZ262178 NTT262178:NTV262178 ODP262178:ODR262178 ONL262178:ONN262178 OXH262178:OXJ262178 PHD262178:PHF262178 PQZ262178:PRB262178 QAV262178:QAX262178 QKR262178:QKT262178 QUN262178:QUP262178 REJ262178:REL262178 ROF262178:ROH262178 RYB262178:RYD262178 SHX262178:SHZ262178 SRT262178:SRV262178 TBP262178:TBR262178 TLL262178:TLN262178 TVH262178:TVJ262178 UFD262178:UFF262178 UOZ262178:UPB262178 UYV262178:UYX262178 VIR262178:VIT262178 VSN262178:VSP262178 WCJ262178:WCL262178 WMF262178:WMH262178 WWB262178:WWD262178 T327714:V327714 JP327714:JR327714 TL327714:TN327714 ADH327714:ADJ327714 AND327714:ANF327714 AWZ327714:AXB327714 BGV327714:BGX327714 BQR327714:BQT327714 CAN327714:CAP327714 CKJ327714:CKL327714 CUF327714:CUH327714 DEB327714:DED327714 DNX327714:DNZ327714 DXT327714:DXV327714 EHP327714:EHR327714 ERL327714:ERN327714 FBH327714:FBJ327714 FLD327714:FLF327714 FUZ327714:FVB327714 GEV327714:GEX327714 GOR327714:GOT327714 GYN327714:GYP327714 HIJ327714:HIL327714 HSF327714:HSH327714 ICB327714:ICD327714 ILX327714:ILZ327714 IVT327714:IVV327714 JFP327714:JFR327714 JPL327714:JPN327714 JZH327714:JZJ327714 KJD327714:KJF327714 KSZ327714:KTB327714 LCV327714:LCX327714 LMR327714:LMT327714 LWN327714:LWP327714 MGJ327714:MGL327714 MQF327714:MQH327714 NAB327714:NAD327714 NJX327714:NJZ327714 NTT327714:NTV327714 ODP327714:ODR327714 ONL327714:ONN327714 OXH327714:OXJ327714 PHD327714:PHF327714 PQZ327714:PRB327714 QAV327714:QAX327714 QKR327714:QKT327714 QUN327714:QUP327714 REJ327714:REL327714 ROF327714:ROH327714 RYB327714:RYD327714 SHX327714:SHZ327714 SRT327714:SRV327714 TBP327714:TBR327714 TLL327714:TLN327714 TVH327714:TVJ327714 UFD327714:UFF327714 UOZ327714:UPB327714 UYV327714:UYX327714 VIR327714:VIT327714 VSN327714:VSP327714 WCJ327714:WCL327714 WMF327714:WMH327714 WWB327714:WWD327714 T393250:V393250 JP393250:JR393250 TL393250:TN393250 ADH393250:ADJ393250 AND393250:ANF393250 AWZ393250:AXB393250 BGV393250:BGX393250 BQR393250:BQT393250 CAN393250:CAP393250 CKJ393250:CKL393250 CUF393250:CUH393250 DEB393250:DED393250 DNX393250:DNZ393250 DXT393250:DXV393250 EHP393250:EHR393250 ERL393250:ERN393250 FBH393250:FBJ393250 FLD393250:FLF393250 FUZ393250:FVB393250 GEV393250:GEX393250 GOR393250:GOT393250 GYN393250:GYP393250 HIJ393250:HIL393250 HSF393250:HSH393250 ICB393250:ICD393250 ILX393250:ILZ393250 IVT393250:IVV393250 JFP393250:JFR393250 JPL393250:JPN393250 JZH393250:JZJ393250 KJD393250:KJF393250 KSZ393250:KTB393250 LCV393250:LCX393250 LMR393250:LMT393250 LWN393250:LWP393250 MGJ393250:MGL393250 MQF393250:MQH393250 NAB393250:NAD393250 NJX393250:NJZ393250 NTT393250:NTV393250 ODP393250:ODR393250 ONL393250:ONN393250 OXH393250:OXJ393250 PHD393250:PHF393250 PQZ393250:PRB393250 QAV393250:QAX393250 QKR393250:QKT393250 QUN393250:QUP393250 REJ393250:REL393250 ROF393250:ROH393250 RYB393250:RYD393250 SHX393250:SHZ393250 SRT393250:SRV393250 TBP393250:TBR393250 TLL393250:TLN393250 TVH393250:TVJ393250 UFD393250:UFF393250 UOZ393250:UPB393250 UYV393250:UYX393250 VIR393250:VIT393250 VSN393250:VSP393250 WCJ393250:WCL393250 WMF393250:WMH393250 WWB393250:WWD393250 T458786:V458786 JP458786:JR458786 TL458786:TN458786 ADH458786:ADJ458786 AND458786:ANF458786 AWZ458786:AXB458786 BGV458786:BGX458786 BQR458786:BQT458786 CAN458786:CAP458786 CKJ458786:CKL458786 CUF458786:CUH458786 DEB458786:DED458786 DNX458786:DNZ458786 DXT458786:DXV458786 EHP458786:EHR458786 ERL458786:ERN458786 FBH458786:FBJ458786 FLD458786:FLF458786 FUZ458786:FVB458786 GEV458786:GEX458786 GOR458786:GOT458786 GYN458786:GYP458786 HIJ458786:HIL458786 HSF458786:HSH458786 ICB458786:ICD458786 ILX458786:ILZ458786 IVT458786:IVV458786 JFP458786:JFR458786 JPL458786:JPN458786 JZH458786:JZJ458786 KJD458786:KJF458786 KSZ458786:KTB458786 LCV458786:LCX458786 LMR458786:LMT458786 LWN458786:LWP458786 MGJ458786:MGL458786 MQF458786:MQH458786 NAB458786:NAD458786 NJX458786:NJZ458786 NTT458786:NTV458786 ODP458786:ODR458786 ONL458786:ONN458786 OXH458786:OXJ458786 PHD458786:PHF458786 PQZ458786:PRB458786 QAV458786:QAX458786 QKR458786:QKT458786 QUN458786:QUP458786 REJ458786:REL458786 ROF458786:ROH458786 RYB458786:RYD458786 SHX458786:SHZ458786 SRT458786:SRV458786 TBP458786:TBR458786 TLL458786:TLN458786 TVH458786:TVJ458786 UFD458786:UFF458786 UOZ458786:UPB458786 UYV458786:UYX458786 VIR458786:VIT458786 VSN458786:VSP458786 WCJ458786:WCL458786 WMF458786:WMH458786 WWB458786:WWD458786 T524322:V524322 JP524322:JR524322 TL524322:TN524322 ADH524322:ADJ524322 AND524322:ANF524322 AWZ524322:AXB524322 BGV524322:BGX524322 BQR524322:BQT524322 CAN524322:CAP524322 CKJ524322:CKL524322 CUF524322:CUH524322 DEB524322:DED524322 DNX524322:DNZ524322 DXT524322:DXV524322 EHP524322:EHR524322 ERL524322:ERN524322 FBH524322:FBJ524322 FLD524322:FLF524322 FUZ524322:FVB524322 GEV524322:GEX524322 GOR524322:GOT524322 GYN524322:GYP524322 HIJ524322:HIL524322 HSF524322:HSH524322 ICB524322:ICD524322 ILX524322:ILZ524322 IVT524322:IVV524322 JFP524322:JFR524322 JPL524322:JPN524322 JZH524322:JZJ524322 KJD524322:KJF524322 KSZ524322:KTB524322 LCV524322:LCX524322 LMR524322:LMT524322 LWN524322:LWP524322 MGJ524322:MGL524322 MQF524322:MQH524322 NAB524322:NAD524322 NJX524322:NJZ524322 NTT524322:NTV524322 ODP524322:ODR524322 ONL524322:ONN524322 OXH524322:OXJ524322 PHD524322:PHF524322 PQZ524322:PRB524322 QAV524322:QAX524322 QKR524322:QKT524322 QUN524322:QUP524322 REJ524322:REL524322 ROF524322:ROH524322 RYB524322:RYD524322 SHX524322:SHZ524322 SRT524322:SRV524322 TBP524322:TBR524322 TLL524322:TLN524322 TVH524322:TVJ524322 UFD524322:UFF524322 UOZ524322:UPB524322 UYV524322:UYX524322 VIR524322:VIT524322 VSN524322:VSP524322 WCJ524322:WCL524322 WMF524322:WMH524322 WWB524322:WWD524322 T589858:V589858 JP589858:JR589858 TL589858:TN589858 ADH589858:ADJ589858 AND589858:ANF589858 AWZ589858:AXB589858 BGV589858:BGX589858 BQR589858:BQT589858 CAN589858:CAP589858 CKJ589858:CKL589858 CUF589858:CUH589858 DEB589858:DED589858 DNX589858:DNZ589858 DXT589858:DXV589858 EHP589858:EHR589858 ERL589858:ERN589858 FBH589858:FBJ589858 FLD589858:FLF589858 FUZ589858:FVB589858 GEV589858:GEX589858 GOR589858:GOT589858 GYN589858:GYP589858 HIJ589858:HIL589858 HSF589858:HSH589858 ICB589858:ICD589858 ILX589858:ILZ589858 IVT589858:IVV589858 JFP589858:JFR589858 JPL589858:JPN589858 JZH589858:JZJ589858 KJD589858:KJF589858 KSZ589858:KTB589858 LCV589858:LCX589858 LMR589858:LMT589858 LWN589858:LWP589858 MGJ589858:MGL589858 MQF589858:MQH589858 NAB589858:NAD589858 NJX589858:NJZ589858 NTT589858:NTV589858 ODP589858:ODR589858 ONL589858:ONN589858 OXH589858:OXJ589858 PHD589858:PHF589858 PQZ589858:PRB589858 QAV589858:QAX589858 QKR589858:QKT589858 QUN589858:QUP589858 REJ589858:REL589858 ROF589858:ROH589858 RYB589858:RYD589858 SHX589858:SHZ589858 SRT589858:SRV589858 TBP589858:TBR589858 TLL589858:TLN589858 TVH589858:TVJ589858 UFD589858:UFF589858 UOZ589858:UPB589858 UYV589858:UYX589858 VIR589858:VIT589858 VSN589858:VSP589858 WCJ589858:WCL589858 WMF589858:WMH589858 WWB589858:WWD589858 T655394:V655394 JP655394:JR655394 TL655394:TN655394 ADH655394:ADJ655394 AND655394:ANF655394 AWZ655394:AXB655394 BGV655394:BGX655394 BQR655394:BQT655394 CAN655394:CAP655394 CKJ655394:CKL655394 CUF655394:CUH655394 DEB655394:DED655394 DNX655394:DNZ655394 DXT655394:DXV655394 EHP655394:EHR655394 ERL655394:ERN655394 FBH655394:FBJ655394 FLD655394:FLF655394 FUZ655394:FVB655394 GEV655394:GEX655394 GOR655394:GOT655394 GYN655394:GYP655394 HIJ655394:HIL655394 HSF655394:HSH655394 ICB655394:ICD655394 ILX655394:ILZ655394 IVT655394:IVV655394 JFP655394:JFR655394 JPL655394:JPN655394 JZH655394:JZJ655394 KJD655394:KJF655394 KSZ655394:KTB655394 LCV655394:LCX655394 LMR655394:LMT655394 LWN655394:LWP655394 MGJ655394:MGL655394 MQF655394:MQH655394 NAB655394:NAD655394 NJX655394:NJZ655394 NTT655394:NTV655394 ODP655394:ODR655394 ONL655394:ONN655394 OXH655394:OXJ655394 PHD655394:PHF655394 PQZ655394:PRB655394 QAV655394:QAX655394 QKR655394:QKT655394 QUN655394:QUP655394 REJ655394:REL655394 ROF655394:ROH655394 RYB655394:RYD655394 SHX655394:SHZ655394 SRT655394:SRV655394 TBP655394:TBR655394 TLL655394:TLN655394 TVH655394:TVJ655394 UFD655394:UFF655394 UOZ655394:UPB655394 UYV655394:UYX655394 VIR655394:VIT655394 VSN655394:VSP655394 WCJ655394:WCL655394 WMF655394:WMH655394 WWB655394:WWD655394 T720930:V720930 JP720930:JR720930 TL720930:TN720930 ADH720930:ADJ720930 AND720930:ANF720930 AWZ720930:AXB720930 BGV720930:BGX720930 BQR720930:BQT720930 CAN720930:CAP720930 CKJ720930:CKL720930 CUF720930:CUH720930 DEB720930:DED720930 DNX720930:DNZ720930 DXT720930:DXV720930 EHP720930:EHR720930 ERL720930:ERN720930 FBH720930:FBJ720930 FLD720930:FLF720930 FUZ720930:FVB720930 GEV720930:GEX720930 GOR720930:GOT720930 GYN720930:GYP720930 HIJ720930:HIL720930 HSF720930:HSH720930 ICB720930:ICD720930 ILX720930:ILZ720930 IVT720930:IVV720930 JFP720930:JFR720930 JPL720930:JPN720930 JZH720930:JZJ720930 KJD720930:KJF720930 KSZ720930:KTB720930 LCV720930:LCX720930 LMR720930:LMT720930 LWN720930:LWP720930 MGJ720930:MGL720930 MQF720930:MQH720930 NAB720930:NAD720930 NJX720930:NJZ720930 NTT720930:NTV720930 ODP720930:ODR720930 ONL720930:ONN720930 OXH720930:OXJ720930 PHD720930:PHF720930 PQZ720930:PRB720930 QAV720930:QAX720930 QKR720930:QKT720930 QUN720930:QUP720930 REJ720930:REL720930 ROF720930:ROH720930 RYB720930:RYD720930 SHX720930:SHZ720930 SRT720930:SRV720930 TBP720930:TBR720930 TLL720930:TLN720930 TVH720930:TVJ720930 UFD720930:UFF720930 UOZ720930:UPB720930 UYV720930:UYX720930 VIR720930:VIT720930 VSN720930:VSP720930 WCJ720930:WCL720930 WMF720930:WMH720930 WWB720930:WWD720930 T786466:V786466 JP786466:JR786466 TL786466:TN786466 ADH786466:ADJ786466 AND786466:ANF786466 AWZ786466:AXB786466 BGV786466:BGX786466 BQR786466:BQT786466 CAN786466:CAP786466 CKJ786466:CKL786466 CUF786466:CUH786466 DEB786466:DED786466 DNX786466:DNZ786466 DXT786466:DXV786466 EHP786466:EHR786466 ERL786466:ERN786466 FBH786466:FBJ786466 FLD786466:FLF786466 FUZ786466:FVB786466 GEV786466:GEX786466 GOR786466:GOT786466 GYN786466:GYP786466 HIJ786466:HIL786466 HSF786466:HSH786466 ICB786466:ICD786466 ILX786466:ILZ786466 IVT786466:IVV786466 JFP786466:JFR786466 JPL786466:JPN786466 JZH786466:JZJ786466 KJD786466:KJF786466 KSZ786466:KTB786466 LCV786466:LCX786466 LMR786466:LMT786466 LWN786466:LWP786466 MGJ786466:MGL786466 MQF786466:MQH786466 NAB786466:NAD786466 NJX786466:NJZ786466 NTT786466:NTV786466 ODP786466:ODR786466 ONL786466:ONN786466 OXH786466:OXJ786466 PHD786466:PHF786466 PQZ786466:PRB786466 QAV786466:QAX786466 QKR786466:QKT786466 QUN786466:QUP786466 REJ786466:REL786466 ROF786466:ROH786466 RYB786466:RYD786466 SHX786466:SHZ786466 SRT786466:SRV786466 TBP786466:TBR786466 TLL786466:TLN786466 TVH786466:TVJ786466 UFD786466:UFF786466 UOZ786466:UPB786466 UYV786466:UYX786466 VIR786466:VIT786466 VSN786466:VSP786466 WCJ786466:WCL786466 WMF786466:WMH786466 WWB786466:WWD786466 T852002:V852002 JP852002:JR852002 TL852002:TN852002 ADH852002:ADJ852002 AND852002:ANF852002 AWZ852002:AXB852002 BGV852002:BGX852002 BQR852002:BQT852002 CAN852002:CAP852002 CKJ852002:CKL852002 CUF852002:CUH852002 DEB852002:DED852002 DNX852002:DNZ852002 DXT852002:DXV852002 EHP852002:EHR852002 ERL852002:ERN852002 FBH852002:FBJ852002 FLD852002:FLF852002 FUZ852002:FVB852002 GEV852002:GEX852002 GOR852002:GOT852002 GYN852002:GYP852002 HIJ852002:HIL852002 HSF852002:HSH852002 ICB852002:ICD852002 ILX852002:ILZ852002 IVT852002:IVV852002 JFP852002:JFR852002 JPL852002:JPN852002 JZH852002:JZJ852002 KJD852002:KJF852002 KSZ852002:KTB852002 LCV852002:LCX852002 LMR852002:LMT852002 LWN852002:LWP852002 MGJ852002:MGL852002 MQF852002:MQH852002 NAB852002:NAD852002 NJX852002:NJZ852002 NTT852002:NTV852002 ODP852002:ODR852002 ONL852002:ONN852002 OXH852002:OXJ852002 PHD852002:PHF852002 PQZ852002:PRB852002 QAV852002:QAX852002 QKR852002:QKT852002 QUN852002:QUP852002 REJ852002:REL852002 ROF852002:ROH852002 RYB852002:RYD852002 SHX852002:SHZ852002 SRT852002:SRV852002 TBP852002:TBR852002 TLL852002:TLN852002 TVH852002:TVJ852002 UFD852002:UFF852002 UOZ852002:UPB852002 UYV852002:UYX852002 VIR852002:VIT852002 VSN852002:VSP852002 WCJ852002:WCL852002 WMF852002:WMH852002 WWB852002:WWD852002 T917538:V917538 JP917538:JR917538 TL917538:TN917538 ADH917538:ADJ917538 AND917538:ANF917538 AWZ917538:AXB917538 BGV917538:BGX917538 BQR917538:BQT917538 CAN917538:CAP917538 CKJ917538:CKL917538 CUF917538:CUH917538 DEB917538:DED917538 DNX917538:DNZ917538 DXT917538:DXV917538 EHP917538:EHR917538 ERL917538:ERN917538 FBH917538:FBJ917538 FLD917538:FLF917538 FUZ917538:FVB917538 GEV917538:GEX917538 GOR917538:GOT917538 GYN917538:GYP917538 HIJ917538:HIL917538 HSF917538:HSH917538 ICB917538:ICD917538 ILX917538:ILZ917538 IVT917538:IVV917538 JFP917538:JFR917538 JPL917538:JPN917538 JZH917538:JZJ917538 KJD917538:KJF917538 KSZ917538:KTB917538 LCV917538:LCX917538 LMR917538:LMT917538 LWN917538:LWP917538 MGJ917538:MGL917538 MQF917538:MQH917538 NAB917538:NAD917538 NJX917538:NJZ917538 NTT917538:NTV917538 ODP917538:ODR917538 ONL917538:ONN917538 OXH917538:OXJ917538 PHD917538:PHF917538 PQZ917538:PRB917538 QAV917538:QAX917538 QKR917538:QKT917538 QUN917538:QUP917538 REJ917538:REL917538 ROF917538:ROH917538 RYB917538:RYD917538 SHX917538:SHZ917538 SRT917538:SRV917538 TBP917538:TBR917538 TLL917538:TLN917538 TVH917538:TVJ917538 UFD917538:UFF917538 UOZ917538:UPB917538 UYV917538:UYX917538 VIR917538:VIT917538 VSN917538:VSP917538 WCJ917538:WCL917538 WMF917538:WMH917538 WWB917538:WWD917538 T983074:V983074 JP983074:JR983074 TL983074:TN983074 ADH983074:ADJ983074 AND983074:ANF983074 AWZ983074:AXB983074 BGV983074:BGX983074 BQR983074:BQT983074 CAN983074:CAP983074 CKJ983074:CKL983074 CUF983074:CUH983074 DEB983074:DED983074 DNX983074:DNZ983074 DXT983074:DXV983074 EHP983074:EHR983074 ERL983074:ERN983074 FBH983074:FBJ983074 FLD983074:FLF983074 FUZ983074:FVB983074 GEV983074:GEX983074 GOR983074:GOT983074 GYN983074:GYP983074 HIJ983074:HIL983074 HSF983074:HSH983074 ICB983074:ICD983074 ILX983074:ILZ983074 IVT983074:IVV983074 JFP983074:JFR983074 JPL983074:JPN983074 JZH983074:JZJ983074 KJD983074:KJF983074 KSZ983074:KTB983074 LCV983074:LCX983074 LMR983074:LMT983074 LWN983074:LWP983074 MGJ983074:MGL983074 MQF983074:MQH983074 NAB983074:NAD983074 NJX983074:NJZ983074 NTT983074:NTV983074 ODP983074:ODR983074 ONL983074:ONN983074 OXH983074:OXJ983074 PHD983074:PHF983074 PQZ983074:PRB983074 QAV983074:QAX983074 QKR983074:QKT983074 QUN983074:QUP983074 REJ983074:REL983074 ROF983074:ROH983074 RYB983074:RYD983074 SHX983074:SHZ983074 SRT983074:SRV983074 TBP983074:TBR983074 TLL983074:TLN983074 TVH983074:TVJ983074 UFD983074:UFF983074 UOZ983074:UPB983074 UYV983074:UYX983074 VIR983074:VIT983074 VSN983074:VSP983074 WCJ983074:WCL983074 WMF983074:WMH983074 WWB983074:WWD983074 T37:V37">
      <formula1>"定額,減額,不支給"</formula1>
    </dataValidation>
    <dataValidation type="list" allowBlank="1" sqref="JA37:JC38 SW37:SY38 ACS37:ACU38 AMO37:AMQ38 AWK37:AWM38 BGG37:BGI38 BQC37:BQE38 BZY37:CAA38 CJU37:CJW38 CTQ37:CTS38 DDM37:DDO38 DNI37:DNK38 DXE37:DXG38 EHA37:EHC38 EQW37:EQY38 FAS37:FAU38 FKO37:FKQ38 FUK37:FUM38 GEG37:GEI38 GOC37:GOE38 GXY37:GYA38 HHU37:HHW38 HRQ37:HRS38 IBM37:IBO38 ILI37:ILK38 IVE37:IVG38 JFA37:JFC38 JOW37:JOY38 JYS37:JYU38 KIO37:KIQ38 KSK37:KSM38 LCG37:LCI38 LMC37:LME38 LVY37:LWA38 MFU37:MFW38 MPQ37:MPS38 MZM37:MZO38 NJI37:NJK38 NTE37:NTG38 ODA37:ODC38 OMW37:OMY38 OWS37:OWU38 PGO37:PGQ38 PQK37:PQM38 QAG37:QAI38 QKC37:QKE38 QTY37:QUA38 RDU37:RDW38 RNQ37:RNS38 RXM37:RXO38 SHI37:SHK38 SRE37:SRG38 TBA37:TBC38 TKW37:TKY38 TUS37:TUU38 UEO37:UEQ38 UOK37:UOM38 UYG37:UYI38 VIC37:VIE38 VRY37:VSA38 WBU37:WBW38 WLQ37:WLS38 WVM37:WVO38 E65570:G65570 JA65570:JC65570 SW65570:SY65570 ACS65570:ACU65570 AMO65570:AMQ65570 AWK65570:AWM65570 BGG65570:BGI65570 BQC65570:BQE65570 BZY65570:CAA65570 CJU65570:CJW65570 CTQ65570:CTS65570 DDM65570:DDO65570 DNI65570:DNK65570 DXE65570:DXG65570 EHA65570:EHC65570 EQW65570:EQY65570 FAS65570:FAU65570 FKO65570:FKQ65570 FUK65570:FUM65570 GEG65570:GEI65570 GOC65570:GOE65570 GXY65570:GYA65570 HHU65570:HHW65570 HRQ65570:HRS65570 IBM65570:IBO65570 ILI65570:ILK65570 IVE65570:IVG65570 JFA65570:JFC65570 JOW65570:JOY65570 JYS65570:JYU65570 KIO65570:KIQ65570 KSK65570:KSM65570 LCG65570:LCI65570 LMC65570:LME65570 LVY65570:LWA65570 MFU65570:MFW65570 MPQ65570:MPS65570 MZM65570:MZO65570 NJI65570:NJK65570 NTE65570:NTG65570 ODA65570:ODC65570 OMW65570:OMY65570 OWS65570:OWU65570 PGO65570:PGQ65570 PQK65570:PQM65570 QAG65570:QAI65570 QKC65570:QKE65570 QTY65570:QUA65570 RDU65570:RDW65570 RNQ65570:RNS65570 RXM65570:RXO65570 SHI65570:SHK65570 SRE65570:SRG65570 TBA65570:TBC65570 TKW65570:TKY65570 TUS65570:TUU65570 UEO65570:UEQ65570 UOK65570:UOM65570 UYG65570:UYI65570 VIC65570:VIE65570 VRY65570:VSA65570 WBU65570:WBW65570 WLQ65570:WLS65570 WVM65570:WVO65570 E131106:G131106 JA131106:JC131106 SW131106:SY131106 ACS131106:ACU131106 AMO131106:AMQ131106 AWK131106:AWM131106 BGG131106:BGI131106 BQC131106:BQE131106 BZY131106:CAA131106 CJU131106:CJW131106 CTQ131106:CTS131106 DDM131106:DDO131106 DNI131106:DNK131106 DXE131106:DXG131106 EHA131106:EHC131106 EQW131106:EQY131106 FAS131106:FAU131106 FKO131106:FKQ131106 FUK131106:FUM131106 GEG131106:GEI131106 GOC131106:GOE131106 GXY131106:GYA131106 HHU131106:HHW131106 HRQ131106:HRS131106 IBM131106:IBO131106 ILI131106:ILK131106 IVE131106:IVG131106 JFA131106:JFC131106 JOW131106:JOY131106 JYS131106:JYU131106 KIO131106:KIQ131106 KSK131106:KSM131106 LCG131106:LCI131106 LMC131106:LME131106 LVY131106:LWA131106 MFU131106:MFW131106 MPQ131106:MPS131106 MZM131106:MZO131106 NJI131106:NJK131106 NTE131106:NTG131106 ODA131106:ODC131106 OMW131106:OMY131106 OWS131106:OWU131106 PGO131106:PGQ131106 PQK131106:PQM131106 QAG131106:QAI131106 QKC131106:QKE131106 QTY131106:QUA131106 RDU131106:RDW131106 RNQ131106:RNS131106 RXM131106:RXO131106 SHI131106:SHK131106 SRE131106:SRG131106 TBA131106:TBC131106 TKW131106:TKY131106 TUS131106:TUU131106 UEO131106:UEQ131106 UOK131106:UOM131106 UYG131106:UYI131106 VIC131106:VIE131106 VRY131106:VSA131106 WBU131106:WBW131106 WLQ131106:WLS131106 WVM131106:WVO131106 E196642:G196642 JA196642:JC196642 SW196642:SY196642 ACS196642:ACU196642 AMO196642:AMQ196642 AWK196642:AWM196642 BGG196642:BGI196642 BQC196642:BQE196642 BZY196642:CAA196642 CJU196642:CJW196642 CTQ196642:CTS196642 DDM196642:DDO196642 DNI196642:DNK196642 DXE196642:DXG196642 EHA196642:EHC196642 EQW196642:EQY196642 FAS196642:FAU196642 FKO196642:FKQ196642 FUK196642:FUM196642 GEG196642:GEI196642 GOC196642:GOE196642 GXY196642:GYA196642 HHU196642:HHW196642 HRQ196642:HRS196642 IBM196642:IBO196642 ILI196642:ILK196642 IVE196642:IVG196642 JFA196642:JFC196642 JOW196642:JOY196642 JYS196642:JYU196642 KIO196642:KIQ196642 KSK196642:KSM196642 LCG196642:LCI196642 LMC196642:LME196642 LVY196642:LWA196642 MFU196642:MFW196642 MPQ196642:MPS196642 MZM196642:MZO196642 NJI196642:NJK196642 NTE196642:NTG196642 ODA196642:ODC196642 OMW196642:OMY196642 OWS196642:OWU196642 PGO196642:PGQ196642 PQK196642:PQM196642 QAG196642:QAI196642 QKC196642:QKE196642 QTY196642:QUA196642 RDU196642:RDW196642 RNQ196642:RNS196642 RXM196642:RXO196642 SHI196642:SHK196642 SRE196642:SRG196642 TBA196642:TBC196642 TKW196642:TKY196642 TUS196642:TUU196642 UEO196642:UEQ196642 UOK196642:UOM196642 UYG196642:UYI196642 VIC196642:VIE196642 VRY196642:VSA196642 WBU196642:WBW196642 WLQ196642:WLS196642 WVM196642:WVO196642 E262178:G262178 JA262178:JC262178 SW262178:SY262178 ACS262178:ACU262178 AMO262178:AMQ262178 AWK262178:AWM262178 BGG262178:BGI262178 BQC262178:BQE262178 BZY262178:CAA262178 CJU262178:CJW262178 CTQ262178:CTS262178 DDM262178:DDO262178 DNI262178:DNK262178 DXE262178:DXG262178 EHA262178:EHC262178 EQW262178:EQY262178 FAS262178:FAU262178 FKO262178:FKQ262178 FUK262178:FUM262178 GEG262178:GEI262178 GOC262178:GOE262178 GXY262178:GYA262178 HHU262178:HHW262178 HRQ262178:HRS262178 IBM262178:IBO262178 ILI262178:ILK262178 IVE262178:IVG262178 JFA262178:JFC262178 JOW262178:JOY262178 JYS262178:JYU262178 KIO262178:KIQ262178 KSK262178:KSM262178 LCG262178:LCI262178 LMC262178:LME262178 LVY262178:LWA262178 MFU262178:MFW262178 MPQ262178:MPS262178 MZM262178:MZO262178 NJI262178:NJK262178 NTE262178:NTG262178 ODA262178:ODC262178 OMW262178:OMY262178 OWS262178:OWU262178 PGO262178:PGQ262178 PQK262178:PQM262178 QAG262178:QAI262178 QKC262178:QKE262178 QTY262178:QUA262178 RDU262178:RDW262178 RNQ262178:RNS262178 RXM262178:RXO262178 SHI262178:SHK262178 SRE262178:SRG262178 TBA262178:TBC262178 TKW262178:TKY262178 TUS262178:TUU262178 UEO262178:UEQ262178 UOK262178:UOM262178 UYG262178:UYI262178 VIC262178:VIE262178 VRY262178:VSA262178 WBU262178:WBW262178 WLQ262178:WLS262178 WVM262178:WVO262178 E327714:G327714 JA327714:JC327714 SW327714:SY327714 ACS327714:ACU327714 AMO327714:AMQ327714 AWK327714:AWM327714 BGG327714:BGI327714 BQC327714:BQE327714 BZY327714:CAA327714 CJU327714:CJW327714 CTQ327714:CTS327714 DDM327714:DDO327714 DNI327714:DNK327714 DXE327714:DXG327714 EHA327714:EHC327714 EQW327714:EQY327714 FAS327714:FAU327714 FKO327714:FKQ327714 FUK327714:FUM327714 GEG327714:GEI327714 GOC327714:GOE327714 GXY327714:GYA327714 HHU327714:HHW327714 HRQ327714:HRS327714 IBM327714:IBO327714 ILI327714:ILK327714 IVE327714:IVG327714 JFA327714:JFC327714 JOW327714:JOY327714 JYS327714:JYU327714 KIO327714:KIQ327714 KSK327714:KSM327714 LCG327714:LCI327714 LMC327714:LME327714 LVY327714:LWA327714 MFU327714:MFW327714 MPQ327714:MPS327714 MZM327714:MZO327714 NJI327714:NJK327714 NTE327714:NTG327714 ODA327714:ODC327714 OMW327714:OMY327714 OWS327714:OWU327714 PGO327714:PGQ327714 PQK327714:PQM327714 QAG327714:QAI327714 QKC327714:QKE327714 QTY327714:QUA327714 RDU327714:RDW327714 RNQ327714:RNS327714 RXM327714:RXO327714 SHI327714:SHK327714 SRE327714:SRG327714 TBA327714:TBC327714 TKW327714:TKY327714 TUS327714:TUU327714 UEO327714:UEQ327714 UOK327714:UOM327714 UYG327714:UYI327714 VIC327714:VIE327714 VRY327714:VSA327714 WBU327714:WBW327714 WLQ327714:WLS327714 WVM327714:WVO327714 E393250:G393250 JA393250:JC393250 SW393250:SY393250 ACS393250:ACU393250 AMO393250:AMQ393250 AWK393250:AWM393250 BGG393250:BGI393250 BQC393250:BQE393250 BZY393250:CAA393250 CJU393250:CJW393250 CTQ393250:CTS393250 DDM393250:DDO393250 DNI393250:DNK393250 DXE393250:DXG393250 EHA393250:EHC393250 EQW393250:EQY393250 FAS393250:FAU393250 FKO393250:FKQ393250 FUK393250:FUM393250 GEG393250:GEI393250 GOC393250:GOE393250 GXY393250:GYA393250 HHU393250:HHW393250 HRQ393250:HRS393250 IBM393250:IBO393250 ILI393250:ILK393250 IVE393250:IVG393250 JFA393250:JFC393250 JOW393250:JOY393250 JYS393250:JYU393250 KIO393250:KIQ393250 KSK393250:KSM393250 LCG393250:LCI393250 LMC393250:LME393250 LVY393250:LWA393250 MFU393250:MFW393250 MPQ393250:MPS393250 MZM393250:MZO393250 NJI393250:NJK393250 NTE393250:NTG393250 ODA393250:ODC393250 OMW393250:OMY393250 OWS393250:OWU393250 PGO393250:PGQ393250 PQK393250:PQM393250 QAG393250:QAI393250 QKC393250:QKE393250 QTY393250:QUA393250 RDU393250:RDW393250 RNQ393250:RNS393250 RXM393250:RXO393250 SHI393250:SHK393250 SRE393250:SRG393250 TBA393250:TBC393250 TKW393250:TKY393250 TUS393250:TUU393250 UEO393250:UEQ393250 UOK393250:UOM393250 UYG393250:UYI393250 VIC393250:VIE393250 VRY393250:VSA393250 WBU393250:WBW393250 WLQ393250:WLS393250 WVM393250:WVO393250 E458786:G458786 JA458786:JC458786 SW458786:SY458786 ACS458786:ACU458786 AMO458786:AMQ458786 AWK458786:AWM458786 BGG458786:BGI458786 BQC458786:BQE458786 BZY458786:CAA458786 CJU458786:CJW458786 CTQ458786:CTS458786 DDM458786:DDO458786 DNI458786:DNK458786 DXE458786:DXG458786 EHA458786:EHC458786 EQW458786:EQY458786 FAS458786:FAU458786 FKO458786:FKQ458786 FUK458786:FUM458786 GEG458786:GEI458786 GOC458786:GOE458786 GXY458786:GYA458786 HHU458786:HHW458786 HRQ458786:HRS458786 IBM458786:IBO458786 ILI458786:ILK458786 IVE458786:IVG458786 JFA458786:JFC458786 JOW458786:JOY458786 JYS458786:JYU458786 KIO458786:KIQ458786 KSK458786:KSM458786 LCG458786:LCI458786 LMC458786:LME458786 LVY458786:LWA458786 MFU458786:MFW458786 MPQ458786:MPS458786 MZM458786:MZO458786 NJI458786:NJK458786 NTE458786:NTG458786 ODA458786:ODC458786 OMW458786:OMY458786 OWS458786:OWU458786 PGO458786:PGQ458786 PQK458786:PQM458786 QAG458786:QAI458786 QKC458786:QKE458786 QTY458786:QUA458786 RDU458786:RDW458786 RNQ458786:RNS458786 RXM458786:RXO458786 SHI458786:SHK458786 SRE458786:SRG458786 TBA458786:TBC458786 TKW458786:TKY458786 TUS458786:TUU458786 UEO458786:UEQ458786 UOK458786:UOM458786 UYG458786:UYI458786 VIC458786:VIE458786 VRY458786:VSA458786 WBU458786:WBW458786 WLQ458786:WLS458786 WVM458786:WVO458786 E524322:G524322 JA524322:JC524322 SW524322:SY524322 ACS524322:ACU524322 AMO524322:AMQ524322 AWK524322:AWM524322 BGG524322:BGI524322 BQC524322:BQE524322 BZY524322:CAA524322 CJU524322:CJW524322 CTQ524322:CTS524322 DDM524322:DDO524322 DNI524322:DNK524322 DXE524322:DXG524322 EHA524322:EHC524322 EQW524322:EQY524322 FAS524322:FAU524322 FKO524322:FKQ524322 FUK524322:FUM524322 GEG524322:GEI524322 GOC524322:GOE524322 GXY524322:GYA524322 HHU524322:HHW524322 HRQ524322:HRS524322 IBM524322:IBO524322 ILI524322:ILK524322 IVE524322:IVG524322 JFA524322:JFC524322 JOW524322:JOY524322 JYS524322:JYU524322 KIO524322:KIQ524322 KSK524322:KSM524322 LCG524322:LCI524322 LMC524322:LME524322 LVY524322:LWA524322 MFU524322:MFW524322 MPQ524322:MPS524322 MZM524322:MZO524322 NJI524322:NJK524322 NTE524322:NTG524322 ODA524322:ODC524322 OMW524322:OMY524322 OWS524322:OWU524322 PGO524322:PGQ524322 PQK524322:PQM524322 QAG524322:QAI524322 QKC524322:QKE524322 QTY524322:QUA524322 RDU524322:RDW524322 RNQ524322:RNS524322 RXM524322:RXO524322 SHI524322:SHK524322 SRE524322:SRG524322 TBA524322:TBC524322 TKW524322:TKY524322 TUS524322:TUU524322 UEO524322:UEQ524322 UOK524322:UOM524322 UYG524322:UYI524322 VIC524322:VIE524322 VRY524322:VSA524322 WBU524322:WBW524322 WLQ524322:WLS524322 WVM524322:WVO524322 E589858:G589858 JA589858:JC589858 SW589858:SY589858 ACS589858:ACU589858 AMO589858:AMQ589858 AWK589858:AWM589858 BGG589858:BGI589858 BQC589858:BQE589858 BZY589858:CAA589858 CJU589858:CJW589858 CTQ589858:CTS589858 DDM589858:DDO589858 DNI589858:DNK589858 DXE589858:DXG589858 EHA589858:EHC589858 EQW589858:EQY589858 FAS589858:FAU589858 FKO589858:FKQ589858 FUK589858:FUM589858 GEG589858:GEI589858 GOC589858:GOE589858 GXY589858:GYA589858 HHU589858:HHW589858 HRQ589858:HRS589858 IBM589858:IBO589858 ILI589858:ILK589858 IVE589858:IVG589858 JFA589858:JFC589858 JOW589858:JOY589858 JYS589858:JYU589858 KIO589858:KIQ589858 KSK589858:KSM589858 LCG589858:LCI589858 LMC589858:LME589858 LVY589858:LWA589858 MFU589858:MFW589858 MPQ589858:MPS589858 MZM589858:MZO589858 NJI589858:NJK589858 NTE589858:NTG589858 ODA589858:ODC589858 OMW589858:OMY589858 OWS589858:OWU589858 PGO589858:PGQ589858 PQK589858:PQM589858 QAG589858:QAI589858 QKC589858:QKE589858 QTY589858:QUA589858 RDU589858:RDW589858 RNQ589858:RNS589858 RXM589858:RXO589858 SHI589858:SHK589858 SRE589858:SRG589858 TBA589858:TBC589858 TKW589858:TKY589858 TUS589858:TUU589858 UEO589858:UEQ589858 UOK589858:UOM589858 UYG589858:UYI589858 VIC589858:VIE589858 VRY589858:VSA589858 WBU589858:WBW589858 WLQ589858:WLS589858 WVM589858:WVO589858 E655394:G655394 JA655394:JC655394 SW655394:SY655394 ACS655394:ACU655394 AMO655394:AMQ655394 AWK655394:AWM655394 BGG655394:BGI655394 BQC655394:BQE655394 BZY655394:CAA655394 CJU655394:CJW655394 CTQ655394:CTS655394 DDM655394:DDO655394 DNI655394:DNK655394 DXE655394:DXG655394 EHA655394:EHC655394 EQW655394:EQY655394 FAS655394:FAU655394 FKO655394:FKQ655394 FUK655394:FUM655394 GEG655394:GEI655394 GOC655394:GOE655394 GXY655394:GYA655394 HHU655394:HHW655394 HRQ655394:HRS655394 IBM655394:IBO655394 ILI655394:ILK655394 IVE655394:IVG655394 JFA655394:JFC655394 JOW655394:JOY655394 JYS655394:JYU655394 KIO655394:KIQ655394 KSK655394:KSM655394 LCG655394:LCI655394 LMC655394:LME655394 LVY655394:LWA655394 MFU655394:MFW655394 MPQ655394:MPS655394 MZM655394:MZO655394 NJI655394:NJK655394 NTE655394:NTG655394 ODA655394:ODC655394 OMW655394:OMY655394 OWS655394:OWU655394 PGO655394:PGQ655394 PQK655394:PQM655394 QAG655394:QAI655394 QKC655394:QKE655394 QTY655394:QUA655394 RDU655394:RDW655394 RNQ655394:RNS655394 RXM655394:RXO655394 SHI655394:SHK655394 SRE655394:SRG655394 TBA655394:TBC655394 TKW655394:TKY655394 TUS655394:TUU655394 UEO655394:UEQ655394 UOK655394:UOM655394 UYG655394:UYI655394 VIC655394:VIE655394 VRY655394:VSA655394 WBU655394:WBW655394 WLQ655394:WLS655394 WVM655394:WVO655394 E720930:G720930 JA720930:JC720930 SW720930:SY720930 ACS720930:ACU720930 AMO720930:AMQ720930 AWK720930:AWM720930 BGG720930:BGI720930 BQC720930:BQE720930 BZY720930:CAA720930 CJU720930:CJW720930 CTQ720930:CTS720930 DDM720930:DDO720930 DNI720930:DNK720930 DXE720930:DXG720930 EHA720930:EHC720930 EQW720930:EQY720930 FAS720930:FAU720930 FKO720930:FKQ720930 FUK720930:FUM720930 GEG720930:GEI720930 GOC720930:GOE720930 GXY720930:GYA720930 HHU720930:HHW720930 HRQ720930:HRS720930 IBM720930:IBO720930 ILI720930:ILK720930 IVE720930:IVG720930 JFA720930:JFC720930 JOW720930:JOY720930 JYS720930:JYU720930 KIO720930:KIQ720930 KSK720930:KSM720930 LCG720930:LCI720930 LMC720930:LME720930 LVY720930:LWA720930 MFU720930:MFW720930 MPQ720930:MPS720930 MZM720930:MZO720930 NJI720930:NJK720930 NTE720930:NTG720930 ODA720930:ODC720930 OMW720930:OMY720930 OWS720930:OWU720930 PGO720930:PGQ720930 PQK720930:PQM720930 QAG720930:QAI720930 QKC720930:QKE720930 QTY720930:QUA720930 RDU720930:RDW720930 RNQ720930:RNS720930 RXM720930:RXO720930 SHI720930:SHK720930 SRE720930:SRG720930 TBA720930:TBC720930 TKW720930:TKY720930 TUS720930:TUU720930 UEO720930:UEQ720930 UOK720930:UOM720930 UYG720930:UYI720930 VIC720930:VIE720930 VRY720930:VSA720930 WBU720930:WBW720930 WLQ720930:WLS720930 WVM720930:WVO720930 E786466:G786466 JA786466:JC786466 SW786466:SY786466 ACS786466:ACU786466 AMO786466:AMQ786466 AWK786466:AWM786466 BGG786466:BGI786466 BQC786466:BQE786466 BZY786466:CAA786466 CJU786466:CJW786466 CTQ786466:CTS786466 DDM786466:DDO786466 DNI786466:DNK786466 DXE786466:DXG786466 EHA786466:EHC786466 EQW786466:EQY786466 FAS786466:FAU786466 FKO786466:FKQ786466 FUK786466:FUM786466 GEG786466:GEI786466 GOC786466:GOE786466 GXY786466:GYA786466 HHU786466:HHW786466 HRQ786466:HRS786466 IBM786466:IBO786466 ILI786466:ILK786466 IVE786466:IVG786466 JFA786466:JFC786466 JOW786466:JOY786466 JYS786466:JYU786466 KIO786466:KIQ786466 KSK786466:KSM786466 LCG786466:LCI786466 LMC786466:LME786466 LVY786466:LWA786466 MFU786466:MFW786466 MPQ786466:MPS786466 MZM786466:MZO786466 NJI786466:NJK786466 NTE786466:NTG786466 ODA786466:ODC786466 OMW786466:OMY786466 OWS786466:OWU786466 PGO786466:PGQ786466 PQK786466:PQM786466 QAG786466:QAI786466 QKC786466:QKE786466 QTY786466:QUA786466 RDU786466:RDW786466 RNQ786466:RNS786466 RXM786466:RXO786466 SHI786466:SHK786466 SRE786466:SRG786466 TBA786466:TBC786466 TKW786466:TKY786466 TUS786466:TUU786466 UEO786466:UEQ786466 UOK786466:UOM786466 UYG786466:UYI786466 VIC786466:VIE786466 VRY786466:VSA786466 WBU786466:WBW786466 WLQ786466:WLS786466 WVM786466:WVO786466 E852002:G852002 JA852002:JC852002 SW852002:SY852002 ACS852002:ACU852002 AMO852002:AMQ852002 AWK852002:AWM852002 BGG852002:BGI852002 BQC852002:BQE852002 BZY852002:CAA852002 CJU852002:CJW852002 CTQ852002:CTS852002 DDM852002:DDO852002 DNI852002:DNK852002 DXE852002:DXG852002 EHA852002:EHC852002 EQW852002:EQY852002 FAS852002:FAU852002 FKO852002:FKQ852002 FUK852002:FUM852002 GEG852002:GEI852002 GOC852002:GOE852002 GXY852002:GYA852002 HHU852002:HHW852002 HRQ852002:HRS852002 IBM852002:IBO852002 ILI852002:ILK852002 IVE852002:IVG852002 JFA852002:JFC852002 JOW852002:JOY852002 JYS852002:JYU852002 KIO852002:KIQ852002 KSK852002:KSM852002 LCG852002:LCI852002 LMC852002:LME852002 LVY852002:LWA852002 MFU852002:MFW852002 MPQ852002:MPS852002 MZM852002:MZO852002 NJI852002:NJK852002 NTE852002:NTG852002 ODA852002:ODC852002 OMW852002:OMY852002 OWS852002:OWU852002 PGO852002:PGQ852002 PQK852002:PQM852002 QAG852002:QAI852002 QKC852002:QKE852002 QTY852002:QUA852002 RDU852002:RDW852002 RNQ852002:RNS852002 RXM852002:RXO852002 SHI852002:SHK852002 SRE852002:SRG852002 TBA852002:TBC852002 TKW852002:TKY852002 TUS852002:TUU852002 UEO852002:UEQ852002 UOK852002:UOM852002 UYG852002:UYI852002 VIC852002:VIE852002 VRY852002:VSA852002 WBU852002:WBW852002 WLQ852002:WLS852002 WVM852002:WVO852002 E917538:G917538 JA917538:JC917538 SW917538:SY917538 ACS917538:ACU917538 AMO917538:AMQ917538 AWK917538:AWM917538 BGG917538:BGI917538 BQC917538:BQE917538 BZY917538:CAA917538 CJU917538:CJW917538 CTQ917538:CTS917538 DDM917538:DDO917538 DNI917538:DNK917538 DXE917538:DXG917538 EHA917538:EHC917538 EQW917538:EQY917538 FAS917538:FAU917538 FKO917538:FKQ917538 FUK917538:FUM917538 GEG917538:GEI917538 GOC917538:GOE917538 GXY917538:GYA917538 HHU917538:HHW917538 HRQ917538:HRS917538 IBM917538:IBO917538 ILI917538:ILK917538 IVE917538:IVG917538 JFA917538:JFC917538 JOW917538:JOY917538 JYS917538:JYU917538 KIO917538:KIQ917538 KSK917538:KSM917538 LCG917538:LCI917538 LMC917538:LME917538 LVY917538:LWA917538 MFU917538:MFW917538 MPQ917538:MPS917538 MZM917538:MZO917538 NJI917538:NJK917538 NTE917538:NTG917538 ODA917538:ODC917538 OMW917538:OMY917538 OWS917538:OWU917538 PGO917538:PGQ917538 PQK917538:PQM917538 QAG917538:QAI917538 QKC917538:QKE917538 QTY917538:QUA917538 RDU917538:RDW917538 RNQ917538:RNS917538 RXM917538:RXO917538 SHI917538:SHK917538 SRE917538:SRG917538 TBA917538:TBC917538 TKW917538:TKY917538 TUS917538:TUU917538 UEO917538:UEQ917538 UOK917538:UOM917538 UYG917538:UYI917538 VIC917538:VIE917538 VRY917538:VSA917538 WBU917538:WBW917538 WLQ917538:WLS917538 WVM917538:WVO917538 E983074:G983074 JA983074:JC983074 SW983074:SY983074 ACS983074:ACU983074 AMO983074:AMQ983074 AWK983074:AWM983074 BGG983074:BGI983074 BQC983074:BQE983074 BZY983074:CAA983074 CJU983074:CJW983074 CTQ983074:CTS983074 DDM983074:DDO983074 DNI983074:DNK983074 DXE983074:DXG983074 EHA983074:EHC983074 EQW983074:EQY983074 FAS983074:FAU983074 FKO983074:FKQ983074 FUK983074:FUM983074 GEG983074:GEI983074 GOC983074:GOE983074 GXY983074:GYA983074 HHU983074:HHW983074 HRQ983074:HRS983074 IBM983074:IBO983074 ILI983074:ILK983074 IVE983074:IVG983074 JFA983074:JFC983074 JOW983074:JOY983074 JYS983074:JYU983074 KIO983074:KIQ983074 KSK983074:KSM983074 LCG983074:LCI983074 LMC983074:LME983074 LVY983074:LWA983074 MFU983074:MFW983074 MPQ983074:MPS983074 MZM983074:MZO983074 NJI983074:NJK983074 NTE983074:NTG983074 ODA983074:ODC983074 OMW983074:OMY983074 OWS983074:OWU983074 PGO983074:PGQ983074 PQK983074:PQM983074 QAG983074:QAI983074 QKC983074:QKE983074 QTY983074:QUA983074 RDU983074:RDW983074 RNQ983074:RNS983074 RXM983074:RXO983074 SHI983074:SHK983074 SRE983074:SRG983074 TBA983074:TBC983074 TKW983074:TKY983074 TUS983074:TUU983074 UEO983074:UEQ983074 UOK983074:UOM983074 UYG983074:UYI983074 VIC983074:VIE983074 VRY983074:VSA983074 WBU983074:WBW983074 WLQ983074:WLS983074 WVM983074:WVO983074 E37:G37">
      <formula1>"定額,減額,不支給"</formula1>
    </dataValidation>
    <dataValidation type="list" allowBlank="1" showInputMessage="1" showErrorMessage="1" sqref="AF65569 KB65569 TX65569 ADT65569 ANP65569 AXL65569 BHH65569 BRD65569 CAZ65569 CKV65569 CUR65569 DEN65569 DOJ65569 DYF65569 EIB65569 ERX65569 FBT65569 FLP65569 FVL65569 GFH65569 GPD65569 GYZ65569 HIV65569 HSR65569 ICN65569 IMJ65569 IWF65569 JGB65569 JPX65569 JZT65569 KJP65569 KTL65569 LDH65569 LND65569 LWZ65569 MGV65569 MQR65569 NAN65569 NKJ65569 NUF65569 OEB65569 ONX65569 OXT65569 PHP65569 PRL65569 QBH65569 QLD65569 QUZ65569 REV65569 ROR65569 RYN65569 SIJ65569 SSF65569 TCB65569 TLX65569 TVT65569 UFP65569 UPL65569 UZH65569 VJD65569 VSZ65569 WCV65569 WMR65569 WWN65569 AF131105 KB131105 TX131105 ADT131105 ANP131105 AXL131105 BHH131105 BRD131105 CAZ131105 CKV131105 CUR131105 DEN131105 DOJ131105 DYF131105 EIB131105 ERX131105 FBT131105 FLP131105 FVL131105 GFH131105 GPD131105 GYZ131105 HIV131105 HSR131105 ICN131105 IMJ131105 IWF131105 JGB131105 JPX131105 JZT131105 KJP131105 KTL131105 LDH131105 LND131105 LWZ131105 MGV131105 MQR131105 NAN131105 NKJ131105 NUF131105 OEB131105 ONX131105 OXT131105 PHP131105 PRL131105 QBH131105 QLD131105 QUZ131105 REV131105 ROR131105 RYN131105 SIJ131105 SSF131105 TCB131105 TLX131105 TVT131105 UFP131105 UPL131105 UZH131105 VJD131105 VSZ131105 WCV131105 WMR131105 WWN131105 AF196641 KB196641 TX196641 ADT196641 ANP196641 AXL196641 BHH196641 BRD196641 CAZ196641 CKV196641 CUR196641 DEN196641 DOJ196641 DYF196641 EIB196641 ERX196641 FBT196641 FLP196641 FVL196641 GFH196641 GPD196641 GYZ196641 HIV196641 HSR196641 ICN196641 IMJ196641 IWF196641 JGB196641 JPX196641 JZT196641 KJP196641 KTL196641 LDH196641 LND196641 LWZ196641 MGV196641 MQR196641 NAN196641 NKJ196641 NUF196641 OEB196641 ONX196641 OXT196641 PHP196641 PRL196641 QBH196641 QLD196641 QUZ196641 REV196641 ROR196641 RYN196641 SIJ196641 SSF196641 TCB196641 TLX196641 TVT196641 UFP196641 UPL196641 UZH196641 VJD196641 VSZ196641 WCV196641 WMR196641 WWN196641 AF262177 KB262177 TX262177 ADT262177 ANP262177 AXL262177 BHH262177 BRD262177 CAZ262177 CKV262177 CUR262177 DEN262177 DOJ262177 DYF262177 EIB262177 ERX262177 FBT262177 FLP262177 FVL262177 GFH262177 GPD262177 GYZ262177 HIV262177 HSR262177 ICN262177 IMJ262177 IWF262177 JGB262177 JPX262177 JZT262177 KJP262177 KTL262177 LDH262177 LND262177 LWZ262177 MGV262177 MQR262177 NAN262177 NKJ262177 NUF262177 OEB262177 ONX262177 OXT262177 PHP262177 PRL262177 QBH262177 QLD262177 QUZ262177 REV262177 ROR262177 RYN262177 SIJ262177 SSF262177 TCB262177 TLX262177 TVT262177 UFP262177 UPL262177 UZH262177 VJD262177 VSZ262177 WCV262177 WMR262177 WWN262177 AF327713 KB327713 TX327713 ADT327713 ANP327713 AXL327713 BHH327713 BRD327713 CAZ327713 CKV327713 CUR327713 DEN327713 DOJ327713 DYF327713 EIB327713 ERX327713 FBT327713 FLP327713 FVL327713 GFH327713 GPD327713 GYZ327713 HIV327713 HSR327713 ICN327713 IMJ327713 IWF327713 JGB327713 JPX327713 JZT327713 KJP327713 KTL327713 LDH327713 LND327713 LWZ327713 MGV327713 MQR327713 NAN327713 NKJ327713 NUF327713 OEB327713 ONX327713 OXT327713 PHP327713 PRL327713 QBH327713 QLD327713 QUZ327713 REV327713 ROR327713 RYN327713 SIJ327713 SSF327713 TCB327713 TLX327713 TVT327713 UFP327713 UPL327713 UZH327713 VJD327713 VSZ327713 WCV327713 WMR327713 WWN327713 AF393249 KB393249 TX393249 ADT393249 ANP393249 AXL393249 BHH393249 BRD393249 CAZ393249 CKV393249 CUR393249 DEN393249 DOJ393249 DYF393249 EIB393249 ERX393249 FBT393249 FLP393249 FVL393249 GFH393249 GPD393249 GYZ393249 HIV393249 HSR393249 ICN393249 IMJ393249 IWF393249 JGB393249 JPX393249 JZT393249 KJP393249 KTL393249 LDH393249 LND393249 LWZ393249 MGV393249 MQR393249 NAN393249 NKJ393249 NUF393249 OEB393249 ONX393249 OXT393249 PHP393249 PRL393249 QBH393249 QLD393249 QUZ393249 REV393249 ROR393249 RYN393249 SIJ393249 SSF393249 TCB393249 TLX393249 TVT393249 UFP393249 UPL393249 UZH393249 VJD393249 VSZ393249 WCV393249 WMR393249 WWN393249 AF458785 KB458785 TX458785 ADT458785 ANP458785 AXL458785 BHH458785 BRD458785 CAZ458785 CKV458785 CUR458785 DEN458785 DOJ458785 DYF458785 EIB458785 ERX458785 FBT458785 FLP458785 FVL458785 GFH458785 GPD458785 GYZ458785 HIV458785 HSR458785 ICN458785 IMJ458785 IWF458785 JGB458785 JPX458785 JZT458785 KJP458785 KTL458785 LDH458785 LND458785 LWZ458785 MGV458785 MQR458785 NAN458785 NKJ458785 NUF458785 OEB458785 ONX458785 OXT458785 PHP458785 PRL458785 QBH458785 QLD458785 QUZ458785 REV458785 ROR458785 RYN458785 SIJ458785 SSF458785 TCB458785 TLX458785 TVT458785 UFP458785 UPL458785 UZH458785 VJD458785 VSZ458785 WCV458785 WMR458785 WWN458785 AF524321 KB524321 TX524321 ADT524321 ANP524321 AXL524321 BHH524321 BRD524321 CAZ524321 CKV524321 CUR524321 DEN524321 DOJ524321 DYF524321 EIB524321 ERX524321 FBT524321 FLP524321 FVL524321 GFH524321 GPD524321 GYZ524321 HIV524321 HSR524321 ICN524321 IMJ524321 IWF524321 JGB524321 JPX524321 JZT524321 KJP524321 KTL524321 LDH524321 LND524321 LWZ524321 MGV524321 MQR524321 NAN524321 NKJ524321 NUF524321 OEB524321 ONX524321 OXT524321 PHP524321 PRL524321 QBH524321 QLD524321 QUZ524321 REV524321 ROR524321 RYN524321 SIJ524321 SSF524321 TCB524321 TLX524321 TVT524321 UFP524321 UPL524321 UZH524321 VJD524321 VSZ524321 WCV524321 WMR524321 WWN524321 AF589857 KB589857 TX589857 ADT589857 ANP589857 AXL589857 BHH589857 BRD589857 CAZ589857 CKV589857 CUR589857 DEN589857 DOJ589857 DYF589857 EIB589857 ERX589857 FBT589857 FLP589857 FVL589857 GFH589857 GPD589857 GYZ589857 HIV589857 HSR589857 ICN589857 IMJ589857 IWF589857 JGB589857 JPX589857 JZT589857 KJP589857 KTL589857 LDH589857 LND589857 LWZ589857 MGV589857 MQR589857 NAN589857 NKJ589857 NUF589857 OEB589857 ONX589857 OXT589857 PHP589857 PRL589857 QBH589857 QLD589857 QUZ589857 REV589857 ROR589857 RYN589857 SIJ589857 SSF589857 TCB589857 TLX589857 TVT589857 UFP589857 UPL589857 UZH589857 VJD589857 VSZ589857 WCV589857 WMR589857 WWN589857 AF655393 KB655393 TX655393 ADT655393 ANP655393 AXL655393 BHH655393 BRD655393 CAZ655393 CKV655393 CUR655393 DEN655393 DOJ655393 DYF655393 EIB655393 ERX655393 FBT655393 FLP655393 FVL655393 GFH655393 GPD655393 GYZ655393 HIV655393 HSR655393 ICN655393 IMJ655393 IWF655393 JGB655393 JPX655393 JZT655393 KJP655393 KTL655393 LDH655393 LND655393 LWZ655393 MGV655393 MQR655393 NAN655393 NKJ655393 NUF655393 OEB655393 ONX655393 OXT655393 PHP655393 PRL655393 QBH655393 QLD655393 QUZ655393 REV655393 ROR655393 RYN655393 SIJ655393 SSF655393 TCB655393 TLX655393 TVT655393 UFP655393 UPL655393 UZH655393 VJD655393 VSZ655393 WCV655393 WMR655393 WWN655393 AF720929 KB720929 TX720929 ADT720929 ANP720929 AXL720929 BHH720929 BRD720929 CAZ720929 CKV720929 CUR720929 DEN720929 DOJ720929 DYF720929 EIB720929 ERX720929 FBT720929 FLP720929 FVL720929 GFH720929 GPD720929 GYZ720929 HIV720929 HSR720929 ICN720929 IMJ720929 IWF720929 JGB720929 JPX720929 JZT720929 KJP720929 KTL720929 LDH720929 LND720929 LWZ720929 MGV720929 MQR720929 NAN720929 NKJ720929 NUF720929 OEB720929 ONX720929 OXT720929 PHP720929 PRL720929 QBH720929 QLD720929 QUZ720929 REV720929 ROR720929 RYN720929 SIJ720929 SSF720929 TCB720929 TLX720929 TVT720929 UFP720929 UPL720929 UZH720929 VJD720929 VSZ720929 WCV720929 WMR720929 WWN720929 AF786465 KB786465 TX786465 ADT786465 ANP786465 AXL786465 BHH786465 BRD786465 CAZ786465 CKV786465 CUR786465 DEN786465 DOJ786465 DYF786465 EIB786465 ERX786465 FBT786465 FLP786465 FVL786465 GFH786465 GPD786465 GYZ786465 HIV786465 HSR786465 ICN786465 IMJ786465 IWF786465 JGB786465 JPX786465 JZT786465 KJP786465 KTL786465 LDH786465 LND786465 LWZ786465 MGV786465 MQR786465 NAN786465 NKJ786465 NUF786465 OEB786465 ONX786465 OXT786465 PHP786465 PRL786465 QBH786465 QLD786465 QUZ786465 REV786465 ROR786465 RYN786465 SIJ786465 SSF786465 TCB786465 TLX786465 TVT786465 UFP786465 UPL786465 UZH786465 VJD786465 VSZ786465 WCV786465 WMR786465 WWN786465 AF852001 KB852001 TX852001 ADT852001 ANP852001 AXL852001 BHH852001 BRD852001 CAZ852001 CKV852001 CUR852001 DEN852001 DOJ852001 DYF852001 EIB852001 ERX852001 FBT852001 FLP852001 FVL852001 GFH852001 GPD852001 GYZ852001 HIV852001 HSR852001 ICN852001 IMJ852001 IWF852001 JGB852001 JPX852001 JZT852001 KJP852001 KTL852001 LDH852001 LND852001 LWZ852001 MGV852001 MQR852001 NAN852001 NKJ852001 NUF852001 OEB852001 ONX852001 OXT852001 PHP852001 PRL852001 QBH852001 QLD852001 QUZ852001 REV852001 ROR852001 RYN852001 SIJ852001 SSF852001 TCB852001 TLX852001 TVT852001 UFP852001 UPL852001 UZH852001 VJD852001 VSZ852001 WCV852001 WMR852001 WWN852001 AF917537 KB917537 TX917537 ADT917537 ANP917537 AXL917537 BHH917537 BRD917537 CAZ917537 CKV917537 CUR917537 DEN917537 DOJ917537 DYF917537 EIB917537 ERX917537 FBT917537 FLP917537 FVL917537 GFH917537 GPD917537 GYZ917537 HIV917537 HSR917537 ICN917537 IMJ917537 IWF917537 JGB917537 JPX917537 JZT917537 KJP917537 KTL917537 LDH917537 LND917537 LWZ917537 MGV917537 MQR917537 NAN917537 NKJ917537 NUF917537 OEB917537 ONX917537 OXT917537 PHP917537 PRL917537 QBH917537 QLD917537 QUZ917537 REV917537 ROR917537 RYN917537 SIJ917537 SSF917537 TCB917537 TLX917537 TVT917537 UFP917537 UPL917537 UZH917537 VJD917537 VSZ917537 WCV917537 WMR917537 WWN917537 AF983073 KB983073 TX983073 ADT983073 ANP983073 AXL983073 BHH983073 BRD983073 CAZ983073 CKV983073 CUR983073 DEN983073 DOJ983073 DYF983073 EIB983073 ERX983073 FBT983073 FLP983073 FVL983073 GFH983073 GPD983073 GYZ983073 HIV983073 HSR983073 ICN983073 IMJ983073 IWF983073 JGB983073 JPX983073 JZT983073 KJP983073 KTL983073 LDH983073 LND983073 LWZ983073 MGV983073 MQR983073 NAN983073 NKJ983073 NUF983073 OEB983073 ONX983073 OXT983073 PHP983073 PRL983073 QBH983073 QLD983073 QUZ983073 REV983073 ROR983073 RYN983073 SIJ983073 SSF983073 TCB983073 TLX983073 TVT983073 UFP983073 UPL983073 UZH983073 VJD983073 VSZ983073 WCV983073 WMR983073 WWN983073 AF24 KB24 TX24 ADT24 ANP24 AXL24 BHH24 BRD24 CAZ24 CKV24 CUR24 DEN24 DOJ24 DYF24 EIB24 ERX24 FBT24 FLP24 FVL24 GFH24 GPD24 GYZ24 HIV24 HSR24 ICN24 IMJ24 IWF24 JGB24 JPX24 JZT24 KJP24 KTL24 LDH24 LND24 LWZ24 MGV24 MQR24 NAN24 NKJ24 NUF24 OEB24 ONX24 OXT24 PHP24 PRL24 QBH24 QLD24 QUZ24 REV24 ROR24 RYN24 SIJ24 SSF24 TCB24 TLX24 TVT24 UFP24 UPL24 UZH24 VJD24 VSZ24 WCV24 WMR24 WWN24 AF65563 KB65563 TX65563 ADT65563 ANP65563 AXL65563 BHH65563 BRD65563 CAZ65563 CKV65563 CUR65563 DEN65563 DOJ65563 DYF65563 EIB65563 ERX65563 FBT65563 FLP65563 FVL65563 GFH65563 GPD65563 GYZ65563 HIV65563 HSR65563 ICN65563 IMJ65563 IWF65563 JGB65563 JPX65563 JZT65563 KJP65563 KTL65563 LDH65563 LND65563 LWZ65563 MGV65563 MQR65563 NAN65563 NKJ65563 NUF65563 OEB65563 ONX65563 OXT65563 PHP65563 PRL65563 QBH65563 QLD65563 QUZ65563 REV65563 ROR65563 RYN65563 SIJ65563 SSF65563 TCB65563 TLX65563 TVT65563 UFP65563 UPL65563 UZH65563 VJD65563 VSZ65563 WCV65563 WMR65563 WWN65563 AF131099 KB131099 TX131099 ADT131099 ANP131099 AXL131099 BHH131099 BRD131099 CAZ131099 CKV131099 CUR131099 DEN131099 DOJ131099 DYF131099 EIB131099 ERX131099 FBT131099 FLP131099 FVL131099 GFH131099 GPD131099 GYZ131099 HIV131099 HSR131099 ICN131099 IMJ131099 IWF131099 JGB131099 JPX131099 JZT131099 KJP131099 KTL131099 LDH131099 LND131099 LWZ131099 MGV131099 MQR131099 NAN131099 NKJ131099 NUF131099 OEB131099 ONX131099 OXT131099 PHP131099 PRL131099 QBH131099 QLD131099 QUZ131099 REV131099 ROR131099 RYN131099 SIJ131099 SSF131099 TCB131099 TLX131099 TVT131099 UFP131099 UPL131099 UZH131099 VJD131099 VSZ131099 WCV131099 WMR131099 WWN131099 AF196635 KB196635 TX196635 ADT196635 ANP196635 AXL196635 BHH196635 BRD196635 CAZ196635 CKV196635 CUR196635 DEN196635 DOJ196635 DYF196635 EIB196635 ERX196635 FBT196635 FLP196635 FVL196635 GFH196635 GPD196635 GYZ196635 HIV196635 HSR196635 ICN196635 IMJ196635 IWF196635 JGB196635 JPX196635 JZT196635 KJP196635 KTL196635 LDH196635 LND196635 LWZ196635 MGV196635 MQR196635 NAN196635 NKJ196635 NUF196635 OEB196635 ONX196635 OXT196635 PHP196635 PRL196635 QBH196635 QLD196635 QUZ196635 REV196635 ROR196635 RYN196635 SIJ196635 SSF196635 TCB196635 TLX196635 TVT196635 UFP196635 UPL196635 UZH196635 VJD196635 VSZ196635 WCV196635 WMR196635 WWN196635 AF262171 KB262171 TX262171 ADT262171 ANP262171 AXL262171 BHH262171 BRD262171 CAZ262171 CKV262171 CUR262171 DEN262171 DOJ262171 DYF262171 EIB262171 ERX262171 FBT262171 FLP262171 FVL262171 GFH262171 GPD262171 GYZ262171 HIV262171 HSR262171 ICN262171 IMJ262171 IWF262171 JGB262171 JPX262171 JZT262171 KJP262171 KTL262171 LDH262171 LND262171 LWZ262171 MGV262171 MQR262171 NAN262171 NKJ262171 NUF262171 OEB262171 ONX262171 OXT262171 PHP262171 PRL262171 QBH262171 QLD262171 QUZ262171 REV262171 ROR262171 RYN262171 SIJ262171 SSF262171 TCB262171 TLX262171 TVT262171 UFP262171 UPL262171 UZH262171 VJD262171 VSZ262171 WCV262171 WMR262171 WWN262171 AF327707 KB327707 TX327707 ADT327707 ANP327707 AXL327707 BHH327707 BRD327707 CAZ327707 CKV327707 CUR327707 DEN327707 DOJ327707 DYF327707 EIB327707 ERX327707 FBT327707 FLP327707 FVL327707 GFH327707 GPD327707 GYZ327707 HIV327707 HSR327707 ICN327707 IMJ327707 IWF327707 JGB327707 JPX327707 JZT327707 KJP327707 KTL327707 LDH327707 LND327707 LWZ327707 MGV327707 MQR327707 NAN327707 NKJ327707 NUF327707 OEB327707 ONX327707 OXT327707 PHP327707 PRL327707 QBH327707 QLD327707 QUZ327707 REV327707 ROR327707 RYN327707 SIJ327707 SSF327707 TCB327707 TLX327707 TVT327707 UFP327707 UPL327707 UZH327707 VJD327707 VSZ327707 WCV327707 WMR327707 WWN327707 AF393243 KB393243 TX393243 ADT393243 ANP393243 AXL393243 BHH393243 BRD393243 CAZ393243 CKV393243 CUR393243 DEN393243 DOJ393243 DYF393243 EIB393243 ERX393243 FBT393243 FLP393243 FVL393243 GFH393243 GPD393243 GYZ393243 HIV393243 HSR393243 ICN393243 IMJ393243 IWF393243 JGB393243 JPX393243 JZT393243 KJP393243 KTL393243 LDH393243 LND393243 LWZ393243 MGV393243 MQR393243 NAN393243 NKJ393243 NUF393243 OEB393243 ONX393243 OXT393243 PHP393243 PRL393243 QBH393243 QLD393243 QUZ393243 REV393243 ROR393243 RYN393243 SIJ393243 SSF393243 TCB393243 TLX393243 TVT393243 UFP393243 UPL393243 UZH393243 VJD393243 VSZ393243 WCV393243 WMR393243 WWN393243 AF458779 KB458779 TX458779 ADT458779 ANP458779 AXL458779 BHH458779 BRD458779 CAZ458779 CKV458779 CUR458779 DEN458779 DOJ458779 DYF458779 EIB458779 ERX458779 FBT458779 FLP458779 FVL458779 GFH458779 GPD458779 GYZ458779 HIV458779 HSR458779 ICN458779 IMJ458779 IWF458779 JGB458779 JPX458779 JZT458779 KJP458779 KTL458779 LDH458779 LND458779 LWZ458779 MGV458779 MQR458779 NAN458779 NKJ458779 NUF458779 OEB458779 ONX458779 OXT458779 PHP458779 PRL458779 QBH458779 QLD458779 QUZ458779 REV458779 ROR458779 RYN458779 SIJ458779 SSF458779 TCB458779 TLX458779 TVT458779 UFP458779 UPL458779 UZH458779 VJD458779 VSZ458779 WCV458779 WMR458779 WWN458779 AF524315 KB524315 TX524315 ADT524315 ANP524315 AXL524315 BHH524315 BRD524315 CAZ524315 CKV524315 CUR524315 DEN524315 DOJ524315 DYF524315 EIB524315 ERX524315 FBT524315 FLP524315 FVL524315 GFH524315 GPD524315 GYZ524315 HIV524315 HSR524315 ICN524315 IMJ524315 IWF524315 JGB524315 JPX524315 JZT524315 KJP524315 KTL524315 LDH524315 LND524315 LWZ524315 MGV524315 MQR524315 NAN524315 NKJ524315 NUF524315 OEB524315 ONX524315 OXT524315 PHP524315 PRL524315 QBH524315 QLD524315 QUZ524315 REV524315 ROR524315 RYN524315 SIJ524315 SSF524315 TCB524315 TLX524315 TVT524315 UFP524315 UPL524315 UZH524315 VJD524315 VSZ524315 WCV524315 WMR524315 WWN524315 AF589851 KB589851 TX589851 ADT589851 ANP589851 AXL589851 BHH589851 BRD589851 CAZ589851 CKV589851 CUR589851 DEN589851 DOJ589851 DYF589851 EIB589851 ERX589851 FBT589851 FLP589851 FVL589851 GFH589851 GPD589851 GYZ589851 HIV589851 HSR589851 ICN589851 IMJ589851 IWF589851 JGB589851 JPX589851 JZT589851 KJP589851 KTL589851 LDH589851 LND589851 LWZ589851 MGV589851 MQR589851 NAN589851 NKJ589851 NUF589851 OEB589851 ONX589851 OXT589851 PHP589851 PRL589851 QBH589851 QLD589851 QUZ589851 REV589851 ROR589851 RYN589851 SIJ589851 SSF589851 TCB589851 TLX589851 TVT589851 UFP589851 UPL589851 UZH589851 VJD589851 VSZ589851 WCV589851 WMR589851 WWN589851 AF655387 KB655387 TX655387 ADT655387 ANP655387 AXL655387 BHH655387 BRD655387 CAZ655387 CKV655387 CUR655387 DEN655387 DOJ655387 DYF655387 EIB655387 ERX655387 FBT655387 FLP655387 FVL655387 GFH655387 GPD655387 GYZ655387 HIV655387 HSR655387 ICN655387 IMJ655387 IWF655387 JGB655387 JPX655387 JZT655387 KJP655387 KTL655387 LDH655387 LND655387 LWZ655387 MGV655387 MQR655387 NAN655387 NKJ655387 NUF655387 OEB655387 ONX655387 OXT655387 PHP655387 PRL655387 QBH655387 QLD655387 QUZ655387 REV655387 ROR655387 RYN655387 SIJ655387 SSF655387 TCB655387 TLX655387 TVT655387 UFP655387 UPL655387 UZH655387 VJD655387 VSZ655387 WCV655387 WMR655387 WWN655387 AF720923 KB720923 TX720923 ADT720923 ANP720923 AXL720923 BHH720923 BRD720923 CAZ720923 CKV720923 CUR720923 DEN720923 DOJ720923 DYF720923 EIB720923 ERX720923 FBT720923 FLP720923 FVL720923 GFH720923 GPD720923 GYZ720923 HIV720923 HSR720923 ICN720923 IMJ720923 IWF720923 JGB720923 JPX720923 JZT720923 KJP720923 KTL720923 LDH720923 LND720923 LWZ720923 MGV720923 MQR720923 NAN720923 NKJ720923 NUF720923 OEB720923 ONX720923 OXT720923 PHP720923 PRL720923 QBH720923 QLD720923 QUZ720923 REV720923 ROR720923 RYN720923 SIJ720923 SSF720923 TCB720923 TLX720923 TVT720923 UFP720923 UPL720923 UZH720923 VJD720923 VSZ720923 WCV720923 WMR720923 WWN720923 AF786459 KB786459 TX786459 ADT786459 ANP786459 AXL786459 BHH786459 BRD786459 CAZ786459 CKV786459 CUR786459 DEN786459 DOJ786459 DYF786459 EIB786459 ERX786459 FBT786459 FLP786459 FVL786459 GFH786459 GPD786459 GYZ786459 HIV786459 HSR786459 ICN786459 IMJ786459 IWF786459 JGB786459 JPX786459 JZT786459 KJP786459 KTL786459 LDH786459 LND786459 LWZ786459 MGV786459 MQR786459 NAN786459 NKJ786459 NUF786459 OEB786459 ONX786459 OXT786459 PHP786459 PRL786459 QBH786459 QLD786459 QUZ786459 REV786459 ROR786459 RYN786459 SIJ786459 SSF786459 TCB786459 TLX786459 TVT786459 UFP786459 UPL786459 UZH786459 VJD786459 VSZ786459 WCV786459 WMR786459 WWN786459 AF851995 KB851995 TX851995 ADT851995 ANP851995 AXL851995 BHH851995 BRD851995 CAZ851995 CKV851995 CUR851995 DEN851995 DOJ851995 DYF851995 EIB851995 ERX851995 FBT851995 FLP851995 FVL851995 GFH851995 GPD851995 GYZ851995 HIV851995 HSR851995 ICN851995 IMJ851995 IWF851995 JGB851995 JPX851995 JZT851995 KJP851995 KTL851995 LDH851995 LND851995 LWZ851995 MGV851995 MQR851995 NAN851995 NKJ851995 NUF851995 OEB851995 ONX851995 OXT851995 PHP851995 PRL851995 QBH851995 QLD851995 QUZ851995 REV851995 ROR851995 RYN851995 SIJ851995 SSF851995 TCB851995 TLX851995 TVT851995 UFP851995 UPL851995 UZH851995 VJD851995 VSZ851995 WCV851995 WMR851995 WWN851995 AF917531 KB917531 TX917531 ADT917531 ANP917531 AXL917531 BHH917531 BRD917531 CAZ917531 CKV917531 CUR917531 DEN917531 DOJ917531 DYF917531 EIB917531 ERX917531 FBT917531 FLP917531 FVL917531 GFH917531 GPD917531 GYZ917531 HIV917531 HSR917531 ICN917531 IMJ917531 IWF917531 JGB917531 JPX917531 JZT917531 KJP917531 KTL917531 LDH917531 LND917531 LWZ917531 MGV917531 MQR917531 NAN917531 NKJ917531 NUF917531 OEB917531 ONX917531 OXT917531 PHP917531 PRL917531 QBH917531 QLD917531 QUZ917531 REV917531 ROR917531 RYN917531 SIJ917531 SSF917531 TCB917531 TLX917531 TVT917531 UFP917531 UPL917531 UZH917531 VJD917531 VSZ917531 WCV917531 WMR917531 WWN917531 AF983067 KB983067 TX983067 ADT983067 ANP983067 AXL983067 BHH983067 BRD983067 CAZ983067 CKV983067 CUR983067 DEN983067 DOJ983067 DYF983067 EIB983067 ERX983067 FBT983067 FLP983067 FVL983067 GFH983067 GPD983067 GYZ983067 HIV983067 HSR983067 ICN983067 IMJ983067 IWF983067 JGB983067 JPX983067 JZT983067 KJP983067 KTL983067 LDH983067 LND983067 LWZ983067 MGV983067 MQR983067 NAN983067 NKJ983067 NUF983067 OEB983067 ONX983067 OXT983067 PHP983067 PRL983067 QBH983067 QLD983067 QUZ983067 REV983067 ROR983067 RYN983067 SIJ983067 SSF983067 TCB983067 TLX983067 TVT983067 UFP983067 UPL983067 UZH983067 VJD983067 VSZ983067 WCV983067 WMR983067 WWN983067">
      <formula1>"現金等による立替払い,法人カード(個人決裁型）"</formula1>
    </dataValidation>
    <dataValidation imeMode="halfAlpha" allowBlank="1" showInputMessage="1" showErrorMessage="1" sqref="F65564:L65564 JB65564:JH65564 SX65564:TD65564 ACT65564:ACZ65564 AMP65564:AMV65564 AWL65564:AWR65564 BGH65564:BGN65564 BQD65564:BQJ65564 BZZ65564:CAF65564 CJV65564:CKB65564 CTR65564:CTX65564 DDN65564:DDT65564 DNJ65564:DNP65564 DXF65564:DXL65564 EHB65564:EHH65564 EQX65564:ERD65564 FAT65564:FAZ65564 FKP65564:FKV65564 FUL65564:FUR65564 GEH65564:GEN65564 GOD65564:GOJ65564 GXZ65564:GYF65564 HHV65564:HIB65564 HRR65564:HRX65564 IBN65564:IBT65564 ILJ65564:ILP65564 IVF65564:IVL65564 JFB65564:JFH65564 JOX65564:JPD65564 JYT65564:JYZ65564 KIP65564:KIV65564 KSL65564:KSR65564 LCH65564:LCN65564 LMD65564:LMJ65564 LVZ65564:LWF65564 MFV65564:MGB65564 MPR65564:MPX65564 MZN65564:MZT65564 NJJ65564:NJP65564 NTF65564:NTL65564 ODB65564:ODH65564 OMX65564:OND65564 OWT65564:OWZ65564 PGP65564:PGV65564 PQL65564:PQR65564 QAH65564:QAN65564 QKD65564:QKJ65564 QTZ65564:QUF65564 RDV65564:REB65564 RNR65564:RNX65564 RXN65564:RXT65564 SHJ65564:SHP65564 SRF65564:SRL65564 TBB65564:TBH65564 TKX65564:TLD65564 TUT65564:TUZ65564 UEP65564:UEV65564 UOL65564:UOR65564 UYH65564:UYN65564 VID65564:VIJ65564 VRZ65564:VSF65564 WBV65564:WCB65564 WLR65564:WLX65564 WVN65564:WVT65564 F131100:L131100 JB131100:JH131100 SX131100:TD131100 ACT131100:ACZ131100 AMP131100:AMV131100 AWL131100:AWR131100 BGH131100:BGN131100 BQD131100:BQJ131100 BZZ131100:CAF131100 CJV131100:CKB131100 CTR131100:CTX131100 DDN131100:DDT131100 DNJ131100:DNP131100 DXF131100:DXL131100 EHB131100:EHH131100 EQX131100:ERD131100 FAT131100:FAZ131100 FKP131100:FKV131100 FUL131100:FUR131100 GEH131100:GEN131100 GOD131100:GOJ131100 GXZ131100:GYF131100 HHV131100:HIB131100 HRR131100:HRX131100 IBN131100:IBT131100 ILJ131100:ILP131100 IVF131100:IVL131100 JFB131100:JFH131100 JOX131100:JPD131100 JYT131100:JYZ131100 KIP131100:KIV131100 KSL131100:KSR131100 LCH131100:LCN131100 LMD131100:LMJ131100 LVZ131100:LWF131100 MFV131100:MGB131100 MPR131100:MPX131100 MZN131100:MZT131100 NJJ131100:NJP131100 NTF131100:NTL131100 ODB131100:ODH131100 OMX131100:OND131100 OWT131100:OWZ131100 PGP131100:PGV131100 PQL131100:PQR131100 QAH131100:QAN131100 QKD131100:QKJ131100 QTZ131100:QUF131100 RDV131100:REB131100 RNR131100:RNX131100 RXN131100:RXT131100 SHJ131100:SHP131100 SRF131100:SRL131100 TBB131100:TBH131100 TKX131100:TLD131100 TUT131100:TUZ131100 UEP131100:UEV131100 UOL131100:UOR131100 UYH131100:UYN131100 VID131100:VIJ131100 VRZ131100:VSF131100 WBV131100:WCB131100 WLR131100:WLX131100 WVN131100:WVT131100 F196636:L196636 JB196636:JH196636 SX196636:TD196636 ACT196636:ACZ196636 AMP196636:AMV196636 AWL196636:AWR196636 BGH196636:BGN196636 BQD196636:BQJ196636 BZZ196636:CAF196636 CJV196636:CKB196636 CTR196636:CTX196636 DDN196636:DDT196636 DNJ196636:DNP196636 DXF196636:DXL196636 EHB196636:EHH196636 EQX196636:ERD196636 FAT196636:FAZ196636 FKP196636:FKV196636 FUL196636:FUR196636 GEH196636:GEN196636 GOD196636:GOJ196636 GXZ196636:GYF196636 HHV196636:HIB196636 HRR196636:HRX196636 IBN196636:IBT196636 ILJ196636:ILP196636 IVF196636:IVL196636 JFB196636:JFH196636 JOX196636:JPD196636 JYT196636:JYZ196636 KIP196636:KIV196636 KSL196636:KSR196636 LCH196636:LCN196636 LMD196636:LMJ196636 LVZ196636:LWF196636 MFV196636:MGB196636 MPR196636:MPX196636 MZN196636:MZT196636 NJJ196636:NJP196636 NTF196636:NTL196636 ODB196636:ODH196636 OMX196636:OND196636 OWT196636:OWZ196636 PGP196636:PGV196636 PQL196636:PQR196636 QAH196636:QAN196636 QKD196636:QKJ196636 QTZ196636:QUF196636 RDV196636:REB196636 RNR196636:RNX196636 RXN196636:RXT196636 SHJ196636:SHP196636 SRF196636:SRL196636 TBB196636:TBH196636 TKX196636:TLD196636 TUT196636:TUZ196636 UEP196636:UEV196636 UOL196636:UOR196636 UYH196636:UYN196636 VID196636:VIJ196636 VRZ196636:VSF196636 WBV196636:WCB196636 WLR196636:WLX196636 WVN196636:WVT196636 F262172:L262172 JB262172:JH262172 SX262172:TD262172 ACT262172:ACZ262172 AMP262172:AMV262172 AWL262172:AWR262172 BGH262172:BGN262172 BQD262172:BQJ262172 BZZ262172:CAF262172 CJV262172:CKB262172 CTR262172:CTX262172 DDN262172:DDT262172 DNJ262172:DNP262172 DXF262172:DXL262172 EHB262172:EHH262172 EQX262172:ERD262172 FAT262172:FAZ262172 FKP262172:FKV262172 FUL262172:FUR262172 GEH262172:GEN262172 GOD262172:GOJ262172 GXZ262172:GYF262172 HHV262172:HIB262172 HRR262172:HRX262172 IBN262172:IBT262172 ILJ262172:ILP262172 IVF262172:IVL262172 JFB262172:JFH262172 JOX262172:JPD262172 JYT262172:JYZ262172 KIP262172:KIV262172 KSL262172:KSR262172 LCH262172:LCN262172 LMD262172:LMJ262172 LVZ262172:LWF262172 MFV262172:MGB262172 MPR262172:MPX262172 MZN262172:MZT262172 NJJ262172:NJP262172 NTF262172:NTL262172 ODB262172:ODH262172 OMX262172:OND262172 OWT262172:OWZ262172 PGP262172:PGV262172 PQL262172:PQR262172 QAH262172:QAN262172 QKD262172:QKJ262172 QTZ262172:QUF262172 RDV262172:REB262172 RNR262172:RNX262172 RXN262172:RXT262172 SHJ262172:SHP262172 SRF262172:SRL262172 TBB262172:TBH262172 TKX262172:TLD262172 TUT262172:TUZ262172 UEP262172:UEV262172 UOL262172:UOR262172 UYH262172:UYN262172 VID262172:VIJ262172 VRZ262172:VSF262172 WBV262172:WCB262172 WLR262172:WLX262172 WVN262172:WVT262172 F327708:L327708 JB327708:JH327708 SX327708:TD327708 ACT327708:ACZ327708 AMP327708:AMV327708 AWL327708:AWR327708 BGH327708:BGN327708 BQD327708:BQJ327708 BZZ327708:CAF327708 CJV327708:CKB327708 CTR327708:CTX327708 DDN327708:DDT327708 DNJ327708:DNP327708 DXF327708:DXL327708 EHB327708:EHH327708 EQX327708:ERD327708 FAT327708:FAZ327708 FKP327708:FKV327708 FUL327708:FUR327708 GEH327708:GEN327708 GOD327708:GOJ327708 GXZ327708:GYF327708 HHV327708:HIB327708 HRR327708:HRX327708 IBN327708:IBT327708 ILJ327708:ILP327708 IVF327708:IVL327708 JFB327708:JFH327708 JOX327708:JPD327708 JYT327708:JYZ327708 KIP327708:KIV327708 KSL327708:KSR327708 LCH327708:LCN327708 LMD327708:LMJ327708 LVZ327708:LWF327708 MFV327708:MGB327708 MPR327708:MPX327708 MZN327708:MZT327708 NJJ327708:NJP327708 NTF327708:NTL327708 ODB327708:ODH327708 OMX327708:OND327708 OWT327708:OWZ327708 PGP327708:PGV327708 PQL327708:PQR327708 QAH327708:QAN327708 QKD327708:QKJ327708 QTZ327708:QUF327708 RDV327708:REB327708 RNR327708:RNX327708 RXN327708:RXT327708 SHJ327708:SHP327708 SRF327708:SRL327708 TBB327708:TBH327708 TKX327708:TLD327708 TUT327708:TUZ327708 UEP327708:UEV327708 UOL327708:UOR327708 UYH327708:UYN327708 VID327708:VIJ327708 VRZ327708:VSF327708 WBV327708:WCB327708 WLR327708:WLX327708 WVN327708:WVT327708 F393244:L393244 JB393244:JH393244 SX393244:TD393244 ACT393244:ACZ393244 AMP393244:AMV393244 AWL393244:AWR393244 BGH393244:BGN393244 BQD393244:BQJ393244 BZZ393244:CAF393244 CJV393244:CKB393244 CTR393244:CTX393244 DDN393244:DDT393244 DNJ393244:DNP393244 DXF393244:DXL393244 EHB393244:EHH393244 EQX393244:ERD393244 FAT393244:FAZ393244 FKP393244:FKV393244 FUL393244:FUR393244 GEH393244:GEN393244 GOD393244:GOJ393244 GXZ393244:GYF393244 HHV393244:HIB393244 HRR393244:HRX393244 IBN393244:IBT393244 ILJ393244:ILP393244 IVF393244:IVL393244 JFB393244:JFH393244 JOX393244:JPD393244 JYT393244:JYZ393244 KIP393244:KIV393244 KSL393244:KSR393244 LCH393244:LCN393244 LMD393244:LMJ393244 LVZ393244:LWF393244 MFV393244:MGB393244 MPR393244:MPX393244 MZN393244:MZT393244 NJJ393244:NJP393244 NTF393244:NTL393244 ODB393244:ODH393244 OMX393244:OND393244 OWT393244:OWZ393244 PGP393244:PGV393244 PQL393244:PQR393244 QAH393244:QAN393244 QKD393244:QKJ393244 QTZ393244:QUF393244 RDV393244:REB393244 RNR393244:RNX393244 RXN393244:RXT393244 SHJ393244:SHP393244 SRF393244:SRL393244 TBB393244:TBH393244 TKX393244:TLD393244 TUT393244:TUZ393244 UEP393244:UEV393244 UOL393244:UOR393244 UYH393244:UYN393244 VID393244:VIJ393244 VRZ393244:VSF393244 WBV393244:WCB393244 WLR393244:WLX393244 WVN393244:WVT393244 F458780:L458780 JB458780:JH458780 SX458780:TD458780 ACT458780:ACZ458780 AMP458780:AMV458780 AWL458780:AWR458780 BGH458780:BGN458780 BQD458780:BQJ458780 BZZ458780:CAF458780 CJV458780:CKB458780 CTR458780:CTX458780 DDN458780:DDT458780 DNJ458780:DNP458780 DXF458780:DXL458780 EHB458780:EHH458780 EQX458780:ERD458780 FAT458780:FAZ458780 FKP458780:FKV458780 FUL458780:FUR458780 GEH458780:GEN458780 GOD458780:GOJ458780 GXZ458780:GYF458780 HHV458780:HIB458780 HRR458780:HRX458780 IBN458780:IBT458780 ILJ458780:ILP458780 IVF458780:IVL458780 JFB458780:JFH458780 JOX458780:JPD458780 JYT458780:JYZ458780 KIP458780:KIV458780 KSL458780:KSR458780 LCH458780:LCN458780 LMD458780:LMJ458780 LVZ458780:LWF458780 MFV458780:MGB458780 MPR458780:MPX458780 MZN458780:MZT458780 NJJ458780:NJP458780 NTF458780:NTL458780 ODB458780:ODH458780 OMX458780:OND458780 OWT458780:OWZ458780 PGP458780:PGV458780 PQL458780:PQR458780 QAH458780:QAN458780 QKD458780:QKJ458780 QTZ458780:QUF458780 RDV458780:REB458780 RNR458780:RNX458780 RXN458780:RXT458780 SHJ458780:SHP458780 SRF458780:SRL458780 TBB458780:TBH458780 TKX458780:TLD458780 TUT458780:TUZ458780 UEP458780:UEV458780 UOL458780:UOR458780 UYH458780:UYN458780 VID458780:VIJ458780 VRZ458780:VSF458780 WBV458780:WCB458780 WLR458780:WLX458780 WVN458780:WVT458780 F524316:L524316 JB524316:JH524316 SX524316:TD524316 ACT524316:ACZ524316 AMP524316:AMV524316 AWL524316:AWR524316 BGH524316:BGN524316 BQD524316:BQJ524316 BZZ524316:CAF524316 CJV524316:CKB524316 CTR524316:CTX524316 DDN524316:DDT524316 DNJ524316:DNP524316 DXF524316:DXL524316 EHB524316:EHH524316 EQX524316:ERD524316 FAT524316:FAZ524316 FKP524316:FKV524316 FUL524316:FUR524316 GEH524316:GEN524316 GOD524316:GOJ524316 GXZ524316:GYF524316 HHV524316:HIB524316 HRR524316:HRX524316 IBN524316:IBT524316 ILJ524316:ILP524316 IVF524316:IVL524316 JFB524316:JFH524316 JOX524316:JPD524316 JYT524316:JYZ524316 KIP524316:KIV524316 KSL524316:KSR524316 LCH524316:LCN524316 LMD524316:LMJ524316 LVZ524316:LWF524316 MFV524316:MGB524316 MPR524316:MPX524316 MZN524316:MZT524316 NJJ524316:NJP524316 NTF524316:NTL524316 ODB524316:ODH524316 OMX524316:OND524316 OWT524316:OWZ524316 PGP524316:PGV524316 PQL524316:PQR524316 QAH524316:QAN524316 QKD524316:QKJ524316 QTZ524316:QUF524316 RDV524316:REB524316 RNR524316:RNX524316 RXN524316:RXT524316 SHJ524316:SHP524316 SRF524316:SRL524316 TBB524316:TBH524316 TKX524316:TLD524316 TUT524316:TUZ524316 UEP524316:UEV524316 UOL524316:UOR524316 UYH524316:UYN524316 VID524316:VIJ524316 VRZ524316:VSF524316 WBV524316:WCB524316 WLR524316:WLX524316 WVN524316:WVT524316 F589852:L589852 JB589852:JH589852 SX589852:TD589852 ACT589852:ACZ589852 AMP589852:AMV589852 AWL589852:AWR589852 BGH589852:BGN589852 BQD589852:BQJ589852 BZZ589852:CAF589852 CJV589852:CKB589852 CTR589852:CTX589852 DDN589852:DDT589852 DNJ589852:DNP589852 DXF589852:DXL589852 EHB589852:EHH589852 EQX589852:ERD589852 FAT589852:FAZ589852 FKP589852:FKV589852 FUL589852:FUR589852 GEH589852:GEN589852 GOD589852:GOJ589852 GXZ589852:GYF589852 HHV589852:HIB589852 HRR589852:HRX589852 IBN589852:IBT589852 ILJ589852:ILP589852 IVF589852:IVL589852 JFB589852:JFH589852 JOX589852:JPD589852 JYT589852:JYZ589852 KIP589852:KIV589852 KSL589852:KSR589852 LCH589852:LCN589852 LMD589852:LMJ589852 LVZ589852:LWF589852 MFV589852:MGB589852 MPR589852:MPX589852 MZN589852:MZT589852 NJJ589852:NJP589852 NTF589852:NTL589852 ODB589852:ODH589852 OMX589852:OND589852 OWT589852:OWZ589852 PGP589852:PGV589852 PQL589852:PQR589852 QAH589852:QAN589852 QKD589852:QKJ589852 QTZ589852:QUF589852 RDV589852:REB589852 RNR589852:RNX589852 RXN589852:RXT589852 SHJ589852:SHP589852 SRF589852:SRL589852 TBB589852:TBH589852 TKX589852:TLD589852 TUT589852:TUZ589852 UEP589852:UEV589852 UOL589852:UOR589852 UYH589852:UYN589852 VID589852:VIJ589852 VRZ589852:VSF589852 WBV589852:WCB589852 WLR589852:WLX589852 WVN589852:WVT589852 F655388:L655388 JB655388:JH655388 SX655388:TD655388 ACT655388:ACZ655388 AMP655388:AMV655388 AWL655388:AWR655388 BGH655388:BGN655388 BQD655388:BQJ655388 BZZ655388:CAF655388 CJV655388:CKB655388 CTR655388:CTX655388 DDN655388:DDT655388 DNJ655388:DNP655388 DXF655388:DXL655388 EHB655388:EHH655388 EQX655388:ERD655388 FAT655388:FAZ655388 FKP655388:FKV655388 FUL655388:FUR655388 GEH655388:GEN655388 GOD655388:GOJ655388 GXZ655388:GYF655388 HHV655388:HIB655388 HRR655388:HRX655388 IBN655388:IBT655388 ILJ655388:ILP655388 IVF655388:IVL655388 JFB655388:JFH655388 JOX655388:JPD655388 JYT655388:JYZ655388 KIP655388:KIV655388 KSL655388:KSR655388 LCH655388:LCN655388 LMD655388:LMJ655388 LVZ655388:LWF655388 MFV655388:MGB655388 MPR655388:MPX655388 MZN655388:MZT655388 NJJ655388:NJP655388 NTF655388:NTL655388 ODB655388:ODH655388 OMX655388:OND655388 OWT655388:OWZ655388 PGP655388:PGV655388 PQL655388:PQR655388 QAH655388:QAN655388 QKD655388:QKJ655388 QTZ655388:QUF655388 RDV655388:REB655388 RNR655388:RNX655388 RXN655388:RXT655388 SHJ655388:SHP655388 SRF655388:SRL655388 TBB655388:TBH655388 TKX655388:TLD655388 TUT655388:TUZ655388 UEP655388:UEV655388 UOL655388:UOR655388 UYH655388:UYN655388 VID655388:VIJ655388 VRZ655388:VSF655388 WBV655388:WCB655388 WLR655388:WLX655388 WVN655388:WVT655388 F720924:L720924 JB720924:JH720924 SX720924:TD720924 ACT720924:ACZ720924 AMP720924:AMV720924 AWL720924:AWR720924 BGH720924:BGN720924 BQD720924:BQJ720924 BZZ720924:CAF720924 CJV720924:CKB720924 CTR720924:CTX720924 DDN720924:DDT720924 DNJ720924:DNP720924 DXF720924:DXL720924 EHB720924:EHH720924 EQX720924:ERD720924 FAT720924:FAZ720924 FKP720924:FKV720924 FUL720924:FUR720924 GEH720924:GEN720924 GOD720924:GOJ720924 GXZ720924:GYF720924 HHV720924:HIB720924 HRR720924:HRX720924 IBN720924:IBT720924 ILJ720924:ILP720924 IVF720924:IVL720924 JFB720924:JFH720924 JOX720924:JPD720924 JYT720924:JYZ720924 KIP720924:KIV720924 KSL720924:KSR720924 LCH720924:LCN720924 LMD720924:LMJ720924 LVZ720924:LWF720924 MFV720924:MGB720924 MPR720924:MPX720924 MZN720924:MZT720924 NJJ720924:NJP720924 NTF720924:NTL720924 ODB720924:ODH720924 OMX720924:OND720924 OWT720924:OWZ720924 PGP720924:PGV720924 PQL720924:PQR720924 QAH720924:QAN720924 QKD720924:QKJ720924 QTZ720924:QUF720924 RDV720924:REB720924 RNR720924:RNX720924 RXN720924:RXT720924 SHJ720924:SHP720924 SRF720924:SRL720924 TBB720924:TBH720924 TKX720924:TLD720924 TUT720924:TUZ720924 UEP720924:UEV720924 UOL720924:UOR720924 UYH720924:UYN720924 VID720924:VIJ720924 VRZ720924:VSF720924 WBV720924:WCB720924 WLR720924:WLX720924 WVN720924:WVT720924 F786460:L786460 JB786460:JH786460 SX786460:TD786460 ACT786460:ACZ786460 AMP786460:AMV786460 AWL786460:AWR786460 BGH786460:BGN786460 BQD786460:BQJ786460 BZZ786460:CAF786460 CJV786460:CKB786460 CTR786460:CTX786460 DDN786460:DDT786460 DNJ786460:DNP786460 DXF786460:DXL786460 EHB786460:EHH786460 EQX786460:ERD786460 FAT786460:FAZ786460 FKP786460:FKV786460 FUL786460:FUR786460 GEH786460:GEN786460 GOD786460:GOJ786460 GXZ786460:GYF786460 HHV786460:HIB786460 HRR786460:HRX786460 IBN786460:IBT786460 ILJ786460:ILP786460 IVF786460:IVL786460 JFB786460:JFH786460 JOX786460:JPD786460 JYT786460:JYZ786460 KIP786460:KIV786460 KSL786460:KSR786460 LCH786460:LCN786460 LMD786460:LMJ786460 LVZ786460:LWF786460 MFV786460:MGB786460 MPR786460:MPX786460 MZN786460:MZT786460 NJJ786460:NJP786460 NTF786460:NTL786460 ODB786460:ODH786460 OMX786460:OND786460 OWT786460:OWZ786460 PGP786460:PGV786460 PQL786460:PQR786460 QAH786460:QAN786460 QKD786460:QKJ786460 QTZ786460:QUF786460 RDV786460:REB786460 RNR786460:RNX786460 RXN786460:RXT786460 SHJ786460:SHP786460 SRF786460:SRL786460 TBB786460:TBH786460 TKX786460:TLD786460 TUT786460:TUZ786460 UEP786460:UEV786460 UOL786460:UOR786460 UYH786460:UYN786460 VID786460:VIJ786460 VRZ786460:VSF786460 WBV786460:WCB786460 WLR786460:WLX786460 WVN786460:WVT786460 F851996:L851996 JB851996:JH851996 SX851996:TD851996 ACT851996:ACZ851996 AMP851996:AMV851996 AWL851996:AWR851996 BGH851996:BGN851996 BQD851996:BQJ851996 BZZ851996:CAF851996 CJV851996:CKB851996 CTR851996:CTX851996 DDN851996:DDT851996 DNJ851996:DNP851996 DXF851996:DXL851996 EHB851996:EHH851996 EQX851996:ERD851996 FAT851996:FAZ851996 FKP851996:FKV851996 FUL851996:FUR851996 GEH851996:GEN851996 GOD851996:GOJ851996 GXZ851996:GYF851996 HHV851996:HIB851996 HRR851996:HRX851996 IBN851996:IBT851996 ILJ851996:ILP851996 IVF851996:IVL851996 JFB851996:JFH851996 JOX851996:JPD851996 JYT851996:JYZ851996 KIP851996:KIV851996 KSL851996:KSR851996 LCH851996:LCN851996 LMD851996:LMJ851996 LVZ851996:LWF851996 MFV851996:MGB851996 MPR851996:MPX851996 MZN851996:MZT851996 NJJ851996:NJP851996 NTF851996:NTL851996 ODB851996:ODH851996 OMX851996:OND851996 OWT851996:OWZ851996 PGP851996:PGV851996 PQL851996:PQR851996 QAH851996:QAN851996 QKD851996:QKJ851996 QTZ851996:QUF851996 RDV851996:REB851996 RNR851996:RNX851996 RXN851996:RXT851996 SHJ851996:SHP851996 SRF851996:SRL851996 TBB851996:TBH851996 TKX851996:TLD851996 TUT851996:TUZ851996 UEP851996:UEV851996 UOL851996:UOR851996 UYH851996:UYN851996 VID851996:VIJ851996 VRZ851996:VSF851996 WBV851996:WCB851996 WLR851996:WLX851996 WVN851996:WVT851996 F917532:L917532 JB917532:JH917532 SX917532:TD917532 ACT917532:ACZ917532 AMP917532:AMV917532 AWL917532:AWR917532 BGH917532:BGN917532 BQD917532:BQJ917532 BZZ917532:CAF917532 CJV917532:CKB917532 CTR917532:CTX917532 DDN917532:DDT917532 DNJ917532:DNP917532 DXF917532:DXL917532 EHB917532:EHH917532 EQX917532:ERD917532 FAT917532:FAZ917532 FKP917532:FKV917532 FUL917532:FUR917532 GEH917532:GEN917532 GOD917532:GOJ917532 GXZ917532:GYF917532 HHV917532:HIB917532 HRR917532:HRX917532 IBN917532:IBT917532 ILJ917532:ILP917532 IVF917532:IVL917532 JFB917532:JFH917532 JOX917532:JPD917532 JYT917532:JYZ917532 KIP917532:KIV917532 KSL917532:KSR917532 LCH917532:LCN917532 LMD917532:LMJ917532 LVZ917532:LWF917532 MFV917532:MGB917532 MPR917532:MPX917532 MZN917532:MZT917532 NJJ917532:NJP917532 NTF917532:NTL917532 ODB917532:ODH917532 OMX917532:OND917532 OWT917532:OWZ917532 PGP917532:PGV917532 PQL917532:PQR917532 QAH917532:QAN917532 QKD917532:QKJ917532 QTZ917532:QUF917532 RDV917532:REB917532 RNR917532:RNX917532 RXN917532:RXT917532 SHJ917532:SHP917532 SRF917532:SRL917532 TBB917532:TBH917532 TKX917532:TLD917532 TUT917532:TUZ917532 UEP917532:UEV917532 UOL917532:UOR917532 UYH917532:UYN917532 VID917532:VIJ917532 VRZ917532:VSF917532 WBV917532:WCB917532 WLR917532:WLX917532 WVN917532:WVT917532 F983068:L983068 JB983068:JH983068 SX983068:TD983068 ACT983068:ACZ983068 AMP983068:AMV983068 AWL983068:AWR983068 BGH983068:BGN983068 BQD983068:BQJ983068 BZZ983068:CAF983068 CJV983068:CKB983068 CTR983068:CTX983068 DDN983068:DDT983068 DNJ983068:DNP983068 DXF983068:DXL983068 EHB983068:EHH983068 EQX983068:ERD983068 FAT983068:FAZ983068 FKP983068:FKV983068 FUL983068:FUR983068 GEH983068:GEN983068 GOD983068:GOJ983068 GXZ983068:GYF983068 HHV983068:HIB983068 HRR983068:HRX983068 IBN983068:IBT983068 ILJ983068:ILP983068 IVF983068:IVL983068 JFB983068:JFH983068 JOX983068:JPD983068 JYT983068:JYZ983068 KIP983068:KIV983068 KSL983068:KSR983068 LCH983068:LCN983068 LMD983068:LMJ983068 LVZ983068:LWF983068 MFV983068:MGB983068 MPR983068:MPX983068 MZN983068:MZT983068 NJJ983068:NJP983068 NTF983068:NTL983068 ODB983068:ODH983068 OMX983068:OND983068 OWT983068:OWZ983068 PGP983068:PGV983068 PQL983068:PQR983068 QAH983068:QAN983068 QKD983068:QKJ983068 QTZ983068:QUF983068 RDV983068:REB983068 RNR983068:RNX983068 RXN983068:RXT983068 SHJ983068:SHP983068 SRF983068:SRL983068 TBB983068:TBH983068 TKX983068:TLD983068 TUT983068:TUZ983068 UEP983068:UEV983068 UOL983068:UOR983068 UYH983068:UYN983068 VID983068:VIJ983068 VRZ983068:VSF983068 WBV983068:WCB983068 WLR983068:WLX983068 WVN983068:WVT983068 A7 IW7 SS7 ACO7 AMK7 AWG7 BGC7 BPY7 BZU7 CJQ7 CTM7 DDI7 DNE7 DXA7 EGW7 EQS7 FAO7 FKK7 FUG7 GEC7 GNY7 GXU7 HHQ7 HRM7 IBI7 ILE7 IVA7 JEW7 JOS7 JYO7 KIK7 KSG7 LCC7 LLY7 LVU7 MFQ7 MPM7 MZI7 NJE7 NTA7 OCW7 OMS7 OWO7 PGK7 PQG7 QAC7 QJY7 QTU7 RDQ7 RNM7 RXI7 SHE7 SRA7 TAW7 TKS7 TUO7 UEK7 UOG7 UYC7 VHY7 VRU7 WBQ7 WLM7 WVI7 A65545 IW65545 SS65545 ACO65545 AMK65545 AWG65545 BGC65545 BPY65545 BZU65545 CJQ65545 CTM65545 DDI65545 DNE65545 DXA65545 EGW65545 EQS65545 FAO65545 FKK65545 FUG65545 GEC65545 GNY65545 GXU65545 HHQ65545 HRM65545 IBI65545 ILE65545 IVA65545 JEW65545 JOS65545 JYO65545 KIK65545 KSG65545 LCC65545 LLY65545 LVU65545 MFQ65545 MPM65545 MZI65545 NJE65545 NTA65545 OCW65545 OMS65545 OWO65545 PGK65545 PQG65545 QAC65545 QJY65545 QTU65545 RDQ65545 RNM65545 RXI65545 SHE65545 SRA65545 TAW65545 TKS65545 TUO65545 UEK65545 UOG65545 UYC65545 VHY65545 VRU65545 WBQ65545 WLM65545 WVI65545 A131081 IW131081 SS131081 ACO131081 AMK131081 AWG131081 BGC131081 BPY131081 BZU131081 CJQ131081 CTM131081 DDI131081 DNE131081 DXA131081 EGW131081 EQS131081 FAO131081 FKK131081 FUG131081 GEC131081 GNY131081 GXU131081 HHQ131081 HRM131081 IBI131081 ILE131081 IVA131081 JEW131081 JOS131081 JYO131081 KIK131081 KSG131081 LCC131081 LLY131081 LVU131081 MFQ131081 MPM131081 MZI131081 NJE131081 NTA131081 OCW131081 OMS131081 OWO131081 PGK131081 PQG131081 QAC131081 QJY131081 QTU131081 RDQ131081 RNM131081 RXI131081 SHE131081 SRA131081 TAW131081 TKS131081 TUO131081 UEK131081 UOG131081 UYC131081 VHY131081 VRU131081 WBQ131081 WLM131081 WVI131081 A196617 IW196617 SS196617 ACO196617 AMK196617 AWG196617 BGC196617 BPY196617 BZU196617 CJQ196617 CTM196617 DDI196617 DNE196617 DXA196617 EGW196617 EQS196617 FAO196617 FKK196617 FUG196617 GEC196617 GNY196617 GXU196617 HHQ196617 HRM196617 IBI196617 ILE196617 IVA196617 JEW196617 JOS196617 JYO196617 KIK196617 KSG196617 LCC196617 LLY196617 LVU196617 MFQ196617 MPM196617 MZI196617 NJE196617 NTA196617 OCW196617 OMS196617 OWO196617 PGK196617 PQG196617 QAC196617 QJY196617 QTU196617 RDQ196617 RNM196617 RXI196617 SHE196617 SRA196617 TAW196617 TKS196617 TUO196617 UEK196617 UOG196617 UYC196617 VHY196617 VRU196617 WBQ196617 WLM196617 WVI196617 A262153 IW262153 SS262153 ACO262153 AMK262153 AWG262153 BGC262153 BPY262153 BZU262153 CJQ262153 CTM262153 DDI262153 DNE262153 DXA262153 EGW262153 EQS262153 FAO262153 FKK262153 FUG262153 GEC262153 GNY262153 GXU262153 HHQ262153 HRM262153 IBI262153 ILE262153 IVA262153 JEW262153 JOS262153 JYO262153 KIK262153 KSG262153 LCC262153 LLY262153 LVU262153 MFQ262153 MPM262153 MZI262153 NJE262153 NTA262153 OCW262153 OMS262153 OWO262153 PGK262153 PQG262153 QAC262153 QJY262153 QTU262153 RDQ262153 RNM262153 RXI262153 SHE262153 SRA262153 TAW262153 TKS262153 TUO262153 UEK262153 UOG262153 UYC262153 VHY262153 VRU262153 WBQ262153 WLM262153 WVI262153 A327689 IW327689 SS327689 ACO327689 AMK327689 AWG327689 BGC327689 BPY327689 BZU327689 CJQ327689 CTM327689 DDI327689 DNE327689 DXA327689 EGW327689 EQS327689 FAO327689 FKK327689 FUG327689 GEC327689 GNY327689 GXU327689 HHQ327689 HRM327689 IBI327689 ILE327689 IVA327689 JEW327689 JOS327689 JYO327689 KIK327689 KSG327689 LCC327689 LLY327689 LVU327689 MFQ327689 MPM327689 MZI327689 NJE327689 NTA327689 OCW327689 OMS327689 OWO327689 PGK327689 PQG327689 QAC327689 QJY327689 QTU327689 RDQ327689 RNM327689 RXI327689 SHE327689 SRA327689 TAW327689 TKS327689 TUO327689 UEK327689 UOG327689 UYC327689 VHY327689 VRU327689 WBQ327689 WLM327689 WVI327689 A393225 IW393225 SS393225 ACO393225 AMK393225 AWG393225 BGC393225 BPY393225 BZU393225 CJQ393225 CTM393225 DDI393225 DNE393225 DXA393225 EGW393225 EQS393225 FAO393225 FKK393225 FUG393225 GEC393225 GNY393225 GXU393225 HHQ393225 HRM393225 IBI393225 ILE393225 IVA393225 JEW393225 JOS393225 JYO393225 KIK393225 KSG393225 LCC393225 LLY393225 LVU393225 MFQ393225 MPM393225 MZI393225 NJE393225 NTA393225 OCW393225 OMS393225 OWO393225 PGK393225 PQG393225 QAC393225 QJY393225 QTU393225 RDQ393225 RNM393225 RXI393225 SHE393225 SRA393225 TAW393225 TKS393225 TUO393225 UEK393225 UOG393225 UYC393225 VHY393225 VRU393225 WBQ393225 WLM393225 WVI393225 A458761 IW458761 SS458761 ACO458761 AMK458761 AWG458761 BGC458761 BPY458761 BZU458761 CJQ458761 CTM458761 DDI458761 DNE458761 DXA458761 EGW458761 EQS458761 FAO458761 FKK458761 FUG458761 GEC458761 GNY458761 GXU458761 HHQ458761 HRM458761 IBI458761 ILE458761 IVA458761 JEW458761 JOS458761 JYO458761 KIK458761 KSG458761 LCC458761 LLY458761 LVU458761 MFQ458761 MPM458761 MZI458761 NJE458761 NTA458761 OCW458761 OMS458761 OWO458761 PGK458761 PQG458761 QAC458761 QJY458761 QTU458761 RDQ458761 RNM458761 RXI458761 SHE458761 SRA458761 TAW458761 TKS458761 TUO458761 UEK458761 UOG458761 UYC458761 VHY458761 VRU458761 WBQ458761 WLM458761 WVI458761 A524297 IW524297 SS524297 ACO524297 AMK524297 AWG524297 BGC524297 BPY524297 BZU524297 CJQ524297 CTM524297 DDI524297 DNE524297 DXA524297 EGW524297 EQS524297 FAO524297 FKK524297 FUG524297 GEC524297 GNY524297 GXU524297 HHQ524297 HRM524297 IBI524297 ILE524297 IVA524297 JEW524297 JOS524297 JYO524297 KIK524297 KSG524297 LCC524297 LLY524297 LVU524297 MFQ524297 MPM524297 MZI524297 NJE524297 NTA524297 OCW524297 OMS524297 OWO524297 PGK524297 PQG524297 QAC524297 QJY524297 QTU524297 RDQ524297 RNM524297 RXI524297 SHE524297 SRA524297 TAW524297 TKS524297 TUO524297 UEK524297 UOG524297 UYC524297 VHY524297 VRU524297 WBQ524297 WLM524297 WVI524297 A589833 IW589833 SS589833 ACO589833 AMK589833 AWG589833 BGC589833 BPY589833 BZU589833 CJQ589833 CTM589833 DDI589833 DNE589833 DXA589833 EGW589833 EQS589833 FAO589833 FKK589833 FUG589833 GEC589833 GNY589833 GXU589833 HHQ589833 HRM589833 IBI589833 ILE589833 IVA589833 JEW589833 JOS589833 JYO589833 KIK589833 KSG589833 LCC589833 LLY589833 LVU589833 MFQ589833 MPM589833 MZI589833 NJE589833 NTA589833 OCW589833 OMS589833 OWO589833 PGK589833 PQG589833 QAC589833 QJY589833 QTU589833 RDQ589833 RNM589833 RXI589833 SHE589833 SRA589833 TAW589833 TKS589833 TUO589833 UEK589833 UOG589833 UYC589833 VHY589833 VRU589833 WBQ589833 WLM589833 WVI589833 A655369 IW655369 SS655369 ACO655369 AMK655369 AWG655369 BGC655369 BPY655369 BZU655369 CJQ655369 CTM655369 DDI655369 DNE655369 DXA655369 EGW655369 EQS655369 FAO655369 FKK655369 FUG655369 GEC655369 GNY655369 GXU655369 HHQ655369 HRM655369 IBI655369 ILE655369 IVA655369 JEW655369 JOS655369 JYO655369 KIK655369 KSG655369 LCC655369 LLY655369 LVU655369 MFQ655369 MPM655369 MZI655369 NJE655369 NTA655369 OCW655369 OMS655369 OWO655369 PGK655369 PQG655369 QAC655369 QJY655369 QTU655369 RDQ655369 RNM655369 RXI655369 SHE655369 SRA655369 TAW655369 TKS655369 TUO655369 UEK655369 UOG655369 UYC655369 VHY655369 VRU655369 WBQ655369 WLM655369 WVI655369 A720905 IW720905 SS720905 ACO720905 AMK720905 AWG720905 BGC720905 BPY720905 BZU720905 CJQ720905 CTM720905 DDI720905 DNE720905 DXA720905 EGW720905 EQS720905 FAO720905 FKK720905 FUG720905 GEC720905 GNY720905 GXU720905 HHQ720905 HRM720905 IBI720905 ILE720905 IVA720905 JEW720905 JOS720905 JYO720905 KIK720905 KSG720905 LCC720905 LLY720905 LVU720905 MFQ720905 MPM720905 MZI720905 NJE720905 NTA720905 OCW720905 OMS720905 OWO720905 PGK720905 PQG720905 QAC720905 QJY720905 QTU720905 RDQ720905 RNM720905 RXI720905 SHE720905 SRA720905 TAW720905 TKS720905 TUO720905 UEK720905 UOG720905 UYC720905 VHY720905 VRU720905 WBQ720905 WLM720905 WVI720905 A786441 IW786441 SS786441 ACO786441 AMK786441 AWG786441 BGC786441 BPY786441 BZU786441 CJQ786441 CTM786441 DDI786441 DNE786441 DXA786441 EGW786441 EQS786441 FAO786441 FKK786441 FUG786441 GEC786441 GNY786441 GXU786441 HHQ786441 HRM786441 IBI786441 ILE786441 IVA786441 JEW786441 JOS786441 JYO786441 KIK786441 KSG786441 LCC786441 LLY786441 LVU786441 MFQ786441 MPM786441 MZI786441 NJE786441 NTA786441 OCW786441 OMS786441 OWO786441 PGK786441 PQG786441 QAC786441 QJY786441 QTU786441 RDQ786441 RNM786441 RXI786441 SHE786441 SRA786441 TAW786441 TKS786441 TUO786441 UEK786441 UOG786441 UYC786441 VHY786441 VRU786441 WBQ786441 WLM786441 WVI786441 A851977 IW851977 SS851977 ACO851977 AMK851977 AWG851977 BGC851977 BPY851977 BZU851977 CJQ851977 CTM851977 DDI851977 DNE851977 DXA851977 EGW851977 EQS851977 FAO851977 FKK851977 FUG851977 GEC851977 GNY851977 GXU851977 HHQ851977 HRM851977 IBI851977 ILE851977 IVA851977 JEW851977 JOS851977 JYO851977 KIK851977 KSG851977 LCC851977 LLY851977 LVU851977 MFQ851977 MPM851977 MZI851977 NJE851977 NTA851977 OCW851977 OMS851977 OWO851977 PGK851977 PQG851977 QAC851977 QJY851977 QTU851977 RDQ851977 RNM851977 RXI851977 SHE851977 SRA851977 TAW851977 TKS851977 TUO851977 UEK851977 UOG851977 UYC851977 VHY851977 VRU851977 WBQ851977 WLM851977 WVI851977 A917513 IW917513 SS917513 ACO917513 AMK917513 AWG917513 BGC917513 BPY917513 BZU917513 CJQ917513 CTM917513 DDI917513 DNE917513 DXA917513 EGW917513 EQS917513 FAO917513 FKK917513 FUG917513 GEC917513 GNY917513 GXU917513 HHQ917513 HRM917513 IBI917513 ILE917513 IVA917513 JEW917513 JOS917513 JYO917513 KIK917513 KSG917513 LCC917513 LLY917513 LVU917513 MFQ917513 MPM917513 MZI917513 NJE917513 NTA917513 OCW917513 OMS917513 OWO917513 PGK917513 PQG917513 QAC917513 QJY917513 QTU917513 RDQ917513 RNM917513 RXI917513 SHE917513 SRA917513 TAW917513 TKS917513 TUO917513 UEK917513 UOG917513 UYC917513 VHY917513 VRU917513 WBQ917513 WLM917513 WVI917513 A983049 IW983049 SS983049 ACO983049 AMK983049 AWG983049 BGC983049 BPY983049 BZU983049 CJQ983049 CTM983049 DDI983049 DNE983049 DXA983049 EGW983049 EQS983049 FAO983049 FKK983049 FUG983049 GEC983049 GNY983049 GXU983049 HHQ983049 HRM983049 IBI983049 ILE983049 IVA983049 JEW983049 JOS983049 JYO983049 KIK983049 KSG983049 LCC983049 LLY983049 LVU983049 MFQ983049 MPM983049 MZI983049 NJE983049 NTA983049 OCW983049 OMS983049 OWO983049 PGK983049 PQG983049 QAC983049 QJY983049 QTU983049 RDQ983049 RNM983049 RXI983049 SHE983049 SRA983049 TAW983049 TKS983049 TUO983049 UEK983049 UOG983049 UYC983049 VHY983049 VRU983049 WBQ983049 WLM983049 WVI983049 H27 O65564:V65564 JK65564:JR65564 TG65564:TN65564 ADC65564:ADJ65564 AMY65564:ANF65564 AWU65564:AXB65564 BGQ65564:BGX65564 BQM65564:BQT65564 CAI65564:CAP65564 CKE65564:CKL65564 CUA65564:CUH65564 DDW65564:DED65564 DNS65564:DNZ65564 DXO65564:DXV65564 EHK65564:EHR65564 ERG65564:ERN65564 FBC65564:FBJ65564 FKY65564:FLF65564 FUU65564:FVB65564 GEQ65564:GEX65564 GOM65564:GOT65564 GYI65564:GYP65564 HIE65564:HIL65564 HSA65564:HSH65564 IBW65564:ICD65564 ILS65564:ILZ65564 IVO65564:IVV65564 JFK65564:JFR65564 JPG65564:JPN65564 JZC65564:JZJ65564 KIY65564:KJF65564 KSU65564:KTB65564 LCQ65564:LCX65564 LMM65564:LMT65564 LWI65564:LWP65564 MGE65564:MGL65564 MQA65564:MQH65564 MZW65564:NAD65564 NJS65564:NJZ65564 NTO65564:NTV65564 ODK65564:ODR65564 ONG65564:ONN65564 OXC65564:OXJ65564 PGY65564:PHF65564 PQU65564:PRB65564 QAQ65564:QAX65564 QKM65564:QKT65564 QUI65564:QUP65564 REE65564:REL65564 ROA65564:ROH65564 RXW65564:RYD65564 SHS65564:SHZ65564 SRO65564:SRV65564 TBK65564:TBR65564 TLG65564:TLN65564 TVC65564:TVJ65564 UEY65564:UFF65564 UOU65564:UPB65564 UYQ65564:UYX65564 VIM65564:VIT65564 VSI65564:VSP65564 WCE65564:WCL65564 WMA65564:WMH65564 WVW65564:WWD65564 O131100:V131100 JK131100:JR131100 TG131100:TN131100 ADC131100:ADJ131100 AMY131100:ANF131100 AWU131100:AXB131100 BGQ131100:BGX131100 BQM131100:BQT131100 CAI131100:CAP131100 CKE131100:CKL131100 CUA131100:CUH131100 DDW131100:DED131100 DNS131100:DNZ131100 DXO131100:DXV131100 EHK131100:EHR131100 ERG131100:ERN131100 FBC131100:FBJ131100 FKY131100:FLF131100 FUU131100:FVB131100 GEQ131100:GEX131100 GOM131100:GOT131100 GYI131100:GYP131100 HIE131100:HIL131100 HSA131100:HSH131100 IBW131100:ICD131100 ILS131100:ILZ131100 IVO131100:IVV131100 JFK131100:JFR131100 JPG131100:JPN131100 JZC131100:JZJ131100 KIY131100:KJF131100 KSU131100:KTB131100 LCQ131100:LCX131100 LMM131100:LMT131100 LWI131100:LWP131100 MGE131100:MGL131100 MQA131100:MQH131100 MZW131100:NAD131100 NJS131100:NJZ131100 NTO131100:NTV131100 ODK131100:ODR131100 ONG131100:ONN131100 OXC131100:OXJ131100 PGY131100:PHF131100 PQU131100:PRB131100 QAQ131100:QAX131100 QKM131100:QKT131100 QUI131100:QUP131100 REE131100:REL131100 ROA131100:ROH131100 RXW131100:RYD131100 SHS131100:SHZ131100 SRO131100:SRV131100 TBK131100:TBR131100 TLG131100:TLN131100 TVC131100:TVJ131100 UEY131100:UFF131100 UOU131100:UPB131100 UYQ131100:UYX131100 VIM131100:VIT131100 VSI131100:VSP131100 WCE131100:WCL131100 WMA131100:WMH131100 WVW131100:WWD131100 O196636:V196636 JK196636:JR196636 TG196636:TN196636 ADC196636:ADJ196636 AMY196636:ANF196636 AWU196636:AXB196636 BGQ196636:BGX196636 BQM196636:BQT196636 CAI196636:CAP196636 CKE196636:CKL196636 CUA196636:CUH196636 DDW196636:DED196636 DNS196636:DNZ196636 DXO196636:DXV196636 EHK196636:EHR196636 ERG196636:ERN196636 FBC196636:FBJ196636 FKY196636:FLF196636 FUU196636:FVB196636 GEQ196636:GEX196636 GOM196636:GOT196636 GYI196636:GYP196636 HIE196636:HIL196636 HSA196636:HSH196636 IBW196636:ICD196636 ILS196636:ILZ196636 IVO196636:IVV196636 JFK196636:JFR196636 JPG196636:JPN196636 JZC196636:JZJ196636 KIY196636:KJF196636 KSU196636:KTB196636 LCQ196636:LCX196636 LMM196636:LMT196636 LWI196636:LWP196636 MGE196636:MGL196636 MQA196636:MQH196636 MZW196636:NAD196636 NJS196636:NJZ196636 NTO196636:NTV196636 ODK196636:ODR196636 ONG196636:ONN196636 OXC196636:OXJ196636 PGY196636:PHF196636 PQU196636:PRB196636 QAQ196636:QAX196636 QKM196636:QKT196636 QUI196636:QUP196636 REE196636:REL196636 ROA196636:ROH196636 RXW196636:RYD196636 SHS196636:SHZ196636 SRO196636:SRV196636 TBK196636:TBR196636 TLG196636:TLN196636 TVC196636:TVJ196636 UEY196636:UFF196636 UOU196636:UPB196636 UYQ196636:UYX196636 VIM196636:VIT196636 VSI196636:VSP196636 WCE196636:WCL196636 WMA196636:WMH196636 WVW196636:WWD196636 O262172:V262172 JK262172:JR262172 TG262172:TN262172 ADC262172:ADJ262172 AMY262172:ANF262172 AWU262172:AXB262172 BGQ262172:BGX262172 BQM262172:BQT262172 CAI262172:CAP262172 CKE262172:CKL262172 CUA262172:CUH262172 DDW262172:DED262172 DNS262172:DNZ262172 DXO262172:DXV262172 EHK262172:EHR262172 ERG262172:ERN262172 FBC262172:FBJ262172 FKY262172:FLF262172 FUU262172:FVB262172 GEQ262172:GEX262172 GOM262172:GOT262172 GYI262172:GYP262172 HIE262172:HIL262172 HSA262172:HSH262172 IBW262172:ICD262172 ILS262172:ILZ262172 IVO262172:IVV262172 JFK262172:JFR262172 JPG262172:JPN262172 JZC262172:JZJ262172 KIY262172:KJF262172 KSU262172:KTB262172 LCQ262172:LCX262172 LMM262172:LMT262172 LWI262172:LWP262172 MGE262172:MGL262172 MQA262172:MQH262172 MZW262172:NAD262172 NJS262172:NJZ262172 NTO262172:NTV262172 ODK262172:ODR262172 ONG262172:ONN262172 OXC262172:OXJ262172 PGY262172:PHF262172 PQU262172:PRB262172 QAQ262172:QAX262172 QKM262172:QKT262172 QUI262172:QUP262172 REE262172:REL262172 ROA262172:ROH262172 RXW262172:RYD262172 SHS262172:SHZ262172 SRO262172:SRV262172 TBK262172:TBR262172 TLG262172:TLN262172 TVC262172:TVJ262172 UEY262172:UFF262172 UOU262172:UPB262172 UYQ262172:UYX262172 VIM262172:VIT262172 VSI262172:VSP262172 WCE262172:WCL262172 WMA262172:WMH262172 WVW262172:WWD262172 O327708:V327708 JK327708:JR327708 TG327708:TN327708 ADC327708:ADJ327708 AMY327708:ANF327708 AWU327708:AXB327708 BGQ327708:BGX327708 BQM327708:BQT327708 CAI327708:CAP327708 CKE327708:CKL327708 CUA327708:CUH327708 DDW327708:DED327708 DNS327708:DNZ327708 DXO327708:DXV327708 EHK327708:EHR327708 ERG327708:ERN327708 FBC327708:FBJ327708 FKY327708:FLF327708 FUU327708:FVB327708 GEQ327708:GEX327708 GOM327708:GOT327708 GYI327708:GYP327708 HIE327708:HIL327708 HSA327708:HSH327708 IBW327708:ICD327708 ILS327708:ILZ327708 IVO327708:IVV327708 JFK327708:JFR327708 JPG327708:JPN327708 JZC327708:JZJ327708 KIY327708:KJF327708 KSU327708:KTB327708 LCQ327708:LCX327708 LMM327708:LMT327708 LWI327708:LWP327708 MGE327708:MGL327708 MQA327708:MQH327708 MZW327708:NAD327708 NJS327708:NJZ327708 NTO327708:NTV327708 ODK327708:ODR327708 ONG327708:ONN327708 OXC327708:OXJ327708 PGY327708:PHF327708 PQU327708:PRB327708 QAQ327708:QAX327708 QKM327708:QKT327708 QUI327708:QUP327708 REE327708:REL327708 ROA327708:ROH327708 RXW327708:RYD327708 SHS327708:SHZ327708 SRO327708:SRV327708 TBK327708:TBR327708 TLG327708:TLN327708 TVC327708:TVJ327708 UEY327708:UFF327708 UOU327708:UPB327708 UYQ327708:UYX327708 VIM327708:VIT327708 VSI327708:VSP327708 WCE327708:WCL327708 WMA327708:WMH327708 WVW327708:WWD327708 O393244:V393244 JK393244:JR393244 TG393244:TN393244 ADC393244:ADJ393244 AMY393244:ANF393244 AWU393244:AXB393244 BGQ393244:BGX393244 BQM393244:BQT393244 CAI393244:CAP393244 CKE393244:CKL393244 CUA393244:CUH393244 DDW393244:DED393244 DNS393244:DNZ393244 DXO393244:DXV393244 EHK393244:EHR393244 ERG393244:ERN393244 FBC393244:FBJ393244 FKY393244:FLF393244 FUU393244:FVB393244 GEQ393244:GEX393244 GOM393244:GOT393244 GYI393244:GYP393244 HIE393244:HIL393244 HSA393244:HSH393244 IBW393244:ICD393244 ILS393244:ILZ393244 IVO393244:IVV393244 JFK393244:JFR393244 JPG393244:JPN393244 JZC393244:JZJ393244 KIY393244:KJF393244 KSU393244:KTB393244 LCQ393244:LCX393244 LMM393244:LMT393244 LWI393244:LWP393244 MGE393244:MGL393244 MQA393244:MQH393244 MZW393244:NAD393244 NJS393244:NJZ393244 NTO393244:NTV393244 ODK393244:ODR393244 ONG393244:ONN393244 OXC393244:OXJ393244 PGY393244:PHF393244 PQU393244:PRB393244 QAQ393244:QAX393244 QKM393244:QKT393244 QUI393244:QUP393244 REE393244:REL393244 ROA393244:ROH393244 RXW393244:RYD393244 SHS393244:SHZ393244 SRO393244:SRV393244 TBK393244:TBR393244 TLG393244:TLN393244 TVC393244:TVJ393244 UEY393244:UFF393244 UOU393244:UPB393244 UYQ393244:UYX393244 VIM393244:VIT393244 VSI393244:VSP393244 WCE393244:WCL393244 WMA393244:WMH393244 WVW393244:WWD393244 O458780:V458780 JK458780:JR458780 TG458780:TN458780 ADC458780:ADJ458780 AMY458780:ANF458780 AWU458780:AXB458780 BGQ458780:BGX458780 BQM458780:BQT458780 CAI458780:CAP458780 CKE458780:CKL458780 CUA458780:CUH458780 DDW458780:DED458780 DNS458780:DNZ458780 DXO458780:DXV458780 EHK458780:EHR458780 ERG458780:ERN458780 FBC458780:FBJ458780 FKY458780:FLF458780 FUU458780:FVB458780 GEQ458780:GEX458780 GOM458780:GOT458780 GYI458780:GYP458780 HIE458780:HIL458780 HSA458780:HSH458780 IBW458780:ICD458780 ILS458780:ILZ458780 IVO458780:IVV458780 JFK458780:JFR458780 JPG458780:JPN458780 JZC458780:JZJ458780 KIY458780:KJF458780 KSU458780:KTB458780 LCQ458780:LCX458780 LMM458780:LMT458780 LWI458780:LWP458780 MGE458780:MGL458780 MQA458780:MQH458780 MZW458780:NAD458780 NJS458780:NJZ458780 NTO458780:NTV458780 ODK458780:ODR458780 ONG458780:ONN458780 OXC458780:OXJ458780 PGY458780:PHF458780 PQU458780:PRB458780 QAQ458780:QAX458780 QKM458780:QKT458780 QUI458780:QUP458780 REE458780:REL458780 ROA458780:ROH458780 RXW458780:RYD458780 SHS458780:SHZ458780 SRO458780:SRV458780 TBK458780:TBR458780 TLG458780:TLN458780 TVC458780:TVJ458780 UEY458780:UFF458780 UOU458780:UPB458780 UYQ458780:UYX458780 VIM458780:VIT458780 VSI458780:VSP458780 WCE458780:WCL458780 WMA458780:WMH458780 WVW458780:WWD458780 O524316:V524316 JK524316:JR524316 TG524316:TN524316 ADC524316:ADJ524316 AMY524316:ANF524316 AWU524316:AXB524316 BGQ524316:BGX524316 BQM524316:BQT524316 CAI524316:CAP524316 CKE524316:CKL524316 CUA524316:CUH524316 DDW524316:DED524316 DNS524316:DNZ524316 DXO524316:DXV524316 EHK524316:EHR524316 ERG524316:ERN524316 FBC524316:FBJ524316 FKY524316:FLF524316 FUU524316:FVB524316 GEQ524316:GEX524316 GOM524316:GOT524316 GYI524316:GYP524316 HIE524316:HIL524316 HSA524316:HSH524316 IBW524316:ICD524316 ILS524316:ILZ524316 IVO524316:IVV524316 JFK524316:JFR524316 JPG524316:JPN524316 JZC524316:JZJ524316 KIY524316:KJF524316 KSU524316:KTB524316 LCQ524316:LCX524316 LMM524316:LMT524316 LWI524316:LWP524316 MGE524316:MGL524316 MQA524316:MQH524316 MZW524316:NAD524316 NJS524316:NJZ524316 NTO524316:NTV524316 ODK524316:ODR524316 ONG524316:ONN524316 OXC524316:OXJ524316 PGY524316:PHF524316 PQU524316:PRB524316 QAQ524316:QAX524316 QKM524316:QKT524316 QUI524316:QUP524316 REE524316:REL524316 ROA524316:ROH524316 RXW524316:RYD524316 SHS524316:SHZ524316 SRO524316:SRV524316 TBK524316:TBR524316 TLG524316:TLN524316 TVC524316:TVJ524316 UEY524316:UFF524316 UOU524316:UPB524316 UYQ524316:UYX524316 VIM524316:VIT524316 VSI524316:VSP524316 WCE524316:WCL524316 WMA524316:WMH524316 WVW524316:WWD524316 O589852:V589852 JK589852:JR589852 TG589852:TN589852 ADC589852:ADJ589852 AMY589852:ANF589852 AWU589852:AXB589852 BGQ589852:BGX589852 BQM589852:BQT589852 CAI589852:CAP589852 CKE589852:CKL589852 CUA589852:CUH589852 DDW589852:DED589852 DNS589852:DNZ589852 DXO589852:DXV589852 EHK589852:EHR589852 ERG589852:ERN589852 FBC589852:FBJ589852 FKY589852:FLF589852 FUU589852:FVB589852 GEQ589852:GEX589852 GOM589852:GOT589852 GYI589852:GYP589852 HIE589852:HIL589852 HSA589852:HSH589852 IBW589852:ICD589852 ILS589852:ILZ589852 IVO589852:IVV589852 JFK589852:JFR589852 JPG589852:JPN589852 JZC589852:JZJ589852 KIY589852:KJF589852 KSU589852:KTB589852 LCQ589852:LCX589852 LMM589852:LMT589852 LWI589852:LWP589852 MGE589852:MGL589852 MQA589852:MQH589852 MZW589852:NAD589852 NJS589852:NJZ589852 NTO589852:NTV589852 ODK589852:ODR589852 ONG589852:ONN589852 OXC589852:OXJ589852 PGY589852:PHF589852 PQU589852:PRB589852 QAQ589852:QAX589852 QKM589852:QKT589852 QUI589852:QUP589852 REE589852:REL589852 ROA589852:ROH589852 RXW589852:RYD589852 SHS589852:SHZ589852 SRO589852:SRV589852 TBK589852:TBR589852 TLG589852:TLN589852 TVC589852:TVJ589852 UEY589852:UFF589852 UOU589852:UPB589852 UYQ589852:UYX589852 VIM589852:VIT589852 VSI589852:VSP589852 WCE589852:WCL589852 WMA589852:WMH589852 WVW589852:WWD589852 O655388:V655388 JK655388:JR655388 TG655388:TN655388 ADC655388:ADJ655388 AMY655388:ANF655388 AWU655388:AXB655388 BGQ655388:BGX655388 BQM655388:BQT655388 CAI655388:CAP655388 CKE655388:CKL655388 CUA655388:CUH655388 DDW655388:DED655388 DNS655388:DNZ655388 DXO655388:DXV655388 EHK655388:EHR655388 ERG655388:ERN655388 FBC655388:FBJ655388 FKY655388:FLF655388 FUU655388:FVB655388 GEQ655388:GEX655388 GOM655388:GOT655388 GYI655388:GYP655388 HIE655388:HIL655388 HSA655388:HSH655388 IBW655388:ICD655388 ILS655388:ILZ655388 IVO655388:IVV655388 JFK655388:JFR655388 JPG655388:JPN655388 JZC655388:JZJ655388 KIY655388:KJF655388 KSU655388:KTB655388 LCQ655388:LCX655388 LMM655388:LMT655388 LWI655388:LWP655388 MGE655388:MGL655388 MQA655388:MQH655388 MZW655388:NAD655388 NJS655388:NJZ655388 NTO655388:NTV655388 ODK655388:ODR655388 ONG655388:ONN655388 OXC655388:OXJ655388 PGY655388:PHF655388 PQU655388:PRB655388 QAQ655388:QAX655388 QKM655388:QKT655388 QUI655388:QUP655388 REE655388:REL655388 ROA655388:ROH655388 RXW655388:RYD655388 SHS655388:SHZ655388 SRO655388:SRV655388 TBK655388:TBR655388 TLG655388:TLN655388 TVC655388:TVJ655388 UEY655388:UFF655388 UOU655388:UPB655388 UYQ655388:UYX655388 VIM655388:VIT655388 VSI655388:VSP655388 WCE655388:WCL655388 WMA655388:WMH655388 WVW655388:WWD655388 O720924:V720924 JK720924:JR720924 TG720924:TN720924 ADC720924:ADJ720924 AMY720924:ANF720924 AWU720924:AXB720924 BGQ720924:BGX720924 BQM720924:BQT720924 CAI720924:CAP720924 CKE720924:CKL720924 CUA720924:CUH720924 DDW720924:DED720924 DNS720924:DNZ720924 DXO720924:DXV720924 EHK720924:EHR720924 ERG720924:ERN720924 FBC720924:FBJ720924 FKY720924:FLF720924 FUU720924:FVB720924 GEQ720924:GEX720924 GOM720924:GOT720924 GYI720924:GYP720924 HIE720924:HIL720924 HSA720924:HSH720924 IBW720924:ICD720924 ILS720924:ILZ720924 IVO720924:IVV720924 JFK720924:JFR720924 JPG720924:JPN720924 JZC720924:JZJ720924 KIY720924:KJF720924 KSU720924:KTB720924 LCQ720924:LCX720924 LMM720924:LMT720924 LWI720924:LWP720924 MGE720924:MGL720924 MQA720924:MQH720924 MZW720924:NAD720924 NJS720924:NJZ720924 NTO720924:NTV720924 ODK720924:ODR720924 ONG720924:ONN720924 OXC720924:OXJ720924 PGY720924:PHF720924 PQU720924:PRB720924 QAQ720924:QAX720924 QKM720924:QKT720924 QUI720924:QUP720924 REE720924:REL720924 ROA720924:ROH720924 RXW720924:RYD720924 SHS720924:SHZ720924 SRO720924:SRV720924 TBK720924:TBR720924 TLG720924:TLN720924 TVC720924:TVJ720924 UEY720924:UFF720924 UOU720924:UPB720924 UYQ720924:UYX720924 VIM720924:VIT720924 VSI720924:VSP720924 WCE720924:WCL720924 WMA720924:WMH720924 WVW720924:WWD720924 O786460:V786460 JK786460:JR786460 TG786460:TN786460 ADC786460:ADJ786460 AMY786460:ANF786460 AWU786460:AXB786460 BGQ786460:BGX786460 BQM786460:BQT786460 CAI786460:CAP786460 CKE786460:CKL786460 CUA786460:CUH786460 DDW786460:DED786460 DNS786460:DNZ786460 DXO786460:DXV786460 EHK786460:EHR786460 ERG786460:ERN786460 FBC786460:FBJ786460 FKY786460:FLF786460 FUU786460:FVB786460 GEQ786460:GEX786460 GOM786460:GOT786460 GYI786460:GYP786460 HIE786460:HIL786460 HSA786460:HSH786460 IBW786460:ICD786460 ILS786460:ILZ786460 IVO786460:IVV786460 JFK786460:JFR786460 JPG786460:JPN786460 JZC786460:JZJ786460 KIY786460:KJF786460 KSU786460:KTB786460 LCQ786460:LCX786460 LMM786460:LMT786460 LWI786460:LWP786460 MGE786460:MGL786460 MQA786460:MQH786460 MZW786460:NAD786460 NJS786460:NJZ786460 NTO786460:NTV786460 ODK786460:ODR786460 ONG786460:ONN786460 OXC786460:OXJ786460 PGY786460:PHF786460 PQU786460:PRB786460 QAQ786460:QAX786460 QKM786460:QKT786460 QUI786460:QUP786460 REE786460:REL786460 ROA786460:ROH786460 RXW786460:RYD786460 SHS786460:SHZ786460 SRO786460:SRV786460 TBK786460:TBR786460 TLG786460:TLN786460 TVC786460:TVJ786460 UEY786460:UFF786460 UOU786460:UPB786460 UYQ786460:UYX786460 VIM786460:VIT786460 VSI786460:VSP786460 WCE786460:WCL786460 WMA786460:WMH786460 WVW786460:WWD786460 O851996:V851996 JK851996:JR851996 TG851996:TN851996 ADC851996:ADJ851996 AMY851996:ANF851996 AWU851996:AXB851996 BGQ851996:BGX851996 BQM851996:BQT851996 CAI851996:CAP851996 CKE851996:CKL851996 CUA851996:CUH851996 DDW851996:DED851996 DNS851996:DNZ851996 DXO851996:DXV851996 EHK851996:EHR851996 ERG851996:ERN851996 FBC851996:FBJ851996 FKY851996:FLF851996 FUU851996:FVB851996 GEQ851996:GEX851996 GOM851996:GOT851996 GYI851996:GYP851996 HIE851996:HIL851996 HSA851996:HSH851996 IBW851996:ICD851996 ILS851996:ILZ851996 IVO851996:IVV851996 JFK851996:JFR851996 JPG851996:JPN851996 JZC851996:JZJ851996 KIY851996:KJF851996 KSU851996:KTB851996 LCQ851996:LCX851996 LMM851996:LMT851996 LWI851996:LWP851996 MGE851996:MGL851996 MQA851996:MQH851996 MZW851996:NAD851996 NJS851996:NJZ851996 NTO851996:NTV851996 ODK851996:ODR851996 ONG851996:ONN851996 OXC851996:OXJ851996 PGY851996:PHF851996 PQU851996:PRB851996 QAQ851996:QAX851996 QKM851996:QKT851996 QUI851996:QUP851996 REE851996:REL851996 ROA851996:ROH851996 RXW851996:RYD851996 SHS851996:SHZ851996 SRO851996:SRV851996 TBK851996:TBR851996 TLG851996:TLN851996 TVC851996:TVJ851996 UEY851996:UFF851996 UOU851996:UPB851996 UYQ851996:UYX851996 VIM851996:VIT851996 VSI851996:VSP851996 WCE851996:WCL851996 WMA851996:WMH851996 WVW851996:WWD851996 O917532:V917532 JK917532:JR917532 TG917532:TN917532 ADC917532:ADJ917532 AMY917532:ANF917532 AWU917532:AXB917532 BGQ917532:BGX917532 BQM917532:BQT917532 CAI917532:CAP917532 CKE917532:CKL917532 CUA917532:CUH917532 DDW917532:DED917532 DNS917532:DNZ917532 DXO917532:DXV917532 EHK917532:EHR917532 ERG917532:ERN917532 FBC917532:FBJ917532 FKY917532:FLF917532 FUU917532:FVB917532 GEQ917532:GEX917532 GOM917532:GOT917532 GYI917532:GYP917532 HIE917532:HIL917532 HSA917532:HSH917532 IBW917532:ICD917532 ILS917532:ILZ917532 IVO917532:IVV917532 JFK917532:JFR917532 JPG917532:JPN917532 JZC917532:JZJ917532 KIY917532:KJF917532 KSU917532:KTB917532 LCQ917532:LCX917532 LMM917532:LMT917532 LWI917532:LWP917532 MGE917532:MGL917532 MQA917532:MQH917532 MZW917532:NAD917532 NJS917532:NJZ917532 NTO917532:NTV917532 ODK917532:ODR917532 ONG917532:ONN917532 OXC917532:OXJ917532 PGY917532:PHF917532 PQU917532:PRB917532 QAQ917532:QAX917532 QKM917532:QKT917532 QUI917532:QUP917532 REE917532:REL917532 ROA917532:ROH917532 RXW917532:RYD917532 SHS917532:SHZ917532 SRO917532:SRV917532 TBK917532:TBR917532 TLG917532:TLN917532 TVC917532:TVJ917532 UEY917532:UFF917532 UOU917532:UPB917532 UYQ917532:UYX917532 VIM917532:VIT917532 VSI917532:VSP917532 WCE917532:WCL917532 WMA917532:WMH917532 WVW917532:WWD917532 O983068:V983068 JK983068:JR983068 TG983068:TN983068 ADC983068:ADJ983068 AMY983068:ANF983068 AWU983068:AXB983068 BGQ983068:BGX983068 BQM983068:BQT983068 CAI983068:CAP983068 CKE983068:CKL983068 CUA983068:CUH983068 DDW983068:DED983068 DNS983068:DNZ983068 DXO983068:DXV983068 EHK983068:EHR983068 ERG983068:ERN983068 FBC983068:FBJ983068 FKY983068:FLF983068 FUU983068:FVB983068 GEQ983068:GEX983068 GOM983068:GOT983068 GYI983068:GYP983068 HIE983068:HIL983068 HSA983068:HSH983068 IBW983068:ICD983068 ILS983068:ILZ983068 IVO983068:IVV983068 JFK983068:JFR983068 JPG983068:JPN983068 JZC983068:JZJ983068 KIY983068:KJF983068 KSU983068:KTB983068 LCQ983068:LCX983068 LMM983068:LMT983068 LWI983068:LWP983068 MGE983068:MGL983068 MQA983068:MQH983068 MZW983068:NAD983068 NJS983068:NJZ983068 NTO983068:NTV983068 ODK983068:ODR983068 ONG983068:ONN983068 OXC983068:OXJ983068 PGY983068:PHF983068 PQU983068:PRB983068 QAQ983068:QAX983068 QKM983068:QKT983068 QUI983068:QUP983068 REE983068:REL983068 ROA983068:ROH983068 RXW983068:RYD983068 SHS983068:SHZ983068 SRO983068:SRV983068 TBK983068:TBR983068 TLG983068:TLN983068 TVC983068:TVJ983068 UEY983068:UFF983068 UOU983068:UPB983068 UYQ983068:UYX983068 VIM983068:VIT983068 VSI983068:VSP983068 WCE983068:WCL983068 WMA983068:WMH983068 WVW983068:WWD983068 O33 O25 G25 U30 H30 O30 H33 WVW25:WWD25 JD26:JJ26 JB25:JH25 SZ26:TF26 SX25:TD25 ACV26:ADB26 ACT25:ACZ25 AMR26:AMX26 AMP25:AMV25 AWN26:AWT26 AWL25:AWR25 BGJ26:BGP26 BGH25:BGN25 BQF26:BQL26 BQD25:BQJ25 CAB26:CAH26 BZZ25:CAF25 CJX26:CKD26 CJV25:CKB25 CTT26:CTZ26 CTR25:CTX25 DDP26:DDV26 DDN25:DDT25 DNL26:DNR26 DNJ25:DNP25 DXH26:DXN26 DXF25:DXL25 EHD26:EHJ26 EHB25:EHH25 EQZ26:ERF26 EQX25:ERD25 FAV26:FBB26 FAT25:FAZ25 FKR26:FKX26 FKP25:FKV25 FUN26:FUT26 FUL25:FUR25 GEJ26:GEP26 GEH25:GEN25 GOF26:GOL26 GOD25:GOJ25 GYB26:GYH26 GXZ25:GYF25 HHX26:HID26 HHV25:HIB25 HRT26:HRZ26 HRR25:HRX25 IBP26:IBV26 IBN25:IBT25 ILL26:ILR26 ILJ25:ILP25 IVH26:IVN26 IVF25:IVL25 JFD26:JFJ26 JFB25:JFH25 JOZ26:JPF26 JOX25:JPD25 JYV26:JZB26 JYT25:JYZ25 KIR26:KIX26 KIP25:KIV25 KSN26:KST26 KSL25:KSR25 LCJ26:LCP26 LCH25:LCN25 LMF26:LML26 LMD25:LMJ25 LWB26:LWH26 LVZ25:LWF25 MFX26:MGD26 MFV25:MGB25 MPT26:MPZ26 MPR25:MPX25 MZP26:MZV26 MZN25:MZT25 NJL26:NJR26 NJJ25:NJP25 NTH26:NTN26 NTF25:NTL25 ODD26:ODJ26 ODB25:ODH25 OMZ26:ONF26 OMX25:OND25 OWV26:OXB26 OWT25:OWZ25 PGR26:PGX26 PGP25:PGV25 PQN26:PQT26 PQL25:PQR25 QAJ26:QAP26 QAH25:QAN25 QKF26:QKL26 QKD25:QKJ25 QUB26:QUH26 QTZ25:QUF25 RDX26:RED26 RDV25:REB25 RNT26:RNZ26 RNR25:RNX25 RXP26:RXV26 RXN25:RXT25 SHL26:SHR26 SHJ25:SHP25 SRH26:SRN26 SRF25:SRL25 TBD26:TBJ26 TBB25:TBH25 TKZ26:TLF26 TKX25:TLD25 TUV26:TVB26 TUT25:TUZ25 UER26:UEX26 UEP25:UEV25 UON26:UOT26 UOL25:UOR25 UYJ26:UYP26 UYH25:UYN25 VIF26:VIL26 VID25:VIJ25 VSB26:VSH26 VRZ25:VSF25 WBX26:WCD26 WBV25:WCB25 WLT26:WLZ26 WLR25:WLX25 WVP26:WVV26 WVN25:WVT25 JM26:JT26 JK25:JR25 TI26:TP26 TG25:TN25 ADE26:ADL26 ADC25:ADJ25 ANA26:ANH26 AMY25:ANF25 AWW26:AXD26 AWU25:AXB25 BGS26:BGZ26 BGQ25:BGX25 BQO26:BQV26 BQM25:BQT25 CAK26:CAR26 CAI25:CAP25 CKG26:CKN26 CKE25:CKL25 CUC26:CUJ26 CUA25:CUH25 DDY26:DEF26 DDW25:DED25 DNU26:DOB26 DNS25:DNZ25 DXQ26:DXX26 DXO25:DXV25 EHM26:EHT26 EHK25:EHR25 ERI26:ERP26 ERG25:ERN25 FBE26:FBL26 FBC25:FBJ25 FLA26:FLH26 FKY25:FLF25 FUW26:FVD26 FUU25:FVB25 GES26:GEZ26 GEQ25:GEX25 GOO26:GOV26 GOM25:GOT25 GYK26:GYR26 GYI25:GYP25 HIG26:HIN26 HIE25:HIL25 HSC26:HSJ26 HSA25:HSH25 IBY26:ICF26 IBW25:ICD25 ILU26:IMB26 ILS25:ILZ25 IVQ26:IVX26 IVO25:IVV25 JFM26:JFT26 JFK25:JFR25 JPI26:JPP26 JPG25:JPN25 JZE26:JZL26 JZC25:JZJ25 KJA26:KJH26 KIY25:KJF25 KSW26:KTD26 KSU25:KTB25 LCS26:LCZ26 LCQ25:LCX25 LMO26:LMV26 LMM25:LMT25 LWK26:LWR26 LWI25:LWP25 MGG26:MGN26 MGE25:MGL25 MQC26:MQJ26 MQA25:MQH25 MZY26:NAF26 MZW25:NAD25 NJU26:NKB26 NJS25:NJZ25 NTQ26:NTX26 NTO25:NTV25 ODM26:ODT26 ODK25:ODR25 ONI26:ONP26 ONG25:ONN25 OXE26:OXL26 OXC25:OXJ25 PHA26:PHH26 PGY25:PHF25 PQW26:PRD26 PQU25:PRB25 QAS26:QAZ26 QAQ25:QAX25 QKO26:QKV26 QKM25:QKT25 QUK26:QUR26 QUI25:QUP25 REG26:REN26 REE25:REL25 ROC26:ROJ26 ROA25:ROH25 RXY26:RYF26 RXW25:RYD25 SHU26:SIB26 SHS25:SHZ25 SRQ26:SRX26 SRO25:SRV25 TBM26:TBT26 TBK25:TBR25 TLI26:TLP26 TLG25:TLN25 TVE26:TVL26 TVC25:TVJ25 UFA26:UFH26 UEY25:UFF25 UOW26:UPD26 UOU25:UPB25 UYS26:UYZ26 UYQ25:UYX25 VIO26:VIV26 VIM25:VIT25 VSK26:VSR26 VSI25:VSP25 WCG26:WCN26 WCE25:WCL25 WMC26:WMJ26 WMA25:WMH25 WVY26:WWF26 U26:Y26 O27 ACT33:ACZ33 SX27:TD27 JB27:JH27 WVW27:WWD27 WMA27:WMH27 WCE27:WCL27 VSI27:VSP27 VIM27:VIT27 UYQ27:UYX27 UOU27:UPB27 UEY27:UFF27 TVC27:TVJ27 TLG27:TLN27 TBK27:TBR27 SRO27:SRV27 SHS27:SHZ27 RXW27:RYD27 ROA27:ROH27 REE27:REL27 QUI27:QUP27 QKM27:QKT27 QAQ27:QAX27 PQU27:PRB27 PGY27:PHF27 OXC27:OXJ27 ONG27:ONN27 ODK27:ODR27 NTO27:NTV27 NJS27:NJZ27 MZW27:NAD27 MQA27:MQH27 MGE27:MGL27 LWI27:LWP27 LMM27:LMT27 LCQ27:LCX27 KSU27:KTB27 KIY27:KJF27 JZC27:JZJ27 JPG27:JPN27 JFK27:JFR27 IVO27:IVV27 ILS27:ILZ27 IBW27:ICD27 HSA27:HSH27 HIE27:HIL27 GYI27:GYP27 GOM27:GOT27 GEQ27:GEX27 FUU27:FVB27 FKY27:FLF27 FBC27:FBJ27 ERG27:ERN27 EHK27:EHR27 DXO27:DXV27 DNS27:DNZ27 DDW27:DED27 CUA27:CUH27 CKE27:CKL27 CAI27:CAP27 BQM27:BQT27 BGQ27:BGX27 AWU27:AXB27 AMY27:ANF27 ADC27:ADJ27 TG27:TN27 JK27:JR27 WVN27:WVT27 WLR27:WLX27 WBV27:WCB27 VRZ27:VSF27 VID27:VIJ27 UYH27:UYN27 UOL27:UOR27 UEP27:UEV27 TUT27:TUZ27 TKX27:TLD27 TBB27:TBH27 SRF27:SRL27 SHJ27:SHP27 RXN27:RXT27 RNR27:RNX27 RDV27:REB27 QTZ27:QUF27 QKD27:QKJ27 QAH27:QAN27 PQL27:PQR27 PGP27:PGV27 OWT27:OWZ27 OMX27:OND27 ODB27:ODH27 NTF27:NTL27 NJJ27:NJP27 MZN27:MZT27 MPR27:MPX27 MFV27:MGB27 LVZ27:LWF27 LMD27:LMJ27 LCH27:LCN27 KSL27:KSR27 KIP27:KIV27 JYT27:JYZ27 JOX27:JPD27 JFB27:JFH27 IVF27:IVL27 ILJ27:ILP27 IBN27:IBT27 HRR27:HRX27 HHV27:HIB27 GXZ27:GYF27 GOD27:GOJ27 GEH27:GEN27 FUL27:FUR27 FKP27:FKV27 FAT27:FAZ27 EQX27:ERD27 EHB27:EHH27 DXF27:DXL27 DNJ27:DNP27 DDN27:DDT27 CTR27:CTX27 CJV27:CKB27 BZZ27:CAF27 BQD27:BQJ27 BGH27:BGN27 AWL27:AWR27 AMP27:AMV27 ACT27:ACZ27 U27 SX30:TD30 JB30:JH30 WVW30:WWD30 WMA30:WMH30 WCE30:WCL30 VSI30:VSP30 VIM30:VIT30 UYQ30:UYX30 UOU30:UPB30 UEY30:UFF30 TVC30:TVJ30 TLG30:TLN30 TBK30:TBR30 SRO30:SRV30 SHS30:SHZ30 RXW30:RYD30 ROA30:ROH30 REE30:REL30 QUI30:QUP30 QKM30:QKT30 QAQ30:QAX30 PQU30:PRB30 PGY30:PHF30 OXC30:OXJ30 ONG30:ONN30 ODK30:ODR30 NTO30:NTV30 NJS30:NJZ30 MZW30:NAD30 MQA30:MQH30 MGE30:MGL30 LWI30:LWP30 LMM30:LMT30 LCQ30:LCX30 KSU30:KTB30 KIY30:KJF30 JZC30:JZJ30 JPG30:JPN30 JFK30:JFR30 IVO30:IVV30 ILS30:ILZ30 IBW30:ICD30 HSA30:HSH30 HIE30:HIL30 GYI30:GYP30 GOM30:GOT30 GEQ30:GEX30 FUU30:FVB30 FKY30:FLF30 FBC30:FBJ30 ERG30:ERN30 EHK30:EHR30 DXO30:DXV30 DNS30:DNZ30 DDW30:DED30 CUA30:CUH30 CKE30:CKL30 CAI30:CAP30 BQM30:BQT30 BGQ30:BGX30 AWU30:AXB30 AMY30:ANF30 ADC30:ADJ30 TG30:TN30 JK30:JR30 WVN30:WVT30 WLR30:WLX30 WBV30:WCB30 VRZ30:VSF30 VID30:VIJ30 UYH30:UYN30 UOL30:UOR30 UEP30:UEV30 TUT30:TUZ30 TKX30:TLD30 TBB30:TBH30 SRF30:SRL30 SHJ30:SHP30 RXN30:RXT30 RNR30:RNX30 RDV30:REB30 QTZ30:QUF30 QKD30:QKJ30 QAH30:QAN30 PQL30:PQR30 PGP30:PGV30 OWT30:OWZ30 OMX30:OND30 ODB30:ODH30 NTF30:NTL30 NJJ30:NJP30 MZN30:MZT30 MPR30:MPX30 MFV30:MGB30 LVZ30:LWF30 LMD30:LMJ30 LCH30:LCN30 KSL30:KSR30 KIP30:KIV30 JYT30:JYZ30 JOX30:JPD30 JFB30:JFH30 IVF30:IVL30 ILJ30:ILP30 IBN30:IBT30 HRR30:HRX30 HHV30:HIB30 GXZ30:GYF30 GOD30:GOJ30 GEH30:GEN30 FUL30:FUR30 FKP30:FKV30 FAT30:FAZ30 EQX30:ERD30 EHB30:EHH30 DXF30:DXL30 DNJ30:DNP30 DDN30:DDT30 CTR30:CTX30 CJV30:CKB30 BZZ30:CAF30 BQD30:BQJ30 BGH30:BGN30 AWL30:AWR30 AMP30:AMV30 ACT30:ACZ30 U33 SX33:TD33 JB33:JH33 WVW33:WWD33 WMA33:WMH33 WCE33:WCL33 VSI33:VSP33 VIM33:VIT33 UYQ33:UYX33 UOU33:UPB33 UEY33:UFF33 TVC33:TVJ33 TLG33:TLN33 TBK33:TBR33 SRO33:SRV33 SHS33:SHZ33 RXW33:RYD33 ROA33:ROH33 REE33:REL33 QUI33:QUP33 QKM33:QKT33 QAQ33:QAX33 PQU33:PRB33 PGY33:PHF33 OXC33:OXJ33 ONG33:ONN33 ODK33:ODR33 NTO33:NTV33 NJS33:NJZ33 MZW33:NAD33 MQA33:MQH33 MGE33:MGL33 LWI33:LWP33 LMM33:LMT33 LCQ33:LCX33 KSU33:KTB33 KIY33:KJF33 JZC33:JZJ33 JPG33:JPN33 JFK33:JFR33 IVO33:IVV33 ILS33:ILZ33 IBW33:ICD33 HSA33:HSH33 HIE33:HIL33 GYI33:GYP33 GOM33:GOT33 GEQ33:GEX33 FUU33:FVB33 FKY33:FLF33 FBC33:FBJ33 ERG33:ERN33 EHK33:EHR33 DXO33:DXV33 DNS33:DNZ33 DDW33:DED33 CUA33:CUH33 CKE33:CKL33 CAI33:CAP33 BQM33:BQT33 BGQ33:BGX33 AWU33:AXB33 AMY33:ANF33 ADC33:ADJ33 TG33:TN33 JK33:JR33 WVN33:WVT33 WLR33:WLX33 WBV33:WCB33 VRZ33:VSF33 VID33:VIJ33 UYH33:UYN33 UOL33:UOR33 UEP33:UEV33 TUT33:TUZ33 TKX33:TLD33 TBB33:TBH33 SRF33:SRL33 SHJ33:SHP33 RXN33:RXT33 RNR33:RNX33 RDV33:REB33 QTZ33:QUF33 QKD33:QKJ33 QAH33:QAN33 PQL33:PQR33 PGP33:PGV33 OWT33:OWZ33 OMX33:OND33 ODB33:ODH33 NTF33:NTL33 NJJ33:NJP33 MZN33:MZT33 MPR33:MPX33 MFV33:MGB33 LVZ33:LWF33 LMD33:LMJ33 LCH33:LCN33 KSL33:KSR33 KIP33:KIV33 JYT33:JYZ33 JOX33:JPD33 JFB33:JFH33 IVF33:IVL33 ILJ33:ILP33 IBN33:IBT33 HRR33:HRX33 HHV33:HIB33 GXZ33:GYF33 GOD33:GOJ33 GEH33:GEN33 FUL33:FUR33 FKP33:FKV33 FAT33:FAZ33 EQX33:ERD33 EHB33:EHH33 DXF33:DXL33 DNJ33:DNP33 DDN33:DDT33 CTR33:CTX33 CJV33:CKB33 BZZ33:CAF33 BQD33:BQJ33 BGH33:BGN33 AWL33:AWR33 AMP33:AMV33"/>
    <dataValidation type="list" allowBlank="1" showInputMessage="1" showErrorMessage="1" sqref="E3:J3 JA3:JF3 SW3:TB3 ACS3:ACX3 AMO3:AMT3 AWK3:AWP3 BGG3:BGL3 BQC3:BQH3 BZY3:CAD3 CJU3:CJZ3 CTQ3:CTV3 DDM3:DDR3 DNI3:DNN3 DXE3:DXJ3 EHA3:EHF3 EQW3:ERB3 FAS3:FAX3 FKO3:FKT3 FUK3:FUP3 GEG3:GEL3 GOC3:GOH3 GXY3:GYD3 HHU3:HHZ3 HRQ3:HRV3 IBM3:IBR3 ILI3:ILN3 IVE3:IVJ3 JFA3:JFF3 JOW3:JPB3 JYS3:JYX3 KIO3:KIT3 KSK3:KSP3 LCG3:LCL3 LMC3:LMH3 LVY3:LWD3 MFU3:MFZ3 MPQ3:MPV3 MZM3:MZR3 NJI3:NJN3 NTE3:NTJ3 ODA3:ODF3 OMW3:ONB3 OWS3:OWX3 PGO3:PGT3 PQK3:PQP3 QAG3:QAL3 QKC3:QKH3 QTY3:QUD3 RDU3:RDZ3 RNQ3:RNV3 RXM3:RXR3 SHI3:SHN3 SRE3:SRJ3 TBA3:TBF3 TKW3:TLB3 TUS3:TUX3 UEO3:UET3 UOK3:UOP3 UYG3:UYL3 VIC3:VIH3 VRY3:VSD3 WBU3:WBZ3 WLQ3:WLV3 WVM3:WVR3 E65541:J65541 JA65541:JF65541 SW65541:TB65541 ACS65541:ACX65541 AMO65541:AMT65541 AWK65541:AWP65541 BGG65541:BGL65541 BQC65541:BQH65541 BZY65541:CAD65541 CJU65541:CJZ65541 CTQ65541:CTV65541 DDM65541:DDR65541 DNI65541:DNN65541 DXE65541:DXJ65541 EHA65541:EHF65541 EQW65541:ERB65541 FAS65541:FAX65541 FKO65541:FKT65541 FUK65541:FUP65541 GEG65541:GEL65541 GOC65541:GOH65541 GXY65541:GYD65541 HHU65541:HHZ65541 HRQ65541:HRV65541 IBM65541:IBR65541 ILI65541:ILN65541 IVE65541:IVJ65541 JFA65541:JFF65541 JOW65541:JPB65541 JYS65541:JYX65541 KIO65541:KIT65541 KSK65541:KSP65541 LCG65541:LCL65541 LMC65541:LMH65541 LVY65541:LWD65541 MFU65541:MFZ65541 MPQ65541:MPV65541 MZM65541:MZR65541 NJI65541:NJN65541 NTE65541:NTJ65541 ODA65541:ODF65541 OMW65541:ONB65541 OWS65541:OWX65541 PGO65541:PGT65541 PQK65541:PQP65541 QAG65541:QAL65541 QKC65541:QKH65541 QTY65541:QUD65541 RDU65541:RDZ65541 RNQ65541:RNV65541 RXM65541:RXR65541 SHI65541:SHN65541 SRE65541:SRJ65541 TBA65541:TBF65541 TKW65541:TLB65541 TUS65541:TUX65541 UEO65541:UET65541 UOK65541:UOP65541 UYG65541:UYL65541 VIC65541:VIH65541 VRY65541:VSD65541 WBU65541:WBZ65541 WLQ65541:WLV65541 WVM65541:WVR65541 E131077:J131077 JA131077:JF131077 SW131077:TB131077 ACS131077:ACX131077 AMO131077:AMT131077 AWK131077:AWP131077 BGG131077:BGL131077 BQC131077:BQH131077 BZY131077:CAD131077 CJU131077:CJZ131077 CTQ131077:CTV131077 DDM131077:DDR131077 DNI131077:DNN131077 DXE131077:DXJ131077 EHA131077:EHF131077 EQW131077:ERB131077 FAS131077:FAX131077 FKO131077:FKT131077 FUK131077:FUP131077 GEG131077:GEL131077 GOC131077:GOH131077 GXY131077:GYD131077 HHU131077:HHZ131077 HRQ131077:HRV131077 IBM131077:IBR131077 ILI131077:ILN131077 IVE131077:IVJ131077 JFA131077:JFF131077 JOW131077:JPB131077 JYS131077:JYX131077 KIO131077:KIT131077 KSK131077:KSP131077 LCG131077:LCL131077 LMC131077:LMH131077 LVY131077:LWD131077 MFU131077:MFZ131077 MPQ131077:MPV131077 MZM131077:MZR131077 NJI131077:NJN131077 NTE131077:NTJ131077 ODA131077:ODF131077 OMW131077:ONB131077 OWS131077:OWX131077 PGO131077:PGT131077 PQK131077:PQP131077 QAG131077:QAL131077 QKC131077:QKH131077 QTY131077:QUD131077 RDU131077:RDZ131077 RNQ131077:RNV131077 RXM131077:RXR131077 SHI131077:SHN131077 SRE131077:SRJ131077 TBA131077:TBF131077 TKW131077:TLB131077 TUS131077:TUX131077 UEO131077:UET131077 UOK131077:UOP131077 UYG131077:UYL131077 VIC131077:VIH131077 VRY131077:VSD131077 WBU131077:WBZ131077 WLQ131077:WLV131077 WVM131077:WVR131077 E196613:J196613 JA196613:JF196613 SW196613:TB196613 ACS196613:ACX196613 AMO196613:AMT196613 AWK196613:AWP196613 BGG196613:BGL196613 BQC196613:BQH196613 BZY196613:CAD196613 CJU196613:CJZ196613 CTQ196613:CTV196613 DDM196613:DDR196613 DNI196613:DNN196613 DXE196613:DXJ196613 EHA196613:EHF196613 EQW196613:ERB196613 FAS196613:FAX196613 FKO196613:FKT196613 FUK196613:FUP196613 GEG196613:GEL196613 GOC196613:GOH196613 GXY196613:GYD196613 HHU196613:HHZ196613 HRQ196613:HRV196613 IBM196613:IBR196613 ILI196613:ILN196613 IVE196613:IVJ196613 JFA196613:JFF196613 JOW196613:JPB196613 JYS196613:JYX196613 KIO196613:KIT196613 KSK196613:KSP196613 LCG196613:LCL196613 LMC196613:LMH196613 LVY196613:LWD196613 MFU196613:MFZ196613 MPQ196613:MPV196613 MZM196613:MZR196613 NJI196613:NJN196613 NTE196613:NTJ196613 ODA196613:ODF196613 OMW196613:ONB196613 OWS196613:OWX196613 PGO196613:PGT196613 PQK196613:PQP196613 QAG196613:QAL196613 QKC196613:QKH196613 QTY196613:QUD196613 RDU196613:RDZ196613 RNQ196613:RNV196613 RXM196613:RXR196613 SHI196613:SHN196613 SRE196613:SRJ196613 TBA196613:TBF196613 TKW196613:TLB196613 TUS196613:TUX196613 UEO196613:UET196613 UOK196613:UOP196613 UYG196613:UYL196613 VIC196613:VIH196613 VRY196613:VSD196613 WBU196613:WBZ196613 WLQ196613:WLV196613 WVM196613:WVR196613 E262149:J262149 JA262149:JF262149 SW262149:TB262149 ACS262149:ACX262149 AMO262149:AMT262149 AWK262149:AWP262149 BGG262149:BGL262149 BQC262149:BQH262149 BZY262149:CAD262149 CJU262149:CJZ262149 CTQ262149:CTV262149 DDM262149:DDR262149 DNI262149:DNN262149 DXE262149:DXJ262149 EHA262149:EHF262149 EQW262149:ERB262149 FAS262149:FAX262149 FKO262149:FKT262149 FUK262149:FUP262149 GEG262149:GEL262149 GOC262149:GOH262149 GXY262149:GYD262149 HHU262149:HHZ262149 HRQ262149:HRV262149 IBM262149:IBR262149 ILI262149:ILN262149 IVE262149:IVJ262149 JFA262149:JFF262149 JOW262149:JPB262149 JYS262149:JYX262149 KIO262149:KIT262149 KSK262149:KSP262149 LCG262149:LCL262149 LMC262149:LMH262149 LVY262149:LWD262149 MFU262149:MFZ262149 MPQ262149:MPV262149 MZM262149:MZR262149 NJI262149:NJN262149 NTE262149:NTJ262149 ODA262149:ODF262149 OMW262149:ONB262149 OWS262149:OWX262149 PGO262149:PGT262149 PQK262149:PQP262149 QAG262149:QAL262149 QKC262149:QKH262149 QTY262149:QUD262149 RDU262149:RDZ262149 RNQ262149:RNV262149 RXM262149:RXR262149 SHI262149:SHN262149 SRE262149:SRJ262149 TBA262149:TBF262149 TKW262149:TLB262149 TUS262149:TUX262149 UEO262149:UET262149 UOK262149:UOP262149 UYG262149:UYL262149 VIC262149:VIH262149 VRY262149:VSD262149 WBU262149:WBZ262149 WLQ262149:WLV262149 WVM262149:WVR262149 E327685:J327685 JA327685:JF327685 SW327685:TB327685 ACS327685:ACX327685 AMO327685:AMT327685 AWK327685:AWP327685 BGG327685:BGL327685 BQC327685:BQH327685 BZY327685:CAD327685 CJU327685:CJZ327685 CTQ327685:CTV327685 DDM327685:DDR327685 DNI327685:DNN327685 DXE327685:DXJ327685 EHA327685:EHF327685 EQW327685:ERB327685 FAS327685:FAX327685 FKO327685:FKT327685 FUK327685:FUP327685 GEG327685:GEL327685 GOC327685:GOH327685 GXY327685:GYD327685 HHU327685:HHZ327685 HRQ327685:HRV327685 IBM327685:IBR327685 ILI327685:ILN327685 IVE327685:IVJ327685 JFA327685:JFF327685 JOW327685:JPB327685 JYS327685:JYX327685 KIO327685:KIT327685 KSK327685:KSP327685 LCG327685:LCL327685 LMC327685:LMH327685 LVY327685:LWD327685 MFU327685:MFZ327685 MPQ327685:MPV327685 MZM327685:MZR327685 NJI327685:NJN327685 NTE327685:NTJ327685 ODA327685:ODF327685 OMW327685:ONB327685 OWS327685:OWX327685 PGO327685:PGT327685 PQK327685:PQP327685 QAG327685:QAL327685 QKC327685:QKH327685 QTY327685:QUD327685 RDU327685:RDZ327685 RNQ327685:RNV327685 RXM327685:RXR327685 SHI327685:SHN327685 SRE327685:SRJ327685 TBA327685:TBF327685 TKW327685:TLB327685 TUS327685:TUX327685 UEO327685:UET327685 UOK327685:UOP327685 UYG327685:UYL327685 VIC327685:VIH327685 VRY327685:VSD327685 WBU327685:WBZ327685 WLQ327685:WLV327685 WVM327685:WVR327685 E393221:J393221 JA393221:JF393221 SW393221:TB393221 ACS393221:ACX393221 AMO393221:AMT393221 AWK393221:AWP393221 BGG393221:BGL393221 BQC393221:BQH393221 BZY393221:CAD393221 CJU393221:CJZ393221 CTQ393221:CTV393221 DDM393221:DDR393221 DNI393221:DNN393221 DXE393221:DXJ393221 EHA393221:EHF393221 EQW393221:ERB393221 FAS393221:FAX393221 FKO393221:FKT393221 FUK393221:FUP393221 GEG393221:GEL393221 GOC393221:GOH393221 GXY393221:GYD393221 HHU393221:HHZ393221 HRQ393221:HRV393221 IBM393221:IBR393221 ILI393221:ILN393221 IVE393221:IVJ393221 JFA393221:JFF393221 JOW393221:JPB393221 JYS393221:JYX393221 KIO393221:KIT393221 KSK393221:KSP393221 LCG393221:LCL393221 LMC393221:LMH393221 LVY393221:LWD393221 MFU393221:MFZ393221 MPQ393221:MPV393221 MZM393221:MZR393221 NJI393221:NJN393221 NTE393221:NTJ393221 ODA393221:ODF393221 OMW393221:ONB393221 OWS393221:OWX393221 PGO393221:PGT393221 PQK393221:PQP393221 QAG393221:QAL393221 QKC393221:QKH393221 QTY393221:QUD393221 RDU393221:RDZ393221 RNQ393221:RNV393221 RXM393221:RXR393221 SHI393221:SHN393221 SRE393221:SRJ393221 TBA393221:TBF393221 TKW393221:TLB393221 TUS393221:TUX393221 UEO393221:UET393221 UOK393221:UOP393221 UYG393221:UYL393221 VIC393221:VIH393221 VRY393221:VSD393221 WBU393221:WBZ393221 WLQ393221:WLV393221 WVM393221:WVR393221 E458757:J458757 JA458757:JF458757 SW458757:TB458757 ACS458757:ACX458757 AMO458757:AMT458757 AWK458757:AWP458757 BGG458757:BGL458757 BQC458757:BQH458757 BZY458757:CAD458757 CJU458757:CJZ458757 CTQ458757:CTV458757 DDM458757:DDR458757 DNI458757:DNN458757 DXE458757:DXJ458757 EHA458757:EHF458757 EQW458757:ERB458757 FAS458757:FAX458757 FKO458757:FKT458757 FUK458757:FUP458757 GEG458757:GEL458757 GOC458757:GOH458757 GXY458757:GYD458757 HHU458757:HHZ458757 HRQ458757:HRV458757 IBM458757:IBR458757 ILI458757:ILN458757 IVE458757:IVJ458757 JFA458757:JFF458757 JOW458757:JPB458757 JYS458757:JYX458757 KIO458757:KIT458757 KSK458757:KSP458757 LCG458757:LCL458757 LMC458757:LMH458757 LVY458757:LWD458757 MFU458757:MFZ458757 MPQ458757:MPV458757 MZM458757:MZR458757 NJI458757:NJN458757 NTE458757:NTJ458757 ODA458757:ODF458757 OMW458757:ONB458757 OWS458757:OWX458757 PGO458757:PGT458757 PQK458757:PQP458757 QAG458757:QAL458757 QKC458757:QKH458757 QTY458757:QUD458757 RDU458757:RDZ458757 RNQ458757:RNV458757 RXM458757:RXR458757 SHI458757:SHN458757 SRE458757:SRJ458757 TBA458757:TBF458757 TKW458757:TLB458757 TUS458757:TUX458757 UEO458757:UET458757 UOK458757:UOP458757 UYG458757:UYL458757 VIC458757:VIH458757 VRY458757:VSD458757 WBU458757:WBZ458757 WLQ458757:WLV458757 WVM458757:WVR458757 E524293:J524293 JA524293:JF524293 SW524293:TB524293 ACS524293:ACX524293 AMO524293:AMT524293 AWK524293:AWP524293 BGG524293:BGL524293 BQC524293:BQH524293 BZY524293:CAD524293 CJU524293:CJZ524293 CTQ524293:CTV524293 DDM524293:DDR524293 DNI524293:DNN524293 DXE524293:DXJ524293 EHA524293:EHF524293 EQW524293:ERB524293 FAS524293:FAX524293 FKO524293:FKT524293 FUK524293:FUP524293 GEG524293:GEL524293 GOC524293:GOH524293 GXY524293:GYD524293 HHU524293:HHZ524293 HRQ524293:HRV524293 IBM524293:IBR524293 ILI524293:ILN524293 IVE524293:IVJ524293 JFA524293:JFF524293 JOW524293:JPB524293 JYS524293:JYX524293 KIO524293:KIT524293 KSK524293:KSP524293 LCG524293:LCL524293 LMC524293:LMH524293 LVY524293:LWD524293 MFU524293:MFZ524293 MPQ524293:MPV524293 MZM524293:MZR524293 NJI524293:NJN524293 NTE524293:NTJ524293 ODA524293:ODF524293 OMW524293:ONB524293 OWS524293:OWX524293 PGO524293:PGT524293 PQK524293:PQP524293 QAG524293:QAL524293 QKC524293:QKH524293 QTY524293:QUD524293 RDU524293:RDZ524293 RNQ524293:RNV524293 RXM524293:RXR524293 SHI524293:SHN524293 SRE524293:SRJ524293 TBA524293:TBF524293 TKW524293:TLB524293 TUS524293:TUX524293 UEO524293:UET524293 UOK524293:UOP524293 UYG524293:UYL524293 VIC524293:VIH524293 VRY524293:VSD524293 WBU524293:WBZ524293 WLQ524293:WLV524293 WVM524293:WVR524293 E589829:J589829 JA589829:JF589829 SW589829:TB589829 ACS589829:ACX589829 AMO589829:AMT589829 AWK589829:AWP589829 BGG589829:BGL589829 BQC589829:BQH589829 BZY589829:CAD589829 CJU589829:CJZ589829 CTQ589829:CTV589829 DDM589829:DDR589829 DNI589829:DNN589829 DXE589829:DXJ589829 EHA589829:EHF589829 EQW589829:ERB589829 FAS589829:FAX589829 FKO589829:FKT589829 FUK589829:FUP589829 GEG589829:GEL589829 GOC589829:GOH589829 GXY589829:GYD589829 HHU589829:HHZ589829 HRQ589829:HRV589829 IBM589829:IBR589829 ILI589829:ILN589829 IVE589829:IVJ589829 JFA589829:JFF589829 JOW589829:JPB589829 JYS589829:JYX589829 KIO589829:KIT589829 KSK589829:KSP589829 LCG589829:LCL589829 LMC589829:LMH589829 LVY589829:LWD589829 MFU589829:MFZ589829 MPQ589829:MPV589829 MZM589829:MZR589829 NJI589829:NJN589829 NTE589829:NTJ589829 ODA589829:ODF589829 OMW589829:ONB589829 OWS589829:OWX589829 PGO589829:PGT589829 PQK589829:PQP589829 QAG589829:QAL589829 QKC589829:QKH589829 QTY589829:QUD589829 RDU589829:RDZ589829 RNQ589829:RNV589829 RXM589829:RXR589829 SHI589829:SHN589829 SRE589829:SRJ589829 TBA589829:TBF589829 TKW589829:TLB589829 TUS589829:TUX589829 UEO589829:UET589829 UOK589829:UOP589829 UYG589829:UYL589829 VIC589829:VIH589829 VRY589829:VSD589829 WBU589829:WBZ589829 WLQ589829:WLV589829 WVM589829:WVR589829 E655365:J655365 JA655365:JF655365 SW655365:TB655365 ACS655365:ACX655365 AMO655365:AMT655365 AWK655365:AWP655365 BGG655365:BGL655365 BQC655365:BQH655365 BZY655365:CAD655365 CJU655365:CJZ655365 CTQ655365:CTV655365 DDM655365:DDR655365 DNI655365:DNN655365 DXE655365:DXJ655365 EHA655365:EHF655365 EQW655365:ERB655365 FAS655365:FAX655365 FKO655365:FKT655365 FUK655365:FUP655365 GEG655365:GEL655365 GOC655365:GOH655365 GXY655365:GYD655365 HHU655365:HHZ655365 HRQ655365:HRV655365 IBM655365:IBR655365 ILI655365:ILN655365 IVE655365:IVJ655365 JFA655365:JFF655365 JOW655365:JPB655365 JYS655365:JYX655365 KIO655365:KIT655365 KSK655365:KSP655365 LCG655365:LCL655365 LMC655365:LMH655365 LVY655365:LWD655365 MFU655365:MFZ655365 MPQ655365:MPV655365 MZM655365:MZR655365 NJI655365:NJN655365 NTE655365:NTJ655365 ODA655365:ODF655365 OMW655365:ONB655365 OWS655365:OWX655365 PGO655365:PGT655365 PQK655365:PQP655365 QAG655365:QAL655365 QKC655365:QKH655365 QTY655365:QUD655365 RDU655365:RDZ655365 RNQ655365:RNV655365 RXM655365:RXR655365 SHI655365:SHN655365 SRE655365:SRJ655365 TBA655365:TBF655365 TKW655365:TLB655365 TUS655365:TUX655365 UEO655365:UET655365 UOK655365:UOP655365 UYG655365:UYL655365 VIC655365:VIH655365 VRY655365:VSD655365 WBU655365:WBZ655365 WLQ655365:WLV655365 WVM655365:WVR655365 E720901:J720901 JA720901:JF720901 SW720901:TB720901 ACS720901:ACX720901 AMO720901:AMT720901 AWK720901:AWP720901 BGG720901:BGL720901 BQC720901:BQH720901 BZY720901:CAD720901 CJU720901:CJZ720901 CTQ720901:CTV720901 DDM720901:DDR720901 DNI720901:DNN720901 DXE720901:DXJ720901 EHA720901:EHF720901 EQW720901:ERB720901 FAS720901:FAX720901 FKO720901:FKT720901 FUK720901:FUP720901 GEG720901:GEL720901 GOC720901:GOH720901 GXY720901:GYD720901 HHU720901:HHZ720901 HRQ720901:HRV720901 IBM720901:IBR720901 ILI720901:ILN720901 IVE720901:IVJ720901 JFA720901:JFF720901 JOW720901:JPB720901 JYS720901:JYX720901 KIO720901:KIT720901 KSK720901:KSP720901 LCG720901:LCL720901 LMC720901:LMH720901 LVY720901:LWD720901 MFU720901:MFZ720901 MPQ720901:MPV720901 MZM720901:MZR720901 NJI720901:NJN720901 NTE720901:NTJ720901 ODA720901:ODF720901 OMW720901:ONB720901 OWS720901:OWX720901 PGO720901:PGT720901 PQK720901:PQP720901 QAG720901:QAL720901 QKC720901:QKH720901 QTY720901:QUD720901 RDU720901:RDZ720901 RNQ720901:RNV720901 RXM720901:RXR720901 SHI720901:SHN720901 SRE720901:SRJ720901 TBA720901:TBF720901 TKW720901:TLB720901 TUS720901:TUX720901 UEO720901:UET720901 UOK720901:UOP720901 UYG720901:UYL720901 VIC720901:VIH720901 VRY720901:VSD720901 WBU720901:WBZ720901 WLQ720901:WLV720901 WVM720901:WVR720901 E786437:J786437 JA786437:JF786437 SW786437:TB786437 ACS786437:ACX786437 AMO786437:AMT786437 AWK786437:AWP786437 BGG786437:BGL786437 BQC786437:BQH786437 BZY786437:CAD786437 CJU786437:CJZ786437 CTQ786437:CTV786437 DDM786437:DDR786437 DNI786437:DNN786437 DXE786437:DXJ786437 EHA786437:EHF786437 EQW786437:ERB786437 FAS786437:FAX786437 FKO786437:FKT786437 FUK786437:FUP786437 GEG786437:GEL786437 GOC786437:GOH786437 GXY786437:GYD786437 HHU786437:HHZ786437 HRQ786437:HRV786437 IBM786437:IBR786437 ILI786437:ILN786437 IVE786437:IVJ786437 JFA786437:JFF786437 JOW786437:JPB786437 JYS786437:JYX786437 KIO786437:KIT786437 KSK786437:KSP786437 LCG786437:LCL786437 LMC786437:LMH786437 LVY786437:LWD786437 MFU786437:MFZ786437 MPQ786437:MPV786437 MZM786437:MZR786437 NJI786437:NJN786437 NTE786437:NTJ786437 ODA786437:ODF786437 OMW786437:ONB786437 OWS786437:OWX786437 PGO786437:PGT786437 PQK786437:PQP786437 QAG786437:QAL786437 QKC786437:QKH786437 QTY786437:QUD786437 RDU786437:RDZ786437 RNQ786437:RNV786437 RXM786437:RXR786437 SHI786437:SHN786437 SRE786437:SRJ786437 TBA786437:TBF786437 TKW786437:TLB786437 TUS786437:TUX786437 UEO786437:UET786437 UOK786437:UOP786437 UYG786437:UYL786437 VIC786437:VIH786437 VRY786437:VSD786437 WBU786437:WBZ786437 WLQ786437:WLV786437 WVM786437:WVR786437 E851973:J851973 JA851973:JF851973 SW851973:TB851973 ACS851973:ACX851973 AMO851973:AMT851973 AWK851973:AWP851973 BGG851973:BGL851973 BQC851973:BQH851973 BZY851973:CAD851973 CJU851973:CJZ851973 CTQ851973:CTV851973 DDM851973:DDR851973 DNI851973:DNN851973 DXE851973:DXJ851973 EHA851973:EHF851973 EQW851973:ERB851973 FAS851973:FAX851973 FKO851973:FKT851973 FUK851973:FUP851973 GEG851973:GEL851973 GOC851973:GOH851973 GXY851973:GYD851973 HHU851973:HHZ851973 HRQ851973:HRV851973 IBM851973:IBR851973 ILI851973:ILN851973 IVE851973:IVJ851973 JFA851973:JFF851973 JOW851973:JPB851973 JYS851973:JYX851973 KIO851973:KIT851973 KSK851973:KSP851973 LCG851973:LCL851973 LMC851973:LMH851973 LVY851973:LWD851973 MFU851973:MFZ851973 MPQ851973:MPV851973 MZM851973:MZR851973 NJI851973:NJN851973 NTE851973:NTJ851973 ODA851973:ODF851973 OMW851973:ONB851973 OWS851973:OWX851973 PGO851973:PGT851973 PQK851973:PQP851973 QAG851973:QAL851973 QKC851973:QKH851973 QTY851973:QUD851973 RDU851973:RDZ851973 RNQ851973:RNV851973 RXM851973:RXR851973 SHI851973:SHN851973 SRE851973:SRJ851973 TBA851973:TBF851973 TKW851973:TLB851973 TUS851973:TUX851973 UEO851973:UET851973 UOK851973:UOP851973 UYG851973:UYL851973 VIC851973:VIH851973 VRY851973:VSD851973 WBU851973:WBZ851973 WLQ851973:WLV851973 WVM851973:WVR851973 E917509:J917509 JA917509:JF917509 SW917509:TB917509 ACS917509:ACX917509 AMO917509:AMT917509 AWK917509:AWP917509 BGG917509:BGL917509 BQC917509:BQH917509 BZY917509:CAD917509 CJU917509:CJZ917509 CTQ917509:CTV917509 DDM917509:DDR917509 DNI917509:DNN917509 DXE917509:DXJ917509 EHA917509:EHF917509 EQW917509:ERB917509 FAS917509:FAX917509 FKO917509:FKT917509 FUK917509:FUP917509 GEG917509:GEL917509 GOC917509:GOH917509 GXY917509:GYD917509 HHU917509:HHZ917509 HRQ917509:HRV917509 IBM917509:IBR917509 ILI917509:ILN917509 IVE917509:IVJ917509 JFA917509:JFF917509 JOW917509:JPB917509 JYS917509:JYX917509 KIO917509:KIT917509 KSK917509:KSP917509 LCG917509:LCL917509 LMC917509:LMH917509 LVY917509:LWD917509 MFU917509:MFZ917509 MPQ917509:MPV917509 MZM917509:MZR917509 NJI917509:NJN917509 NTE917509:NTJ917509 ODA917509:ODF917509 OMW917509:ONB917509 OWS917509:OWX917509 PGO917509:PGT917509 PQK917509:PQP917509 QAG917509:QAL917509 QKC917509:QKH917509 QTY917509:QUD917509 RDU917509:RDZ917509 RNQ917509:RNV917509 RXM917509:RXR917509 SHI917509:SHN917509 SRE917509:SRJ917509 TBA917509:TBF917509 TKW917509:TLB917509 TUS917509:TUX917509 UEO917509:UET917509 UOK917509:UOP917509 UYG917509:UYL917509 VIC917509:VIH917509 VRY917509:VSD917509 WBU917509:WBZ917509 WLQ917509:WLV917509 WVM917509:WVR917509 E983045:J983045 JA983045:JF983045 SW983045:TB983045 ACS983045:ACX983045 AMO983045:AMT983045 AWK983045:AWP983045 BGG983045:BGL983045 BQC983045:BQH983045 BZY983045:CAD983045 CJU983045:CJZ983045 CTQ983045:CTV983045 DDM983045:DDR983045 DNI983045:DNN983045 DXE983045:DXJ983045 EHA983045:EHF983045 EQW983045:ERB983045 FAS983045:FAX983045 FKO983045:FKT983045 FUK983045:FUP983045 GEG983045:GEL983045 GOC983045:GOH983045 GXY983045:GYD983045 HHU983045:HHZ983045 HRQ983045:HRV983045 IBM983045:IBR983045 ILI983045:ILN983045 IVE983045:IVJ983045 JFA983045:JFF983045 JOW983045:JPB983045 JYS983045:JYX983045 KIO983045:KIT983045 KSK983045:KSP983045 LCG983045:LCL983045 LMC983045:LMH983045 LVY983045:LWD983045 MFU983045:MFZ983045 MPQ983045:MPV983045 MZM983045:MZR983045 NJI983045:NJN983045 NTE983045:NTJ983045 ODA983045:ODF983045 OMW983045:ONB983045 OWS983045:OWX983045 PGO983045:PGT983045 PQK983045:PQP983045 QAG983045:QAL983045 QKC983045:QKH983045 QTY983045:QUD983045 RDU983045:RDZ983045 RNQ983045:RNV983045 RXM983045:RXR983045 SHI983045:SHN983045 SRE983045:SRJ983045 TBA983045:TBF983045 TKW983045:TLB983045 TUS983045:TUX983045 UEO983045:UET983045 UOK983045:UOP983045 UYG983045:UYL983045 VIC983045:VIH983045 VRY983045:VSD983045 WBU983045:WBZ983045 WLQ983045:WLV983045 WVM983045:WVR983045">
      <formula1>"確定払(国内),確定(外国),概算払(国内),概算(外国),現金"</formula1>
    </dataValidation>
    <dataValidation type="list" allowBlank="1" showInputMessage="1" showErrorMessage="1" sqref="WVY983065:WWA983065 JM22:JO22 TI22:TK22 ADE22:ADG22 ANA22:ANC22 AWW22:AWY22 BGS22:BGU22 BQO22:BQQ22 CAK22:CAM22 CKG22:CKI22 CUC22:CUE22 DDY22:DEA22 DNU22:DNW22 DXQ22:DXS22 EHM22:EHO22 ERI22:ERK22 FBE22:FBG22 FLA22:FLC22 FUW22:FUY22 GES22:GEU22 GOO22:GOQ22 GYK22:GYM22 HIG22:HII22 HSC22:HSE22 IBY22:ICA22 ILU22:ILW22 IVQ22:IVS22 JFM22:JFO22 JPI22:JPK22 JZE22:JZG22 KJA22:KJC22 KSW22:KSY22 LCS22:LCU22 LMO22:LMQ22 LWK22:LWM22 MGG22:MGI22 MQC22:MQE22 MZY22:NAA22 NJU22:NJW22 NTQ22:NTS22 ODM22:ODO22 ONI22:ONK22 OXE22:OXG22 PHA22:PHC22 PQW22:PQY22 QAS22:QAU22 QKO22:QKQ22 QUK22:QUM22 REG22:REI22 ROC22:ROE22 RXY22:RYA22 SHU22:SHW22 SRQ22:SRS22 TBM22:TBO22 TLI22:TLK22 TVE22:TVG22 UFA22:UFC22 UOW22:UOY22 UYS22:UYU22 VIO22:VIQ22 VSK22:VSM22 WCG22:WCI22 WMC22:WME22 WVY22:WWA22 Q65561:S65561 JM65561:JO65561 TI65561:TK65561 ADE65561:ADG65561 ANA65561:ANC65561 AWW65561:AWY65561 BGS65561:BGU65561 BQO65561:BQQ65561 CAK65561:CAM65561 CKG65561:CKI65561 CUC65561:CUE65561 DDY65561:DEA65561 DNU65561:DNW65561 DXQ65561:DXS65561 EHM65561:EHO65561 ERI65561:ERK65561 FBE65561:FBG65561 FLA65561:FLC65561 FUW65561:FUY65561 GES65561:GEU65561 GOO65561:GOQ65561 GYK65561:GYM65561 HIG65561:HII65561 HSC65561:HSE65561 IBY65561:ICA65561 ILU65561:ILW65561 IVQ65561:IVS65561 JFM65561:JFO65561 JPI65561:JPK65561 JZE65561:JZG65561 KJA65561:KJC65561 KSW65561:KSY65561 LCS65561:LCU65561 LMO65561:LMQ65561 LWK65561:LWM65561 MGG65561:MGI65561 MQC65561:MQE65561 MZY65561:NAA65561 NJU65561:NJW65561 NTQ65561:NTS65561 ODM65561:ODO65561 ONI65561:ONK65561 OXE65561:OXG65561 PHA65561:PHC65561 PQW65561:PQY65561 QAS65561:QAU65561 QKO65561:QKQ65561 QUK65561:QUM65561 REG65561:REI65561 ROC65561:ROE65561 RXY65561:RYA65561 SHU65561:SHW65561 SRQ65561:SRS65561 TBM65561:TBO65561 TLI65561:TLK65561 TVE65561:TVG65561 UFA65561:UFC65561 UOW65561:UOY65561 UYS65561:UYU65561 VIO65561:VIQ65561 VSK65561:VSM65561 WCG65561:WCI65561 WMC65561:WME65561 WVY65561:WWA65561 Q131097:S131097 JM131097:JO131097 TI131097:TK131097 ADE131097:ADG131097 ANA131097:ANC131097 AWW131097:AWY131097 BGS131097:BGU131097 BQO131097:BQQ131097 CAK131097:CAM131097 CKG131097:CKI131097 CUC131097:CUE131097 DDY131097:DEA131097 DNU131097:DNW131097 DXQ131097:DXS131097 EHM131097:EHO131097 ERI131097:ERK131097 FBE131097:FBG131097 FLA131097:FLC131097 FUW131097:FUY131097 GES131097:GEU131097 GOO131097:GOQ131097 GYK131097:GYM131097 HIG131097:HII131097 HSC131097:HSE131097 IBY131097:ICA131097 ILU131097:ILW131097 IVQ131097:IVS131097 JFM131097:JFO131097 JPI131097:JPK131097 JZE131097:JZG131097 KJA131097:KJC131097 KSW131097:KSY131097 LCS131097:LCU131097 LMO131097:LMQ131097 LWK131097:LWM131097 MGG131097:MGI131097 MQC131097:MQE131097 MZY131097:NAA131097 NJU131097:NJW131097 NTQ131097:NTS131097 ODM131097:ODO131097 ONI131097:ONK131097 OXE131097:OXG131097 PHA131097:PHC131097 PQW131097:PQY131097 QAS131097:QAU131097 QKO131097:QKQ131097 QUK131097:QUM131097 REG131097:REI131097 ROC131097:ROE131097 RXY131097:RYA131097 SHU131097:SHW131097 SRQ131097:SRS131097 TBM131097:TBO131097 TLI131097:TLK131097 TVE131097:TVG131097 UFA131097:UFC131097 UOW131097:UOY131097 UYS131097:UYU131097 VIO131097:VIQ131097 VSK131097:VSM131097 WCG131097:WCI131097 WMC131097:WME131097 WVY131097:WWA131097 Q196633:S196633 JM196633:JO196633 TI196633:TK196633 ADE196633:ADG196633 ANA196633:ANC196633 AWW196633:AWY196633 BGS196633:BGU196633 BQO196633:BQQ196633 CAK196633:CAM196633 CKG196633:CKI196633 CUC196633:CUE196633 DDY196633:DEA196633 DNU196633:DNW196633 DXQ196633:DXS196633 EHM196633:EHO196633 ERI196633:ERK196633 FBE196633:FBG196633 FLA196633:FLC196633 FUW196633:FUY196633 GES196633:GEU196633 GOO196633:GOQ196633 GYK196633:GYM196633 HIG196633:HII196633 HSC196633:HSE196633 IBY196633:ICA196633 ILU196633:ILW196633 IVQ196633:IVS196633 JFM196633:JFO196633 JPI196633:JPK196633 JZE196633:JZG196633 KJA196633:KJC196633 KSW196633:KSY196633 LCS196633:LCU196633 LMO196633:LMQ196633 LWK196633:LWM196633 MGG196633:MGI196633 MQC196633:MQE196633 MZY196633:NAA196633 NJU196633:NJW196633 NTQ196633:NTS196633 ODM196633:ODO196633 ONI196633:ONK196633 OXE196633:OXG196633 PHA196633:PHC196633 PQW196633:PQY196633 QAS196633:QAU196633 QKO196633:QKQ196633 QUK196633:QUM196633 REG196633:REI196633 ROC196633:ROE196633 RXY196633:RYA196633 SHU196633:SHW196633 SRQ196633:SRS196633 TBM196633:TBO196633 TLI196633:TLK196633 TVE196633:TVG196633 UFA196633:UFC196633 UOW196633:UOY196633 UYS196633:UYU196633 VIO196633:VIQ196633 VSK196633:VSM196633 WCG196633:WCI196633 WMC196633:WME196633 WVY196633:WWA196633 Q262169:S262169 JM262169:JO262169 TI262169:TK262169 ADE262169:ADG262169 ANA262169:ANC262169 AWW262169:AWY262169 BGS262169:BGU262169 BQO262169:BQQ262169 CAK262169:CAM262169 CKG262169:CKI262169 CUC262169:CUE262169 DDY262169:DEA262169 DNU262169:DNW262169 DXQ262169:DXS262169 EHM262169:EHO262169 ERI262169:ERK262169 FBE262169:FBG262169 FLA262169:FLC262169 FUW262169:FUY262169 GES262169:GEU262169 GOO262169:GOQ262169 GYK262169:GYM262169 HIG262169:HII262169 HSC262169:HSE262169 IBY262169:ICA262169 ILU262169:ILW262169 IVQ262169:IVS262169 JFM262169:JFO262169 JPI262169:JPK262169 JZE262169:JZG262169 KJA262169:KJC262169 KSW262169:KSY262169 LCS262169:LCU262169 LMO262169:LMQ262169 LWK262169:LWM262169 MGG262169:MGI262169 MQC262169:MQE262169 MZY262169:NAA262169 NJU262169:NJW262169 NTQ262169:NTS262169 ODM262169:ODO262169 ONI262169:ONK262169 OXE262169:OXG262169 PHA262169:PHC262169 PQW262169:PQY262169 QAS262169:QAU262169 QKO262169:QKQ262169 QUK262169:QUM262169 REG262169:REI262169 ROC262169:ROE262169 RXY262169:RYA262169 SHU262169:SHW262169 SRQ262169:SRS262169 TBM262169:TBO262169 TLI262169:TLK262169 TVE262169:TVG262169 UFA262169:UFC262169 UOW262169:UOY262169 UYS262169:UYU262169 VIO262169:VIQ262169 VSK262169:VSM262169 WCG262169:WCI262169 WMC262169:WME262169 WVY262169:WWA262169 Q327705:S327705 JM327705:JO327705 TI327705:TK327705 ADE327705:ADG327705 ANA327705:ANC327705 AWW327705:AWY327705 BGS327705:BGU327705 BQO327705:BQQ327705 CAK327705:CAM327705 CKG327705:CKI327705 CUC327705:CUE327705 DDY327705:DEA327705 DNU327705:DNW327705 DXQ327705:DXS327705 EHM327705:EHO327705 ERI327705:ERK327705 FBE327705:FBG327705 FLA327705:FLC327705 FUW327705:FUY327705 GES327705:GEU327705 GOO327705:GOQ327705 GYK327705:GYM327705 HIG327705:HII327705 HSC327705:HSE327705 IBY327705:ICA327705 ILU327705:ILW327705 IVQ327705:IVS327705 JFM327705:JFO327705 JPI327705:JPK327705 JZE327705:JZG327705 KJA327705:KJC327705 KSW327705:KSY327705 LCS327705:LCU327705 LMO327705:LMQ327705 LWK327705:LWM327705 MGG327705:MGI327705 MQC327705:MQE327705 MZY327705:NAA327705 NJU327705:NJW327705 NTQ327705:NTS327705 ODM327705:ODO327705 ONI327705:ONK327705 OXE327705:OXG327705 PHA327705:PHC327705 PQW327705:PQY327705 QAS327705:QAU327705 QKO327705:QKQ327705 QUK327705:QUM327705 REG327705:REI327705 ROC327705:ROE327705 RXY327705:RYA327705 SHU327705:SHW327705 SRQ327705:SRS327705 TBM327705:TBO327705 TLI327705:TLK327705 TVE327705:TVG327705 UFA327705:UFC327705 UOW327705:UOY327705 UYS327705:UYU327705 VIO327705:VIQ327705 VSK327705:VSM327705 WCG327705:WCI327705 WMC327705:WME327705 WVY327705:WWA327705 Q393241:S393241 JM393241:JO393241 TI393241:TK393241 ADE393241:ADG393241 ANA393241:ANC393241 AWW393241:AWY393241 BGS393241:BGU393241 BQO393241:BQQ393241 CAK393241:CAM393241 CKG393241:CKI393241 CUC393241:CUE393241 DDY393241:DEA393241 DNU393241:DNW393241 DXQ393241:DXS393241 EHM393241:EHO393241 ERI393241:ERK393241 FBE393241:FBG393241 FLA393241:FLC393241 FUW393241:FUY393241 GES393241:GEU393241 GOO393241:GOQ393241 GYK393241:GYM393241 HIG393241:HII393241 HSC393241:HSE393241 IBY393241:ICA393241 ILU393241:ILW393241 IVQ393241:IVS393241 JFM393241:JFO393241 JPI393241:JPK393241 JZE393241:JZG393241 KJA393241:KJC393241 KSW393241:KSY393241 LCS393241:LCU393241 LMO393241:LMQ393241 LWK393241:LWM393241 MGG393241:MGI393241 MQC393241:MQE393241 MZY393241:NAA393241 NJU393241:NJW393241 NTQ393241:NTS393241 ODM393241:ODO393241 ONI393241:ONK393241 OXE393241:OXG393241 PHA393241:PHC393241 PQW393241:PQY393241 QAS393241:QAU393241 QKO393241:QKQ393241 QUK393241:QUM393241 REG393241:REI393241 ROC393241:ROE393241 RXY393241:RYA393241 SHU393241:SHW393241 SRQ393241:SRS393241 TBM393241:TBO393241 TLI393241:TLK393241 TVE393241:TVG393241 UFA393241:UFC393241 UOW393241:UOY393241 UYS393241:UYU393241 VIO393241:VIQ393241 VSK393241:VSM393241 WCG393241:WCI393241 WMC393241:WME393241 WVY393241:WWA393241 Q458777:S458777 JM458777:JO458777 TI458777:TK458777 ADE458777:ADG458777 ANA458777:ANC458777 AWW458777:AWY458777 BGS458777:BGU458777 BQO458777:BQQ458777 CAK458777:CAM458777 CKG458777:CKI458777 CUC458777:CUE458777 DDY458777:DEA458777 DNU458777:DNW458777 DXQ458777:DXS458777 EHM458777:EHO458777 ERI458777:ERK458777 FBE458777:FBG458777 FLA458777:FLC458777 FUW458777:FUY458777 GES458777:GEU458777 GOO458777:GOQ458777 GYK458777:GYM458777 HIG458777:HII458777 HSC458777:HSE458777 IBY458777:ICA458777 ILU458777:ILW458777 IVQ458777:IVS458777 JFM458777:JFO458777 JPI458777:JPK458777 JZE458777:JZG458777 KJA458777:KJC458777 KSW458777:KSY458777 LCS458777:LCU458777 LMO458777:LMQ458777 LWK458777:LWM458777 MGG458777:MGI458777 MQC458777:MQE458777 MZY458777:NAA458777 NJU458777:NJW458777 NTQ458777:NTS458777 ODM458777:ODO458777 ONI458777:ONK458777 OXE458777:OXG458777 PHA458777:PHC458777 PQW458777:PQY458777 QAS458777:QAU458777 QKO458777:QKQ458777 QUK458777:QUM458777 REG458777:REI458777 ROC458777:ROE458777 RXY458777:RYA458777 SHU458777:SHW458777 SRQ458777:SRS458777 TBM458777:TBO458777 TLI458777:TLK458777 TVE458777:TVG458777 UFA458777:UFC458777 UOW458777:UOY458777 UYS458777:UYU458777 VIO458777:VIQ458777 VSK458777:VSM458777 WCG458777:WCI458777 WMC458777:WME458777 WVY458777:WWA458777 Q524313:S524313 JM524313:JO524313 TI524313:TK524313 ADE524313:ADG524313 ANA524313:ANC524313 AWW524313:AWY524313 BGS524313:BGU524313 BQO524313:BQQ524313 CAK524313:CAM524313 CKG524313:CKI524313 CUC524313:CUE524313 DDY524313:DEA524313 DNU524313:DNW524313 DXQ524313:DXS524313 EHM524313:EHO524313 ERI524313:ERK524313 FBE524313:FBG524313 FLA524313:FLC524313 FUW524313:FUY524313 GES524313:GEU524313 GOO524313:GOQ524313 GYK524313:GYM524313 HIG524313:HII524313 HSC524313:HSE524313 IBY524313:ICA524313 ILU524313:ILW524313 IVQ524313:IVS524313 JFM524313:JFO524313 JPI524313:JPK524313 JZE524313:JZG524313 KJA524313:KJC524313 KSW524313:KSY524313 LCS524313:LCU524313 LMO524313:LMQ524313 LWK524313:LWM524313 MGG524313:MGI524313 MQC524313:MQE524313 MZY524313:NAA524313 NJU524313:NJW524313 NTQ524313:NTS524313 ODM524313:ODO524313 ONI524313:ONK524313 OXE524313:OXG524313 PHA524313:PHC524313 PQW524313:PQY524313 QAS524313:QAU524313 QKO524313:QKQ524313 QUK524313:QUM524313 REG524313:REI524313 ROC524313:ROE524313 RXY524313:RYA524313 SHU524313:SHW524313 SRQ524313:SRS524313 TBM524313:TBO524313 TLI524313:TLK524313 TVE524313:TVG524313 UFA524313:UFC524313 UOW524313:UOY524313 UYS524313:UYU524313 VIO524313:VIQ524313 VSK524313:VSM524313 WCG524313:WCI524313 WMC524313:WME524313 WVY524313:WWA524313 Q589849:S589849 JM589849:JO589849 TI589849:TK589849 ADE589849:ADG589849 ANA589849:ANC589849 AWW589849:AWY589849 BGS589849:BGU589849 BQO589849:BQQ589849 CAK589849:CAM589849 CKG589849:CKI589849 CUC589849:CUE589849 DDY589849:DEA589849 DNU589849:DNW589849 DXQ589849:DXS589849 EHM589849:EHO589849 ERI589849:ERK589849 FBE589849:FBG589849 FLA589849:FLC589849 FUW589849:FUY589849 GES589849:GEU589849 GOO589849:GOQ589849 GYK589849:GYM589849 HIG589849:HII589849 HSC589849:HSE589849 IBY589849:ICA589849 ILU589849:ILW589849 IVQ589849:IVS589849 JFM589849:JFO589849 JPI589849:JPK589849 JZE589849:JZG589849 KJA589849:KJC589849 KSW589849:KSY589849 LCS589849:LCU589849 LMO589849:LMQ589849 LWK589849:LWM589849 MGG589849:MGI589849 MQC589849:MQE589849 MZY589849:NAA589849 NJU589849:NJW589849 NTQ589849:NTS589849 ODM589849:ODO589849 ONI589849:ONK589849 OXE589849:OXG589849 PHA589849:PHC589849 PQW589849:PQY589849 QAS589849:QAU589849 QKO589849:QKQ589849 QUK589849:QUM589849 REG589849:REI589849 ROC589849:ROE589849 RXY589849:RYA589849 SHU589849:SHW589849 SRQ589849:SRS589849 TBM589849:TBO589849 TLI589849:TLK589849 TVE589849:TVG589849 UFA589849:UFC589849 UOW589849:UOY589849 UYS589849:UYU589849 VIO589849:VIQ589849 VSK589849:VSM589849 WCG589849:WCI589849 WMC589849:WME589849 WVY589849:WWA589849 Q655385:S655385 JM655385:JO655385 TI655385:TK655385 ADE655385:ADG655385 ANA655385:ANC655385 AWW655385:AWY655385 BGS655385:BGU655385 BQO655385:BQQ655385 CAK655385:CAM655385 CKG655385:CKI655385 CUC655385:CUE655385 DDY655385:DEA655385 DNU655385:DNW655385 DXQ655385:DXS655385 EHM655385:EHO655385 ERI655385:ERK655385 FBE655385:FBG655385 FLA655385:FLC655385 FUW655385:FUY655385 GES655385:GEU655385 GOO655385:GOQ655385 GYK655385:GYM655385 HIG655385:HII655385 HSC655385:HSE655385 IBY655385:ICA655385 ILU655385:ILW655385 IVQ655385:IVS655385 JFM655385:JFO655385 JPI655385:JPK655385 JZE655385:JZG655385 KJA655385:KJC655385 KSW655385:KSY655385 LCS655385:LCU655385 LMO655385:LMQ655385 LWK655385:LWM655385 MGG655385:MGI655385 MQC655385:MQE655385 MZY655385:NAA655385 NJU655385:NJW655385 NTQ655385:NTS655385 ODM655385:ODO655385 ONI655385:ONK655385 OXE655385:OXG655385 PHA655385:PHC655385 PQW655385:PQY655385 QAS655385:QAU655385 QKO655385:QKQ655385 QUK655385:QUM655385 REG655385:REI655385 ROC655385:ROE655385 RXY655385:RYA655385 SHU655385:SHW655385 SRQ655385:SRS655385 TBM655385:TBO655385 TLI655385:TLK655385 TVE655385:TVG655385 UFA655385:UFC655385 UOW655385:UOY655385 UYS655385:UYU655385 VIO655385:VIQ655385 VSK655385:VSM655385 WCG655385:WCI655385 WMC655385:WME655385 WVY655385:WWA655385 Q720921:S720921 JM720921:JO720921 TI720921:TK720921 ADE720921:ADG720921 ANA720921:ANC720921 AWW720921:AWY720921 BGS720921:BGU720921 BQO720921:BQQ720921 CAK720921:CAM720921 CKG720921:CKI720921 CUC720921:CUE720921 DDY720921:DEA720921 DNU720921:DNW720921 DXQ720921:DXS720921 EHM720921:EHO720921 ERI720921:ERK720921 FBE720921:FBG720921 FLA720921:FLC720921 FUW720921:FUY720921 GES720921:GEU720921 GOO720921:GOQ720921 GYK720921:GYM720921 HIG720921:HII720921 HSC720921:HSE720921 IBY720921:ICA720921 ILU720921:ILW720921 IVQ720921:IVS720921 JFM720921:JFO720921 JPI720921:JPK720921 JZE720921:JZG720921 KJA720921:KJC720921 KSW720921:KSY720921 LCS720921:LCU720921 LMO720921:LMQ720921 LWK720921:LWM720921 MGG720921:MGI720921 MQC720921:MQE720921 MZY720921:NAA720921 NJU720921:NJW720921 NTQ720921:NTS720921 ODM720921:ODO720921 ONI720921:ONK720921 OXE720921:OXG720921 PHA720921:PHC720921 PQW720921:PQY720921 QAS720921:QAU720921 QKO720921:QKQ720921 QUK720921:QUM720921 REG720921:REI720921 ROC720921:ROE720921 RXY720921:RYA720921 SHU720921:SHW720921 SRQ720921:SRS720921 TBM720921:TBO720921 TLI720921:TLK720921 TVE720921:TVG720921 UFA720921:UFC720921 UOW720921:UOY720921 UYS720921:UYU720921 VIO720921:VIQ720921 VSK720921:VSM720921 WCG720921:WCI720921 WMC720921:WME720921 WVY720921:WWA720921 Q786457:S786457 JM786457:JO786457 TI786457:TK786457 ADE786457:ADG786457 ANA786457:ANC786457 AWW786457:AWY786457 BGS786457:BGU786457 BQO786457:BQQ786457 CAK786457:CAM786457 CKG786457:CKI786457 CUC786457:CUE786457 DDY786457:DEA786457 DNU786457:DNW786457 DXQ786457:DXS786457 EHM786457:EHO786457 ERI786457:ERK786457 FBE786457:FBG786457 FLA786457:FLC786457 FUW786457:FUY786457 GES786457:GEU786457 GOO786457:GOQ786457 GYK786457:GYM786457 HIG786457:HII786457 HSC786457:HSE786457 IBY786457:ICA786457 ILU786457:ILW786457 IVQ786457:IVS786457 JFM786457:JFO786457 JPI786457:JPK786457 JZE786457:JZG786457 KJA786457:KJC786457 KSW786457:KSY786457 LCS786457:LCU786457 LMO786457:LMQ786457 LWK786457:LWM786457 MGG786457:MGI786457 MQC786457:MQE786457 MZY786457:NAA786457 NJU786457:NJW786457 NTQ786457:NTS786457 ODM786457:ODO786457 ONI786457:ONK786457 OXE786457:OXG786457 PHA786457:PHC786457 PQW786457:PQY786457 QAS786457:QAU786457 QKO786457:QKQ786457 QUK786457:QUM786457 REG786457:REI786457 ROC786457:ROE786457 RXY786457:RYA786457 SHU786457:SHW786457 SRQ786457:SRS786457 TBM786457:TBO786457 TLI786457:TLK786457 TVE786457:TVG786457 UFA786457:UFC786457 UOW786457:UOY786457 UYS786457:UYU786457 VIO786457:VIQ786457 VSK786457:VSM786457 WCG786457:WCI786457 WMC786457:WME786457 WVY786457:WWA786457 Q851993:S851993 JM851993:JO851993 TI851993:TK851993 ADE851993:ADG851993 ANA851993:ANC851993 AWW851993:AWY851993 BGS851993:BGU851993 BQO851993:BQQ851993 CAK851993:CAM851993 CKG851993:CKI851993 CUC851993:CUE851993 DDY851993:DEA851993 DNU851993:DNW851993 DXQ851993:DXS851993 EHM851993:EHO851993 ERI851993:ERK851993 FBE851993:FBG851993 FLA851993:FLC851993 FUW851993:FUY851993 GES851993:GEU851993 GOO851993:GOQ851993 GYK851993:GYM851993 HIG851993:HII851993 HSC851993:HSE851993 IBY851993:ICA851993 ILU851993:ILW851993 IVQ851993:IVS851993 JFM851993:JFO851993 JPI851993:JPK851993 JZE851993:JZG851993 KJA851993:KJC851993 KSW851993:KSY851993 LCS851993:LCU851993 LMO851993:LMQ851993 LWK851993:LWM851993 MGG851993:MGI851993 MQC851993:MQE851993 MZY851993:NAA851993 NJU851993:NJW851993 NTQ851993:NTS851993 ODM851993:ODO851993 ONI851993:ONK851993 OXE851993:OXG851993 PHA851993:PHC851993 PQW851993:PQY851993 QAS851993:QAU851993 QKO851993:QKQ851993 QUK851993:QUM851993 REG851993:REI851993 ROC851993:ROE851993 RXY851993:RYA851993 SHU851993:SHW851993 SRQ851993:SRS851993 TBM851993:TBO851993 TLI851993:TLK851993 TVE851993:TVG851993 UFA851993:UFC851993 UOW851993:UOY851993 UYS851993:UYU851993 VIO851993:VIQ851993 VSK851993:VSM851993 WCG851993:WCI851993 WMC851993:WME851993 WVY851993:WWA851993 Q917529:S917529 JM917529:JO917529 TI917529:TK917529 ADE917529:ADG917529 ANA917529:ANC917529 AWW917529:AWY917529 BGS917529:BGU917529 BQO917529:BQQ917529 CAK917529:CAM917529 CKG917529:CKI917529 CUC917529:CUE917529 DDY917529:DEA917529 DNU917529:DNW917529 DXQ917529:DXS917529 EHM917529:EHO917529 ERI917529:ERK917529 FBE917529:FBG917529 FLA917529:FLC917529 FUW917529:FUY917529 GES917529:GEU917529 GOO917529:GOQ917529 GYK917529:GYM917529 HIG917529:HII917529 HSC917529:HSE917529 IBY917529:ICA917529 ILU917529:ILW917529 IVQ917529:IVS917529 JFM917529:JFO917529 JPI917529:JPK917529 JZE917529:JZG917529 KJA917529:KJC917529 KSW917529:KSY917529 LCS917529:LCU917529 LMO917529:LMQ917529 LWK917529:LWM917529 MGG917529:MGI917529 MQC917529:MQE917529 MZY917529:NAA917529 NJU917529:NJW917529 NTQ917529:NTS917529 ODM917529:ODO917529 ONI917529:ONK917529 OXE917529:OXG917529 PHA917529:PHC917529 PQW917529:PQY917529 QAS917529:QAU917529 QKO917529:QKQ917529 QUK917529:QUM917529 REG917529:REI917529 ROC917529:ROE917529 RXY917529:RYA917529 SHU917529:SHW917529 SRQ917529:SRS917529 TBM917529:TBO917529 TLI917529:TLK917529 TVE917529:TVG917529 UFA917529:UFC917529 UOW917529:UOY917529 UYS917529:UYU917529 VIO917529:VIQ917529 VSK917529:VSM917529 WCG917529:WCI917529 WMC917529:WME917529 WVY917529:WWA917529 Q983065:S983065 JM983065:JO983065 TI983065:TK983065 ADE983065:ADG983065 ANA983065:ANC983065 AWW983065:AWY983065 BGS983065:BGU983065 BQO983065:BQQ983065 CAK983065:CAM983065 CKG983065:CKI983065 CUC983065:CUE983065 DDY983065:DEA983065 DNU983065:DNW983065 DXQ983065:DXS983065 EHM983065:EHO983065 ERI983065:ERK983065 FBE983065:FBG983065 FLA983065:FLC983065 FUW983065:FUY983065 GES983065:GEU983065 GOO983065:GOQ983065 GYK983065:GYM983065 HIG983065:HII983065 HSC983065:HSE983065 IBY983065:ICA983065 ILU983065:ILW983065 IVQ983065:IVS983065 JFM983065:JFO983065 JPI983065:JPK983065 JZE983065:JZG983065 KJA983065:KJC983065 KSW983065:KSY983065 LCS983065:LCU983065 LMO983065:LMQ983065 LWK983065:LWM983065 MGG983065:MGI983065 MQC983065:MQE983065 MZY983065:NAA983065 NJU983065:NJW983065 NTQ983065:NTS983065 ODM983065:ODO983065 ONI983065:ONK983065 OXE983065:OXG983065 PHA983065:PHC983065 PQW983065:PQY983065 QAS983065:QAU983065 QKO983065:QKQ983065 QUK983065:QUM983065 REG983065:REI983065 ROC983065:ROE983065 RXY983065:RYA983065 SHU983065:SHW983065 SRQ983065:SRS983065 TBM983065:TBO983065 TLI983065:TLK983065 TVE983065:TVG983065 UFA983065:UFC983065 UOW983065:UOY983065 UYS983065:UYU983065 VIO983065:VIQ983065 VSK983065:VSM983065 WCG983065:WCI983065 WMC983065:WME983065">
      <formula1>"電車,バス,自動車,徒歩,自転車"</formula1>
    </dataValidation>
    <dataValidation type="list" allowBlank="1" showInputMessage="1" showErrorMessage="1" sqref="F14:P15 JB14:JL15 SX14:TH15 ACT14:ADD15 AMP14:AMZ15 AWL14:AWV15 BGH14:BGR15 BQD14:BQN15 BZZ14:CAJ15 CJV14:CKF15 CTR14:CUB15 DDN14:DDX15 DNJ14:DNT15 DXF14:DXP15 EHB14:EHL15 EQX14:ERH15 FAT14:FBD15 FKP14:FKZ15 FUL14:FUV15 GEH14:GER15 GOD14:GON15 GXZ14:GYJ15 HHV14:HIF15 HRR14:HSB15 IBN14:IBX15 ILJ14:ILT15 IVF14:IVP15 JFB14:JFL15 JOX14:JPH15 JYT14:JZD15 KIP14:KIZ15 KSL14:KSV15 LCH14:LCR15 LMD14:LMN15 LVZ14:LWJ15 MFV14:MGF15 MPR14:MQB15 MZN14:MZX15 NJJ14:NJT15 NTF14:NTP15 ODB14:ODL15 OMX14:ONH15 OWT14:OXD15 PGP14:PGZ15 PQL14:PQV15 QAH14:QAR15 QKD14:QKN15 QTZ14:QUJ15 RDV14:REF15 RNR14:ROB15 RXN14:RXX15 SHJ14:SHT15 SRF14:SRP15 TBB14:TBL15 TKX14:TLH15 TUT14:TVD15 UEP14:UEZ15 UOL14:UOV15 UYH14:UYR15 VID14:VIN15 VRZ14:VSJ15 WBV14:WCF15 WLR14:WMB15 WVN14:WVX15 F65553:P65554 JB65553:JL65554 SX65553:TH65554 ACT65553:ADD65554 AMP65553:AMZ65554 AWL65553:AWV65554 BGH65553:BGR65554 BQD65553:BQN65554 BZZ65553:CAJ65554 CJV65553:CKF65554 CTR65553:CUB65554 DDN65553:DDX65554 DNJ65553:DNT65554 DXF65553:DXP65554 EHB65553:EHL65554 EQX65553:ERH65554 FAT65553:FBD65554 FKP65553:FKZ65554 FUL65553:FUV65554 GEH65553:GER65554 GOD65553:GON65554 GXZ65553:GYJ65554 HHV65553:HIF65554 HRR65553:HSB65554 IBN65553:IBX65554 ILJ65553:ILT65554 IVF65553:IVP65554 JFB65553:JFL65554 JOX65553:JPH65554 JYT65553:JZD65554 KIP65553:KIZ65554 KSL65553:KSV65554 LCH65553:LCR65554 LMD65553:LMN65554 LVZ65553:LWJ65554 MFV65553:MGF65554 MPR65553:MQB65554 MZN65553:MZX65554 NJJ65553:NJT65554 NTF65553:NTP65554 ODB65553:ODL65554 OMX65553:ONH65554 OWT65553:OXD65554 PGP65553:PGZ65554 PQL65553:PQV65554 QAH65553:QAR65554 QKD65553:QKN65554 QTZ65553:QUJ65554 RDV65553:REF65554 RNR65553:ROB65554 RXN65553:RXX65554 SHJ65553:SHT65554 SRF65553:SRP65554 TBB65553:TBL65554 TKX65553:TLH65554 TUT65553:TVD65554 UEP65553:UEZ65554 UOL65553:UOV65554 UYH65553:UYR65554 VID65553:VIN65554 VRZ65553:VSJ65554 WBV65553:WCF65554 WLR65553:WMB65554 WVN65553:WVX65554 F131089:P131090 JB131089:JL131090 SX131089:TH131090 ACT131089:ADD131090 AMP131089:AMZ131090 AWL131089:AWV131090 BGH131089:BGR131090 BQD131089:BQN131090 BZZ131089:CAJ131090 CJV131089:CKF131090 CTR131089:CUB131090 DDN131089:DDX131090 DNJ131089:DNT131090 DXF131089:DXP131090 EHB131089:EHL131090 EQX131089:ERH131090 FAT131089:FBD131090 FKP131089:FKZ131090 FUL131089:FUV131090 GEH131089:GER131090 GOD131089:GON131090 GXZ131089:GYJ131090 HHV131089:HIF131090 HRR131089:HSB131090 IBN131089:IBX131090 ILJ131089:ILT131090 IVF131089:IVP131090 JFB131089:JFL131090 JOX131089:JPH131090 JYT131089:JZD131090 KIP131089:KIZ131090 KSL131089:KSV131090 LCH131089:LCR131090 LMD131089:LMN131090 LVZ131089:LWJ131090 MFV131089:MGF131090 MPR131089:MQB131090 MZN131089:MZX131090 NJJ131089:NJT131090 NTF131089:NTP131090 ODB131089:ODL131090 OMX131089:ONH131090 OWT131089:OXD131090 PGP131089:PGZ131090 PQL131089:PQV131090 QAH131089:QAR131090 QKD131089:QKN131090 QTZ131089:QUJ131090 RDV131089:REF131090 RNR131089:ROB131090 RXN131089:RXX131090 SHJ131089:SHT131090 SRF131089:SRP131090 TBB131089:TBL131090 TKX131089:TLH131090 TUT131089:TVD131090 UEP131089:UEZ131090 UOL131089:UOV131090 UYH131089:UYR131090 VID131089:VIN131090 VRZ131089:VSJ131090 WBV131089:WCF131090 WLR131089:WMB131090 WVN131089:WVX131090 F196625:P196626 JB196625:JL196626 SX196625:TH196626 ACT196625:ADD196626 AMP196625:AMZ196626 AWL196625:AWV196626 BGH196625:BGR196626 BQD196625:BQN196626 BZZ196625:CAJ196626 CJV196625:CKF196626 CTR196625:CUB196626 DDN196625:DDX196626 DNJ196625:DNT196626 DXF196625:DXP196626 EHB196625:EHL196626 EQX196625:ERH196626 FAT196625:FBD196626 FKP196625:FKZ196626 FUL196625:FUV196626 GEH196625:GER196626 GOD196625:GON196626 GXZ196625:GYJ196626 HHV196625:HIF196626 HRR196625:HSB196626 IBN196625:IBX196626 ILJ196625:ILT196626 IVF196625:IVP196626 JFB196625:JFL196626 JOX196625:JPH196626 JYT196625:JZD196626 KIP196625:KIZ196626 KSL196625:KSV196626 LCH196625:LCR196626 LMD196625:LMN196626 LVZ196625:LWJ196626 MFV196625:MGF196626 MPR196625:MQB196626 MZN196625:MZX196626 NJJ196625:NJT196626 NTF196625:NTP196626 ODB196625:ODL196626 OMX196625:ONH196626 OWT196625:OXD196626 PGP196625:PGZ196626 PQL196625:PQV196626 QAH196625:QAR196626 QKD196625:QKN196626 QTZ196625:QUJ196626 RDV196625:REF196626 RNR196625:ROB196626 RXN196625:RXX196626 SHJ196625:SHT196626 SRF196625:SRP196626 TBB196625:TBL196626 TKX196625:TLH196626 TUT196625:TVD196626 UEP196625:UEZ196626 UOL196625:UOV196626 UYH196625:UYR196626 VID196625:VIN196626 VRZ196625:VSJ196626 WBV196625:WCF196626 WLR196625:WMB196626 WVN196625:WVX196626 F262161:P262162 JB262161:JL262162 SX262161:TH262162 ACT262161:ADD262162 AMP262161:AMZ262162 AWL262161:AWV262162 BGH262161:BGR262162 BQD262161:BQN262162 BZZ262161:CAJ262162 CJV262161:CKF262162 CTR262161:CUB262162 DDN262161:DDX262162 DNJ262161:DNT262162 DXF262161:DXP262162 EHB262161:EHL262162 EQX262161:ERH262162 FAT262161:FBD262162 FKP262161:FKZ262162 FUL262161:FUV262162 GEH262161:GER262162 GOD262161:GON262162 GXZ262161:GYJ262162 HHV262161:HIF262162 HRR262161:HSB262162 IBN262161:IBX262162 ILJ262161:ILT262162 IVF262161:IVP262162 JFB262161:JFL262162 JOX262161:JPH262162 JYT262161:JZD262162 KIP262161:KIZ262162 KSL262161:KSV262162 LCH262161:LCR262162 LMD262161:LMN262162 LVZ262161:LWJ262162 MFV262161:MGF262162 MPR262161:MQB262162 MZN262161:MZX262162 NJJ262161:NJT262162 NTF262161:NTP262162 ODB262161:ODL262162 OMX262161:ONH262162 OWT262161:OXD262162 PGP262161:PGZ262162 PQL262161:PQV262162 QAH262161:QAR262162 QKD262161:QKN262162 QTZ262161:QUJ262162 RDV262161:REF262162 RNR262161:ROB262162 RXN262161:RXX262162 SHJ262161:SHT262162 SRF262161:SRP262162 TBB262161:TBL262162 TKX262161:TLH262162 TUT262161:TVD262162 UEP262161:UEZ262162 UOL262161:UOV262162 UYH262161:UYR262162 VID262161:VIN262162 VRZ262161:VSJ262162 WBV262161:WCF262162 WLR262161:WMB262162 WVN262161:WVX262162 F327697:P327698 JB327697:JL327698 SX327697:TH327698 ACT327697:ADD327698 AMP327697:AMZ327698 AWL327697:AWV327698 BGH327697:BGR327698 BQD327697:BQN327698 BZZ327697:CAJ327698 CJV327697:CKF327698 CTR327697:CUB327698 DDN327697:DDX327698 DNJ327697:DNT327698 DXF327697:DXP327698 EHB327697:EHL327698 EQX327697:ERH327698 FAT327697:FBD327698 FKP327697:FKZ327698 FUL327697:FUV327698 GEH327697:GER327698 GOD327697:GON327698 GXZ327697:GYJ327698 HHV327697:HIF327698 HRR327697:HSB327698 IBN327697:IBX327698 ILJ327697:ILT327698 IVF327697:IVP327698 JFB327697:JFL327698 JOX327697:JPH327698 JYT327697:JZD327698 KIP327697:KIZ327698 KSL327697:KSV327698 LCH327697:LCR327698 LMD327697:LMN327698 LVZ327697:LWJ327698 MFV327697:MGF327698 MPR327697:MQB327698 MZN327697:MZX327698 NJJ327697:NJT327698 NTF327697:NTP327698 ODB327697:ODL327698 OMX327697:ONH327698 OWT327697:OXD327698 PGP327697:PGZ327698 PQL327697:PQV327698 QAH327697:QAR327698 QKD327697:QKN327698 QTZ327697:QUJ327698 RDV327697:REF327698 RNR327697:ROB327698 RXN327697:RXX327698 SHJ327697:SHT327698 SRF327697:SRP327698 TBB327697:TBL327698 TKX327697:TLH327698 TUT327697:TVD327698 UEP327697:UEZ327698 UOL327697:UOV327698 UYH327697:UYR327698 VID327697:VIN327698 VRZ327697:VSJ327698 WBV327697:WCF327698 WLR327697:WMB327698 WVN327697:WVX327698 F393233:P393234 JB393233:JL393234 SX393233:TH393234 ACT393233:ADD393234 AMP393233:AMZ393234 AWL393233:AWV393234 BGH393233:BGR393234 BQD393233:BQN393234 BZZ393233:CAJ393234 CJV393233:CKF393234 CTR393233:CUB393234 DDN393233:DDX393234 DNJ393233:DNT393234 DXF393233:DXP393234 EHB393233:EHL393234 EQX393233:ERH393234 FAT393233:FBD393234 FKP393233:FKZ393234 FUL393233:FUV393234 GEH393233:GER393234 GOD393233:GON393234 GXZ393233:GYJ393234 HHV393233:HIF393234 HRR393233:HSB393234 IBN393233:IBX393234 ILJ393233:ILT393234 IVF393233:IVP393234 JFB393233:JFL393234 JOX393233:JPH393234 JYT393233:JZD393234 KIP393233:KIZ393234 KSL393233:KSV393234 LCH393233:LCR393234 LMD393233:LMN393234 LVZ393233:LWJ393234 MFV393233:MGF393234 MPR393233:MQB393234 MZN393233:MZX393234 NJJ393233:NJT393234 NTF393233:NTP393234 ODB393233:ODL393234 OMX393233:ONH393234 OWT393233:OXD393234 PGP393233:PGZ393234 PQL393233:PQV393234 QAH393233:QAR393234 QKD393233:QKN393234 QTZ393233:QUJ393234 RDV393233:REF393234 RNR393233:ROB393234 RXN393233:RXX393234 SHJ393233:SHT393234 SRF393233:SRP393234 TBB393233:TBL393234 TKX393233:TLH393234 TUT393233:TVD393234 UEP393233:UEZ393234 UOL393233:UOV393234 UYH393233:UYR393234 VID393233:VIN393234 VRZ393233:VSJ393234 WBV393233:WCF393234 WLR393233:WMB393234 WVN393233:WVX393234 F458769:P458770 JB458769:JL458770 SX458769:TH458770 ACT458769:ADD458770 AMP458769:AMZ458770 AWL458769:AWV458770 BGH458769:BGR458770 BQD458769:BQN458770 BZZ458769:CAJ458770 CJV458769:CKF458770 CTR458769:CUB458770 DDN458769:DDX458770 DNJ458769:DNT458770 DXF458769:DXP458770 EHB458769:EHL458770 EQX458769:ERH458770 FAT458769:FBD458770 FKP458769:FKZ458770 FUL458769:FUV458770 GEH458769:GER458770 GOD458769:GON458770 GXZ458769:GYJ458770 HHV458769:HIF458770 HRR458769:HSB458770 IBN458769:IBX458770 ILJ458769:ILT458770 IVF458769:IVP458770 JFB458769:JFL458770 JOX458769:JPH458770 JYT458769:JZD458770 KIP458769:KIZ458770 KSL458769:KSV458770 LCH458769:LCR458770 LMD458769:LMN458770 LVZ458769:LWJ458770 MFV458769:MGF458770 MPR458769:MQB458770 MZN458769:MZX458770 NJJ458769:NJT458770 NTF458769:NTP458770 ODB458769:ODL458770 OMX458769:ONH458770 OWT458769:OXD458770 PGP458769:PGZ458770 PQL458769:PQV458770 QAH458769:QAR458770 QKD458769:QKN458770 QTZ458769:QUJ458770 RDV458769:REF458770 RNR458769:ROB458770 RXN458769:RXX458770 SHJ458769:SHT458770 SRF458769:SRP458770 TBB458769:TBL458770 TKX458769:TLH458770 TUT458769:TVD458770 UEP458769:UEZ458770 UOL458769:UOV458770 UYH458769:UYR458770 VID458769:VIN458770 VRZ458769:VSJ458770 WBV458769:WCF458770 WLR458769:WMB458770 WVN458769:WVX458770 F524305:P524306 JB524305:JL524306 SX524305:TH524306 ACT524305:ADD524306 AMP524305:AMZ524306 AWL524305:AWV524306 BGH524305:BGR524306 BQD524305:BQN524306 BZZ524305:CAJ524306 CJV524305:CKF524306 CTR524305:CUB524306 DDN524305:DDX524306 DNJ524305:DNT524306 DXF524305:DXP524306 EHB524305:EHL524306 EQX524305:ERH524306 FAT524305:FBD524306 FKP524305:FKZ524306 FUL524305:FUV524306 GEH524305:GER524306 GOD524305:GON524306 GXZ524305:GYJ524306 HHV524305:HIF524306 HRR524305:HSB524306 IBN524305:IBX524306 ILJ524305:ILT524306 IVF524305:IVP524306 JFB524305:JFL524306 JOX524305:JPH524306 JYT524305:JZD524306 KIP524305:KIZ524306 KSL524305:KSV524306 LCH524305:LCR524306 LMD524305:LMN524306 LVZ524305:LWJ524306 MFV524305:MGF524306 MPR524305:MQB524306 MZN524305:MZX524306 NJJ524305:NJT524306 NTF524305:NTP524306 ODB524305:ODL524306 OMX524305:ONH524306 OWT524305:OXD524306 PGP524305:PGZ524306 PQL524305:PQV524306 QAH524305:QAR524306 QKD524305:QKN524306 QTZ524305:QUJ524306 RDV524305:REF524306 RNR524305:ROB524306 RXN524305:RXX524306 SHJ524305:SHT524306 SRF524305:SRP524306 TBB524305:TBL524306 TKX524305:TLH524306 TUT524305:TVD524306 UEP524305:UEZ524306 UOL524305:UOV524306 UYH524305:UYR524306 VID524305:VIN524306 VRZ524305:VSJ524306 WBV524305:WCF524306 WLR524305:WMB524306 WVN524305:WVX524306 F589841:P589842 JB589841:JL589842 SX589841:TH589842 ACT589841:ADD589842 AMP589841:AMZ589842 AWL589841:AWV589842 BGH589841:BGR589842 BQD589841:BQN589842 BZZ589841:CAJ589842 CJV589841:CKF589842 CTR589841:CUB589842 DDN589841:DDX589842 DNJ589841:DNT589842 DXF589841:DXP589842 EHB589841:EHL589842 EQX589841:ERH589842 FAT589841:FBD589842 FKP589841:FKZ589842 FUL589841:FUV589842 GEH589841:GER589842 GOD589841:GON589842 GXZ589841:GYJ589842 HHV589841:HIF589842 HRR589841:HSB589842 IBN589841:IBX589842 ILJ589841:ILT589842 IVF589841:IVP589842 JFB589841:JFL589842 JOX589841:JPH589842 JYT589841:JZD589842 KIP589841:KIZ589842 KSL589841:KSV589842 LCH589841:LCR589842 LMD589841:LMN589842 LVZ589841:LWJ589842 MFV589841:MGF589842 MPR589841:MQB589842 MZN589841:MZX589842 NJJ589841:NJT589842 NTF589841:NTP589842 ODB589841:ODL589842 OMX589841:ONH589842 OWT589841:OXD589842 PGP589841:PGZ589842 PQL589841:PQV589842 QAH589841:QAR589842 QKD589841:QKN589842 QTZ589841:QUJ589842 RDV589841:REF589842 RNR589841:ROB589842 RXN589841:RXX589842 SHJ589841:SHT589842 SRF589841:SRP589842 TBB589841:TBL589842 TKX589841:TLH589842 TUT589841:TVD589842 UEP589841:UEZ589842 UOL589841:UOV589842 UYH589841:UYR589842 VID589841:VIN589842 VRZ589841:VSJ589842 WBV589841:WCF589842 WLR589841:WMB589842 WVN589841:WVX589842 F655377:P655378 JB655377:JL655378 SX655377:TH655378 ACT655377:ADD655378 AMP655377:AMZ655378 AWL655377:AWV655378 BGH655377:BGR655378 BQD655377:BQN655378 BZZ655377:CAJ655378 CJV655377:CKF655378 CTR655377:CUB655378 DDN655377:DDX655378 DNJ655377:DNT655378 DXF655377:DXP655378 EHB655377:EHL655378 EQX655377:ERH655378 FAT655377:FBD655378 FKP655377:FKZ655378 FUL655377:FUV655378 GEH655377:GER655378 GOD655377:GON655378 GXZ655377:GYJ655378 HHV655377:HIF655378 HRR655377:HSB655378 IBN655377:IBX655378 ILJ655377:ILT655378 IVF655377:IVP655378 JFB655377:JFL655378 JOX655377:JPH655378 JYT655377:JZD655378 KIP655377:KIZ655378 KSL655377:KSV655378 LCH655377:LCR655378 LMD655377:LMN655378 LVZ655377:LWJ655378 MFV655377:MGF655378 MPR655377:MQB655378 MZN655377:MZX655378 NJJ655377:NJT655378 NTF655377:NTP655378 ODB655377:ODL655378 OMX655377:ONH655378 OWT655377:OXD655378 PGP655377:PGZ655378 PQL655377:PQV655378 QAH655377:QAR655378 QKD655377:QKN655378 QTZ655377:QUJ655378 RDV655377:REF655378 RNR655377:ROB655378 RXN655377:RXX655378 SHJ655377:SHT655378 SRF655377:SRP655378 TBB655377:TBL655378 TKX655377:TLH655378 TUT655377:TVD655378 UEP655377:UEZ655378 UOL655377:UOV655378 UYH655377:UYR655378 VID655377:VIN655378 VRZ655377:VSJ655378 WBV655377:WCF655378 WLR655377:WMB655378 WVN655377:WVX655378 F720913:P720914 JB720913:JL720914 SX720913:TH720914 ACT720913:ADD720914 AMP720913:AMZ720914 AWL720913:AWV720914 BGH720913:BGR720914 BQD720913:BQN720914 BZZ720913:CAJ720914 CJV720913:CKF720914 CTR720913:CUB720914 DDN720913:DDX720914 DNJ720913:DNT720914 DXF720913:DXP720914 EHB720913:EHL720914 EQX720913:ERH720914 FAT720913:FBD720914 FKP720913:FKZ720914 FUL720913:FUV720914 GEH720913:GER720914 GOD720913:GON720914 GXZ720913:GYJ720914 HHV720913:HIF720914 HRR720913:HSB720914 IBN720913:IBX720914 ILJ720913:ILT720914 IVF720913:IVP720914 JFB720913:JFL720914 JOX720913:JPH720914 JYT720913:JZD720914 KIP720913:KIZ720914 KSL720913:KSV720914 LCH720913:LCR720914 LMD720913:LMN720914 LVZ720913:LWJ720914 MFV720913:MGF720914 MPR720913:MQB720914 MZN720913:MZX720914 NJJ720913:NJT720914 NTF720913:NTP720914 ODB720913:ODL720914 OMX720913:ONH720914 OWT720913:OXD720914 PGP720913:PGZ720914 PQL720913:PQV720914 QAH720913:QAR720914 QKD720913:QKN720914 QTZ720913:QUJ720914 RDV720913:REF720914 RNR720913:ROB720914 RXN720913:RXX720914 SHJ720913:SHT720914 SRF720913:SRP720914 TBB720913:TBL720914 TKX720913:TLH720914 TUT720913:TVD720914 UEP720913:UEZ720914 UOL720913:UOV720914 UYH720913:UYR720914 VID720913:VIN720914 VRZ720913:VSJ720914 WBV720913:WCF720914 WLR720913:WMB720914 WVN720913:WVX720914 F786449:P786450 JB786449:JL786450 SX786449:TH786450 ACT786449:ADD786450 AMP786449:AMZ786450 AWL786449:AWV786450 BGH786449:BGR786450 BQD786449:BQN786450 BZZ786449:CAJ786450 CJV786449:CKF786450 CTR786449:CUB786450 DDN786449:DDX786450 DNJ786449:DNT786450 DXF786449:DXP786450 EHB786449:EHL786450 EQX786449:ERH786450 FAT786449:FBD786450 FKP786449:FKZ786450 FUL786449:FUV786450 GEH786449:GER786450 GOD786449:GON786450 GXZ786449:GYJ786450 HHV786449:HIF786450 HRR786449:HSB786450 IBN786449:IBX786450 ILJ786449:ILT786450 IVF786449:IVP786450 JFB786449:JFL786450 JOX786449:JPH786450 JYT786449:JZD786450 KIP786449:KIZ786450 KSL786449:KSV786450 LCH786449:LCR786450 LMD786449:LMN786450 LVZ786449:LWJ786450 MFV786449:MGF786450 MPR786449:MQB786450 MZN786449:MZX786450 NJJ786449:NJT786450 NTF786449:NTP786450 ODB786449:ODL786450 OMX786449:ONH786450 OWT786449:OXD786450 PGP786449:PGZ786450 PQL786449:PQV786450 QAH786449:QAR786450 QKD786449:QKN786450 QTZ786449:QUJ786450 RDV786449:REF786450 RNR786449:ROB786450 RXN786449:RXX786450 SHJ786449:SHT786450 SRF786449:SRP786450 TBB786449:TBL786450 TKX786449:TLH786450 TUT786449:TVD786450 UEP786449:UEZ786450 UOL786449:UOV786450 UYH786449:UYR786450 VID786449:VIN786450 VRZ786449:VSJ786450 WBV786449:WCF786450 WLR786449:WMB786450 WVN786449:WVX786450 F851985:P851986 JB851985:JL851986 SX851985:TH851986 ACT851985:ADD851986 AMP851985:AMZ851986 AWL851985:AWV851986 BGH851985:BGR851986 BQD851985:BQN851986 BZZ851985:CAJ851986 CJV851985:CKF851986 CTR851985:CUB851986 DDN851985:DDX851986 DNJ851985:DNT851986 DXF851985:DXP851986 EHB851985:EHL851986 EQX851985:ERH851986 FAT851985:FBD851986 FKP851985:FKZ851986 FUL851985:FUV851986 GEH851985:GER851986 GOD851985:GON851986 GXZ851985:GYJ851986 HHV851985:HIF851986 HRR851985:HSB851986 IBN851985:IBX851986 ILJ851985:ILT851986 IVF851985:IVP851986 JFB851985:JFL851986 JOX851985:JPH851986 JYT851985:JZD851986 KIP851985:KIZ851986 KSL851985:KSV851986 LCH851985:LCR851986 LMD851985:LMN851986 LVZ851985:LWJ851986 MFV851985:MGF851986 MPR851985:MQB851986 MZN851985:MZX851986 NJJ851985:NJT851986 NTF851985:NTP851986 ODB851985:ODL851986 OMX851985:ONH851986 OWT851985:OXD851986 PGP851985:PGZ851986 PQL851985:PQV851986 QAH851985:QAR851986 QKD851985:QKN851986 QTZ851985:QUJ851986 RDV851985:REF851986 RNR851985:ROB851986 RXN851985:RXX851986 SHJ851985:SHT851986 SRF851985:SRP851986 TBB851985:TBL851986 TKX851985:TLH851986 TUT851985:TVD851986 UEP851985:UEZ851986 UOL851985:UOV851986 UYH851985:UYR851986 VID851985:VIN851986 VRZ851985:VSJ851986 WBV851985:WCF851986 WLR851985:WMB851986 WVN851985:WVX851986 F917521:P917522 JB917521:JL917522 SX917521:TH917522 ACT917521:ADD917522 AMP917521:AMZ917522 AWL917521:AWV917522 BGH917521:BGR917522 BQD917521:BQN917522 BZZ917521:CAJ917522 CJV917521:CKF917522 CTR917521:CUB917522 DDN917521:DDX917522 DNJ917521:DNT917522 DXF917521:DXP917522 EHB917521:EHL917522 EQX917521:ERH917522 FAT917521:FBD917522 FKP917521:FKZ917522 FUL917521:FUV917522 GEH917521:GER917522 GOD917521:GON917522 GXZ917521:GYJ917522 HHV917521:HIF917522 HRR917521:HSB917522 IBN917521:IBX917522 ILJ917521:ILT917522 IVF917521:IVP917522 JFB917521:JFL917522 JOX917521:JPH917522 JYT917521:JZD917522 KIP917521:KIZ917522 KSL917521:KSV917522 LCH917521:LCR917522 LMD917521:LMN917522 LVZ917521:LWJ917522 MFV917521:MGF917522 MPR917521:MQB917522 MZN917521:MZX917522 NJJ917521:NJT917522 NTF917521:NTP917522 ODB917521:ODL917522 OMX917521:ONH917522 OWT917521:OXD917522 PGP917521:PGZ917522 PQL917521:PQV917522 QAH917521:QAR917522 QKD917521:QKN917522 QTZ917521:QUJ917522 RDV917521:REF917522 RNR917521:ROB917522 RXN917521:RXX917522 SHJ917521:SHT917522 SRF917521:SRP917522 TBB917521:TBL917522 TKX917521:TLH917522 TUT917521:TVD917522 UEP917521:UEZ917522 UOL917521:UOV917522 UYH917521:UYR917522 VID917521:VIN917522 VRZ917521:VSJ917522 WBV917521:WCF917522 WLR917521:WMB917522 WVN917521:WVX917522 F983057:P983058 JB983057:JL983058 SX983057:TH983058 ACT983057:ADD983058 AMP983057:AMZ983058 AWL983057:AWV983058 BGH983057:BGR983058 BQD983057:BQN983058 BZZ983057:CAJ983058 CJV983057:CKF983058 CTR983057:CUB983058 DDN983057:DDX983058 DNJ983057:DNT983058 DXF983057:DXP983058 EHB983057:EHL983058 EQX983057:ERH983058 FAT983057:FBD983058 FKP983057:FKZ983058 FUL983057:FUV983058 GEH983057:GER983058 GOD983057:GON983058 GXZ983057:GYJ983058 HHV983057:HIF983058 HRR983057:HSB983058 IBN983057:IBX983058 ILJ983057:ILT983058 IVF983057:IVP983058 JFB983057:JFL983058 JOX983057:JPH983058 JYT983057:JZD983058 KIP983057:KIZ983058 KSL983057:KSV983058 LCH983057:LCR983058 LMD983057:LMN983058 LVZ983057:LWJ983058 MFV983057:MGF983058 MPR983057:MQB983058 MZN983057:MZX983058 NJJ983057:NJT983058 NTF983057:NTP983058 ODB983057:ODL983058 OMX983057:ONH983058 OWT983057:OXD983058 PGP983057:PGZ983058 PQL983057:PQV983058 QAH983057:QAR983058 QKD983057:QKN983058 QTZ983057:QUJ983058 RDV983057:REF983058 RNR983057:ROB983058 RXN983057:RXX983058 SHJ983057:SHT983058 SRF983057:SRP983058 TBB983057:TBL983058 TKX983057:TLH983058 TUT983057:TVD983058 UEP983057:UEZ983058 UOL983057:UOV983058 UYH983057:UYR983058 VID983057:VIN983058 VRZ983057:VSJ983058 WBV983057:WCF983058 WLR983057:WMB983058 WVN983057:WVX983058">
      <formula1>"現金,口座振替"</formula1>
    </dataValidation>
    <dataValidation type="list" allowBlank="1" showInputMessage="1" sqref="WVY983064:WWA983064 JM21:JO21 TI21:TK21 ADE21:ADG21 ANA21:ANC21 AWW21:AWY21 BGS21:BGU21 BQO21:BQQ21 CAK21:CAM21 CKG21:CKI21 CUC21:CUE21 DDY21:DEA21 DNU21:DNW21 DXQ21:DXS21 EHM21:EHO21 ERI21:ERK21 FBE21:FBG21 FLA21:FLC21 FUW21:FUY21 GES21:GEU21 GOO21:GOQ21 GYK21:GYM21 HIG21:HII21 HSC21:HSE21 IBY21:ICA21 ILU21:ILW21 IVQ21:IVS21 JFM21:JFO21 JPI21:JPK21 JZE21:JZG21 KJA21:KJC21 KSW21:KSY21 LCS21:LCU21 LMO21:LMQ21 LWK21:LWM21 MGG21:MGI21 MQC21:MQE21 MZY21:NAA21 NJU21:NJW21 NTQ21:NTS21 ODM21:ODO21 ONI21:ONK21 OXE21:OXG21 PHA21:PHC21 PQW21:PQY21 QAS21:QAU21 QKO21:QKQ21 QUK21:QUM21 REG21:REI21 ROC21:ROE21 RXY21:RYA21 SHU21:SHW21 SRQ21:SRS21 TBM21:TBO21 TLI21:TLK21 TVE21:TVG21 UFA21:UFC21 UOW21:UOY21 UYS21:UYU21 VIO21:VIQ21 VSK21:VSM21 WCG21:WCI21 WMC21:WME21 WVY21:WWA21 Q65560:S65560 JM65560:JO65560 TI65560:TK65560 ADE65560:ADG65560 ANA65560:ANC65560 AWW65560:AWY65560 BGS65560:BGU65560 BQO65560:BQQ65560 CAK65560:CAM65560 CKG65560:CKI65560 CUC65560:CUE65560 DDY65560:DEA65560 DNU65560:DNW65560 DXQ65560:DXS65560 EHM65560:EHO65560 ERI65560:ERK65560 FBE65560:FBG65560 FLA65560:FLC65560 FUW65560:FUY65560 GES65560:GEU65560 GOO65560:GOQ65560 GYK65560:GYM65560 HIG65560:HII65560 HSC65560:HSE65560 IBY65560:ICA65560 ILU65560:ILW65560 IVQ65560:IVS65560 JFM65560:JFO65560 JPI65560:JPK65560 JZE65560:JZG65560 KJA65560:KJC65560 KSW65560:KSY65560 LCS65560:LCU65560 LMO65560:LMQ65560 LWK65560:LWM65560 MGG65560:MGI65560 MQC65560:MQE65560 MZY65560:NAA65560 NJU65560:NJW65560 NTQ65560:NTS65560 ODM65560:ODO65560 ONI65560:ONK65560 OXE65560:OXG65560 PHA65560:PHC65560 PQW65560:PQY65560 QAS65560:QAU65560 QKO65560:QKQ65560 QUK65560:QUM65560 REG65560:REI65560 ROC65560:ROE65560 RXY65560:RYA65560 SHU65560:SHW65560 SRQ65560:SRS65560 TBM65560:TBO65560 TLI65560:TLK65560 TVE65560:TVG65560 UFA65560:UFC65560 UOW65560:UOY65560 UYS65560:UYU65560 VIO65560:VIQ65560 VSK65560:VSM65560 WCG65560:WCI65560 WMC65560:WME65560 WVY65560:WWA65560 Q131096:S131096 JM131096:JO131096 TI131096:TK131096 ADE131096:ADG131096 ANA131096:ANC131096 AWW131096:AWY131096 BGS131096:BGU131096 BQO131096:BQQ131096 CAK131096:CAM131096 CKG131096:CKI131096 CUC131096:CUE131096 DDY131096:DEA131096 DNU131096:DNW131096 DXQ131096:DXS131096 EHM131096:EHO131096 ERI131096:ERK131096 FBE131096:FBG131096 FLA131096:FLC131096 FUW131096:FUY131096 GES131096:GEU131096 GOO131096:GOQ131096 GYK131096:GYM131096 HIG131096:HII131096 HSC131096:HSE131096 IBY131096:ICA131096 ILU131096:ILW131096 IVQ131096:IVS131096 JFM131096:JFO131096 JPI131096:JPK131096 JZE131096:JZG131096 KJA131096:KJC131096 KSW131096:KSY131096 LCS131096:LCU131096 LMO131096:LMQ131096 LWK131096:LWM131096 MGG131096:MGI131096 MQC131096:MQE131096 MZY131096:NAA131096 NJU131096:NJW131096 NTQ131096:NTS131096 ODM131096:ODO131096 ONI131096:ONK131096 OXE131096:OXG131096 PHA131096:PHC131096 PQW131096:PQY131096 QAS131096:QAU131096 QKO131096:QKQ131096 QUK131096:QUM131096 REG131096:REI131096 ROC131096:ROE131096 RXY131096:RYA131096 SHU131096:SHW131096 SRQ131096:SRS131096 TBM131096:TBO131096 TLI131096:TLK131096 TVE131096:TVG131096 UFA131096:UFC131096 UOW131096:UOY131096 UYS131096:UYU131096 VIO131096:VIQ131096 VSK131096:VSM131096 WCG131096:WCI131096 WMC131096:WME131096 WVY131096:WWA131096 Q196632:S196632 JM196632:JO196632 TI196632:TK196632 ADE196632:ADG196632 ANA196632:ANC196632 AWW196632:AWY196632 BGS196632:BGU196632 BQO196632:BQQ196632 CAK196632:CAM196632 CKG196632:CKI196632 CUC196632:CUE196632 DDY196632:DEA196632 DNU196632:DNW196632 DXQ196632:DXS196632 EHM196632:EHO196632 ERI196632:ERK196632 FBE196632:FBG196632 FLA196632:FLC196632 FUW196632:FUY196632 GES196632:GEU196632 GOO196632:GOQ196632 GYK196632:GYM196632 HIG196632:HII196632 HSC196632:HSE196632 IBY196632:ICA196632 ILU196632:ILW196632 IVQ196632:IVS196632 JFM196632:JFO196632 JPI196632:JPK196632 JZE196632:JZG196632 KJA196632:KJC196632 KSW196632:KSY196632 LCS196632:LCU196632 LMO196632:LMQ196632 LWK196632:LWM196632 MGG196632:MGI196632 MQC196632:MQE196632 MZY196632:NAA196632 NJU196632:NJW196632 NTQ196632:NTS196632 ODM196632:ODO196632 ONI196632:ONK196632 OXE196632:OXG196632 PHA196632:PHC196632 PQW196632:PQY196632 QAS196632:QAU196632 QKO196632:QKQ196632 QUK196632:QUM196632 REG196632:REI196632 ROC196632:ROE196632 RXY196632:RYA196632 SHU196632:SHW196632 SRQ196632:SRS196632 TBM196632:TBO196632 TLI196632:TLK196632 TVE196632:TVG196632 UFA196632:UFC196632 UOW196632:UOY196632 UYS196632:UYU196632 VIO196632:VIQ196632 VSK196632:VSM196632 WCG196632:WCI196632 WMC196632:WME196632 WVY196632:WWA196632 Q262168:S262168 JM262168:JO262168 TI262168:TK262168 ADE262168:ADG262168 ANA262168:ANC262168 AWW262168:AWY262168 BGS262168:BGU262168 BQO262168:BQQ262168 CAK262168:CAM262168 CKG262168:CKI262168 CUC262168:CUE262168 DDY262168:DEA262168 DNU262168:DNW262168 DXQ262168:DXS262168 EHM262168:EHO262168 ERI262168:ERK262168 FBE262168:FBG262168 FLA262168:FLC262168 FUW262168:FUY262168 GES262168:GEU262168 GOO262168:GOQ262168 GYK262168:GYM262168 HIG262168:HII262168 HSC262168:HSE262168 IBY262168:ICA262168 ILU262168:ILW262168 IVQ262168:IVS262168 JFM262168:JFO262168 JPI262168:JPK262168 JZE262168:JZG262168 KJA262168:KJC262168 KSW262168:KSY262168 LCS262168:LCU262168 LMO262168:LMQ262168 LWK262168:LWM262168 MGG262168:MGI262168 MQC262168:MQE262168 MZY262168:NAA262168 NJU262168:NJW262168 NTQ262168:NTS262168 ODM262168:ODO262168 ONI262168:ONK262168 OXE262168:OXG262168 PHA262168:PHC262168 PQW262168:PQY262168 QAS262168:QAU262168 QKO262168:QKQ262168 QUK262168:QUM262168 REG262168:REI262168 ROC262168:ROE262168 RXY262168:RYA262168 SHU262168:SHW262168 SRQ262168:SRS262168 TBM262168:TBO262168 TLI262168:TLK262168 TVE262168:TVG262168 UFA262168:UFC262168 UOW262168:UOY262168 UYS262168:UYU262168 VIO262168:VIQ262168 VSK262168:VSM262168 WCG262168:WCI262168 WMC262168:WME262168 WVY262168:WWA262168 Q327704:S327704 JM327704:JO327704 TI327704:TK327704 ADE327704:ADG327704 ANA327704:ANC327704 AWW327704:AWY327704 BGS327704:BGU327704 BQO327704:BQQ327704 CAK327704:CAM327704 CKG327704:CKI327704 CUC327704:CUE327704 DDY327704:DEA327704 DNU327704:DNW327704 DXQ327704:DXS327704 EHM327704:EHO327704 ERI327704:ERK327704 FBE327704:FBG327704 FLA327704:FLC327704 FUW327704:FUY327704 GES327704:GEU327704 GOO327704:GOQ327704 GYK327704:GYM327704 HIG327704:HII327704 HSC327704:HSE327704 IBY327704:ICA327704 ILU327704:ILW327704 IVQ327704:IVS327704 JFM327704:JFO327704 JPI327704:JPK327704 JZE327704:JZG327704 KJA327704:KJC327704 KSW327704:KSY327704 LCS327704:LCU327704 LMO327704:LMQ327704 LWK327704:LWM327704 MGG327704:MGI327704 MQC327704:MQE327704 MZY327704:NAA327704 NJU327704:NJW327704 NTQ327704:NTS327704 ODM327704:ODO327704 ONI327704:ONK327704 OXE327704:OXG327704 PHA327704:PHC327704 PQW327704:PQY327704 QAS327704:QAU327704 QKO327704:QKQ327704 QUK327704:QUM327704 REG327704:REI327704 ROC327704:ROE327704 RXY327704:RYA327704 SHU327704:SHW327704 SRQ327704:SRS327704 TBM327704:TBO327704 TLI327704:TLK327704 TVE327704:TVG327704 UFA327704:UFC327704 UOW327704:UOY327704 UYS327704:UYU327704 VIO327704:VIQ327704 VSK327704:VSM327704 WCG327704:WCI327704 WMC327704:WME327704 WVY327704:WWA327704 Q393240:S393240 JM393240:JO393240 TI393240:TK393240 ADE393240:ADG393240 ANA393240:ANC393240 AWW393240:AWY393240 BGS393240:BGU393240 BQO393240:BQQ393240 CAK393240:CAM393240 CKG393240:CKI393240 CUC393240:CUE393240 DDY393240:DEA393240 DNU393240:DNW393240 DXQ393240:DXS393240 EHM393240:EHO393240 ERI393240:ERK393240 FBE393240:FBG393240 FLA393240:FLC393240 FUW393240:FUY393240 GES393240:GEU393240 GOO393240:GOQ393240 GYK393240:GYM393240 HIG393240:HII393240 HSC393240:HSE393240 IBY393240:ICA393240 ILU393240:ILW393240 IVQ393240:IVS393240 JFM393240:JFO393240 JPI393240:JPK393240 JZE393240:JZG393240 KJA393240:KJC393240 KSW393240:KSY393240 LCS393240:LCU393240 LMO393240:LMQ393240 LWK393240:LWM393240 MGG393240:MGI393240 MQC393240:MQE393240 MZY393240:NAA393240 NJU393240:NJW393240 NTQ393240:NTS393240 ODM393240:ODO393240 ONI393240:ONK393240 OXE393240:OXG393240 PHA393240:PHC393240 PQW393240:PQY393240 QAS393240:QAU393240 QKO393240:QKQ393240 QUK393240:QUM393240 REG393240:REI393240 ROC393240:ROE393240 RXY393240:RYA393240 SHU393240:SHW393240 SRQ393240:SRS393240 TBM393240:TBO393240 TLI393240:TLK393240 TVE393240:TVG393240 UFA393240:UFC393240 UOW393240:UOY393240 UYS393240:UYU393240 VIO393240:VIQ393240 VSK393240:VSM393240 WCG393240:WCI393240 WMC393240:WME393240 WVY393240:WWA393240 Q458776:S458776 JM458776:JO458776 TI458776:TK458776 ADE458776:ADG458776 ANA458776:ANC458776 AWW458776:AWY458776 BGS458776:BGU458776 BQO458776:BQQ458776 CAK458776:CAM458776 CKG458776:CKI458776 CUC458776:CUE458776 DDY458776:DEA458776 DNU458776:DNW458776 DXQ458776:DXS458776 EHM458776:EHO458776 ERI458776:ERK458776 FBE458776:FBG458776 FLA458776:FLC458776 FUW458776:FUY458776 GES458776:GEU458776 GOO458776:GOQ458776 GYK458776:GYM458776 HIG458776:HII458776 HSC458776:HSE458776 IBY458776:ICA458776 ILU458776:ILW458776 IVQ458776:IVS458776 JFM458776:JFO458776 JPI458776:JPK458776 JZE458776:JZG458776 KJA458776:KJC458776 KSW458776:KSY458776 LCS458776:LCU458776 LMO458776:LMQ458776 LWK458776:LWM458776 MGG458776:MGI458776 MQC458776:MQE458776 MZY458776:NAA458776 NJU458776:NJW458776 NTQ458776:NTS458776 ODM458776:ODO458776 ONI458776:ONK458776 OXE458776:OXG458776 PHA458776:PHC458776 PQW458776:PQY458776 QAS458776:QAU458776 QKO458776:QKQ458776 QUK458776:QUM458776 REG458776:REI458776 ROC458776:ROE458776 RXY458776:RYA458776 SHU458776:SHW458776 SRQ458776:SRS458776 TBM458776:TBO458776 TLI458776:TLK458776 TVE458776:TVG458776 UFA458776:UFC458776 UOW458776:UOY458776 UYS458776:UYU458776 VIO458776:VIQ458776 VSK458776:VSM458776 WCG458776:WCI458776 WMC458776:WME458776 WVY458776:WWA458776 Q524312:S524312 JM524312:JO524312 TI524312:TK524312 ADE524312:ADG524312 ANA524312:ANC524312 AWW524312:AWY524312 BGS524312:BGU524312 BQO524312:BQQ524312 CAK524312:CAM524312 CKG524312:CKI524312 CUC524312:CUE524312 DDY524312:DEA524312 DNU524312:DNW524312 DXQ524312:DXS524312 EHM524312:EHO524312 ERI524312:ERK524312 FBE524312:FBG524312 FLA524312:FLC524312 FUW524312:FUY524312 GES524312:GEU524312 GOO524312:GOQ524312 GYK524312:GYM524312 HIG524312:HII524312 HSC524312:HSE524312 IBY524312:ICA524312 ILU524312:ILW524312 IVQ524312:IVS524312 JFM524312:JFO524312 JPI524312:JPK524312 JZE524312:JZG524312 KJA524312:KJC524312 KSW524312:KSY524312 LCS524312:LCU524312 LMO524312:LMQ524312 LWK524312:LWM524312 MGG524312:MGI524312 MQC524312:MQE524312 MZY524312:NAA524312 NJU524312:NJW524312 NTQ524312:NTS524312 ODM524312:ODO524312 ONI524312:ONK524312 OXE524312:OXG524312 PHA524312:PHC524312 PQW524312:PQY524312 QAS524312:QAU524312 QKO524312:QKQ524312 QUK524312:QUM524312 REG524312:REI524312 ROC524312:ROE524312 RXY524312:RYA524312 SHU524312:SHW524312 SRQ524312:SRS524312 TBM524312:TBO524312 TLI524312:TLK524312 TVE524312:TVG524312 UFA524312:UFC524312 UOW524312:UOY524312 UYS524312:UYU524312 VIO524312:VIQ524312 VSK524312:VSM524312 WCG524312:WCI524312 WMC524312:WME524312 WVY524312:WWA524312 Q589848:S589848 JM589848:JO589848 TI589848:TK589848 ADE589848:ADG589848 ANA589848:ANC589848 AWW589848:AWY589848 BGS589848:BGU589848 BQO589848:BQQ589848 CAK589848:CAM589848 CKG589848:CKI589848 CUC589848:CUE589848 DDY589848:DEA589848 DNU589848:DNW589848 DXQ589848:DXS589848 EHM589848:EHO589848 ERI589848:ERK589848 FBE589848:FBG589848 FLA589848:FLC589848 FUW589848:FUY589848 GES589848:GEU589848 GOO589848:GOQ589848 GYK589848:GYM589848 HIG589848:HII589848 HSC589848:HSE589848 IBY589848:ICA589848 ILU589848:ILW589848 IVQ589848:IVS589848 JFM589848:JFO589848 JPI589848:JPK589848 JZE589848:JZG589848 KJA589848:KJC589848 KSW589848:KSY589848 LCS589848:LCU589848 LMO589848:LMQ589848 LWK589848:LWM589848 MGG589848:MGI589848 MQC589848:MQE589848 MZY589848:NAA589848 NJU589848:NJW589848 NTQ589848:NTS589848 ODM589848:ODO589848 ONI589848:ONK589848 OXE589848:OXG589848 PHA589848:PHC589848 PQW589848:PQY589848 QAS589848:QAU589848 QKO589848:QKQ589848 QUK589848:QUM589848 REG589848:REI589848 ROC589848:ROE589848 RXY589848:RYA589848 SHU589848:SHW589848 SRQ589848:SRS589848 TBM589848:TBO589848 TLI589848:TLK589848 TVE589848:TVG589848 UFA589848:UFC589848 UOW589848:UOY589848 UYS589848:UYU589848 VIO589848:VIQ589848 VSK589848:VSM589848 WCG589848:WCI589848 WMC589848:WME589848 WVY589848:WWA589848 Q655384:S655384 JM655384:JO655384 TI655384:TK655384 ADE655384:ADG655384 ANA655384:ANC655384 AWW655384:AWY655384 BGS655384:BGU655384 BQO655384:BQQ655384 CAK655384:CAM655384 CKG655384:CKI655384 CUC655384:CUE655384 DDY655384:DEA655384 DNU655384:DNW655384 DXQ655384:DXS655384 EHM655384:EHO655384 ERI655384:ERK655384 FBE655384:FBG655384 FLA655384:FLC655384 FUW655384:FUY655384 GES655384:GEU655384 GOO655384:GOQ655384 GYK655384:GYM655384 HIG655384:HII655384 HSC655384:HSE655384 IBY655384:ICA655384 ILU655384:ILW655384 IVQ655384:IVS655384 JFM655384:JFO655384 JPI655384:JPK655384 JZE655384:JZG655384 KJA655384:KJC655384 KSW655384:KSY655384 LCS655384:LCU655384 LMO655384:LMQ655384 LWK655384:LWM655384 MGG655384:MGI655384 MQC655384:MQE655384 MZY655384:NAA655384 NJU655384:NJW655384 NTQ655384:NTS655384 ODM655384:ODO655384 ONI655384:ONK655384 OXE655384:OXG655384 PHA655384:PHC655384 PQW655384:PQY655384 QAS655384:QAU655384 QKO655384:QKQ655384 QUK655384:QUM655384 REG655384:REI655384 ROC655384:ROE655384 RXY655384:RYA655384 SHU655384:SHW655384 SRQ655384:SRS655384 TBM655384:TBO655384 TLI655384:TLK655384 TVE655384:TVG655384 UFA655384:UFC655384 UOW655384:UOY655384 UYS655384:UYU655384 VIO655384:VIQ655384 VSK655384:VSM655384 WCG655384:WCI655384 WMC655384:WME655384 WVY655384:WWA655384 Q720920:S720920 JM720920:JO720920 TI720920:TK720920 ADE720920:ADG720920 ANA720920:ANC720920 AWW720920:AWY720920 BGS720920:BGU720920 BQO720920:BQQ720920 CAK720920:CAM720920 CKG720920:CKI720920 CUC720920:CUE720920 DDY720920:DEA720920 DNU720920:DNW720920 DXQ720920:DXS720920 EHM720920:EHO720920 ERI720920:ERK720920 FBE720920:FBG720920 FLA720920:FLC720920 FUW720920:FUY720920 GES720920:GEU720920 GOO720920:GOQ720920 GYK720920:GYM720920 HIG720920:HII720920 HSC720920:HSE720920 IBY720920:ICA720920 ILU720920:ILW720920 IVQ720920:IVS720920 JFM720920:JFO720920 JPI720920:JPK720920 JZE720920:JZG720920 KJA720920:KJC720920 KSW720920:KSY720920 LCS720920:LCU720920 LMO720920:LMQ720920 LWK720920:LWM720920 MGG720920:MGI720920 MQC720920:MQE720920 MZY720920:NAA720920 NJU720920:NJW720920 NTQ720920:NTS720920 ODM720920:ODO720920 ONI720920:ONK720920 OXE720920:OXG720920 PHA720920:PHC720920 PQW720920:PQY720920 QAS720920:QAU720920 QKO720920:QKQ720920 QUK720920:QUM720920 REG720920:REI720920 ROC720920:ROE720920 RXY720920:RYA720920 SHU720920:SHW720920 SRQ720920:SRS720920 TBM720920:TBO720920 TLI720920:TLK720920 TVE720920:TVG720920 UFA720920:UFC720920 UOW720920:UOY720920 UYS720920:UYU720920 VIO720920:VIQ720920 VSK720920:VSM720920 WCG720920:WCI720920 WMC720920:WME720920 WVY720920:WWA720920 Q786456:S786456 JM786456:JO786456 TI786456:TK786456 ADE786456:ADG786456 ANA786456:ANC786456 AWW786456:AWY786456 BGS786456:BGU786456 BQO786456:BQQ786456 CAK786456:CAM786456 CKG786456:CKI786456 CUC786456:CUE786456 DDY786456:DEA786456 DNU786456:DNW786456 DXQ786456:DXS786456 EHM786456:EHO786456 ERI786456:ERK786456 FBE786456:FBG786456 FLA786456:FLC786456 FUW786456:FUY786456 GES786456:GEU786456 GOO786456:GOQ786456 GYK786456:GYM786456 HIG786456:HII786456 HSC786456:HSE786456 IBY786456:ICA786456 ILU786456:ILW786456 IVQ786456:IVS786456 JFM786456:JFO786456 JPI786456:JPK786456 JZE786456:JZG786456 KJA786456:KJC786456 KSW786456:KSY786456 LCS786456:LCU786456 LMO786456:LMQ786456 LWK786456:LWM786456 MGG786456:MGI786456 MQC786456:MQE786456 MZY786456:NAA786456 NJU786456:NJW786456 NTQ786456:NTS786456 ODM786456:ODO786456 ONI786456:ONK786456 OXE786456:OXG786456 PHA786456:PHC786456 PQW786456:PQY786456 QAS786456:QAU786456 QKO786456:QKQ786456 QUK786456:QUM786456 REG786456:REI786456 ROC786456:ROE786456 RXY786456:RYA786456 SHU786456:SHW786456 SRQ786456:SRS786456 TBM786456:TBO786456 TLI786456:TLK786456 TVE786456:TVG786456 UFA786456:UFC786456 UOW786456:UOY786456 UYS786456:UYU786456 VIO786456:VIQ786456 VSK786456:VSM786456 WCG786456:WCI786456 WMC786456:WME786456 WVY786456:WWA786456 Q851992:S851992 JM851992:JO851992 TI851992:TK851992 ADE851992:ADG851992 ANA851992:ANC851992 AWW851992:AWY851992 BGS851992:BGU851992 BQO851992:BQQ851992 CAK851992:CAM851992 CKG851992:CKI851992 CUC851992:CUE851992 DDY851992:DEA851992 DNU851992:DNW851992 DXQ851992:DXS851992 EHM851992:EHO851992 ERI851992:ERK851992 FBE851992:FBG851992 FLA851992:FLC851992 FUW851992:FUY851992 GES851992:GEU851992 GOO851992:GOQ851992 GYK851992:GYM851992 HIG851992:HII851992 HSC851992:HSE851992 IBY851992:ICA851992 ILU851992:ILW851992 IVQ851992:IVS851992 JFM851992:JFO851992 JPI851992:JPK851992 JZE851992:JZG851992 KJA851992:KJC851992 KSW851992:KSY851992 LCS851992:LCU851992 LMO851992:LMQ851992 LWK851992:LWM851992 MGG851992:MGI851992 MQC851992:MQE851992 MZY851992:NAA851992 NJU851992:NJW851992 NTQ851992:NTS851992 ODM851992:ODO851992 ONI851992:ONK851992 OXE851992:OXG851992 PHA851992:PHC851992 PQW851992:PQY851992 QAS851992:QAU851992 QKO851992:QKQ851992 QUK851992:QUM851992 REG851992:REI851992 ROC851992:ROE851992 RXY851992:RYA851992 SHU851992:SHW851992 SRQ851992:SRS851992 TBM851992:TBO851992 TLI851992:TLK851992 TVE851992:TVG851992 UFA851992:UFC851992 UOW851992:UOY851992 UYS851992:UYU851992 VIO851992:VIQ851992 VSK851992:VSM851992 WCG851992:WCI851992 WMC851992:WME851992 WVY851992:WWA851992 Q917528:S917528 JM917528:JO917528 TI917528:TK917528 ADE917528:ADG917528 ANA917528:ANC917528 AWW917528:AWY917528 BGS917528:BGU917528 BQO917528:BQQ917528 CAK917528:CAM917528 CKG917528:CKI917528 CUC917528:CUE917528 DDY917528:DEA917528 DNU917528:DNW917528 DXQ917528:DXS917528 EHM917528:EHO917528 ERI917528:ERK917528 FBE917528:FBG917528 FLA917528:FLC917528 FUW917528:FUY917528 GES917528:GEU917528 GOO917528:GOQ917528 GYK917528:GYM917528 HIG917528:HII917528 HSC917528:HSE917528 IBY917528:ICA917528 ILU917528:ILW917528 IVQ917528:IVS917528 JFM917528:JFO917528 JPI917528:JPK917528 JZE917528:JZG917528 KJA917528:KJC917528 KSW917528:KSY917528 LCS917528:LCU917528 LMO917528:LMQ917528 LWK917528:LWM917528 MGG917528:MGI917528 MQC917528:MQE917528 MZY917528:NAA917528 NJU917528:NJW917528 NTQ917528:NTS917528 ODM917528:ODO917528 ONI917528:ONK917528 OXE917528:OXG917528 PHA917528:PHC917528 PQW917528:PQY917528 QAS917528:QAU917528 QKO917528:QKQ917528 QUK917528:QUM917528 REG917528:REI917528 ROC917528:ROE917528 RXY917528:RYA917528 SHU917528:SHW917528 SRQ917528:SRS917528 TBM917528:TBO917528 TLI917528:TLK917528 TVE917528:TVG917528 UFA917528:UFC917528 UOW917528:UOY917528 UYS917528:UYU917528 VIO917528:VIQ917528 VSK917528:VSM917528 WCG917528:WCI917528 WMC917528:WME917528 WVY917528:WWA917528 Q983064:S983064 JM983064:JO983064 TI983064:TK983064 ADE983064:ADG983064 ANA983064:ANC983064 AWW983064:AWY983064 BGS983064:BGU983064 BQO983064:BQQ983064 CAK983064:CAM983064 CKG983064:CKI983064 CUC983064:CUE983064 DDY983064:DEA983064 DNU983064:DNW983064 DXQ983064:DXS983064 EHM983064:EHO983064 ERI983064:ERK983064 FBE983064:FBG983064 FLA983064:FLC983064 FUW983064:FUY983064 GES983064:GEU983064 GOO983064:GOQ983064 GYK983064:GYM983064 HIG983064:HII983064 HSC983064:HSE983064 IBY983064:ICA983064 ILU983064:ILW983064 IVQ983064:IVS983064 JFM983064:JFO983064 JPI983064:JPK983064 JZE983064:JZG983064 KJA983064:KJC983064 KSW983064:KSY983064 LCS983064:LCU983064 LMO983064:LMQ983064 LWK983064:LWM983064 MGG983064:MGI983064 MQC983064:MQE983064 MZY983064:NAA983064 NJU983064:NJW983064 NTQ983064:NTS983064 ODM983064:ODO983064 ONI983064:ONK983064 OXE983064:OXG983064 PHA983064:PHC983064 PQW983064:PQY983064 QAS983064:QAU983064 QKO983064:QKQ983064 QUK983064:QUM983064 REG983064:REI983064 ROC983064:ROE983064 RXY983064:RYA983064 SHU983064:SHW983064 SRQ983064:SRS983064 TBM983064:TBO983064 TLI983064:TLK983064 TVE983064:TVG983064 UFA983064:UFC983064 UOW983064:UOY983064 UYS983064:UYU983064 VIO983064:VIQ983064 VSK983064:VSM983064 WCG983064:WCI983064 WMC983064:WME983064">
      <formula1>"教授,准教授,助教,特任助教,学生"</formula1>
    </dataValidation>
    <dataValidation type="list" allowBlank="1" showInputMessage="1" showErrorMessage="1" sqref="M25:N25 M65564:N65564 JI65564:JJ65564 TE65564:TF65564 ADA65564:ADB65564 AMW65564:AMX65564 AWS65564:AWT65564 BGO65564:BGP65564 BQK65564:BQL65564 CAG65564:CAH65564 CKC65564:CKD65564 CTY65564:CTZ65564 DDU65564:DDV65564 DNQ65564:DNR65564 DXM65564:DXN65564 EHI65564:EHJ65564 ERE65564:ERF65564 FBA65564:FBB65564 FKW65564:FKX65564 FUS65564:FUT65564 GEO65564:GEP65564 GOK65564:GOL65564 GYG65564:GYH65564 HIC65564:HID65564 HRY65564:HRZ65564 IBU65564:IBV65564 ILQ65564:ILR65564 IVM65564:IVN65564 JFI65564:JFJ65564 JPE65564:JPF65564 JZA65564:JZB65564 KIW65564:KIX65564 KSS65564:KST65564 LCO65564:LCP65564 LMK65564:LML65564 LWG65564:LWH65564 MGC65564:MGD65564 MPY65564:MPZ65564 MZU65564:MZV65564 NJQ65564:NJR65564 NTM65564:NTN65564 ODI65564:ODJ65564 ONE65564:ONF65564 OXA65564:OXB65564 PGW65564:PGX65564 PQS65564:PQT65564 QAO65564:QAP65564 QKK65564:QKL65564 QUG65564:QUH65564 REC65564:RED65564 RNY65564:RNZ65564 RXU65564:RXV65564 SHQ65564:SHR65564 SRM65564:SRN65564 TBI65564:TBJ65564 TLE65564:TLF65564 TVA65564:TVB65564 UEW65564:UEX65564 UOS65564:UOT65564 UYO65564:UYP65564 VIK65564:VIL65564 VSG65564:VSH65564 WCC65564:WCD65564 WLY65564:WLZ65564 WVU65564:WVV65564 M131100:N131100 JI131100:JJ131100 TE131100:TF131100 ADA131100:ADB131100 AMW131100:AMX131100 AWS131100:AWT131100 BGO131100:BGP131100 BQK131100:BQL131100 CAG131100:CAH131100 CKC131100:CKD131100 CTY131100:CTZ131100 DDU131100:DDV131100 DNQ131100:DNR131100 DXM131100:DXN131100 EHI131100:EHJ131100 ERE131100:ERF131100 FBA131100:FBB131100 FKW131100:FKX131100 FUS131100:FUT131100 GEO131100:GEP131100 GOK131100:GOL131100 GYG131100:GYH131100 HIC131100:HID131100 HRY131100:HRZ131100 IBU131100:IBV131100 ILQ131100:ILR131100 IVM131100:IVN131100 JFI131100:JFJ131100 JPE131100:JPF131100 JZA131100:JZB131100 KIW131100:KIX131100 KSS131100:KST131100 LCO131100:LCP131100 LMK131100:LML131100 LWG131100:LWH131100 MGC131100:MGD131100 MPY131100:MPZ131100 MZU131100:MZV131100 NJQ131100:NJR131100 NTM131100:NTN131100 ODI131100:ODJ131100 ONE131100:ONF131100 OXA131100:OXB131100 PGW131100:PGX131100 PQS131100:PQT131100 QAO131100:QAP131100 QKK131100:QKL131100 QUG131100:QUH131100 REC131100:RED131100 RNY131100:RNZ131100 RXU131100:RXV131100 SHQ131100:SHR131100 SRM131100:SRN131100 TBI131100:TBJ131100 TLE131100:TLF131100 TVA131100:TVB131100 UEW131100:UEX131100 UOS131100:UOT131100 UYO131100:UYP131100 VIK131100:VIL131100 VSG131100:VSH131100 WCC131100:WCD131100 WLY131100:WLZ131100 WVU131100:WVV131100 M196636:N196636 JI196636:JJ196636 TE196636:TF196636 ADA196636:ADB196636 AMW196636:AMX196636 AWS196636:AWT196636 BGO196636:BGP196636 BQK196636:BQL196636 CAG196636:CAH196636 CKC196636:CKD196636 CTY196636:CTZ196636 DDU196636:DDV196636 DNQ196636:DNR196636 DXM196636:DXN196636 EHI196636:EHJ196636 ERE196636:ERF196636 FBA196636:FBB196636 FKW196636:FKX196636 FUS196636:FUT196636 GEO196636:GEP196636 GOK196636:GOL196636 GYG196636:GYH196636 HIC196636:HID196636 HRY196636:HRZ196636 IBU196636:IBV196636 ILQ196636:ILR196636 IVM196636:IVN196636 JFI196636:JFJ196636 JPE196636:JPF196636 JZA196636:JZB196636 KIW196636:KIX196636 KSS196636:KST196636 LCO196636:LCP196636 LMK196636:LML196636 LWG196636:LWH196636 MGC196636:MGD196636 MPY196636:MPZ196636 MZU196636:MZV196636 NJQ196636:NJR196636 NTM196636:NTN196636 ODI196636:ODJ196636 ONE196636:ONF196636 OXA196636:OXB196636 PGW196636:PGX196636 PQS196636:PQT196636 QAO196636:QAP196636 QKK196636:QKL196636 QUG196636:QUH196636 REC196636:RED196636 RNY196636:RNZ196636 RXU196636:RXV196636 SHQ196636:SHR196636 SRM196636:SRN196636 TBI196636:TBJ196636 TLE196636:TLF196636 TVA196636:TVB196636 UEW196636:UEX196636 UOS196636:UOT196636 UYO196636:UYP196636 VIK196636:VIL196636 VSG196636:VSH196636 WCC196636:WCD196636 WLY196636:WLZ196636 WVU196636:WVV196636 M262172:N262172 JI262172:JJ262172 TE262172:TF262172 ADA262172:ADB262172 AMW262172:AMX262172 AWS262172:AWT262172 BGO262172:BGP262172 BQK262172:BQL262172 CAG262172:CAH262172 CKC262172:CKD262172 CTY262172:CTZ262172 DDU262172:DDV262172 DNQ262172:DNR262172 DXM262172:DXN262172 EHI262172:EHJ262172 ERE262172:ERF262172 FBA262172:FBB262172 FKW262172:FKX262172 FUS262172:FUT262172 GEO262172:GEP262172 GOK262172:GOL262172 GYG262172:GYH262172 HIC262172:HID262172 HRY262172:HRZ262172 IBU262172:IBV262172 ILQ262172:ILR262172 IVM262172:IVN262172 JFI262172:JFJ262172 JPE262172:JPF262172 JZA262172:JZB262172 KIW262172:KIX262172 KSS262172:KST262172 LCO262172:LCP262172 LMK262172:LML262172 LWG262172:LWH262172 MGC262172:MGD262172 MPY262172:MPZ262172 MZU262172:MZV262172 NJQ262172:NJR262172 NTM262172:NTN262172 ODI262172:ODJ262172 ONE262172:ONF262172 OXA262172:OXB262172 PGW262172:PGX262172 PQS262172:PQT262172 QAO262172:QAP262172 QKK262172:QKL262172 QUG262172:QUH262172 REC262172:RED262172 RNY262172:RNZ262172 RXU262172:RXV262172 SHQ262172:SHR262172 SRM262172:SRN262172 TBI262172:TBJ262172 TLE262172:TLF262172 TVA262172:TVB262172 UEW262172:UEX262172 UOS262172:UOT262172 UYO262172:UYP262172 VIK262172:VIL262172 VSG262172:VSH262172 WCC262172:WCD262172 WLY262172:WLZ262172 WVU262172:WVV262172 M327708:N327708 JI327708:JJ327708 TE327708:TF327708 ADA327708:ADB327708 AMW327708:AMX327708 AWS327708:AWT327708 BGO327708:BGP327708 BQK327708:BQL327708 CAG327708:CAH327708 CKC327708:CKD327708 CTY327708:CTZ327708 DDU327708:DDV327708 DNQ327708:DNR327708 DXM327708:DXN327708 EHI327708:EHJ327708 ERE327708:ERF327708 FBA327708:FBB327708 FKW327708:FKX327708 FUS327708:FUT327708 GEO327708:GEP327708 GOK327708:GOL327708 GYG327708:GYH327708 HIC327708:HID327708 HRY327708:HRZ327708 IBU327708:IBV327708 ILQ327708:ILR327708 IVM327708:IVN327708 JFI327708:JFJ327708 JPE327708:JPF327708 JZA327708:JZB327708 KIW327708:KIX327708 KSS327708:KST327708 LCO327708:LCP327708 LMK327708:LML327708 LWG327708:LWH327708 MGC327708:MGD327708 MPY327708:MPZ327708 MZU327708:MZV327708 NJQ327708:NJR327708 NTM327708:NTN327708 ODI327708:ODJ327708 ONE327708:ONF327708 OXA327708:OXB327708 PGW327708:PGX327708 PQS327708:PQT327708 QAO327708:QAP327708 QKK327708:QKL327708 QUG327708:QUH327708 REC327708:RED327708 RNY327708:RNZ327708 RXU327708:RXV327708 SHQ327708:SHR327708 SRM327708:SRN327708 TBI327708:TBJ327708 TLE327708:TLF327708 TVA327708:TVB327708 UEW327708:UEX327708 UOS327708:UOT327708 UYO327708:UYP327708 VIK327708:VIL327708 VSG327708:VSH327708 WCC327708:WCD327708 WLY327708:WLZ327708 WVU327708:WVV327708 M393244:N393244 JI393244:JJ393244 TE393244:TF393244 ADA393244:ADB393244 AMW393244:AMX393244 AWS393244:AWT393244 BGO393244:BGP393244 BQK393244:BQL393244 CAG393244:CAH393244 CKC393244:CKD393244 CTY393244:CTZ393244 DDU393244:DDV393244 DNQ393244:DNR393244 DXM393244:DXN393244 EHI393244:EHJ393244 ERE393244:ERF393244 FBA393244:FBB393244 FKW393244:FKX393244 FUS393244:FUT393244 GEO393244:GEP393244 GOK393244:GOL393244 GYG393244:GYH393244 HIC393244:HID393244 HRY393244:HRZ393244 IBU393244:IBV393244 ILQ393244:ILR393244 IVM393244:IVN393244 JFI393244:JFJ393244 JPE393244:JPF393244 JZA393244:JZB393244 KIW393244:KIX393244 KSS393244:KST393244 LCO393244:LCP393244 LMK393244:LML393244 LWG393244:LWH393244 MGC393244:MGD393244 MPY393244:MPZ393244 MZU393244:MZV393244 NJQ393244:NJR393244 NTM393244:NTN393244 ODI393244:ODJ393244 ONE393244:ONF393244 OXA393244:OXB393244 PGW393244:PGX393244 PQS393244:PQT393244 QAO393244:QAP393244 QKK393244:QKL393244 QUG393244:QUH393244 REC393244:RED393244 RNY393244:RNZ393244 RXU393244:RXV393244 SHQ393244:SHR393244 SRM393244:SRN393244 TBI393244:TBJ393244 TLE393244:TLF393244 TVA393244:TVB393244 UEW393244:UEX393244 UOS393244:UOT393244 UYO393244:UYP393244 VIK393244:VIL393244 VSG393244:VSH393244 WCC393244:WCD393244 WLY393244:WLZ393244 WVU393244:WVV393244 M458780:N458780 JI458780:JJ458780 TE458780:TF458780 ADA458780:ADB458780 AMW458780:AMX458780 AWS458780:AWT458780 BGO458780:BGP458780 BQK458780:BQL458780 CAG458780:CAH458780 CKC458780:CKD458780 CTY458780:CTZ458780 DDU458780:DDV458780 DNQ458780:DNR458780 DXM458780:DXN458780 EHI458780:EHJ458780 ERE458780:ERF458780 FBA458780:FBB458780 FKW458780:FKX458780 FUS458780:FUT458780 GEO458780:GEP458780 GOK458780:GOL458780 GYG458780:GYH458780 HIC458780:HID458780 HRY458780:HRZ458780 IBU458780:IBV458780 ILQ458780:ILR458780 IVM458780:IVN458780 JFI458780:JFJ458780 JPE458780:JPF458780 JZA458780:JZB458780 KIW458780:KIX458780 KSS458780:KST458780 LCO458780:LCP458780 LMK458780:LML458780 LWG458780:LWH458780 MGC458780:MGD458780 MPY458780:MPZ458780 MZU458780:MZV458780 NJQ458780:NJR458780 NTM458780:NTN458780 ODI458780:ODJ458780 ONE458780:ONF458780 OXA458780:OXB458780 PGW458780:PGX458780 PQS458780:PQT458780 QAO458780:QAP458780 QKK458780:QKL458780 QUG458780:QUH458780 REC458780:RED458780 RNY458780:RNZ458780 RXU458780:RXV458780 SHQ458780:SHR458780 SRM458780:SRN458780 TBI458780:TBJ458780 TLE458780:TLF458780 TVA458780:TVB458780 UEW458780:UEX458780 UOS458780:UOT458780 UYO458780:UYP458780 VIK458780:VIL458780 VSG458780:VSH458780 WCC458780:WCD458780 WLY458780:WLZ458780 WVU458780:WVV458780 M524316:N524316 JI524316:JJ524316 TE524316:TF524316 ADA524316:ADB524316 AMW524316:AMX524316 AWS524316:AWT524316 BGO524316:BGP524316 BQK524316:BQL524316 CAG524316:CAH524316 CKC524316:CKD524316 CTY524316:CTZ524316 DDU524316:DDV524316 DNQ524316:DNR524316 DXM524316:DXN524316 EHI524316:EHJ524316 ERE524316:ERF524316 FBA524316:FBB524316 FKW524316:FKX524316 FUS524316:FUT524316 GEO524316:GEP524316 GOK524316:GOL524316 GYG524316:GYH524316 HIC524316:HID524316 HRY524316:HRZ524316 IBU524316:IBV524316 ILQ524316:ILR524316 IVM524316:IVN524316 JFI524316:JFJ524316 JPE524316:JPF524316 JZA524316:JZB524316 KIW524316:KIX524316 KSS524316:KST524316 LCO524316:LCP524316 LMK524316:LML524316 LWG524316:LWH524316 MGC524316:MGD524316 MPY524316:MPZ524316 MZU524316:MZV524316 NJQ524316:NJR524316 NTM524316:NTN524316 ODI524316:ODJ524316 ONE524316:ONF524316 OXA524316:OXB524316 PGW524316:PGX524316 PQS524316:PQT524316 QAO524316:QAP524316 QKK524316:QKL524316 QUG524316:QUH524316 REC524316:RED524316 RNY524316:RNZ524316 RXU524316:RXV524316 SHQ524316:SHR524316 SRM524316:SRN524316 TBI524316:TBJ524316 TLE524316:TLF524316 TVA524316:TVB524316 UEW524316:UEX524316 UOS524316:UOT524316 UYO524316:UYP524316 VIK524316:VIL524316 VSG524316:VSH524316 WCC524316:WCD524316 WLY524316:WLZ524316 WVU524316:WVV524316 M589852:N589852 JI589852:JJ589852 TE589852:TF589852 ADA589852:ADB589852 AMW589852:AMX589852 AWS589852:AWT589852 BGO589852:BGP589852 BQK589852:BQL589852 CAG589852:CAH589852 CKC589852:CKD589852 CTY589852:CTZ589852 DDU589852:DDV589852 DNQ589852:DNR589852 DXM589852:DXN589852 EHI589852:EHJ589852 ERE589852:ERF589852 FBA589852:FBB589852 FKW589852:FKX589852 FUS589852:FUT589852 GEO589852:GEP589852 GOK589852:GOL589852 GYG589852:GYH589852 HIC589852:HID589852 HRY589852:HRZ589852 IBU589852:IBV589852 ILQ589852:ILR589852 IVM589852:IVN589852 JFI589852:JFJ589852 JPE589852:JPF589852 JZA589852:JZB589852 KIW589852:KIX589852 KSS589852:KST589852 LCO589852:LCP589852 LMK589852:LML589852 LWG589852:LWH589852 MGC589852:MGD589852 MPY589852:MPZ589852 MZU589852:MZV589852 NJQ589852:NJR589852 NTM589852:NTN589852 ODI589852:ODJ589852 ONE589852:ONF589852 OXA589852:OXB589852 PGW589852:PGX589852 PQS589852:PQT589852 QAO589852:QAP589852 QKK589852:QKL589852 QUG589852:QUH589852 REC589852:RED589852 RNY589852:RNZ589852 RXU589852:RXV589852 SHQ589852:SHR589852 SRM589852:SRN589852 TBI589852:TBJ589852 TLE589852:TLF589852 TVA589852:TVB589852 UEW589852:UEX589852 UOS589852:UOT589852 UYO589852:UYP589852 VIK589852:VIL589852 VSG589852:VSH589852 WCC589852:WCD589852 WLY589852:WLZ589852 WVU589852:WVV589852 M655388:N655388 JI655388:JJ655388 TE655388:TF655388 ADA655388:ADB655388 AMW655388:AMX655388 AWS655388:AWT655388 BGO655388:BGP655388 BQK655388:BQL655388 CAG655388:CAH655388 CKC655388:CKD655388 CTY655388:CTZ655388 DDU655388:DDV655388 DNQ655388:DNR655388 DXM655388:DXN655388 EHI655388:EHJ655388 ERE655388:ERF655388 FBA655388:FBB655388 FKW655388:FKX655388 FUS655388:FUT655388 GEO655388:GEP655388 GOK655388:GOL655388 GYG655388:GYH655388 HIC655388:HID655388 HRY655388:HRZ655388 IBU655388:IBV655388 ILQ655388:ILR655388 IVM655388:IVN655388 JFI655388:JFJ655388 JPE655388:JPF655388 JZA655388:JZB655388 KIW655388:KIX655388 KSS655388:KST655388 LCO655388:LCP655388 LMK655388:LML655388 LWG655388:LWH655388 MGC655388:MGD655388 MPY655388:MPZ655388 MZU655388:MZV655388 NJQ655388:NJR655388 NTM655388:NTN655388 ODI655388:ODJ655388 ONE655388:ONF655388 OXA655388:OXB655388 PGW655388:PGX655388 PQS655388:PQT655388 QAO655388:QAP655388 QKK655388:QKL655388 QUG655388:QUH655388 REC655388:RED655388 RNY655388:RNZ655388 RXU655388:RXV655388 SHQ655388:SHR655388 SRM655388:SRN655388 TBI655388:TBJ655388 TLE655388:TLF655388 TVA655388:TVB655388 UEW655388:UEX655388 UOS655388:UOT655388 UYO655388:UYP655388 VIK655388:VIL655388 VSG655388:VSH655388 WCC655388:WCD655388 WLY655388:WLZ655388 WVU655388:WVV655388 M720924:N720924 JI720924:JJ720924 TE720924:TF720924 ADA720924:ADB720924 AMW720924:AMX720924 AWS720924:AWT720924 BGO720924:BGP720924 BQK720924:BQL720924 CAG720924:CAH720924 CKC720924:CKD720924 CTY720924:CTZ720924 DDU720924:DDV720924 DNQ720924:DNR720924 DXM720924:DXN720924 EHI720924:EHJ720924 ERE720924:ERF720924 FBA720924:FBB720924 FKW720924:FKX720924 FUS720924:FUT720924 GEO720924:GEP720924 GOK720924:GOL720924 GYG720924:GYH720924 HIC720924:HID720924 HRY720924:HRZ720924 IBU720924:IBV720924 ILQ720924:ILR720924 IVM720924:IVN720924 JFI720924:JFJ720924 JPE720924:JPF720924 JZA720924:JZB720924 KIW720924:KIX720924 KSS720924:KST720924 LCO720924:LCP720924 LMK720924:LML720924 LWG720924:LWH720924 MGC720924:MGD720924 MPY720924:MPZ720924 MZU720924:MZV720924 NJQ720924:NJR720924 NTM720924:NTN720924 ODI720924:ODJ720924 ONE720924:ONF720924 OXA720924:OXB720924 PGW720924:PGX720924 PQS720924:PQT720924 QAO720924:QAP720924 QKK720924:QKL720924 QUG720924:QUH720924 REC720924:RED720924 RNY720924:RNZ720924 RXU720924:RXV720924 SHQ720924:SHR720924 SRM720924:SRN720924 TBI720924:TBJ720924 TLE720924:TLF720924 TVA720924:TVB720924 UEW720924:UEX720924 UOS720924:UOT720924 UYO720924:UYP720924 VIK720924:VIL720924 VSG720924:VSH720924 WCC720924:WCD720924 WLY720924:WLZ720924 WVU720924:WVV720924 M786460:N786460 JI786460:JJ786460 TE786460:TF786460 ADA786460:ADB786460 AMW786460:AMX786460 AWS786460:AWT786460 BGO786460:BGP786460 BQK786460:BQL786460 CAG786460:CAH786460 CKC786460:CKD786460 CTY786460:CTZ786460 DDU786460:DDV786460 DNQ786460:DNR786460 DXM786460:DXN786460 EHI786460:EHJ786460 ERE786460:ERF786460 FBA786460:FBB786460 FKW786460:FKX786460 FUS786460:FUT786460 GEO786460:GEP786460 GOK786460:GOL786460 GYG786460:GYH786460 HIC786460:HID786460 HRY786460:HRZ786460 IBU786460:IBV786460 ILQ786460:ILR786460 IVM786460:IVN786460 JFI786460:JFJ786460 JPE786460:JPF786460 JZA786460:JZB786460 KIW786460:KIX786460 KSS786460:KST786460 LCO786460:LCP786460 LMK786460:LML786460 LWG786460:LWH786460 MGC786460:MGD786460 MPY786460:MPZ786460 MZU786460:MZV786460 NJQ786460:NJR786460 NTM786460:NTN786460 ODI786460:ODJ786460 ONE786460:ONF786460 OXA786460:OXB786460 PGW786460:PGX786460 PQS786460:PQT786460 QAO786460:QAP786460 QKK786460:QKL786460 QUG786460:QUH786460 REC786460:RED786460 RNY786460:RNZ786460 RXU786460:RXV786460 SHQ786460:SHR786460 SRM786460:SRN786460 TBI786460:TBJ786460 TLE786460:TLF786460 TVA786460:TVB786460 UEW786460:UEX786460 UOS786460:UOT786460 UYO786460:UYP786460 VIK786460:VIL786460 VSG786460:VSH786460 WCC786460:WCD786460 WLY786460:WLZ786460 WVU786460:WVV786460 M851996:N851996 JI851996:JJ851996 TE851996:TF851996 ADA851996:ADB851996 AMW851996:AMX851996 AWS851996:AWT851996 BGO851996:BGP851996 BQK851996:BQL851996 CAG851996:CAH851996 CKC851996:CKD851996 CTY851996:CTZ851996 DDU851996:DDV851996 DNQ851996:DNR851996 DXM851996:DXN851996 EHI851996:EHJ851996 ERE851996:ERF851996 FBA851996:FBB851996 FKW851996:FKX851996 FUS851996:FUT851996 GEO851996:GEP851996 GOK851996:GOL851996 GYG851996:GYH851996 HIC851996:HID851996 HRY851996:HRZ851996 IBU851996:IBV851996 ILQ851996:ILR851996 IVM851996:IVN851996 JFI851996:JFJ851996 JPE851996:JPF851996 JZA851996:JZB851996 KIW851996:KIX851996 KSS851996:KST851996 LCO851996:LCP851996 LMK851996:LML851996 LWG851996:LWH851996 MGC851996:MGD851996 MPY851996:MPZ851996 MZU851996:MZV851996 NJQ851996:NJR851996 NTM851996:NTN851996 ODI851996:ODJ851996 ONE851996:ONF851996 OXA851996:OXB851996 PGW851996:PGX851996 PQS851996:PQT851996 QAO851996:QAP851996 QKK851996:QKL851996 QUG851996:QUH851996 REC851996:RED851996 RNY851996:RNZ851996 RXU851996:RXV851996 SHQ851996:SHR851996 SRM851996:SRN851996 TBI851996:TBJ851996 TLE851996:TLF851996 TVA851996:TVB851996 UEW851996:UEX851996 UOS851996:UOT851996 UYO851996:UYP851996 VIK851996:VIL851996 VSG851996:VSH851996 WCC851996:WCD851996 WLY851996:WLZ851996 WVU851996:WVV851996 M917532:N917532 JI917532:JJ917532 TE917532:TF917532 ADA917532:ADB917532 AMW917532:AMX917532 AWS917532:AWT917532 BGO917532:BGP917532 BQK917532:BQL917532 CAG917532:CAH917532 CKC917532:CKD917532 CTY917532:CTZ917532 DDU917532:DDV917532 DNQ917532:DNR917532 DXM917532:DXN917532 EHI917532:EHJ917532 ERE917532:ERF917532 FBA917532:FBB917532 FKW917532:FKX917532 FUS917532:FUT917532 GEO917532:GEP917532 GOK917532:GOL917532 GYG917532:GYH917532 HIC917532:HID917532 HRY917532:HRZ917532 IBU917532:IBV917532 ILQ917532:ILR917532 IVM917532:IVN917532 JFI917532:JFJ917532 JPE917532:JPF917532 JZA917532:JZB917532 KIW917532:KIX917532 KSS917532:KST917532 LCO917532:LCP917532 LMK917532:LML917532 LWG917532:LWH917532 MGC917532:MGD917532 MPY917532:MPZ917532 MZU917532:MZV917532 NJQ917532:NJR917532 NTM917532:NTN917532 ODI917532:ODJ917532 ONE917532:ONF917532 OXA917532:OXB917532 PGW917532:PGX917532 PQS917532:PQT917532 QAO917532:QAP917532 QKK917532:QKL917532 QUG917532:QUH917532 REC917532:RED917532 RNY917532:RNZ917532 RXU917532:RXV917532 SHQ917532:SHR917532 SRM917532:SRN917532 TBI917532:TBJ917532 TLE917532:TLF917532 TVA917532:TVB917532 UEW917532:UEX917532 UOS917532:UOT917532 UYO917532:UYP917532 VIK917532:VIL917532 VSG917532:VSH917532 WCC917532:WCD917532 WLY917532:WLZ917532 WVU917532:WVV917532 M983068:N983068 JI983068:JJ983068 TE983068:TF983068 ADA983068:ADB983068 AMW983068:AMX983068 AWS983068:AWT983068 BGO983068:BGP983068 BQK983068:BQL983068 CAG983068:CAH983068 CKC983068:CKD983068 CTY983068:CTZ983068 DDU983068:DDV983068 DNQ983068:DNR983068 DXM983068:DXN983068 EHI983068:EHJ983068 ERE983068:ERF983068 FBA983068:FBB983068 FKW983068:FKX983068 FUS983068:FUT983068 GEO983068:GEP983068 GOK983068:GOL983068 GYG983068:GYH983068 HIC983068:HID983068 HRY983068:HRZ983068 IBU983068:IBV983068 ILQ983068:ILR983068 IVM983068:IVN983068 JFI983068:JFJ983068 JPE983068:JPF983068 JZA983068:JZB983068 KIW983068:KIX983068 KSS983068:KST983068 LCO983068:LCP983068 LMK983068:LML983068 LWG983068:LWH983068 MGC983068:MGD983068 MPY983068:MPZ983068 MZU983068:MZV983068 NJQ983068:NJR983068 NTM983068:NTN983068 ODI983068:ODJ983068 ONE983068:ONF983068 OXA983068:OXB983068 PGW983068:PGX983068 PQS983068:PQT983068 QAO983068:QAP983068 QKK983068:QKL983068 QUG983068:QUH983068 REC983068:RED983068 RNY983068:RNZ983068 RXU983068:RXV983068 SHQ983068:SHR983068 SRM983068:SRN983068 TBI983068:TBJ983068 TLE983068:TLF983068 TVA983068:TVB983068 UEW983068:UEX983068 UOS983068:UOT983068 UYO983068:UYP983068 VIK983068:VIL983068 VSG983068:VSH983068 WCC983068:WCD983068 WLY983068:WLZ983068 WVU983068:WVV983068 AMW33:AMX33 AWS33:AWT33 ADA33:ADB33 JK26:JL26 JI25:JJ25 TG26:TH26 TE25:TF25 ADC26:ADD26 ADA25:ADB25 AMY26:AMZ26 AMW25:AMX25 AWU26:AWV26 AWS25:AWT25 BGQ26:BGR26 BGO25:BGP25 BQM26:BQN26 BQK25:BQL25 CAI26:CAJ26 CAG25:CAH25 CKE26:CKF26 CKC25:CKD25 CUA26:CUB26 CTY25:CTZ25 DDW26:DDX26 DDU25:DDV25 DNS26:DNT26 DNQ25:DNR25 DXO26:DXP26 DXM25:DXN25 EHK26:EHL26 EHI25:EHJ25 ERG26:ERH26 ERE25:ERF25 FBC26:FBD26 FBA25:FBB25 FKY26:FKZ26 FKW25:FKX25 FUU26:FUV26 FUS25:FUT25 GEQ26:GER26 GEO25:GEP25 GOM26:GON26 GOK25:GOL25 GYI26:GYJ26 GYG25:GYH25 HIE26:HIF26 HIC25:HID25 HSA26:HSB26 HRY25:HRZ25 IBW26:IBX26 IBU25:IBV25 ILS26:ILT26 ILQ25:ILR25 IVO26:IVP26 IVM25:IVN25 JFK26:JFL26 JFI25:JFJ25 JPG26:JPH26 JPE25:JPF25 JZC26:JZD26 JZA25:JZB25 KIY26:KIZ26 KIW25:KIX25 KSU26:KSV26 KSS25:KST25 LCQ26:LCR26 LCO25:LCP25 LMM26:LMN26 LMK25:LML25 LWI26:LWJ26 LWG25:LWH25 MGE26:MGF26 MGC25:MGD25 MQA26:MQB26 MPY25:MPZ25 MZW26:MZX26 MZU25:MZV25 NJS26:NJT26 NJQ25:NJR25 NTO26:NTP26 NTM25:NTN25 ODK26:ODL26 ODI25:ODJ25 ONG26:ONH26 ONE25:ONF25 OXC26:OXD26 OXA25:OXB25 PGY26:PGZ26 PGW25:PGX25 PQU26:PQV26 PQS25:PQT25 QAQ26:QAR26 QAO25:QAP25 QKM26:QKN26 QKK25:QKL25 QUI26:QUJ26 QUG25:QUH25 REE26:REF26 REC25:RED25 ROA26:ROB26 RNY25:RNZ25 RXW26:RXX26 RXU25:RXV25 SHS26:SHT26 SHQ25:SHR25 SRO26:SRP26 SRM25:SRN25 TBK26:TBL26 TBI25:TBJ25 TLG26:TLH26 TLE25:TLF25 TVC26:TVD26 TVA25:TVB25 UEY26:UEZ26 UEW25:UEX25 UOU26:UOV26 UOS25:UOT25 UYQ26:UYR26 UYO25:UYP25 VIM26:VIN26 VIK25:VIL25 VSI26:VSJ26 VSG25:VSH25 WCE26:WCF26 WCC25:WCD25 WMA26:WMB26 WLY25:WLZ25 WVW26:WVX26 WVU25:WVV25 TE27:TF27 JI27:JJ27 WVU27:WVV27 WLY27:WLZ27 WCC27:WCD27 VSG27:VSH27 VIK27:VIL27 UYO27:UYP27 UOS27:UOT27 UEW27:UEX27 TVA27:TVB27 TLE27:TLF27 TBI27:TBJ27 SRM27:SRN27 SHQ27:SHR27 RXU27:RXV27 RNY27:RNZ27 REC27:RED27 QUG27:QUH27 QKK27:QKL27 QAO27:QAP27 PQS27:PQT27 PGW27:PGX27 OXA27:OXB27 ONE27:ONF27 ODI27:ODJ27 NTM27:NTN27 NJQ27:NJR27 MZU27:MZV27 MPY27:MPZ27 MGC27:MGD27 LWG27:LWH27 LMK27:LML27 LCO27:LCP27 KSS27:KST27 KIW27:KIX27 JZA27:JZB27 JPE27:JPF27 JFI27:JFJ27 IVM27:IVN27 ILQ27:ILR27 IBU27:IBV27 HRY27:HRZ27 HIC27:HID27 GYG27:GYH27 GOK27:GOL27 GEO27:GEP27 FUS27:FUT27 FKW27:FKX27 FBA27:FBB27 ERE27:ERF27 EHI27:EHJ27 DXM27:DXN27 DNQ27:DNR27 DDU27:DDV27 CTY27:CTZ27 CKC27:CKD27 CAG27:CAH27 BQK27:BQL27 BGO27:BGP27 AWS27:AWT27 AMW27:AMX27 ADA27:ADB27 TE30:TF30 JI30:JJ30 WVU30:WVV30 WLY30:WLZ30 WCC30:WCD30 VSG30:VSH30 VIK30:VIL30 UYO30:UYP30 UOS30:UOT30 UEW30:UEX30 TVA30:TVB30 TLE30:TLF30 TBI30:TBJ30 SRM30:SRN30 SHQ30:SHR30 RXU30:RXV30 RNY30:RNZ30 REC30:RED30 QUG30:QUH30 QKK30:QKL30 QAO30:QAP30 PQS30:PQT30 PGW30:PGX30 OXA30:OXB30 ONE30:ONF30 ODI30:ODJ30 NTM30:NTN30 NJQ30:NJR30 MZU30:MZV30 MPY30:MPZ30 MGC30:MGD30 LWG30:LWH30 LMK30:LML30 LCO30:LCP30 KSS30:KST30 KIW30:KIX30 JZA30:JZB30 JPE30:JPF30 JFI30:JFJ30 IVM30:IVN30 ILQ30:ILR30 IBU30:IBV30 HRY30:HRZ30 HIC30:HID30 GYG30:GYH30 GOK30:GOL30 GEO30:GEP30 FUS30:FUT30 FKW30:FKX30 FBA30:FBB30 ERE30:ERF30 EHI30:EHJ30 DXM30:DXN30 DNQ30:DNR30 DDU30:DDV30 CTY30:CTZ30 CKC30:CKD30 CAG30:CAH30 BQK30:BQL30 BGO30:BGP30 AWS30:AWT30 AMW30:AMX30 ADA30:ADB30 TE33:TF33 JI33:JJ33 WVU33:WVV33 WLY33:WLZ33 WCC33:WCD33 VSG33:VSH33 VIK33:VIL33 UYO33:UYP33 UOS33:UOT33 UEW33:UEX33 TVA33:TVB33 TLE33:TLF33 TBI33:TBJ33 SRM33:SRN33 SHQ33:SHR33 RXU33:RXV33 RNY33:RNZ33 REC33:RED33 QUG33:QUH33 QKK33:QKL33 QAO33:QAP33 PQS33:PQT33 PGW33:PGX33 OXA33:OXB33 ONE33:ONF33 ODI33:ODJ33 NTM33:NTN33 NJQ33:NJR33 MZU33:MZV33 MPY33:MPZ33 MGC33:MGD33 LWG33:LWH33 LMK33:LML33 LCO33:LCP33 KSS33:KST33 KIW33:KIX33 JZA33:JZB33 JPE33:JPF33 JFI33:JFJ33 IVM33:IVN33 ILQ33:ILR33 IBU33:IBV33 HRY33:HRZ33 HIC33:HID33 GYG33:GYH33 GOK33:GOL33 GEO33:GEP33 FUS33:FUT33 FKW33:FKX33 FBA33:FBB33 ERE33:ERF33 EHI33:EHJ33 DXM33:DXN33 DNQ33:DNR33 DDU33:DDV33 CTY33:CTZ33 CKC33:CKD33 CAG33:CAH33 BQK33:BQL33 BGO33:BGP33">
      <formula1>"・,～"</formula1>
    </dataValidation>
    <dataValidation type="list" allowBlank="1" showInputMessage="1" sqref="JA21:JJ21 SW21:TF21 WVM21:WVV21 WLQ21:WLZ21 WBU21:WCD21 VRY21:VSH21 VIC21:VIL21 UYG21:UYP21 UOK21:UOT21 UEO21:UEX21 TUS21:TVB21 TKW21:TLF21 TBA21:TBJ21 SRE21:SRN21 SHI21:SHR21 RXM21:RXV21 RNQ21:RNZ21 RDU21:RED21 QTY21:QUH21 QKC21:QKL21 QAG21:QAP21 PQK21:PQT21 PGO21:PGX21 OWS21:OXB21 OMW21:ONF21 ODA21:ODJ21 NTE21:NTN21 NJI21:NJR21 MZM21:MZV21 MPQ21:MPZ21 MFU21:MGD21 LVY21:LWH21 LMC21:LML21 LCG21:LCP21 KSK21:KST21 KIO21:KIX21 JYS21:JZB21 JOW21:JPF21 JFA21:JFJ21 IVE21:IVN21 ILI21:ILR21 IBM21:IBV21 HRQ21:HRZ21 HHU21:HID21 GXY21:GYH21 GOC21:GOL21 GEG21:GEP21 FUK21:FUT21 FKO21:FKX21 FAS21:FBB21 EQW21:ERF21 EHA21:EHJ21 DXE21:DXN21 DNI21:DNR21 DDM21:DDV21 CTQ21:CTZ21 CJU21:CKD21 BZY21:CAH21 BQC21:BQL21 BGG21:BGP21 AWK21:AWT21 AMO21:AMX21 ACS21:ADB21">
      <formula1>INDIRECT(IW10)</formula1>
    </dataValidation>
    <dataValidation type="list" allowBlank="1" sqref="E38:G38">
      <formula1>"なし,一部支給,全額支給"</formula1>
    </dataValidation>
    <dataValidation type="list" allowBlank="1" showInputMessage="1" showErrorMessage="1" sqref="Q22:S22">
      <formula1>"電車,バス・電車,バス,自動車,徒歩,自転車"</formula1>
    </dataValidation>
    <dataValidation type="list" allowBlank="1" showInputMessage="1" showErrorMessage="1" sqref="E25:F25">
      <formula1>"宿泊,日帰り"</formula1>
    </dataValidation>
    <dataValidation type="list" allowBlank="1" showInputMessage="1" sqref="M22:N22">
      <formula1>"教授,准教授,助教,特任教員,RA,学部生,院生,その他"</formula1>
    </dataValidation>
    <dataValidation type="list" allowBlank="1" showInputMessage="1" sqref="M21:S21">
      <formula1>INDIRECT(E21)</formula1>
    </dataValidation>
    <dataValidation type="list" allowBlank="1" showInputMessage="1" sqref="H28:J28 H31:J31 H34:J34">
      <formula1>"学会参加,調査視察,情報収集,その他"</formula1>
    </dataValidation>
  </dataValidations>
  <printOptions horizontalCentered="1" verticalCentered="1"/>
  <pageMargins left="0.39370078740157483" right="0.39370078740157483" top="0.23622047244094491" bottom="0.19685039370078741" header="0.51181102362204722" footer="0.19685039370078741"/>
  <pageSetup paperSize="9" scale="82" orientation="portrait" r:id="rId1"/>
  <headerFooter alignWithMargins="0"/>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14:formula1>
            <xm:f>リスト!$A$2:$J$2</xm:f>
          </x14:formula1>
          <xm:sqref>E21:J21</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59999389629810485"/>
    <pageSetUpPr fitToPage="1"/>
  </sheetPr>
  <dimension ref="A1:AM113"/>
  <sheetViews>
    <sheetView zoomScaleNormal="100" workbookViewId="0">
      <selection activeCell="AB22" sqref="AB22:AK22"/>
    </sheetView>
  </sheetViews>
  <sheetFormatPr defaultRowHeight="13.5"/>
  <cols>
    <col min="1" max="16" width="2.625" style="532" customWidth="1"/>
    <col min="17" max="17" width="4.625" style="532" customWidth="1"/>
    <col min="18" max="18" width="5.625" style="532" customWidth="1"/>
    <col min="19" max="19" width="4.625" style="532" customWidth="1"/>
    <col min="20" max="24" width="2.625" style="532" customWidth="1"/>
    <col min="25" max="25" width="1.625" style="532" customWidth="1"/>
    <col min="26" max="26" width="2.625" style="532" customWidth="1"/>
    <col min="27" max="27" width="1.625" style="532" customWidth="1"/>
    <col min="28" max="28" width="2.625" style="532" customWidth="1"/>
    <col min="29" max="29" width="4.625" style="532" customWidth="1"/>
    <col min="30" max="34" width="2.625" style="532" customWidth="1"/>
    <col min="35" max="35" width="1.625" style="532" customWidth="1"/>
    <col min="36" max="36" width="2.625" style="532" customWidth="1"/>
    <col min="37" max="37" width="1.625" style="532" customWidth="1"/>
    <col min="38" max="16384" width="9" style="532"/>
  </cols>
  <sheetData>
    <row r="1" spans="1:37" s="529" customFormat="1" ht="21" customHeight="1">
      <c r="A1" s="1057" t="s">
        <v>418</v>
      </c>
      <c r="B1" s="1057"/>
      <c r="C1" s="1057"/>
      <c r="D1" s="1057"/>
      <c r="E1" s="1057" t="s">
        <v>360</v>
      </c>
      <c r="F1" s="1057"/>
      <c r="G1" s="1057"/>
      <c r="H1" s="1057"/>
      <c r="I1" s="1057" t="s">
        <v>359</v>
      </c>
      <c r="J1" s="1057"/>
      <c r="K1" s="1057"/>
      <c r="L1" s="1057"/>
      <c r="M1" s="1057" t="s">
        <v>358</v>
      </c>
      <c r="N1" s="1057"/>
      <c r="O1" s="1057"/>
      <c r="P1" s="1057"/>
      <c r="Q1" s="52"/>
      <c r="R1" s="38" t="s">
        <v>19</v>
      </c>
      <c r="S1" s="38"/>
      <c r="T1" s="38"/>
      <c r="U1" s="38"/>
      <c r="V1" s="38"/>
      <c r="W1" s="38"/>
      <c r="X1" s="38"/>
      <c r="Y1" s="38"/>
      <c r="Z1" s="38"/>
      <c r="AA1" s="38"/>
      <c r="AB1" s="38"/>
      <c r="AC1" s="38"/>
      <c r="AD1" s="38"/>
      <c r="AE1" s="38"/>
      <c r="AF1" s="38"/>
      <c r="AG1" s="38"/>
      <c r="AH1" s="38"/>
      <c r="AI1" s="1"/>
      <c r="AJ1" s="1"/>
      <c r="AK1" s="1"/>
    </row>
    <row r="2" spans="1:37" s="100" customFormat="1" ht="13.5" customHeight="1">
      <c r="A2" s="1059"/>
      <c r="B2" s="1059"/>
      <c r="C2" s="1059"/>
      <c r="D2" s="1059"/>
      <c r="E2" s="1059"/>
      <c r="F2" s="1059"/>
      <c r="G2" s="1059"/>
      <c r="H2" s="1059"/>
      <c r="I2" s="1060"/>
      <c r="J2" s="1060"/>
      <c r="K2" s="1060"/>
      <c r="L2" s="1060"/>
      <c r="M2" s="1060"/>
      <c r="N2" s="1060"/>
      <c r="O2" s="1060"/>
      <c r="P2" s="1060"/>
      <c r="Q2" s="41"/>
      <c r="R2" s="39" t="s">
        <v>20</v>
      </c>
      <c r="S2" s="39"/>
      <c r="T2" s="39"/>
      <c r="U2" s="39"/>
      <c r="V2" s="39"/>
      <c r="W2" s="39"/>
      <c r="X2" s="39"/>
      <c r="Y2" s="39"/>
      <c r="Z2" s="39"/>
      <c r="AA2" s="39"/>
      <c r="AB2" s="39"/>
      <c r="AC2" s="39"/>
      <c r="AD2" s="39"/>
      <c r="AE2" s="39"/>
      <c r="AF2" s="39"/>
      <c r="AG2" s="39"/>
      <c r="AH2" s="39"/>
      <c r="AI2" s="2"/>
      <c r="AJ2" s="3"/>
      <c r="AK2" s="3"/>
    </row>
    <row r="3" spans="1:37" s="100" customFormat="1" ht="13.5" customHeight="1">
      <c r="A3" s="1059"/>
      <c r="B3" s="1059"/>
      <c r="C3" s="1059"/>
      <c r="D3" s="1059"/>
      <c r="E3" s="1059"/>
      <c r="F3" s="1059"/>
      <c r="G3" s="1059"/>
      <c r="H3" s="1059"/>
      <c r="I3" s="1060"/>
      <c r="J3" s="1060"/>
      <c r="K3" s="1060"/>
      <c r="L3" s="1060"/>
      <c r="M3" s="1060"/>
      <c r="N3" s="1060"/>
      <c r="O3" s="1060"/>
      <c r="P3" s="1060"/>
      <c r="Q3" s="41"/>
      <c r="R3" s="5" t="s">
        <v>121</v>
      </c>
      <c r="S3" s="5"/>
      <c r="T3" s="5"/>
      <c r="U3" s="5"/>
      <c r="V3" s="5"/>
      <c r="W3" s="5"/>
      <c r="X3" s="5"/>
      <c r="Y3" s="5"/>
      <c r="Z3" s="5"/>
      <c r="AA3" s="5"/>
      <c r="AB3" s="5"/>
      <c r="AC3" s="5"/>
      <c r="AD3" s="5"/>
      <c r="AE3" s="5"/>
      <c r="AF3" s="5"/>
      <c r="AG3" s="5"/>
      <c r="AH3" s="5"/>
      <c r="AI3" s="4"/>
      <c r="AJ3" s="3"/>
      <c r="AK3" s="3"/>
    </row>
    <row r="4" spans="1:37" s="100" customFormat="1" ht="13.5" customHeight="1">
      <c r="A4" s="1059"/>
      <c r="B4" s="1059"/>
      <c r="C4" s="1059"/>
      <c r="D4" s="1059"/>
      <c r="E4" s="1059"/>
      <c r="F4" s="1059"/>
      <c r="G4" s="1059"/>
      <c r="H4" s="1059"/>
      <c r="I4" s="1060"/>
      <c r="J4" s="1060"/>
      <c r="K4" s="1060"/>
      <c r="L4" s="1060"/>
      <c r="M4" s="1060"/>
      <c r="N4" s="1060"/>
      <c r="O4" s="1060"/>
      <c r="P4" s="1060"/>
      <c r="Q4" s="41"/>
      <c r="R4" s="98" t="s">
        <v>131</v>
      </c>
      <c r="S4" s="5"/>
      <c r="T4" s="5"/>
      <c r="U4" s="5"/>
      <c r="V4" s="5"/>
      <c r="W4" s="5"/>
      <c r="X4" s="5"/>
      <c r="Y4" s="5"/>
      <c r="Z4" s="5"/>
      <c r="AA4" s="5"/>
      <c r="AB4" s="5"/>
      <c r="AC4" s="5"/>
      <c r="AD4" s="5"/>
      <c r="AE4" s="5"/>
      <c r="AF4" s="5"/>
      <c r="AG4" s="5"/>
      <c r="AH4" s="5"/>
      <c r="AI4" s="4"/>
      <c r="AJ4" s="3"/>
      <c r="AK4" s="3"/>
    </row>
    <row r="5" spans="1:37" s="100" customFormat="1" ht="13.5" customHeight="1">
      <c r="A5" s="1059"/>
      <c r="B5" s="1059"/>
      <c r="C5" s="1059"/>
      <c r="D5" s="1059"/>
      <c r="E5" s="1059"/>
      <c r="F5" s="1059"/>
      <c r="G5" s="1059"/>
      <c r="H5" s="1059"/>
      <c r="I5" s="1060"/>
      <c r="J5" s="1060"/>
      <c r="K5" s="1060"/>
      <c r="L5" s="1060"/>
      <c r="M5" s="1060"/>
      <c r="N5" s="1060"/>
      <c r="O5" s="1060"/>
      <c r="P5" s="1060"/>
      <c r="Q5" s="41"/>
      <c r="R5" s="99" t="s">
        <v>130</v>
      </c>
      <c r="S5" s="40"/>
      <c r="T5" s="40"/>
      <c r="U5" s="40"/>
      <c r="V5" s="40"/>
      <c r="W5" s="40"/>
      <c r="X5" s="40"/>
      <c r="Y5" s="40"/>
      <c r="Z5" s="40"/>
      <c r="AA5" s="40"/>
      <c r="AB5" s="40"/>
      <c r="AC5" s="40"/>
      <c r="AD5" s="40"/>
      <c r="AE5" s="40"/>
      <c r="AF5" s="40"/>
      <c r="AG5" s="40"/>
      <c r="AH5" s="40"/>
      <c r="AI5" s="5"/>
      <c r="AJ5" s="3"/>
      <c r="AK5" s="3"/>
    </row>
    <row r="6" spans="1:37" s="100" customFormat="1" ht="13.5" customHeight="1">
      <c r="A6" s="526"/>
      <c r="B6" s="526"/>
      <c r="C6" s="526"/>
      <c r="D6" s="526"/>
      <c r="E6" s="526"/>
      <c r="F6" s="526"/>
      <c r="G6" s="526"/>
      <c r="H6" s="526"/>
      <c r="I6" s="6"/>
      <c r="J6" s="6"/>
      <c r="K6" s="6"/>
      <c r="L6" s="6"/>
      <c r="M6" s="6"/>
      <c r="N6" s="7"/>
      <c r="O6" s="7"/>
      <c r="P6" s="8"/>
      <c r="Q6" s="8"/>
      <c r="R6" s="8"/>
      <c r="S6" s="8"/>
      <c r="T6" s="9"/>
      <c r="U6" s="9"/>
      <c r="V6" s="9"/>
      <c r="W6" s="9"/>
      <c r="X6" s="9"/>
      <c r="Y6" s="9"/>
      <c r="Z6" s="9"/>
      <c r="AA6" s="9"/>
      <c r="AB6" s="9"/>
      <c r="AC6" s="9"/>
      <c r="AD6" s="9"/>
      <c r="AE6" s="9"/>
      <c r="AF6" s="9"/>
      <c r="AG6" s="9"/>
      <c r="AH6" s="9"/>
      <c r="AI6" s="3"/>
      <c r="AJ6" s="3"/>
      <c r="AK6" s="3"/>
    </row>
    <row r="7" spans="1:37" s="100" customFormat="1" ht="17.25">
      <c r="A7" s="1058" t="s">
        <v>21</v>
      </c>
      <c r="B7" s="1058"/>
      <c r="C7" s="1058"/>
      <c r="D7" s="1058"/>
      <c r="E7" s="1058"/>
      <c r="F7" s="1058"/>
      <c r="G7" s="1058"/>
      <c r="H7" s="1058"/>
      <c r="I7" s="1058"/>
      <c r="J7" s="1058"/>
      <c r="K7" s="1058"/>
      <c r="L7" s="1058"/>
      <c r="M7" s="1058"/>
      <c r="N7" s="1058"/>
      <c r="O7" s="1058"/>
      <c r="P7" s="1058"/>
      <c r="Q7" s="1058"/>
      <c r="R7" s="1058"/>
      <c r="S7" s="1058"/>
      <c r="T7" s="1058"/>
      <c r="U7" s="1058"/>
      <c r="V7" s="1058"/>
      <c r="W7" s="1058"/>
      <c r="X7" s="1058"/>
      <c r="Y7" s="1058"/>
      <c r="Z7" s="1058"/>
      <c r="AA7" s="1058"/>
      <c r="AB7" s="1058"/>
      <c r="AC7" s="1058"/>
      <c r="AD7" s="1058"/>
      <c r="AE7" s="1058"/>
      <c r="AF7" s="1058"/>
      <c r="AG7" s="1058"/>
      <c r="AH7" s="1058"/>
      <c r="AI7" s="1058"/>
      <c r="AJ7" s="1058"/>
      <c r="AK7" s="1058"/>
    </row>
    <row r="8" spans="1:37" s="100" customFormat="1" ht="12" customHeight="1">
      <c r="A8" s="10"/>
      <c r="B8" s="10"/>
      <c r="C8" s="10"/>
      <c r="D8" s="10"/>
      <c r="E8" s="10"/>
      <c r="F8" s="10"/>
      <c r="G8" s="10"/>
      <c r="H8" s="10"/>
      <c r="I8" s="10"/>
      <c r="J8" s="10"/>
      <c r="K8" s="10"/>
      <c r="L8" s="10"/>
      <c r="M8" s="10"/>
      <c r="N8" s="10"/>
      <c r="O8" s="10"/>
      <c r="P8" s="10"/>
      <c r="Q8" s="10"/>
      <c r="R8" s="10"/>
      <c r="S8" s="10"/>
      <c r="T8" s="10"/>
      <c r="U8" s="10"/>
      <c r="V8" s="10"/>
      <c r="W8" s="10"/>
      <c r="X8" s="10"/>
      <c r="Y8" s="10"/>
      <c r="Z8" s="10"/>
      <c r="AA8" s="10"/>
      <c r="AB8" s="10"/>
      <c r="AC8" s="10"/>
      <c r="AD8" s="10"/>
      <c r="AE8" s="10"/>
      <c r="AF8" s="10"/>
      <c r="AG8" s="10"/>
      <c r="AH8" s="3"/>
      <c r="AI8" s="3"/>
      <c r="AJ8" s="3"/>
      <c r="AK8" s="3"/>
    </row>
    <row r="9" spans="1:37" s="100" customFormat="1">
      <c r="A9" s="11" t="s">
        <v>22</v>
      </c>
      <c r="B9" s="11"/>
      <c r="C9" s="11"/>
      <c r="D9" s="11"/>
      <c r="E9" s="11"/>
      <c r="F9" s="11"/>
      <c r="G9" s="11"/>
      <c r="H9" s="11"/>
      <c r="I9" s="11"/>
      <c r="J9" s="11"/>
      <c r="K9" s="11"/>
      <c r="L9" s="11"/>
      <c r="M9" s="3"/>
      <c r="N9" s="3"/>
      <c r="O9" s="3"/>
      <c r="P9" s="3"/>
      <c r="Q9" s="3"/>
      <c r="R9" s="3"/>
      <c r="S9" s="3"/>
      <c r="T9" s="3"/>
      <c r="U9" s="3"/>
      <c r="V9" s="3"/>
      <c r="W9" s="3"/>
      <c r="X9" s="3"/>
      <c r="Y9" s="3"/>
      <c r="Z9" s="3"/>
      <c r="AA9" s="1007" t="s">
        <v>18</v>
      </c>
      <c r="AB9" s="1007"/>
      <c r="AC9" s="1007"/>
      <c r="AD9" s="1008"/>
      <c r="AE9" s="1008"/>
      <c r="AF9" s="1008"/>
      <c r="AG9" s="1008"/>
      <c r="AH9" s="1008"/>
      <c r="AI9" s="1008"/>
      <c r="AJ9" s="1008"/>
      <c r="AK9" s="3"/>
    </row>
    <row r="10" spans="1:37" s="100" customFormat="1" ht="9.9499999999999993" customHeight="1" thickBot="1">
      <c r="A10" s="3"/>
      <c r="B10" s="3"/>
      <c r="C10" s="3"/>
      <c r="D10" s="3"/>
      <c r="E10" s="3"/>
      <c r="F10" s="3"/>
      <c r="G10" s="3"/>
      <c r="H10" s="3"/>
      <c r="I10" s="3"/>
      <c r="J10" s="3"/>
      <c r="K10" s="3"/>
      <c r="L10" s="3"/>
      <c r="M10" s="12"/>
      <c r="N10" s="12"/>
      <c r="O10" s="12"/>
      <c r="P10" s="13"/>
      <c r="Q10" s="13"/>
      <c r="R10" s="13"/>
      <c r="S10" s="13"/>
      <c r="T10" s="14"/>
      <c r="U10" s="13"/>
      <c r="V10" s="13"/>
      <c r="W10" s="13"/>
      <c r="X10" s="13"/>
      <c r="Y10" s="13"/>
      <c r="Z10" s="14"/>
      <c r="AA10" s="13"/>
      <c r="AB10" s="13"/>
      <c r="AC10" s="13"/>
      <c r="AD10" s="13"/>
      <c r="AE10" s="13"/>
      <c r="AF10" s="13"/>
      <c r="AG10" s="13"/>
      <c r="AH10" s="3"/>
      <c r="AI10" s="3"/>
      <c r="AJ10" s="3"/>
      <c r="AK10" s="3"/>
    </row>
    <row r="11" spans="1:37" s="100" customFormat="1" ht="13.5" customHeight="1">
      <c r="A11" s="1009" t="s">
        <v>23</v>
      </c>
      <c r="B11" s="1022" t="s">
        <v>24</v>
      </c>
      <c r="C11" s="1023"/>
      <c r="D11" s="1023"/>
      <c r="E11" s="1023"/>
      <c r="F11" s="1023"/>
      <c r="G11" s="1023"/>
      <c r="H11" s="1023"/>
      <c r="I11" s="1023"/>
      <c r="J11" s="1023"/>
      <c r="K11" s="1023"/>
      <c r="L11" s="1023"/>
      <c r="M11" s="1023"/>
      <c r="N11" s="1024"/>
      <c r="O11" s="1011" t="s">
        <v>25</v>
      </c>
      <c r="P11" s="1012"/>
      <c r="Q11" s="1012"/>
      <c r="R11" s="1012"/>
      <c r="S11" s="1034"/>
      <c r="T11" s="1011" t="s">
        <v>26</v>
      </c>
      <c r="U11" s="1012"/>
      <c r="V11" s="1012"/>
      <c r="W11" s="1012"/>
      <c r="X11" s="1012"/>
      <c r="Y11" s="1012"/>
      <c r="Z11" s="1012"/>
      <c r="AA11" s="1012"/>
      <c r="AB11" s="1012"/>
      <c r="AC11" s="1012"/>
      <c r="AD11" s="1012"/>
      <c r="AE11" s="1012"/>
      <c r="AF11" s="1012"/>
      <c r="AG11" s="1012"/>
      <c r="AH11" s="1012"/>
      <c r="AI11" s="1012"/>
      <c r="AJ11" s="1012"/>
      <c r="AK11" s="1013"/>
    </row>
    <row r="12" spans="1:37" s="100" customFormat="1" ht="20.100000000000001" customHeight="1">
      <c r="A12" s="1010"/>
      <c r="B12" s="934" t="str">
        <f>VLOOKUP(B13,所属,2,FALSE)</f>
        <v xml:space="preserve"> </v>
      </c>
      <c r="C12" s="935"/>
      <c r="D12" s="935"/>
      <c r="E12" s="935"/>
      <c r="F12" s="935"/>
      <c r="G12" s="935"/>
      <c r="H12" s="935"/>
      <c r="I12" s="935"/>
      <c r="J12" s="935"/>
      <c r="K12" s="935"/>
      <c r="L12" s="935"/>
      <c r="M12" s="935"/>
      <c r="N12" s="936"/>
      <c r="O12" s="1028" t="str">
        <f>旅費支払通知!M22</f>
        <v>教授</v>
      </c>
      <c r="P12" s="1029"/>
      <c r="Q12" s="1029"/>
      <c r="R12" s="1029"/>
      <c r="S12" s="1030"/>
      <c r="T12" s="1014" t="str">
        <f>IF(旅費支払通知!M21="","",旅費支払通知!M21)</f>
        <v/>
      </c>
      <c r="U12" s="1015"/>
      <c r="V12" s="1015"/>
      <c r="W12" s="1015"/>
      <c r="X12" s="1015"/>
      <c r="Y12" s="1015"/>
      <c r="Z12" s="1015"/>
      <c r="AA12" s="1015"/>
      <c r="AB12" s="1015"/>
      <c r="AC12" s="1015"/>
      <c r="AD12" s="1015"/>
      <c r="AE12" s="1015"/>
      <c r="AF12" s="1015"/>
      <c r="AG12" s="1015"/>
      <c r="AH12" s="1018" t="s">
        <v>27</v>
      </c>
      <c r="AI12" s="1018"/>
      <c r="AJ12" s="1018"/>
      <c r="AK12" s="1019"/>
    </row>
    <row r="13" spans="1:37" s="100" customFormat="1" ht="19.5" customHeight="1">
      <c r="A13" s="1010"/>
      <c r="B13" s="1025" t="str">
        <f>IF(旅費支払通知!E21="","",旅費支払通知!E21)</f>
        <v>大学教育センター・ヘルプロ</v>
      </c>
      <c r="C13" s="1026"/>
      <c r="D13" s="1026"/>
      <c r="E13" s="1026"/>
      <c r="F13" s="1026"/>
      <c r="G13" s="1026"/>
      <c r="H13" s="1026"/>
      <c r="I13" s="1026"/>
      <c r="J13" s="1026"/>
      <c r="K13" s="1026"/>
      <c r="L13" s="1026"/>
      <c r="M13" s="1026"/>
      <c r="N13" s="1027"/>
      <c r="O13" s="1031"/>
      <c r="P13" s="1032"/>
      <c r="Q13" s="1032"/>
      <c r="R13" s="1032"/>
      <c r="S13" s="1033"/>
      <c r="T13" s="1016"/>
      <c r="U13" s="1017"/>
      <c r="V13" s="1017"/>
      <c r="W13" s="1017"/>
      <c r="X13" s="1017"/>
      <c r="Y13" s="1017"/>
      <c r="Z13" s="1017"/>
      <c r="AA13" s="1017"/>
      <c r="AB13" s="1017"/>
      <c r="AC13" s="1017"/>
      <c r="AD13" s="1017"/>
      <c r="AE13" s="1017"/>
      <c r="AF13" s="1017"/>
      <c r="AG13" s="1017"/>
      <c r="AH13" s="1020"/>
      <c r="AI13" s="1020"/>
      <c r="AJ13" s="1020"/>
      <c r="AK13" s="1021"/>
    </row>
    <row r="14" spans="1:37" s="100" customFormat="1" ht="27.95" customHeight="1">
      <c r="A14" s="1147" t="s">
        <v>17</v>
      </c>
      <c r="B14" s="1148"/>
      <c r="C14" s="1149"/>
      <c r="D14" s="1144" t="str">
        <f>IF(旅費支払通知!I12="","",旅費支払通知!I12)</f>
        <v/>
      </c>
      <c r="E14" s="1145"/>
      <c r="F14" s="1145"/>
      <c r="G14" s="1145"/>
      <c r="H14" s="1145"/>
      <c r="I14" s="1145"/>
      <c r="J14" s="1145"/>
      <c r="K14" s="1145"/>
      <c r="L14" s="1145"/>
      <c r="M14" s="1145"/>
      <c r="N14" s="1145"/>
      <c r="O14" s="1145"/>
      <c r="P14" s="1145"/>
      <c r="Q14" s="1145"/>
      <c r="R14" s="1145"/>
      <c r="S14" s="1145"/>
      <c r="T14" s="1145"/>
      <c r="U14" s="1145"/>
      <c r="V14" s="1145"/>
      <c r="W14" s="1145"/>
      <c r="X14" s="1145"/>
      <c r="Y14" s="1145"/>
      <c r="Z14" s="1145"/>
      <c r="AA14" s="1145"/>
      <c r="AB14" s="1145"/>
      <c r="AC14" s="1145"/>
      <c r="AD14" s="1145"/>
      <c r="AE14" s="1145"/>
      <c r="AF14" s="1145"/>
      <c r="AG14" s="1145"/>
      <c r="AH14" s="1145"/>
      <c r="AI14" s="1145"/>
      <c r="AJ14" s="1145"/>
      <c r="AK14" s="1146"/>
    </row>
    <row r="15" spans="1:37" s="100" customFormat="1" ht="9.9499999999999993" customHeight="1" thickBot="1">
      <c r="A15" s="1150"/>
      <c r="B15" s="1151"/>
      <c r="C15" s="1152"/>
      <c r="D15" s="1153" t="s">
        <v>137</v>
      </c>
      <c r="E15" s="1154"/>
      <c r="F15" s="1154"/>
      <c r="G15" s="1154"/>
      <c r="H15" s="1154"/>
      <c r="I15" s="1154"/>
      <c r="J15" s="1154"/>
      <c r="K15" s="1154"/>
      <c r="L15" s="1154"/>
      <c r="M15" s="1154"/>
      <c r="N15" s="1154"/>
      <c r="O15" s="1154"/>
      <c r="P15" s="1154"/>
      <c r="Q15" s="1154"/>
      <c r="R15" s="1154"/>
      <c r="S15" s="1154"/>
      <c r="T15" s="1154"/>
      <c r="U15" s="1154"/>
      <c r="V15" s="1154"/>
      <c r="W15" s="1154"/>
      <c r="X15" s="1154"/>
      <c r="Y15" s="1154"/>
      <c r="Z15" s="1154"/>
      <c r="AA15" s="1154"/>
      <c r="AB15" s="1154"/>
      <c r="AC15" s="1154"/>
      <c r="AD15" s="1154"/>
      <c r="AE15" s="1154"/>
      <c r="AF15" s="1154"/>
      <c r="AG15" s="1154"/>
      <c r="AH15" s="1154"/>
      <c r="AI15" s="1154"/>
      <c r="AJ15" s="1154"/>
      <c r="AK15" s="1155"/>
    </row>
    <row r="16" spans="1:37" s="100" customFormat="1" ht="5.0999999999999996" customHeight="1" thickBot="1">
      <c r="A16" s="3"/>
      <c r="B16" s="3"/>
      <c r="C16" s="3"/>
      <c r="D16" s="3"/>
      <c r="E16" s="3"/>
      <c r="F16" s="3"/>
      <c r="G16" s="3"/>
      <c r="H16" s="3"/>
      <c r="I16" s="3"/>
      <c r="J16" s="3"/>
      <c r="K16" s="3"/>
      <c r="L16" s="3"/>
      <c r="M16" s="12"/>
      <c r="N16" s="12"/>
      <c r="O16" s="12"/>
      <c r="P16" s="13"/>
      <c r="Q16" s="13"/>
      <c r="R16" s="13"/>
      <c r="S16" s="13"/>
      <c r="T16" s="14"/>
      <c r="U16" s="13"/>
      <c r="V16" s="13"/>
      <c r="W16" s="13"/>
      <c r="X16" s="13"/>
      <c r="Y16" s="13"/>
      <c r="Z16" s="14"/>
      <c r="AA16" s="13"/>
      <c r="AB16" s="13"/>
      <c r="AC16" s="13"/>
      <c r="AD16" s="13"/>
      <c r="AE16" s="13"/>
      <c r="AF16" s="13"/>
      <c r="AG16" s="13"/>
      <c r="AH16" s="3"/>
      <c r="AI16" s="3"/>
      <c r="AJ16" s="3"/>
      <c r="AK16" s="3"/>
    </row>
    <row r="17" spans="1:37" s="100" customFormat="1" ht="13.5" customHeight="1">
      <c r="A17" s="1009" t="s">
        <v>28</v>
      </c>
      <c r="B17" s="1011" t="s">
        <v>29</v>
      </c>
      <c r="C17" s="1012"/>
      <c r="D17" s="1012"/>
      <c r="E17" s="1012"/>
      <c r="F17" s="1012"/>
      <c r="G17" s="1012"/>
      <c r="H17" s="1012"/>
      <c r="I17" s="1012"/>
      <c r="J17" s="1012"/>
      <c r="K17" s="1012"/>
      <c r="L17" s="1012"/>
      <c r="M17" s="1012"/>
      <c r="N17" s="1012"/>
      <c r="O17" s="1012"/>
      <c r="P17" s="1012"/>
      <c r="Q17" s="1012"/>
      <c r="R17" s="1034"/>
      <c r="S17" s="1011" t="s">
        <v>30</v>
      </c>
      <c r="T17" s="1012"/>
      <c r="U17" s="1012"/>
      <c r="V17" s="1012"/>
      <c r="W17" s="1012"/>
      <c r="X17" s="1012"/>
      <c r="Y17" s="1012"/>
      <c r="Z17" s="1012"/>
      <c r="AA17" s="1012"/>
      <c r="AB17" s="1012"/>
      <c r="AC17" s="1012"/>
      <c r="AD17" s="1012"/>
      <c r="AE17" s="1012"/>
      <c r="AF17" s="1012"/>
      <c r="AG17" s="1012"/>
      <c r="AH17" s="1012"/>
      <c r="AI17" s="1012"/>
      <c r="AJ17" s="1012"/>
      <c r="AK17" s="1013"/>
    </row>
    <row r="18" spans="1:37" s="100" customFormat="1" ht="20.100000000000001" customHeight="1">
      <c r="A18" s="1010"/>
      <c r="B18" s="934" t="str">
        <f>旅費支払通知!H29&amp;"　　"&amp;旅費支払通知!H32&amp;"　　"&amp;旅費支払通知!H35</f>
        <v>青森県青森市長嶋１-１　　　　</v>
      </c>
      <c r="C18" s="935"/>
      <c r="D18" s="935"/>
      <c r="E18" s="935"/>
      <c r="F18" s="935"/>
      <c r="G18" s="935"/>
      <c r="H18" s="935"/>
      <c r="I18" s="935"/>
      <c r="J18" s="935"/>
      <c r="K18" s="935"/>
      <c r="L18" s="935"/>
      <c r="M18" s="935"/>
      <c r="N18" s="935"/>
      <c r="O18" s="935"/>
      <c r="P18" s="935"/>
      <c r="Q18" s="935"/>
      <c r="R18" s="936"/>
      <c r="S18" s="1048">
        <f>旅費支払通知!G25</f>
        <v>43556</v>
      </c>
      <c r="T18" s="1049"/>
      <c r="U18" s="1049"/>
      <c r="V18" s="1049"/>
      <c r="W18" s="1049"/>
      <c r="X18" s="1049"/>
      <c r="Y18" s="1049"/>
      <c r="Z18" s="1049"/>
      <c r="AA18" s="1049"/>
      <c r="AB18" s="24" t="s">
        <v>32</v>
      </c>
      <c r="AC18" s="1049">
        <f>旅費支払通知!O25</f>
        <v>43560</v>
      </c>
      <c r="AD18" s="1049"/>
      <c r="AE18" s="1049"/>
      <c r="AF18" s="1049"/>
      <c r="AG18" s="1049"/>
      <c r="AH18" s="1049"/>
      <c r="AI18" s="1049"/>
      <c r="AJ18" s="1049"/>
      <c r="AK18" s="1050"/>
    </row>
    <row r="19" spans="1:37" s="100" customFormat="1" ht="20.100000000000001" customHeight="1">
      <c r="A19" s="1010"/>
      <c r="B19" s="1025"/>
      <c r="C19" s="1026"/>
      <c r="D19" s="1026"/>
      <c r="E19" s="1026"/>
      <c r="F19" s="1026"/>
      <c r="G19" s="1026"/>
      <c r="H19" s="1026"/>
      <c r="I19" s="1026"/>
      <c r="J19" s="1026"/>
      <c r="K19" s="1026"/>
      <c r="L19" s="1026"/>
      <c r="M19" s="1026"/>
      <c r="N19" s="1026"/>
      <c r="O19" s="1026"/>
      <c r="P19" s="1026"/>
      <c r="Q19" s="1026"/>
      <c r="R19" s="1027"/>
      <c r="S19" s="26"/>
      <c r="T19" s="25"/>
      <c r="U19" s="97">
        <f>AC18-S18</f>
        <v>4</v>
      </c>
      <c r="V19" s="24" t="s">
        <v>33</v>
      </c>
      <c r="W19" s="97">
        <f>U19+1</f>
        <v>5</v>
      </c>
      <c r="X19" s="24" t="s">
        <v>31</v>
      </c>
      <c r="Y19" s="25"/>
      <c r="Z19" s="25"/>
      <c r="AA19" s="25"/>
      <c r="AB19" s="27"/>
      <c r="AC19" s="1067" t="s">
        <v>119</v>
      </c>
      <c r="AD19" s="1067"/>
      <c r="AE19" s="1067"/>
      <c r="AF19" s="1067"/>
      <c r="AG19" s="213">
        <f>旅費支払通知!AB25</f>
        <v>0</v>
      </c>
      <c r="AH19" s="1018" t="s">
        <v>33</v>
      </c>
      <c r="AI19" s="1018"/>
      <c r="AJ19" s="521"/>
      <c r="AK19" s="16"/>
    </row>
    <row r="20" spans="1:37" s="100" customFormat="1" ht="13.5" customHeight="1">
      <c r="A20" s="1010"/>
      <c r="B20" s="17"/>
      <c r="C20" s="1035" t="s">
        <v>34</v>
      </c>
      <c r="D20" s="1036"/>
      <c r="E20" s="1036"/>
      <c r="F20" s="1036"/>
      <c r="G20" s="1036"/>
      <c r="H20" s="1037"/>
      <c r="I20" s="1035" t="s">
        <v>35</v>
      </c>
      <c r="J20" s="1036"/>
      <c r="K20" s="1036"/>
      <c r="L20" s="1036"/>
      <c r="M20" s="1036"/>
      <c r="N20" s="1036"/>
      <c r="O20" s="1036"/>
      <c r="P20" s="1037"/>
      <c r="Q20" s="1061" t="s">
        <v>36</v>
      </c>
      <c r="R20" s="1062"/>
      <c r="S20" s="1062"/>
      <c r="T20" s="1062"/>
      <c r="U20" s="1062"/>
      <c r="V20" s="1062"/>
      <c r="W20" s="1062"/>
      <c r="X20" s="1062"/>
      <c r="Y20" s="1062"/>
      <c r="Z20" s="1062"/>
      <c r="AA20" s="1063"/>
      <c r="AB20" s="1068" t="s">
        <v>37</v>
      </c>
      <c r="AC20" s="1069"/>
      <c r="AD20" s="1069"/>
      <c r="AE20" s="1069"/>
      <c r="AF20" s="1069"/>
      <c r="AG20" s="1069"/>
      <c r="AH20" s="1069"/>
      <c r="AI20" s="1069"/>
      <c r="AJ20" s="1069"/>
      <c r="AK20" s="1070"/>
    </row>
    <row r="21" spans="1:37" s="100" customFormat="1" ht="13.5" customHeight="1">
      <c r="A21" s="1010"/>
      <c r="B21" s="17"/>
      <c r="C21" s="1038"/>
      <c r="D21" s="986"/>
      <c r="E21" s="986"/>
      <c r="F21" s="986"/>
      <c r="G21" s="986"/>
      <c r="H21" s="1039"/>
      <c r="I21" s="1038"/>
      <c r="J21" s="986"/>
      <c r="K21" s="986"/>
      <c r="L21" s="986"/>
      <c r="M21" s="986"/>
      <c r="N21" s="986"/>
      <c r="O21" s="986"/>
      <c r="P21" s="1039"/>
      <c r="Q21" s="1064"/>
      <c r="R21" s="1065"/>
      <c r="S21" s="1065"/>
      <c r="T21" s="1065"/>
      <c r="U21" s="1065"/>
      <c r="V21" s="1065"/>
      <c r="W21" s="1065"/>
      <c r="X21" s="1065"/>
      <c r="Y21" s="1065"/>
      <c r="Z21" s="1065"/>
      <c r="AA21" s="1066"/>
      <c r="AB21" s="1071" t="s">
        <v>38</v>
      </c>
      <c r="AC21" s="1072"/>
      <c r="AD21" s="1072"/>
      <c r="AE21" s="1072"/>
      <c r="AF21" s="1072"/>
      <c r="AG21" s="1072"/>
      <c r="AH21" s="1072"/>
      <c r="AI21" s="1072"/>
      <c r="AJ21" s="1072"/>
      <c r="AK21" s="1073"/>
    </row>
    <row r="22" spans="1:37" s="100" customFormat="1" ht="24.95" customHeight="1">
      <c r="A22" s="1010"/>
      <c r="B22" s="1040" t="s">
        <v>39</v>
      </c>
      <c r="C22" s="53"/>
      <c r="D22" s="1074">
        <f>旅費支払通知!H27</f>
        <v>43556</v>
      </c>
      <c r="E22" s="1074"/>
      <c r="F22" s="1074"/>
      <c r="G22" s="1074"/>
      <c r="H22" s="1075"/>
      <c r="I22" s="1051" t="str">
        <f>IF(旅費支払通知!X28="","",旅費支払通知!X28)</f>
        <v/>
      </c>
      <c r="J22" s="1052"/>
      <c r="K22" s="1052"/>
      <c r="L22" s="1052"/>
      <c r="M22" s="1052"/>
      <c r="N22" s="1052"/>
      <c r="O22" s="1052"/>
      <c r="P22" s="1053"/>
      <c r="Q22" s="1099" t="str">
        <f>旅費支払通知!H28&amp;"　"&amp;旅費支払通知!K28</f>
        <v>学会参加　</v>
      </c>
      <c r="R22" s="1100"/>
      <c r="S22" s="1100"/>
      <c r="T22" s="1100"/>
      <c r="U22" s="1100"/>
      <c r="V22" s="1100"/>
      <c r="W22" s="1100"/>
      <c r="X22" s="1100"/>
      <c r="Y22" s="1100"/>
      <c r="Z22" s="1100"/>
      <c r="AA22" s="1101"/>
      <c r="AB22" s="1042"/>
      <c r="AC22" s="1043"/>
      <c r="AD22" s="1043"/>
      <c r="AE22" s="1043"/>
      <c r="AF22" s="1043"/>
      <c r="AG22" s="1043"/>
      <c r="AH22" s="1043"/>
      <c r="AI22" s="1043"/>
      <c r="AJ22" s="1043"/>
      <c r="AK22" s="1044"/>
    </row>
    <row r="23" spans="1:37" s="100" customFormat="1" ht="24.95" customHeight="1">
      <c r="A23" s="1010"/>
      <c r="B23" s="1041"/>
      <c r="C23" s="54" t="str">
        <f>IF(旅費支払通知!N27="","",旅費支払通知!N27)</f>
        <v>～</v>
      </c>
      <c r="D23" s="1076">
        <f>IF(旅費支払通知!O27="","",旅費支払通知!O27)</f>
        <v>43557</v>
      </c>
      <c r="E23" s="1076"/>
      <c r="F23" s="1076"/>
      <c r="G23" s="1076"/>
      <c r="H23" s="1077"/>
      <c r="I23" s="1054" t="str">
        <f>IF(旅費支払通知!H29="","",旅費支払通知!H29)</f>
        <v>青森県青森市長嶋１-１</v>
      </c>
      <c r="J23" s="1055"/>
      <c r="K23" s="1055"/>
      <c r="L23" s="1055"/>
      <c r="M23" s="1055"/>
      <c r="N23" s="1055"/>
      <c r="O23" s="1055"/>
      <c r="P23" s="1056"/>
      <c r="Q23" s="1102"/>
      <c r="R23" s="1103"/>
      <c r="S23" s="1103"/>
      <c r="T23" s="1103"/>
      <c r="U23" s="1103"/>
      <c r="V23" s="1103"/>
      <c r="W23" s="1103"/>
      <c r="X23" s="1103"/>
      <c r="Y23" s="1103"/>
      <c r="Z23" s="1103"/>
      <c r="AA23" s="1104"/>
      <c r="AB23" s="1045"/>
      <c r="AC23" s="1046"/>
      <c r="AD23" s="1046"/>
      <c r="AE23" s="1046"/>
      <c r="AF23" s="1046"/>
      <c r="AG23" s="1046"/>
      <c r="AH23" s="1046"/>
      <c r="AI23" s="1046"/>
      <c r="AJ23" s="1046"/>
      <c r="AK23" s="1047"/>
    </row>
    <row r="24" spans="1:37" s="100" customFormat="1" ht="24.95" customHeight="1">
      <c r="A24" s="1010"/>
      <c r="B24" s="1040" t="s">
        <v>40</v>
      </c>
      <c r="C24" s="55"/>
      <c r="D24" s="1074">
        <f>IF(旅費支払通知!H30="","",旅費支払通知!H30)</f>
        <v>43558</v>
      </c>
      <c r="E24" s="1074"/>
      <c r="F24" s="1074"/>
      <c r="G24" s="1074"/>
      <c r="H24" s="1075"/>
      <c r="I24" s="1051" t="str">
        <f>IF(旅費支払通知!X31="","",旅費支払通知!X31)</f>
        <v>東京国際フォーラム</v>
      </c>
      <c r="J24" s="1052"/>
      <c r="K24" s="1052"/>
      <c r="L24" s="1052"/>
      <c r="M24" s="1052"/>
      <c r="N24" s="1052"/>
      <c r="O24" s="1052"/>
      <c r="P24" s="1053"/>
      <c r="Q24" s="1099" t="str">
        <f>IF(旅費支払通知!H31="","",旅費支払通知!H31&amp;"　"&amp;旅費支払通知!K31)</f>
        <v>情報収集　</v>
      </c>
      <c r="R24" s="1100"/>
      <c r="S24" s="1100"/>
      <c r="T24" s="1100"/>
      <c r="U24" s="1100"/>
      <c r="V24" s="1100"/>
      <c r="W24" s="1100"/>
      <c r="X24" s="1100"/>
      <c r="Y24" s="1100"/>
      <c r="Z24" s="1100"/>
      <c r="AA24" s="1101"/>
      <c r="AB24" s="1042"/>
      <c r="AC24" s="1043"/>
      <c r="AD24" s="1043"/>
      <c r="AE24" s="1043"/>
      <c r="AF24" s="1043"/>
      <c r="AG24" s="1043"/>
      <c r="AH24" s="1043"/>
      <c r="AI24" s="1043"/>
      <c r="AJ24" s="1043"/>
      <c r="AK24" s="1044"/>
    </row>
    <row r="25" spans="1:37" s="100" customFormat="1" ht="24.95" customHeight="1">
      <c r="A25" s="1010"/>
      <c r="B25" s="1041"/>
      <c r="C25" s="54" t="str">
        <f>IF(旅費支払通知!N30="","",旅費支払通知!N30)</f>
        <v>～</v>
      </c>
      <c r="D25" s="1076">
        <f>IF(旅費支払通知!O30="","",旅費支払通知!O30)</f>
        <v>43560</v>
      </c>
      <c r="E25" s="1076"/>
      <c r="F25" s="1076"/>
      <c r="G25" s="1076"/>
      <c r="H25" s="1077"/>
      <c r="I25" s="1054" t="str">
        <f>IF(旅費支払通知!H32="","",旅費支払通知!H32)</f>
        <v/>
      </c>
      <c r="J25" s="1055"/>
      <c r="K25" s="1055"/>
      <c r="L25" s="1055"/>
      <c r="M25" s="1055"/>
      <c r="N25" s="1055"/>
      <c r="O25" s="1055"/>
      <c r="P25" s="1056"/>
      <c r="Q25" s="1102"/>
      <c r="R25" s="1103"/>
      <c r="S25" s="1103"/>
      <c r="T25" s="1103"/>
      <c r="U25" s="1103"/>
      <c r="V25" s="1103"/>
      <c r="W25" s="1103"/>
      <c r="X25" s="1103"/>
      <c r="Y25" s="1103"/>
      <c r="Z25" s="1103"/>
      <c r="AA25" s="1104"/>
      <c r="AB25" s="1045"/>
      <c r="AC25" s="1046"/>
      <c r="AD25" s="1046"/>
      <c r="AE25" s="1046"/>
      <c r="AF25" s="1046"/>
      <c r="AG25" s="1046"/>
      <c r="AH25" s="1046"/>
      <c r="AI25" s="1046"/>
      <c r="AJ25" s="1046"/>
      <c r="AK25" s="1047"/>
    </row>
    <row r="26" spans="1:37" s="100" customFormat="1" ht="24.95" customHeight="1">
      <c r="A26" s="1010"/>
      <c r="B26" s="1040" t="s">
        <v>41</v>
      </c>
      <c r="C26" s="55"/>
      <c r="D26" s="1074" t="str">
        <f>IF(旅費支払通知!H33="","",旅費支払通知!H33)</f>
        <v/>
      </c>
      <c r="E26" s="1074"/>
      <c r="F26" s="1074"/>
      <c r="G26" s="1074"/>
      <c r="H26" s="1075"/>
      <c r="I26" s="1051" t="str">
        <f>IF(旅費支払通知!X34="","",旅費支払通知!X34)</f>
        <v/>
      </c>
      <c r="J26" s="1052"/>
      <c r="K26" s="1052"/>
      <c r="L26" s="1052"/>
      <c r="M26" s="1052"/>
      <c r="N26" s="1052"/>
      <c r="O26" s="1052"/>
      <c r="P26" s="1053"/>
      <c r="Q26" s="1099" t="str">
        <f>IF(旅費支払通知!H34="","",旅費支払通知!H34&amp;"　"&amp;旅費支払通知!K34)</f>
        <v/>
      </c>
      <c r="R26" s="1100"/>
      <c r="S26" s="1100"/>
      <c r="T26" s="1100"/>
      <c r="U26" s="1100"/>
      <c r="V26" s="1100"/>
      <c r="W26" s="1100"/>
      <c r="X26" s="1100"/>
      <c r="Y26" s="1100"/>
      <c r="Z26" s="1100"/>
      <c r="AA26" s="1101"/>
      <c r="AB26" s="1042"/>
      <c r="AC26" s="1043"/>
      <c r="AD26" s="1043"/>
      <c r="AE26" s="1043"/>
      <c r="AF26" s="1043"/>
      <c r="AG26" s="1043"/>
      <c r="AH26" s="1043"/>
      <c r="AI26" s="1043"/>
      <c r="AJ26" s="1043"/>
      <c r="AK26" s="1044"/>
    </row>
    <row r="27" spans="1:37" s="100" customFormat="1" ht="24.95" customHeight="1">
      <c r="A27" s="1010"/>
      <c r="B27" s="1041"/>
      <c r="C27" s="54" t="str">
        <f>IF(旅費支払通知!N33="","",旅費支払通知!N33)</f>
        <v/>
      </c>
      <c r="D27" s="1076" t="str">
        <f>IF(旅費支払通知!O33="","",旅費支払通知!O33)</f>
        <v/>
      </c>
      <c r="E27" s="1076"/>
      <c r="F27" s="1076"/>
      <c r="G27" s="1076"/>
      <c r="H27" s="1077"/>
      <c r="I27" s="1054" t="str">
        <f>IF(旅費支払通知!H35="","",旅費支払通知!H35)</f>
        <v/>
      </c>
      <c r="J27" s="1055"/>
      <c r="K27" s="1055"/>
      <c r="L27" s="1055"/>
      <c r="M27" s="1055"/>
      <c r="N27" s="1055"/>
      <c r="O27" s="1055"/>
      <c r="P27" s="1056"/>
      <c r="Q27" s="1102"/>
      <c r="R27" s="1103"/>
      <c r="S27" s="1103"/>
      <c r="T27" s="1103"/>
      <c r="U27" s="1103"/>
      <c r="V27" s="1103"/>
      <c r="W27" s="1103"/>
      <c r="X27" s="1103"/>
      <c r="Y27" s="1103"/>
      <c r="Z27" s="1103"/>
      <c r="AA27" s="1104"/>
      <c r="AB27" s="1045"/>
      <c r="AC27" s="1046"/>
      <c r="AD27" s="1046"/>
      <c r="AE27" s="1046"/>
      <c r="AF27" s="1046"/>
      <c r="AG27" s="1046"/>
      <c r="AH27" s="1046"/>
      <c r="AI27" s="1046"/>
      <c r="AJ27" s="1046"/>
      <c r="AK27" s="1047"/>
    </row>
    <row r="28" spans="1:37" s="100" customFormat="1" ht="6" customHeight="1" thickBot="1">
      <c r="A28" s="18"/>
      <c r="B28" s="18"/>
      <c r="C28" s="18"/>
      <c r="D28" s="18"/>
      <c r="E28" s="18"/>
      <c r="F28" s="18"/>
      <c r="G28" s="18"/>
      <c r="H28" s="18"/>
      <c r="I28" s="18"/>
      <c r="J28" s="18"/>
      <c r="K28" s="18"/>
      <c r="L28" s="18"/>
      <c r="M28" s="15"/>
      <c r="N28" s="15"/>
      <c r="O28" s="15"/>
      <c r="P28" s="6"/>
      <c r="Q28" s="6"/>
      <c r="R28" s="6"/>
      <c r="S28" s="6"/>
      <c r="T28" s="6"/>
      <c r="U28" s="6"/>
      <c r="V28" s="6"/>
      <c r="W28" s="6"/>
      <c r="X28" s="6"/>
      <c r="Y28" s="6"/>
      <c r="Z28" s="6"/>
      <c r="AA28" s="6"/>
      <c r="AB28" s="6"/>
      <c r="AC28" s="6"/>
      <c r="AD28" s="6"/>
      <c r="AE28" s="6"/>
      <c r="AF28" s="6"/>
      <c r="AG28" s="6"/>
      <c r="AH28" s="3"/>
      <c r="AI28" s="3"/>
      <c r="AJ28" s="3"/>
      <c r="AK28" s="3"/>
    </row>
    <row r="29" spans="1:37" s="100" customFormat="1" ht="15" customHeight="1">
      <c r="A29" s="1176" t="s">
        <v>96</v>
      </c>
      <c r="B29" s="19"/>
      <c r="C29" s="1097" t="s">
        <v>42</v>
      </c>
      <c r="D29" s="1097"/>
      <c r="E29" s="1097"/>
      <c r="F29" s="1097"/>
      <c r="G29" s="1097"/>
      <c r="H29" s="1097"/>
      <c r="I29" s="1097"/>
      <c r="J29" s="1097"/>
      <c r="K29" s="1097"/>
      <c r="L29" s="1097"/>
      <c r="M29" s="1097"/>
      <c r="N29" s="1097"/>
      <c r="O29" s="1097"/>
      <c r="P29" s="1097"/>
      <c r="Q29" s="1097"/>
      <c r="R29" s="1097"/>
      <c r="S29" s="1097"/>
      <c r="T29" s="1097"/>
      <c r="U29" s="1097"/>
      <c r="V29" s="1097"/>
      <c r="W29" s="1097"/>
      <c r="X29" s="1097"/>
      <c r="Y29" s="1097"/>
      <c r="Z29" s="1097"/>
      <c r="AA29" s="1097"/>
      <c r="AB29" s="1097"/>
      <c r="AC29" s="1097"/>
      <c r="AD29" s="1097"/>
      <c r="AE29" s="1097"/>
      <c r="AF29" s="1097"/>
      <c r="AG29" s="1097"/>
      <c r="AH29" s="1097"/>
      <c r="AI29" s="1097"/>
      <c r="AJ29" s="1097"/>
      <c r="AK29" s="1098"/>
    </row>
    <row r="30" spans="1:37" s="100" customFormat="1" ht="15" customHeight="1">
      <c r="A30" s="1177"/>
      <c r="B30" s="1078" t="s">
        <v>39</v>
      </c>
      <c r="C30" s="1082"/>
      <c r="D30" s="1083"/>
      <c r="E30" s="1083"/>
      <c r="F30" s="1083"/>
      <c r="G30" s="1083"/>
      <c r="H30" s="1083"/>
      <c r="I30" s="1083"/>
      <c r="J30" s="1083"/>
      <c r="K30" s="1083"/>
      <c r="L30" s="1083"/>
      <c r="M30" s="1083"/>
      <c r="N30" s="1083"/>
      <c r="O30" s="1083"/>
      <c r="P30" s="1083"/>
      <c r="Q30" s="1083"/>
      <c r="R30" s="1083"/>
      <c r="S30" s="1083"/>
      <c r="T30" s="1083"/>
      <c r="U30" s="1083"/>
      <c r="V30" s="1083"/>
      <c r="W30" s="1083"/>
      <c r="X30" s="1083"/>
      <c r="Y30" s="1083"/>
      <c r="Z30" s="1083"/>
      <c r="AA30" s="1083"/>
      <c r="AB30" s="1083"/>
      <c r="AC30" s="1083"/>
      <c r="AD30" s="1083"/>
      <c r="AE30" s="1083"/>
      <c r="AF30" s="1083"/>
      <c r="AG30" s="1083"/>
      <c r="AH30" s="1083"/>
      <c r="AI30" s="1083"/>
      <c r="AJ30" s="1083"/>
      <c r="AK30" s="1084"/>
    </row>
    <row r="31" spans="1:37" s="100" customFormat="1" ht="15" customHeight="1">
      <c r="A31" s="1177"/>
      <c r="B31" s="1079"/>
      <c r="C31" s="1085"/>
      <c r="D31" s="1086"/>
      <c r="E31" s="1086"/>
      <c r="F31" s="1086"/>
      <c r="G31" s="1086"/>
      <c r="H31" s="1086"/>
      <c r="I31" s="1086"/>
      <c r="J31" s="1086"/>
      <c r="K31" s="1086"/>
      <c r="L31" s="1086"/>
      <c r="M31" s="1086"/>
      <c r="N31" s="1086"/>
      <c r="O31" s="1086"/>
      <c r="P31" s="1086"/>
      <c r="Q31" s="1086"/>
      <c r="R31" s="1086"/>
      <c r="S31" s="1086"/>
      <c r="T31" s="1086"/>
      <c r="U31" s="1086"/>
      <c r="V31" s="1086"/>
      <c r="W31" s="1086"/>
      <c r="X31" s="1086"/>
      <c r="Y31" s="1086"/>
      <c r="Z31" s="1086"/>
      <c r="AA31" s="1086"/>
      <c r="AB31" s="1086"/>
      <c r="AC31" s="1086"/>
      <c r="AD31" s="1086"/>
      <c r="AE31" s="1086"/>
      <c r="AF31" s="1086"/>
      <c r="AG31" s="1086"/>
      <c r="AH31" s="1086"/>
      <c r="AI31" s="1086"/>
      <c r="AJ31" s="1086"/>
      <c r="AK31" s="1087"/>
    </row>
    <row r="32" spans="1:37" s="100" customFormat="1" ht="15" customHeight="1">
      <c r="A32" s="1177"/>
      <c r="B32" s="1079"/>
      <c r="C32" s="1085"/>
      <c r="D32" s="1086"/>
      <c r="E32" s="1086"/>
      <c r="F32" s="1086"/>
      <c r="G32" s="1086"/>
      <c r="H32" s="1086"/>
      <c r="I32" s="1086"/>
      <c r="J32" s="1086"/>
      <c r="K32" s="1086"/>
      <c r="L32" s="1086"/>
      <c r="M32" s="1086"/>
      <c r="N32" s="1086"/>
      <c r="O32" s="1086"/>
      <c r="P32" s="1086"/>
      <c r="Q32" s="1086"/>
      <c r="R32" s="1086"/>
      <c r="S32" s="1086"/>
      <c r="T32" s="1086"/>
      <c r="U32" s="1086"/>
      <c r="V32" s="1086"/>
      <c r="W32" s="1086"/>
      <c r="X32" s="1086"/>
      <c r="Y32" s="1086"/>
      <c r="Z32" s="1086"/>
      <c r="AA32" s="1086"/>
      <c r="AB32" s="1086"/>
      <c r="AC32" s="1086"/>
      <c r="AD32" s="1086"/>
      <c r="AE32" s="1086"/>
      <c r="AF32" s="1086"/>
      <c r="AG32" s="1086"/>
      <c r="AH32" s="1086"/>
      <c r="AI32" s="1086"/>
      <c r="AJ32" s="1086"/>
      <c r="AK32" s="1087"/>
    </row>
    <row r="33" spans="1:37" s="100" customFormat="1" ht="15" customHeight="1">
      <c r="A33" s="1177"/>
      <c r="B33" s="1080"/>
      <c r="C33" s="1085"/>
      <c r="D33" s="1086"/>
      <c r="E33" s="1086"/>
      <c r="F33" s="1086"/>
      <c r="G33" s="1086"/>
      <c r="H33" s="1086"/>
      <c r="I33" s="1086"/>
      <c r="J33" s="1086"/>
      <c r="K33" s="1086"/>
      <c r="L33" s="1086"/>
      <c r="M33" s="1086"/>
      <c r="N33" s="1086"/>
      <c r="O33" s="1086"/>
      <c r="P33" s="1086"/>
      <c r="Q33" s="1086"/>
      <c r="R33" s="1086"/>
      <c r="S33" s="1086"/>
      <c r="T33" s="1086"/>
      <c r="U33" s="1086"/>
      <c r="V33" s="1086"/>
      <c r="W33" s="1086"/>
      <c r="X33" s="1086"/>
      <c r="Y33" s="1086"/>
      <c r="Z33" s="1086"/>
      <c r="AA33" s="1086"/>
      <c r="AB33" s="1086"/>
      <c r="AC33" s="1086"/>
      <c r="AD33" s="1086"/>
      <c r="AE33" s="1086"/>
      <c r="AF33" s="1086"/>
      <c r="AG33" s="1086"/>
      <c r="AH33" s="1086"/>
      <c r="AI33" s="1086"/>
      <c r="AJ33" s="1086"/>
      <c r="AK33" s="1087"/>
    </row>
    <row r="34" spans="1:37" s="100" customFormat="1" ht="15" customHeight="1">
      <c r="A34" s="1177"/>
      <c r="B34" s="1080"/>
      <c r="C34" s="1088"/>
      <c r="D34" s="1089"/>
      <c r="E34" s="1089"/>
      <c r="F34" s="1089"/>
      <c r="G34" s="1089"/>
      <c r="H34" s="1089"/>
      <c r="I34" s="1089"/>
      <c r="J34" s="1089"/>
      <c r="K34" s="1089"/>
      <c r="L34" s="1089"/>
      <c r="M34" s="1089"/>
      <c r="N34" s="1089"/>
      <c r="O34" s="1089"/>
      <c r="P34" s="1089"/>
      <c r="Q34" s="1089"/>
      <c r="R34" s="1089"/>
      <c r="S34" s="1089"/>
      <c r="T34" s="1089"/>
      <c r="U34" s="1089"/>
      <c r="V34" s="1089"/>
      <c r="W34" s="1089"/>
      <c r="X34" s="1089"/>
      <c r="Y34" s="1089"/>
      <c r="Z34" s="1089"/>
      <c r="AA34" s="1089"/>
      <c r="AB34" s="1089"/>
      <c r="AC34" s="1089"/>
      <c r="AD34" s="1089"/>
      <c r="AE34" s="1089"/>
      <c r="AF34" s="1089"/>
      <c r="AG34" s="1089"/>
      <c r="AH34" s="1089"/>
      <c r="AI34" s="1089"/>
      <c r="AJ34" s="1089"/>
      <c r="AK34" s="1090"/>
    </row>
    <row r="35" spans="1:37" s="100" customFormat="1" ht="15" customHeight="1">
      <c r="A35" s="1177"/>
      <c r="B35" s="1080" t="s">
        <v>40</v>
      </c>
      <c r="C35" s="1091"/>
      <c r="D35" s="1092"/>
      <c r="E35" s="1092"/>
      <c r="F35" s="1092"/>
      <c r="G35" s="1092"/>
      <c r="H35" s="1092"/>
      <c r="I35" s="1092"/>
      <c r="J35" s="1092"/>
      <c r="K35" s="1092"/>
      <c r="L35" s="1092"/>
      <c r="M35" s="1092"/>
      <c r="N35" s="1092"/>
      <c r="O35" s="1092"/>
      <c r="P35" s="1092"/>
      <c r="Q35" s="1092"/>
      <c r="R35" s="1092"/>
      <c r="S35" s="1092"/>
      <c r="T35" s="1092"/>
      <c r="U35" s="1092"/>
      <c r="V35" s="1092"/>
      <c r="W35" s="1092"/>
      <c r="X35" s="1092"/>
      <c r="Y35" s="1092"/>
      <c r="Z35" s="1092"/>
      <c r="AA35" s="1092"/>
      <c r="AB35" s="1092"/>
      <c r="AC35" s="1092"/>
      <c r="AD35" s="1092"/>
      <c r="AE35" s="1092"/>
      <c r="AF35" s="1092"/>
      <c r="AG35" s="1092"/>
      <c r="AH35" s="1092"/>
      <c r="AI35" s="1092"/>
      <c r="AJ35" s="1092"/>
      <c r="AK35" s="1093"/>
    </row>
    <row r="36" spans="1:37" s="100" customFormat="1" ht="15" customHeight="1">
      <c r="A36" s="1177"/>
      <c r="B36" s="1080"/>
      <c r="C36" s="1085"/>
      <c r="D36" s="1086"/>
      <c r="E36" s="1086"/>
      <c r="F36" s="1086"/>
      <c r="G36" s="1086"/>
      <c r="H36" s="1086"/>
      <c r="I36" s="1086"/>
      <c r="J36" s="1086"/>
      <c r="K36" s="1086"/>
      <c r="L36" s="1086"/>
      <c r="M36" s="1086"/>
      <c r="N36" s="1086"/>
      <c r="O36" s="1086"/>
      <c r="P36" s="1086"/>
      <c r="Q36" s="1086"/>
      <c r="R36" s="1086"/>
      <c r="S36" s="1086"/>
      <c r="T36" s="1086"/>
      <c r="U36" s="1086"/>
      <c r="V36" s="1086"/>
      <c r="W36" s="1086"/>
      <c r="X36" s="1086"/>
      <c r="Y36" s="1086"/>
      <c r="Z36" s="1086"/>
      <c r="AA36" s="1086"/>
      <c r="AB36" s="1086"/>
      <c r="AC36" s="1086"/>
      <c r="AD36" s="1086"/>
      <c r="AE36" s="1086"/>
      <c r="AF36" s="1086"/>
      <c r="AG36" s="1086"/>
      <c r="AH36" s="1086"/>
      <c r="AI36" s="1086"/>
      <c r="AJ36" s="1086"/>
      <c r="AK36" s="1087"/>
    </row>
    <row r="37" spans="1:37" s="100" customFormat="1" ht="15" customHeight="1">
      <c r="A37" s="1177"/>
      <c r="B37" s="1080"/>
      <c r="C37" s="1085"/>
      <c r="D37" s="1086"/>
      <c r="E37" s="1086"/>
      <c r="F37" s="1086"/>
      <c r="G37" s="1086"/>
      <c r="H37" s="1086"/>
      <c r="I37" s="1086"/>
      <c r="J37" s="1086"/>
      <c r="K37" s="1086"/>
      <c r="L37" s="1086"/>
      <c r="M37" s="1086"/>
      <c r="N37" s="1086"/>
      <c r="O37" s="1086"/>
      <c r="P37" s="1086"/>
      <c r="Q37" s="1086"/>
      <c r="R37" s="1086"/>
      <c r="S37" s="1086"/>
      <c r="T37" s="1086"/>
      <c r="U37" s="1086"/>
      <c r="V37" s="1086"/>
      <c r="W37" s="1086"/>
      <c r="X37" s="1086"/>
      <c r="Y37" s="1086"/>
      <c r="Z37" s="1086"/>
      <c r="AA37" s="1086"/>
      <c r="AB37" s="1086"/>
      <c r="AC37" s="1086"/>
      <c r="AD37" s="1086"/>
      <c r="AE37" s="1086"/>
      <c r="AF37" s="1086"/>
      <c r="AG37" s="1086"/>
      <c r="AH37" s="1086"/>
      <c r="AI37" s="1086"/>
      <c r="AJ37" s="1086"/>
      <c r="AK37" s="1087"/>
    </row>
    <row r="38" spans="1:37" s="100" customFormat="1" ht="15" customHeight="1">
      <c r="A38" s="1177"/>
      <c r="B38" s="1080"/>
      <c r="C38" s="1085"/>
      <c r="D38" s="1086"/>
      <c r="E38" s="1086"/>
      <c r="F38" s="1086"/>
      <c r="G38" s="1086"/>
      <c r="H38" s="1086"/>
      <c r="I38" s="1086"/>
      <c r="J38" s="1086"/>
      <c r="K38" s="1086"/>
      <c r="L38" s="1086"/>
      <c r="M38" s="1086"/>
      <c r="N38" s="1086"/>
      <c r="O38" s="1086"/>
      <c r="P38" s="1086"/>
      <c r="Q38" s="1086"/>
      <c r="R38" s="1086"/>
      <c r="S38" s="1086"/>
      <c r="T38" s="1086"/>
      <c r="U38" s="1086"/>
      <c r="V38" s="1086"/>
      <c r="W38" s="1086"/>
      <c r="X38" s="1086"/>
      <c r="Y38" s="1086"/>
      <c r="Z38" s="1086"/>
      <c r="AA38" s="1086"/>
      <c r="AB38" s="1086"/>
      <c r="AC38" s="1086"/>
      <c r="AD38" s="1086"/>
      <c r="AE38" s="1086"/>
      <c r="AF38" s="1086"/>
      <c r="AG38" s="1086"/>
      <c r="AH38" s="1086"/>
      <c r="AI38" s="1086"/>
      <c r="AJ38" s="1086"/>
      <c r="AK38" s="1087"/>
    </row>
    <row r="39" spans="1:37" s="100" customFormat="1" ht="15" customHeight="1">
      <c r="A39" s="1177"/>
      <c r="B39" s="1080"/>
      <c r="C39" s="1088"/>
      <c r="D39" s="1089"/>
      <c r="E39" s="1089"/>
      <c r="F39" s="1089"/>
      <c r="G39" s="1089"/>
      <c r="H39" s="1089"/>
      <c r="I39" s="1089"/>
      <c r="J39" s="1089"/>
      <c r="K39" s="1089"/>
      <c r="L39" s="1089"/>
      <c r="M39" s="1089"/>
      <c r="N39" s="1089"/>
      <c r="O39" s="1089"/>
      <c r="P39" s="1089"/>
      <c r="Q39" s="1089"/>
      <c r="R39" s="1089"/>
      <c r="S39" s="1089"/>
      <c r="T39" s="1089"/>
      <c r="U39" s="1089"/>
      <c r="V39" s="1089"/>
      <c r="W39" s="1089"/>
      <c r="X39" s="1089"/>
      <c r="Y39" s="1089"/>
      <c r="Z39" s="1089"/>
      <c r="AA39" s="1089"/>
      <c r="AB39" s="1089"/>
      <c r="AC39" s="1089"/>
      <c r="AD39" s="1089"/>
      <c r="AE39" s="1089"/>
      <c r="AF39" s="1089"/>
      <c r="AG39" s="1089"/>
      <c r="AH39" s="1089"/>
      <c r="AI39" s="1089"/>
      <c r="AJ39" s="1089"/>
      <c r="AK39" s="1090"/>
    </row>
    <row r="40" spans="1:37" s="100" customFormat="1" ht="15" customHeight="1">
      <c r="A40" s="1177"/>
      <c r="B40" s="1080" t="s">
        <v>41</v>
      </c>
      <c r="C40" s="1091"/>
      <c r="D40" s="1092"/>
      <c r="E40" s="1092"/>
      <c r="F40" s="1092"/>
      <c r="G40" s="1092"/>
      <c r="H40" s="1092"/>
      <c r="I40" s="1092"/>
      <c r="J40" s="1092"/>
      <c r="K40" s="1092"/>
      <c r="L40" s="1092"/>
      <c r="M40" s="1092"/>
      <c r="N40" s="1092"/>
      <c r="O40" s="1092"/>
      <c r="P40" s="1092"/>
      <c r="Q40" s="1092"/>
      <c r="R40" s="1092"/>
      <c r="S40" s="1092"/>
      <c r="T40" s="1092"/>
      <c r="U40" s="1092"/>
      <c r="V40" s="1092"/>
      <c r="W40" s="1092"/>
      <c r="X40" s="1092"/>
      <c r="Y40" s="1092"/>
      <c r="Z40" s="1092"/>
      <c r="AA40" s="1092"/>
      <c r="AB40" s="1092"/>
      <c r="AC40" s="1092"/>
      <c r="AD40" s="1092"/>
      <c r="AE40" s="1092"/>
      <c r="AF40" s="1092"/>
      <c r="AG40" s="1092"/>
      <c r="AH40" s="1092"/>
      <c r="AI40" s="1092"/>
      <c r="AJ40" s="1092"/>
      <c r="AK40" s="1093"/>
    </row>
    <row r="41" spans="1:37" s="100" customFormat="1" ht="15" customHeight="1">
      <c r="A41" s="1177"/>
      <c r="B41" s="1080"/>
      <c r="C41" s="1085"/>
      <c r="D41" s="1086"/>
      <c r="E41" s="1086"/>
      <c r="F41" s="1086"/>
      <c r="G41" s="1086"/>
      <c r="H41" s="1086"/>
      <c r="I41" s="1086"/>
      <c r="J41" s="1086"/>
      <c r="K41" s="1086"/>
      <c r="L41" s="1086"/>
      <c r="M41" s="1086"/>
      <c r="N41" s="1086"/>
      <c r="O41" s="1086"/>
      <c r="P41" s="1086"/>
      <c r="Q41" s="1086"/>
      <c r="R41" s="1086"/>
      <c r="S41" s="1086"/>
      <c r="T41" s="1086"/>
      <c r="U41" s="1086"/>
      <c r="V41" s="1086"/>
      <c r="W41" s="1086"/>
      <c r="X41" s="1086"/>
      <c r="Y41" s="1086"/>
      <c r="Z41" s="1086"/>
      <c r="AA41" s="1086"/>
      <c r="AB41" s="1086"/>
      <c r="AC41" s="1086"/>
      <c r="AD41" s="1086"/>
      <c r="AE41" s="1086"/>
      <c r="AF41" s="1086"/>
      <c r="AG41" s="1086"/>
      <c r="AH41" s="1086"/>
      <c r="AI41" s="1086"/>
      <c r="AJ41" s="1086"/>
      <c r="AK41" s="1087"/>
    </row>
    <row r="42" spans="1:37" s="100" customFormat="1" ht="15" customHeight="1">
      <c r="A42" s="1177"/>
      <c r="B42" s="1080"/>
      <c r="C42" s="1085"/>
      <c r="D42" s="1086"/>
      <c r="E42" s="1086"/>
      <c r="F42" s="1086"/>
      <c r="G42" s="1086"/>
      <c r="H42" s="1086"/>
      <c r="I42" s="1086"/>
      <c r="J42" s="1086"/>
      <c r="K42" s="1086"/>
      <c r="L42" s="1086"/>
      <c r="M42" s="1086"/>
      <c r="N42" s="1086"/>
      <c r="O42" s="1086"/>
      <c r="P42" s="1086"/>
      <c r="Q42" s="1086"/>
      <c r="R42" s="1086"/>
      <c r="S42" s="1086"/>
      <c r="T42" s="1086"/>
      <c r="U42" s="1086"/>
      <c r="V42" s="1086"/>
      <c r="W42" s="1086"/>
      <c r="X42" s="1086"/>
      <c r="Y42" s="1086"/>
      <c r="Z42" s="1086"/>
      <c r="AA42" s="1086"/>
      <c r="AB42" s="1086"/>
      <c r="AC42" s="1086"/>
      <c r="AD42" s="1086"/>
      <c r="AE42" s="1086"/>
      <c r="AF42" s="1086"/>
      <c r="AG42" s="1086"/>
      <c r="AH42" s="1086"/>
      <c r="AI42" s="1086"/>
      <c r="AJ42" s="1086"/>
      <c r="AK42" s="1087"/>
    </row>
    <row r="43" spans="1:37" s="100" customFormat="1" ht="15" customHeight="1">
      <c r="A43" s="1177"/>
      <c r="B43" s="1080"/>
      <c r="C43" s="1085"/>
      <c r="D43" s="1086"/>
      <c r="E43" s="1086"/>
      <c r="F43" s="1086"/>
      <c r="G43" s="1086"/>
      <c r="H43" s="1086"/>
      <c r="I43" s="1086"/>
      <c r="J43" s="1086"/>
      <c r="K43" s="1086"/>
      <c r="L43" s="1086"/>
      <c r="M43" s="1086"/>
      <c r="N43" s="1086"/>
      <c r="O43" s="1086"/>
      <c r="P43" s="1086"/>
      <c r="Q43" s="1086"/>
      <c r="R43" s="1086"/>
      <c r="S43" s="1086"/>
      <c r="T43" s="1086"/>
      <c r="U43" s="1086"/>
      <c r="V43" s="1086"/>
      <c r="W43" s="1086"/>
      <c r="X43" s="1086"/>
      <c r="Y43" s="1086"/>
      <c r="Z43" s="1086"/>
      <c r="AA43" s="1086"/>
      <c r="AB43" s="1086"/>
      <c r="AC43" s="1086"/>
      <c r="AD43" s="1086"/>
      <c r="AE43" s="1086"/>
      <c r="AF43" s="1086"/>
      <c r="AG43" s="1086"/>
      <c r="AH43" s="1086"/>
      <c r="AI43" s="1086"/>
      <c r="AJ43" s="1086"/>
      <c r="AK43" s="1087"/>
    </row>
    <row r="44" spans="1:37" s="100" customFormat="1" ht="15" customHeight="1" thickBot="1">
      <c r="A44" s="1178"/>
      <c r="B44" s="1081"/>
      <c r="C44" s="1094"/>
      <c r="D44" s="1095"/>
      <c r="E44" s="1095"/>
      <c r="F44" s="1095"/>
      <c r="G44" s="1095"/>
      <c r="H44" s="1095"/>
      <c r="I44" s="1095"/>
      <c r="J44" s="1095"/>
      <c r="K44" s="1095"/>
      <c r="L44" s="1095"/>
      <c r="M44" s="1095"/>
      <c r="N44" s="1095"/>
      <c r="O44" s="1095"/>
      <c r="P44" s="1095"/>
      <c r="Q44" s="1095"/>
      <c r="R44" s="1095"/>
      <c r="S44" s="1095"/>
      <c r="T44" s="1095"/>
      <c r="U44" s="1095"/>
      <c r="V44" s="1095"/>
      <c r="W44" s="1095"/>
      <c r="X44" s="1095"/>
      <c r="Y44" s="1095"/>
      <c r="Z44" s="1095"/>
      <c r="AA44" s="1095"/>
      <c r="AB44" s="1095"/>
      <c r="AC44" s="1095"/>
      <c r="AD44" s="1095"/>
      <c r="AE44" s="1095"/>
      <c r="AF44" s="1095"/>
      <c r="AG44" s="1095"/>
      <c r="AH44" s="1095"/>
      <c r="AI44" s="1095"/>
      <c r="AJ44" s="1095"/>
      <c r="AK44" s="1096"/>
    </row>
    <row r="45" spans="1:37" s="100" customFormat="1" ht="6" customHeight="1" thickBot="1">
      <c r="A45" s="3"/>
      <c r="B45" s="20"/>
      <c r="C45" s="21"/>
      <c r="D45" s="21"/>
      <c r="E45" s="21"/>
      <c r="F45" s="21"/>
      <c r="G45" s="21"/>
      <c r="H45" s="21"/>
      <c r="I45" s="21"/>
      <c r="J45" s="21"/>
      <c r="K45" s="21"/>
      <c r="L45" s="21"/>
      <c r="M45" s="21"/>
      <c r="N45" s="22"/>
      <c r="O45" s="22"/>
      <c r="P45" s="21"/>
      <c r="Q45" s="21"/>
      <c r="R45" s="21"/>
      <c r="S45" s="21"/>
      <c r="T45" s="21"/>
      <c r="U45" s="21"/>
      <c r="V45" s="21"/>
      <c r="W45" s="21"/>
      <c r="X45" s="21"/>
      <c r="Y45" s="21"/>
      <c r="Z45" s="21"/>
      <c r="AA45" s="21"/>
      <c r="AB45" s="21"/>
      <c r="AC45" s="21"/>
      <c r="AD45" s="21"/>
      <c r="AE45" s="21"/>
      <c r="AF45" s="21"/>
      <c r="AG45" s="21"/>
      <c r="AH45" s="23"/>
      <c r="AI45" s="3"/>
      <c r="AJ45" s="3"/>
      <c r="AK45" s="3"/>
    </row>
    <row r="46" spans="1:37" s="100" customFormat="1" ht="20.100000000000001" customHeight="1">
      <c r="A46" s="1175" t="s">
        <v>43</v>
      </c>
      <c r="B46" s="931"/>
      <c r="C46" s="931"/>
      <c r="D46" s="932"/>
      <c r="E46" s="1172"/>
      <c r="F46" s="1173"/>
      <c r="G46" s="1173"/>
      <c r="H46" s="1173"/>
      <c r="I46" s="1173"/>
      <c r="J46" s="1173"/>
      <c r="K46" s="1173"/>
      <c r="L46" s="1173"/>
      <c r="M46" s="1173"/>
      <c r="N46" s="1173"/>
      <c r="O46" s="1173"/>
      <c r="P46" s="1173"/>
      <c r="Q46" s="1173"/>
      <c r="R46" s="1173"/>
      <c r="S46" s="1173"/>
      <c r="T46" s="1173"/>
      <c r="U46" s="1173"/>
      <c r="V46" s="1173"/>
      <c r="W46" s="1173"/>
      <c r="X46" s="1173"/>
      <c r="Y46" s="1173"/>
      <c r="Z46" s="1173"/>
      <c r="AA46" s="1173"/>
      <c r="AB46" s="1173"/>
      <c r="AC46" s="1173"/>
      <c r="AD46" s="1173"/>
      <c r="AE46" s="1173"/>
      <c r="AF46" s="1173"/>
      <c r="AG46" s="1173"/>
      <c r="AH46" s="1173"/>
      <c r="AI46" s="1173"/>
      <c r="AJ46" s="1173"/>
      <c r="AK46" s="1174"/>
    </row>
    <row r="47" spans="1:37" s="100" customFormat="1" ht="20.100000000000001" customHeight="1">
      <c r="A47" s="1169"/>
      <c r="B47" s="1170"/>
      <c r="C47" s="1170"/>
      <c r="D47" s="1170"/>
      <c r="E47" s="1170"/>
      <c r="F47" s="1170"/>
      <c r="G47" s="1170"/>
      <c r="H47" s="1170"/>
      <c r="I47" s="1170"/>
      <c r="J47" s="1170"/>
      <c r="K47" s="1170"/>
      <c r="L47" s="1170"/>
      <c r="M47" s="1170"/>
      <c r="N47" s="1170"/>
      <c r="O47" s="1170"/>
      <c r="P47" s="1170"/>
      <c r="Q47" s="1170"/>
      <c r="R47" s="1170"/>
      <c r="S47" s="1170"/>
      <c r="T47" s="1170"/>
      <c r="U47" s="1170"/>
      <c r="V47" s="1170"/>
      <c r="W47" s="1170"/>
      <c r="X47" s="1170"/>
      <c r="Y47" s="1170"/>
      <c r="Z47" s="1170"/>
      <c r="AA47" s="1170"/>
      <c r="AB47" s="1170"/>
      <c r="AC47" s="1170"/>
      <c r="AD47" s="1170"/>
      <c r="AE47" s="1170"/>
      <c r="AF47" s="1170"/>
      <c r="AG47" s="1170"/>
      <c r="AH47" s="1170"/>
      <c r="AI47" s="1170"/>
      <c r="AJ47" s="1170"/>
      <c r="AK47" s="1171"/>
    </row>
    <row r="48" spans="1:37" s="530" customFormat="1" ht="20.100000000000001" customHeight="1" thickBot="1">
      <c r="A48" s="1165"/>
      <c r="B48" s="1166"/>
      <c r="C48" s="1166"/>
      <c r="D48" s="1166"/>
      <c r="E48" s="1166"/>
      <c r="F48" s="1166"/>
      <c r="G48" s="1166"/>
      <c r="H48" s="1166"/>
      <c r="I48" s="1166"/>
      <c r="J48" s="1166"/>
      <c r="K48" s="1166"/>
      <c r="L48" s="1166"/>
      <c r="M48" s="1166"/>
      <c r="N48" s="1166"/>
      <c r="O48" s="1166"/>
      <c r="P48" s="1166"/>
      <c r="Q48" s="1166"/>
      <c r="R48" s="1166"/>
      <c r="S48" s="1166"/>
      <c r="T48" s="1166"/>
      <c r="U48" s="1166"/>
      <c r="V48" s="1166"/>
      <c r="W48" s="1166"/>
      <c r="X48" s="1166"/>
      <c r="Y48" s="1166"/>
      <c r="Z48" s="1166"/>
      <c r="AA48" s="1166"/>
      <c r="AB48" s="1166"/>
      <c r="AC48" s="1166"/>
      <c r="AD48" s="1166"/>
      <c r="AE48" s="1166"/>
      <c r="AF48" s="1166"/>
      <c r="AG48" s="1166"/>
      <c r="AH48" s="1166"/>
      <c r="AI48" s="1166"/>
      <c r="AJ48" s="1166"/>
      <c r="AK48" s="1167"/>
    </row>
    <row r="49" spans="1:37" s="530" customFormat="1" ht="9.9499999999999993" customHeight="1">
      <c r="A49" s="51"/>
      <c r="B49" s="51"/>
      <c r="C49" s="51"/>
      <c r="D49" s="51"/>
      <c r="E49" s="51"/>
      <c r="F49" s="51"/>
      <c r="G49" s="51"/>
      <c r="H49" s="51"/>
      <c r="I49" s="51"/>
      <c r="J49" s="51"/>
      <c r="K49" s="51"/>
      <c r="L49" s="51"/>
      <c r="M49" s="51"/>
      <c r="N49" s="51"/>
      <c r="O49" s="51"/>
      <c r="P49" s="51"/>
      <c r="Q49" s="51"/>
      <c r="R49" s="51"/>
      <c r="S49" s="51"/>
      <c r="T49" s="51"/>
      <c r="U49" s="51"/>
      <c r="V49" s="51"/>
      <c r="W49" s="51"/>
      <c r="X49" s="51"/>
      <c r="Y49" s="51"/>
      <c r="Z49" s="51"/>
      <c r="AA49" s="51"/>
      <c r="AB49" s="51"/>
      <c r="AC49" s="51"/>
      <c r="AD49" s="51"/>
      <c r="AE49" s="51"/>
      <c r="AF49" s="51"/>
      <c r="AG49" s="51"/>
      <c r="AH49" s="51"/>
      <c r="AI49" s="51"/>
      <c r="AJ49" s="51"/>
      <c r="AK49" s="51"/>
    </row>
    <row r="50" spans="1:37" s="531" customFormat="1" ht="12" customHeight="1">
      <c r="A50" s="903" t="s">
        <v>112</v>
      </c>
      <c r="B50" s="904"/>
      <c r="C50" s="904"/>
      <c r="D50" s="904"/>
      <c r="E50" s="904"/>
      <c r="F50" s="905"/>
      <c r="G50" s="1168" t="s">
        <v>111</v>
      </c>
      <c r="H50" s="1168"/>
      <c r="I50" s="1168"/>
      <c r="J50" s="1168"/>
      <c r="K50" s="1168"/>
      <c r="L50" s="1168"/>
      <c r="M50" s="1168"/>
      <c r="N50" s="1168"/>
      <c r="O50" s="1168"/>
      <c r="P50" s="1168"/>
      <c r="Q50" s="1168"/>
      <c r="R50" s="1168"/>
      <c r="S50" s="1168"/>
      <c r="T50" s="1168" t="s">
        <v>136</v>
      </c>
      <c r="U50" s="1168"/>
      <c r="V50" s="1168"/>
      <c r="W50" s="1168"/>
      <c r="X50" s="1168"/>
      <c r="Y50" s="1168"/>
      <c r="Z50" s="1168"/>
      <c r="AA50" s="1168"/>
      <c r="AB50" s="1168"/>
      <c r="AC50" s="1168"/>
      <c r="AD50" s="1168"/>
      <c r="AE50" s="1168"/>
      <c r="AF50" s="1168"/>
      <c r="AG50" s="1168"/>
      <c r="AH50" s="1168"/>
      <c r="AI50" s="1168"/>
      <c r="AJ50" s="1168"/>
      <c r="AK50" s="1168"/>
    </row>
    <row r="51" spans="1:37" s="530" customFormat="1" ht="72" customHeight="1">
      <c r="A51" s="900" t="s">
        <v>107</v>
      </c>
      <c r="B51" s="901"/>
      <c r="C51" s="901"/>
      <c r="D51" s="901"/>
      <c r="E51" s="901"/>
      <c r="F51" s="902"/>
      <c r="G51" s="907" t="s">
        <v>128</v>
      </c>
      <c r="H51" s="908"/>
      <c r="I51" s="908"/>
      <c r="J51" s="908"/>
      <c r="K51" s="908"/>
      <c r="L51" s="908"/>
      <c r="M51" s="908"/>
      <c r="N51" s="908"/>
      <c r="O51" s="908"/>
      <c r="P51" s="908"/>
      <c r="Q51" s="908"/>
      <c r="R51" s="908"/>
      <c r="S51" s="908"/>
      <c r="T51" s="906" t="s">
        <v>144</v>
      </c>
      <c r="U51" s="906"/>
      <c r="V51" s="906"/>
      <c r="W51" s="906"/>
      <c r="X51" s="906"/>
      <c r="Y51" s="906"/>
      <c r="Z51" s="906"/>
      <c r="AA51" s="906"/>
      <c r="AB51" s="906"/>
      <c r="AC51" s="906"/>
      <c r="AD51" s="906"/>
      <c r="AE51" s="906"/>
      <c r="AF51" s="906"/>
      <c r="AG51" s="906"/>
      <c r="AH51" s="906"/>
      <c r="AI51" s="906"/>
      <c r="AJ51" s="906"/>
      <c r="AK51" s="906"/>
    </row>
    <row r="52" spans="1:37" s="530" customFormat="1" ht="38.1" customHeight="1">
      <c r="A52" s="900" t="s">
        <v>108</v>
      </c>
      <c r="B52" s="901"/>
      <c r="C52" s="901"/>
      <c r="D52" s="901"/>
      <c r="E52" s="901"/>
      <c r="F52" s="902"/>
      <c r="G52" s="907" t="s">
        <v>110</v>
      </c>
      <c r="H52" s="907"/>
      <c r="I52" s="907"/>
      <c r="J52" s="907"/>
      <c r="K52" s="907"/>
      <c r="L52" s="907"/>
      <c r="M52" s="907"/>
      <c r="N52" s="907"/>
      <c r="O52" s="907"/>
      <c r="P52" s="907"/>
      <c r="Q52" s="907"/>
      <c r="R52" s="907"/>
      <c r="S52" s="907"/>
      <c r="T52" s="906" t="s">
        <v>142</v>
      </c>
      <c r="U52" s="906"/>
      <c r="V52" s="906"/>
      <c r="W52" s="906"/>
      <c r="X52" s="906"/>
      <c r="Y52" s="906"/>
      <c r="Z52" s="906"/>
      <c r="AA52" s="906"/>
      <c r="AB52" s="906"/>
      <c r="AC52" s="906"/>
      <c r="AD52" s="906"/>
      <c r="AE52" s="906"/>
      <c r="AF52" s="906"/>
      <c r="AG52" s="906"/>
      <c r="AH52" s="906"/>
      <c r="AI52" s="906"/>
      <c r="AJ52" s="906"/>
      <c r="AK52" s="906"/>
    </row>
    <row r="53" spans="1:37" s="530" customFormat="1" ht="60" customHeight="1">
      <c r="A53" s="900" t="s">
        <v>141</v>
      </c>
      <c r="B53" s="901"/>
      <c r="C53" s="901"/>
      <c r="D53" s="901"/>
      <c r="E53" s="901"/>
      <c r="F53" s="902"/>
      <c r="G53" s="907" t="s">
        <v>109</v>
      </c>
      <c r="H53" s="907"/>
      <c r="I53" s="907"/>
      <c r="J53" s="907"/>
      <c r="K53" s="907"/>
      <c r="L53" s="907"/>
      <c r="M53" s="907"/>
      <c r="N53" s="907"/>
      <c r="O53" s="907"/>
      <c r="P53" s="907"/>
      <c r="Q53" s="907"/>
      <c r="R53" s="907"/>
      <c r="S53" s="907"/>
      <c r="T53" s="906" t="s">
        <v>143</v>
      </c>
      <c r="U53" s="906"/>
      <c r="V53" s="906"/>
      <c r="W53" s="906"/>
      <c r="X53" s="906"/>
      <c r="Y53" s="906"/>
      <c r="Z53" s="906"/>
      <c r="AA53" s="906"/>
      <c r="AB53" s="906"/>
      <c r="AC53" s="906"/>
      <c r="AD53" s="906"/>
      <c r="AE53" s="906"/>
      <c r="AF53" s="906"/>
      <c r="AG53" s="906"/>
      <c r="AH53" s="906"/>
      <c r="AI53" s="906"/>
      <c r="AJ53" s="906"/>
      <c r="AK53" s="906"/>
    </row>
    <row r="54" spans="1:37" ht="4.5" customHeight="1">
      <c r="A54" s="56"/>
      <c r="B54" s="56"/>
      <c r="C54" s="56"/>
      <c r="D54" s="56"/>
      <c r="E54" s="56"/>
      <c r="F54" s="56"/>
      <c r="G54" s="56"/>
      <c r="H54" s="56"/>
      <c r="I54" s="56"/>
      <c r="J54" s="56"/>
      <c r="K54" s="56"/>
      <c r="L54" s="56"/>
      <c r="M54" s="57"/>
      <c r="N54" s="57"/>
      <c r="O54" s="57"/>
      <c r="P54" s="57"/>
      <c r="Q54" s="57"/>
      <c r="R54" s="58"/>
      <c r="S54" s="59"/>
      <c r="T54" s="59"/>
      <c r="U54" s="59"/>
      <c r="V54" s="59"/>
      <c r="W54" s="59"/>
      <c r="X54" s="59"/>
      <c r="Y54" s="59"/>
      <c r="Z54" s="59"/>
      <c r="AA54" s="59"/>
      <c r="AB54" s="59"/>
      <c r="AC54" s="59"/>
      <c r="AD54" s="59"/>
      <c r="AE54" s="59"/>
      <c r="AF54" s="59"/>
      <c r="AG54" s="59"/>
      <c r="AH54" s="59"/>
      <c r="AI54" s="59"/>
      <c r="AJ54" s="59"/>
      <c r="AK54" s="28"/>
    </row>
    <row r="55" spans="1:37" ht="17.25">
      <c r="A55" s="924" t="s">
        <v>44</v>
      </c>
      <c r="B55" s="924"/>
      <c r="C55" s="924"/>
      <c r="D55" s="924"/>
      <c r="E55" s="924"/>
      <c r="F55" s="924"/>
      <c r="G55" s="924"/>
      <c r="H55" s="924"/>
      <c r="I55" s="924"/>
      <c r="J55" s="924"/>
      <c r="K55" s="924"/>
      <c r="L55" s="924"/>
      <c r="M55" s="924"/>
      <c r="N55" s="924"/>
      <c r="O55" s="924"/>
      <c r="P55" s="924"/>
      <c r="Q55" s="924"/>
      <c r="R55" s="924"/>
      <c r="S55" s="924"/>
      <c r="T55" s="924"/>
      <c r="U55" s="924"/>
      <c r="V55" s="924"/>
      <c r="W55" s="924"/>
      <c r="X55" s="924"/>
      <c r="Y55" s="924"/>
      <c r="Z55" s="924"/>
      <c r="AA55" s="924"/>
      <c r="AB55" s="924"/>
      <c r="AC55" s="924"/>
      <c r="AD55" s="924"/>
      <c r="AE55" s="924"/>
      <c r="AF55" s="924"/>
      <c r="AG55" s="924"/>
      <c r="AH55" s="924"/>
      <c r="AI55" s="924"/>
      <c r="AJ55" s="924"/>
      <c r="AK55" s="924"/>
    </row>
    <row r="56" spans="1:37" ht="8.1" customHeight="1">
      <c r="A56" s="60"/>
      <c r="B56" s="60"/>
      <c r="C56" s="60"/>
      <c r="D56" s="60"/>
      <c r="E56" s="60"/>
      <c r="F56" s="60"/>
      <c r="G56" s="60"/>
      <c r="H56" s="60"/>
      <c r="I56" s="60"/>
      <c r="J56" s="60"/>
      <c r="K56" s="60"/>
      <c r="L56" s="60"/>
      <c r="M56" s="60"/>
      <c r="N56" s="60"/>
      <c r="O56" s="60"/>
      <c r="P56" s="60"/>
      <c r="Q56" s="60"/>
      <c r="R56" s="60"/>
      <c r="S56" s="60"/>
      <c r="T56" s="60"/>
      <c r="U56" s="60"/>
      <c r="V56" s="60"/>
      <c r="W56" s="60"/>
      <c r="X56" s="60"/>
      <c r="Y56" s="60"/>
      <c r="Z56" s="60"/>
      <c r="AA56" s="60"/>
      <c r="AB56" s="60"/>
      <c r="AC56" s="60"/>
      <c r="AD56" s="60"/>
      <c r="AE56" s="60"/>
      <c r="AF56" s="60"/>
      <c r="AG56" s="60"/>
      <c r="AH56" s="60"/>
      <c r="AI56" s="60"/>
      <c r="AJ56" s="60"/>
      <c r="AK56" s="60"/>
    </row>
    <row r="57" spans="1:37" ht="18" customHeight="1">
      <c r="A57" s="42" t="s">
        <v>122</v>
      </c>
      <c r="B57" s="28"/>
      <c r="C57" s="28"/>
      <c r="D57" s="28"/>
      <c r="E57" s="28"/>
      <c r="F57" s="28"/>
      <c r="G57" s="28"/>
      <c r="H57" s="28"/>
      <c r="I57" s="28"/>
      <c r="J57" s="28"/>
      <c r="K57" s="28"/>
      <c r="L57" s="28"/>
      <c r="M57" s="28"/>
      <c r="N57" s="28"/>
      <c r="O57" s="28"/>
      <c r="P57" s="61"/>
      <c r="Q57" s="61"/>
      <c r="R57" s="61"/>
      <c r="S57" s="62"/>
      <c r="T57" s="62"/>
      <c r="U57" s="62"/>
      <c r="V57" s="62"/>
      <c r="W57" s="63"/>
      <c r="X57" s="62"/>
      <c r="Y57" s="62"/>
      <c r="Z57" s="62"/>
      <c r="AA57" s="62"/>
      <c r="AB57" s="62"/>
      <c r="AC57" s="63"/>
      <c r="AD57" s="62"/>
      <c r="AE57" s="62"/>
      <c r="AF57" s="62"/>
      <c r="AG57" s="62"/>
      <c r="AH57" s="62"/>
      <c r="AI57" s="62"/>
      <c r="AJ57" s="62"/>
      <c r="AK57" s="28"/>
    </row>
    <row r="58" spans="1:37" ht="15" customHeight="1" thickBot="1">
      <c r="A58" s="946" t="s">
        <v>129</v>
      </c>
      <c r="B58" s="946"/>
      <c r="C58" s="946"/>
      <c r="D58" s="946"/>
      <c r="E58" s="946"/>
      <c r="F58" s="946"/>
      <c r="G58" s="946"/>
      <c r="H58" s="946"/>
      <c r="I58" s="946"/>
      <c r="J58" s="946"/>
      <c r="K58" s="946"/>
      <c r="L58" s="946"/>
      <c r="M58" s="946"/>
      <c r="N58" s="946"/>
      <c r="O58" s="946"/>
      <c r="P58" s="946"/>
      <c r="Q58" s="946"/>
      <c r="R58" s="946"/>
      <c r="S58" s="946"/>
      <c r="T58" s="946"/>
      <c r="U58" s="946"/>
      <c r="V58" s="946"/>
      <c r="W58" s="946"/>
      <c r="X58" s="946"/>
      <c r="Y58" s="946"/>
      <c r="Z58" s="946"/>
      <c r="AA58" s="946"/>
      <c r="AB58" s="946"/>
      <c r="AC58" s="946"/>
      <c r="AD58" s="946"/>
      <c r="AE58" s="946"/>
      <c r="AF58" s="946"/>
      <c r="AG58" s="946"/>
      <c r="AH58" s="946"/>
      <c r="AI58" s="946"/>
      <c r="AJ58" s="946"/>
      <c r="AK58" s="946"/>
    </row>
    <row r="59" spans="1:37" ht="12" customHeight="1">
      <c r="A59" s="925" t="s">
        <v>23</v>
      </c>
      <c r="B59" s="928" t="s">
        <v>24</v>
      </c>
      <c r="C59" s="929"/>
      <c r="D59" s="929"/>
      <c r="E59" s="929"/>
      <c r="F59" s="929"/>
      <c r="G59" s="929"/>
      <c r="H59" s="929"/>
      <c r="I59" s="929"/>
      <c r="J59" s="929"/>
      <c r="K59" s="929"/>
      <c r="L59" s="929"/>
      <c r="M59" s="929"/>
      <c r="N59" s="929"/>
      <c r="O59" s="929"/>
      <c r="P59" s="929"/>
      <c r="Q59" s="930" t="s">
        <v>25</v>
      </c>
      <c r="R59" s="931"/>
      <c r="S59" s="931"/>
      <c r="T59" s="932"/>
      <c r="U59" s="931" t="s">
        <v>26</v>
      </c>
      <c r="V59" s="931"/>
      <c r="W59" s="931"/>
      <c r="X59" s="931"/>
      <c r="Y59" s="931"/>
      <c r="Z59" s="931"/>
      <c r="AA59" s="931"/>
      <c r="AB59" s="931"/>
      <c r="AC59" s="931"/>
      <c r="AD59" s="931"/>
      <c r="AE59" s="931"/>
      <c r="AF59" s="931"/>
      <c r="AG59" s="931"/>
      <c r="AH59" s="931"/>
      <c r="AI59" s="931"/>
      <c r="AJ59" s="931"/>
      <c r="AK59" s="933"/>
    </row>
    <row r="60" spans="1:37" ht="15" customHeight="1">
      <c r="A60" s="926"/>
      <c r="B60" s="934" t="str">
        <f>IF(B12="","",B12)</f>
        <v xml:space="preserve"> </v>
      </c>
      <c r="C60" s="935"/>
      <c r="D60" s="935"/>
      <c r="E60" s="935"/>
      <c r="F60" s="935"/>
      <c r="G60" s="935"/>
      <c r="H60" s="935"/>
      <c r="I60" s="935"/>
      <c r="J60" s="935"/>
      <c r="K60" s="935"/>
      <c r="L60" s="935"/>
      <c r="M60" s="935"/>
      <c r="N60" s="935"/>
      <c r="O60" s="935"/>
      <c r="P60" s="936"/>
      <c r="Q60" s="937" t="str">
        <f>O12</f>
        <v>教授</v>
      </c>
      <c r="R60" s="938"/>
      <c r="S60" s="938"/>
      <c r="T60" s="939"/>
      <c r="U60" s="952" t="str">
        <f>T12</f>
        <v/>
      </c>
      <c r="V60" s="953"/>
      <c r="W60" s="953"/>
      <c r="X60" s="953"/>
      <c r="Y60" s="953"/>
      <c r="Z60" s="953"/>
      <c r="AA60" s="953"/>
      <c r="AB60" s="953"/>
      <c r="AC60" s="953"/>
      <c r="AD60" s="953"/>
      <c r="AE60" s="953"/>
      <c r="AF60" s="953"/>
      <c r="AG60" s="953"/>
      <c r="AH60" s="953"/>
      <c r="AI60" s="953"/>
      <c r="AJ60" s="953"/>
      <c r="AK60" s="954"/>
    </row>
    <row r="61" spans="1:37" ht="15" customHeight="1" thickBot="1">
      <c r="A61" s="927"/>
      <c r="B61" s="943" t="str">
        <f>B13</f>
        <v>大学教育センター・ヘルプロ</v>
      </c>
      <c r="C61" s="944"/>
      <c r="D61" s="944"/>
      <c r="E61" s="944"/>
      <c r="F61" s="944"/>
      <c r="G61" s="944"/>
      <c r="H61" s="944"/>
      <c r="I61" s="944"/>
      <c r="J61" s="944"/>
      <c r="K61" s="944"/>
      <c r="L61" s="944"/>
      <c r="M61" s="944"/>
      <c r="N61" s="944"/>
      <c r="O61" s="944"/>
      <c r="P61" s="945"/>
      <c r="Q61" s="940"/>
      <c r="R61" s="941"/>
      <c r="S61" s="941"/>
      <c r="T61" s="942"/>
      <c r="U61" s="955"/>
      <c r="V61" s="956"/>
      <c r="W61" s="956"/>
      <c r="X61" s="956"/>
      <c r="Y61" s="956"/>
      <c r="Z61" s="956"/>
      <c r="AA61" s="956"/>
      <c r="AB61" s="956"/>
      <c r="AC61" s="956"/>
      <c r="AD61" s="956"/>
      <c r="AE61" s="956"/>
      <c r="AF61" s="956"/>
      <c r="AG61" s="956"/>
      <c r="AH61" s="956"/>
      <c r="AI61" s="956"/>
      <c r="AJ61" s="956"/>
      <c r="AK61" s="957"/>
    </row>
    <row r="62" spans="1:37" ht="6" customHeight="1" thickBot="1">
      <c r="A62" s="522"/>
      <c r="B62" s="522"/>
      <c r="C62" s="522"/>
      <c r="D62" s="522"/>
      <c r="E62" s="522"/>
      <c r="F62" s="522"/>
      <c r="G62" s="522"/>
      <c r="H62" s="522"/>
      <c r="I62" s="522"/>
      <c r="J62" s="522"/>
      <c r="K62" s="522"/>
      <c r="L62" s="522"/>
      <c r="M62" s="522"/>
      <c r="N62" s="522"/>
      <c r="O62" s="522"/>
      <c r="P62" s="57"/>
      <c r="Q62" s="57"/>
      <c r="R62" s="57"/>
      <c r="S62" s="57"/>
      <c r="T62" s="57"/>
      <c r="U62" s="57"/>
      <c r="V62" s="57"/>
      <c r="W62" s="57"/>
      <c r="X62" s="57"/>
      <c r="Y62" s="57"/>
      <c r="Z62" s="57"/>
      <c r="AA62" s="57"/>
      <c r="AB62" s="57"/>
      <c r="AC62" s="57"/>
      <c r="AD62" s="57"/>
      <c r="AE62" s="57"/>
      <c r="AF62" s="57"/>
      <c r="AG62" s="57"/>
      <c r="AH62" s="57"/>
      <c r="AI62" s="57"/>
      <c r="AJ62" s="57"/>
      <c r="AK62" s="28"/>
    </row>
    <row r="63" spans="1:37" s="533" customFormat="1" ht="24" customHeight="1">
      <c r="A63" s="50"/>
      <c r="B63" s="1163" t="s">
        <v>102</v>
      </c>
      <c r="C63" s="1163"/>
      <c r="D63" s="1163"/>
      <c r="E63" s="1163"/>
      <c r="F63" s="1163"/>
      <c r="G63" s="1163"/>
      <c r="H63" s="1163"/>
      <c r="I63" s="1163"/>
      <c r="J63" s="1164"/>
      <c r="K63" s="968" t="s">
        <v>97</v>
      </c>
      <c r="L63" s="969"/>
      <c r="M63" s="969"/>
      <c r="N63" s="969"/>
      <c r="O63" s="969"/>
      <c r="P63" s="969"/>
      <c r="Q63" s="969"/>
      <c r="R63" s="969"/>
      <c r="S63" s="969"/>
      <c r="T63" s="969"/>
      <c r="U63" s="969"/>
      <c r="V63" s="969"/>
      <c r="W63" s="969"/>
      <c r="X63" s="969"/>
      <c r="Y63" s="969"/>
      <c r="Z63" s="969"/>
      <c r="AA63" s="969"/>
      <c r="AB63" s="970"/>
      <c r="AC63" s="965" t="s">
        <v>134</v>
      </c>
      <c r="AD63" s="966"/>
      <c r="AE63" s="966"/>
      <c r="AF63" s="966"/>
      <c r="AG63" s="966"/>
      <c r="AH63" s="966"/>
      <c r="AI63" s="966"/>
      <c r="AJ63" s="966"/>
      <c r="AK63" s="967"/>
    </row>
    <row r="64" spans="1:37" ht="35.1" customHeight="1">
      <c r="A64" s="49" t="s">
        <v>92</v>
      </c>
      <c r="B64" s="958" t="str">
        <f>Q22</f>
        <v>学会参加　</v>
      </c>
      <c r="C64" s="959"/>
      <c r="D64" s="959"/>
      <c r="E64" s="959"/>
      <c r="F64" s="959"/>
      <c r="G64" s="959"/>
      <c r="H64" s="959"/>
      <c r="I64" s="959"/>
      <c r="J64" s="960"/>
      <c r="K64" s="971" t="str">
        <f>旅費支払通知!V7</f>
        <v/>
      </c>
      <c r="L64" s="972"/>
      <c r="M64" s="972"/>
      <c r="N64" s="972"/>
      <c r="O64" s="972"/>
      <c r="P64" s="972"/>
      <c r="Q64" s="893" t="str">
        <f>旅費支払通知!K7</f>
        <v/>
      </c>
      <c r="R64" s="893"/>
      <c r="S64" s="893"/>
      <c r="T64" s="893"/>
      <c r="U64" s="893"/>
      <c r="V64" s="894">
        <f>旅費支払通知!A7</f>
        <v>0</v>
      </c>
      <c r="W64" s="895"/>
      <c r="X64" s="895"/>
      <c r="Y64" s="895"/>
      <c r="Z64" s="895"/>
      <c r="AA64" s="895"/>
      <c r="AB64" s="896"/>
      <c r="AC64" s="43" t="s">
        <v>77</v>
      </c>
      <c r="AD64" s="1156"/>
      <c r="AE64" s="1156"/>
      <c r="AF64" s="1156"/>
      <c r="AG64" s="1156"/>
      <c r="AH64" s="1156"/>
      <c r="AI64" s="1156"/>
      <c r="AJ64" s="1156"/>
      <c r="AK64" s="1157"/>
    </row>
    <row r="65" spans="1:37" ht="35.1" customHeight="1">
      <c r="A65" s="49" t="s">
        <v>93</v>
      </c>
      <c r="B65" s="961" t="str">
        <f>Q24</f>
        <v>情報収集　</v>
      </c>
      <c r="C65" s="962"/>
      <c r="D65" s="962"/>
      <c r="E65" s="962"/>
      <c r="F65" s="962"/>
      <c r="G65" s="962"/>
      <c r="H65" s="962"/>
      <c r="I65" s="962"/>
      <c r="J65" s="963"/>
      <c r="K65" s="971"/>
      <c r="L65" s="972"/>
      <c r="M65" s="972"/>
      <c r="N65" s="972"/>
      <c r="O65" s="972"/>
      <c r="P65" s="972"/>
      <c r="Q65" s="893"/>
      <c r="R65" s="893"/>
      <c r="S65" s="893"/>
      <c r="T65" s="893"/>
      <c r="U65" s="893"/>
      <c r="V65" s="981"/>
      <c r="W65" s="982"/>
      <c r="X65" s="982"/>
      <c r="Y65" s="982"/>
      <c r="Z65" s="982"/>
      <c r="AA65" s="982"/>
      <c r="AB65" s="983"/>
      <c r="AC65" s="43" t="s">
        <v>98</v>
      </c>
      <c r="AD65" s="1158"/>
      <c r="AE65" s="1159"/>
      <c r="AF65" s="1159"/>
      <c r="AG65" s="1159"/>
      <c r="AH65" s="1159"/>
      <c r="AI65" s="1159"/>
      <c r="AJ65" s="1159"/>
      <c r="AK65" s="1160"/>
    </row>
    <row r="66" spans="1:37" ht="35.1" customHeight="1">
      <c r="A66" s="49" t="s">
        <v>94</v>
      </c>
      <c r="B66" s="961" t="str">
        <f>Q26</f>
        <v/>
      </c>
      <c r="C66" s="962"/>
      <c r="D66" s="962"/>
      <c r="E66" s="962"/>
      <c r="F66" s="962"/>
      <c r="G66" s="962"/>
      <c r="H66" s="962"/>
      <c r="I66" s="962"/>
      <c r="J66" s="963"/>
      <c r="K66" s="971"/>
      <c r="L66" s="972"/>
      <c r="M66" s="972"/>
      <c r="N66" s="972"/>
      <c r="O66" s="972"/>
      <c r="P66" s="972"/>
      <c r="Q66" s="893"/>
      <c r="R66" s="893"/>
      <c r="S66" s="893"/>
      <c r="T66" s="893"/>
      <c r="U66" s="893"/>
      <c r="V66" s="982"/>
      <c r="W66" s="982"/>
      <c r="X66" s="982"/>
      <c r="Y66" s="982"/>
      <c r="Z66" s="982"/>
      <c r="AA66" s="982"/>
      <c r="AB66" s="983"/>
      <c r="AC66" s="43" t="s">
        <v>98</v>
      </c>
      <c r="AD66" s="1161"/>
      <c r="AE66" s="1161"/>
      <c r="AF66" s="1161"/>
      <c r="AG66" s="1161"/>
      <c r="AH66" s="1161"/>
      <c r="AI66" s="1161"/>
      <c r="AJ66" s="1161"/>
      <c r="AK66" s="1162"/>
    </row>
    <row r="67" spans="1:37" ht="30" customHeight="1">
      <c r="A67" s="921" t="s">
        <v>100</v>
      </c>
      <c r="B67" s="922"/>
      <c r="C67" s="922"/>
      <c r="D67" s="922"/>
      <c r="E67" s="922"/>
      <c r="F67" s="923"/>
      <c r="G67" s="66" t="str">
        <f>IF(旅費支払通知!$E$38="全額支給","☑","□")</f>
        <v>□</v>
      </c>
      <c r="H67" s="897" t="s">
        <v>51</v>
      </c>
      <c r="I67" s="897"/>
      <c r="J67" s="897"/>
      <c r="K67" s="518"/>
      <c r="L67" s="975"/>
      <c r="M67" s="976"/>
      <c r="N67" s="976"/>
      <c r="O67" s="976"/>
      <c r="P67" s="976"/>
      <c r="Q67" s="976"/>
      <c r="R67" s="976"/>
      <c r="S67" s="976"/>
      <c r="T67" s="976"/>
      <c r="U67" s="976"/>
      <c r="V67" s="976"/>
      <c r="W67" s="976"/>
      <c r="X67" s="976"/>
      <c r="Y67" s="976"/>
      <c r="Z67" s="976"/>
      <c r="AA67" s="976"/>
      <c r="AB67" s="976"/>
      <c r="AC67" s="976"/>
      <c r="AD67" s="976"/>
      <c r="AE67" s="976"/>
      <c r="AF67" s="976"/>
      <c r="AG67" s="976"/>
      <c r="AH67" s="976"/>
      <c r="AI67" s="976"/>
      <c r="AJ67" s="976"/>
      <c r="AK67" s="977"/>
    </row>
    <row r="68" spans="1:37" ht="30" customHeight="1">
      <c r="A68" s="65"/>
      <c r="B68" s="66" t="str">
        <f>IF(旅費支払通知!$E$38="なし","☑","□")</f>
        <v>☑</v>
      </c>
      <c r="C68" s="919" t="s">
        <v>99</v>
      </c>
      <c r="D68" s="919"/>
      <c r="E68" s="919"/>
      <c r="F68" s="920"/>
      <c r="G68" s="66" t="str">
        <f>IF(旅費支払通知!$E$38="一部支給","☑","□")</f>
        <v>□</v>
      </c>
      <c r="H68" s="897" t="s">
        <v>52</v>
      </c>
      <c r="I68" s="897"/>
      <c r="J68" s="897"/>
      <c r="K68" s="518"/>
      <c r="L68" s="978" t="str">
        <f>IF(旅費支払通知!$E$38="一部支給",旅費支払通知!H38,"  ")</f>
        <v xml:space="preserve">  </v>
      </c>
      <c r="M68" s="979"/>
      <c r="N68" s="979"/>
      <c r="O68" s="979"/>
      <c r="P68" s="979"/>
      <c r="Q68" s="979"/>
      <c r="R68" s="979"/>
      <c r="S68" s="979"/>
      <c r="T68" s="979"/>
      <c r="U68" s="979"/>
      <c r="V68" s="979"/>
      <c r="W68" s="979"/>
      <c r="X68" s="979"/>
      <c r="Y68" s="979"/>
      <c r="Z68" s="979"/>
      <c r="AA68" s="979"/>
      <c r="AB68" s="979"/>
      <c r="AC68" s="979"/>
      <c r="AD68" s="979"/>
      <c r="AE68" s="979"/>
      <c r="AF68" s="979"/>
      <c r="AG68" s="979"/>
      <c r="AH68" s="979"/>
      <c r="AI68" s="979"/>
      <c r="AJ68" s="979"/>
      <c r="AK68" s="980"/>
    </row>
    <row r="69" spans="1:37" ht="30" customHeight="1">
      <c r="A69" s="909" t="s">
        <v>120</v>
      </c>
      <c r="B69" s="910"/>
      <c r="C69" s="910"/>
      <c r="D69" s="910"/>
      <c r="E69" s="910"/>
      <c r="F69" s="911"/>
      <c r="G69" s="206" t="s">
        <v>53</v>
      </c>
      <c r="H69" s="206"/>
      <c r="I69" s="206"/>
      <c r="J69" s="206"/>
      <c r="K69" s="207"/>
      <c r="L69" s="544" t="str">
        <f>IF(旅費支払通知!E37="定額","☑","□")</f>
        <v>□</v>
      </c>
      <c r="M69" s="208" t="s">
        <v>54</v>
      </c>
      <c r="N69" s="206"/>
      <c r="O69" s="545" t="str">
        <f>IF(旅費支払通知!E37="不支給","☑","□")</f>
        <v>□</v>
      </c>
      <c r="P69" s="208" t="s">
        <v>55</v>
      </c>
      <c r="Q69" s="209"/>
      <c r="R69" s="545" t="str">
        <f>IF(旅費支払通知!E37="減額","☑","□")</f>
        <v>☑</v>
      </c>
      <c r="S69" s="973" t="s">
        <v>56</v>
      </c>
      <c r="T69" s="973"/>
      <c r="U69" s="915" t="str">
        <f>IF(旅費支払通知!H37="","",旅費支払通知!H37)</f>
        <v/>
      </c>
      <c r="V69" s="916"/>
      <c r="W69" s="916"/>
      <c r="X69" s="916"/>
      <c r="Y69" s="916"/>
      <c r="Z69" s="916"/>
      <c r="AA69" s="916"/>
      <c r="AB69" s="916"/>
      <c r="AC69" s="916"/>
      <c r="AD69" s="916"/>
      <c r="AE69" s="916"/>
      <c r="AF69" s="916"/>
      <c r="AG69" s="916"/>
      <c r="AH69" s="916"/>
      <c r="AI69" s="916"/>
      <c r="AJ69" s="916"/>
      <c r="AK69" s="210" t="s">
        <v>45</v>
      </c>
    </row>
    <row r="70" spans="1:37" ht="30" customHeight="1">
      <c r="A70" s="912"/>
      <c r="B70" s="913"/>
      <c r="C70" s="913"/>
      <c r="D70" s="913"/>
      <c r="E70" s="913"/>
      <c r="F70" s="914"/>
      <c r="G70" s="206" t="s">
        <v>57</v>
      </c>
      <c r="H70" s="206"/>
      <c r="I70" s="206"/>
      <c r="J70" s="206"/>
      <c r="K70" s="207"/>
      <c r="L70" s="544" t="str">
        <f>IF(旅費支払通知!T37="定額","☑","□")</f>
        <v>□</v>
      </c>
      <c r="M70" s="208" t="s">
        <v>54</v>
      </c>
      <c r="N70" s="206"/>
      <c r="O70" s="545" t="str">
        <f>IF(旅費支払通知!T37="不支給","☑","□")</f>
        <v>□</v>
      </c>
      <c r="P70" s="208" t="s">
        <v>55</v>
      </c>
      <c r="Q70" s="211"/>
      <c r="R70" s="545" t="str">
        <f>IF(旅費支払通知!T37="減額","☑","□")</f>
        <v>☑</v>
      </c>
      <c r="S70" s="974" t="s">
        <v>56</v>
      </c>
      <c r="T70" s="974"/>
      <c r="U70" s="917" t="str">
        <f>IF(旅費支払通知!W37="","",旅費支払通知!W37)</f>
        <v/>
      </c>
      <c r="V70" s="918"/>
      <c r="W70" s="918"/>
      <c r="X70" s="918"/>
      <c r="Y70" s="918"/>
      <c r="Z70" s="918"/>
      <c r="AA70" s="918"/>
      <c r="AB70" s="918"/>
      <c r="AC70" s="918"/>
      <c r="AD70" s="918"/>
      <c r="AE70" s="918"/>
      <c r="AF70" s="918"/>
      <c r="AG70" s="918"/>
      <c r="AH70" s="918"/>
      <c r="AI70" s="918"/>
      <c r="AJ70" s="918"/>
      <c r="AK70" s="212" t="s">
        <v>45</v>
      </c>
    </row>
    <row r="71" spans="1:37" ht="30" customHeight="1">
      <c r="A71" s="921" t="s">
        <v>101</v>
      </c>
      <c r="B71" s="922"/>
      <c r="C71" s="922"/>
      <c r="D71" s="922"/>
      <c r="E71" s="922"/>
      <c r="F71" s="923"/>
      <c r="G71" s="44" t="s">
        <v>58</v>
      </c>
      <c r="H71" s="44"/>
      <c r="I71" s="44"/>
      <c r="J71" s="45"/>
      <c r="K71" s="45"/>
      <c r="L71" s="45"/>
      <c r="M71" s="45"/>
      <c r="N71" s="46"/>
      <c r="O71" s="66" t="s">
        <v>49</v>
      </c>
      <c r="P71" s="66"/>
      <c r="Q71" s="46" t="s">
        <v>59</v>
      </c>
      <c r="R71" s="45" t="s">
        <v>46</v>
      </c>
      <c r="S71" s="964" t="s">
        <v>60</v>
      </c>
      <c r="T71" s="964"/>
      <c r="U71" s="46"/>
      <c r="V71" s="45" t="s">
        <v>49</v>
      </c>
      <c r="W71" s="919" t="s">
        <v>61</v>
      </c>
      <c r="X71" s="919"/>
      <c r="Y71" s="919"/>
      <c r="Z71" s="919"/>
      <c r="AA71" s="919"/>
      <c r="AB71" s="919"/>
      <c r="AC71" s="45" t="s">
        <v>46</v>
      </c>
      <c r="AD71" s="919" t="s">
        <v>62</v>
      </c>
      <c r="AE71" s="919"/>
      <c r="AF71" s="47"/>
      <c r="AG71" s="47"/>
      <c r="AH71" s="47"/>
      <c r="AI71" s="47"/>
      <c r="AJ71" s="47"/>
      <c r="AK71" s="48"/>
    </row>
    <row r="72" spans="1:37" ht="15.95" customHeight="1">
      <c r="A72" s="1138"/>
      <c r="B72" s="1139"/>
      <c r="C72" s="1139"/>
      <c r="D72" s="1139"/>
      <c r="E72" s="1139"/>
      <c r="F72" s="1140"/>
      <c r="G72" s="69" t="s">
        <v>63</v>
      </c>
      <c r="H72" s="67" t="s">
        <v>133</v>
      </c>
      <c r="I72" s="67"/>
      <c r="J72" s="67"/>
      <c r="K72" s="67"/>
      <c r="L72" s="67"/>
      <c r="M72" s="67"/>
      <c r="N72" s="67"/>
      <c r="O72" s="67"/>
      <c r="P72" s="67"/>
      <c r="Q72" s="67"/>
      <c r="R72" s="67"/>
      <c r="S72" s="67"/>
      <c r="T72" s="67"/>
      <c r="U72" s="67"/>
      <c r="V72" s="67"/>
      <c r="W72" s="67"/>
      <c r="X72" s="67"/>
      <c r="Y72" s="67"/>
      <c r="Z72" s="67"/>
      <c r="AA72" s="67"/>
      <c r="AB72" s="67"/>
      <c r="AC72" s="67"/>
      <c r="AD72" s="67"/>
      <c r="AE72" s="67"/>
      <c r="AF72" s="67"/>
      <c r="AG72" s="67"/>
      <c r="AH72" s="67"/>
      <c r="AI72" s="67"/>
      <c r="AJ72" s="67"/>
      <c r="AK72" s="70"/>
    </row>
    <row r="73" spans="1:37" ht="30" customHeight="1">
      <c r="A73" s="1138"/>
      <c r="B73" s="1139"/>
      <c r="C73" s="1139"/>
      <c r="D73" s="1139"/>
      <c r="E73" s="1139"/>
      <c r="F73" s="1140"/>
      <c r="G73" s="520" t="s">
        <v>64</v>
      </c>
      <c r="H73" s="71"/>
      <c r="I73" s="71"/>
      <c r="J73" s="71"/>
      <c r="K73" s="67"/>
      <c r="L73" s="67"/>
      <c r="M73" s="67"/>
      <c r="N73" s="71"/>
      <c r="O73" s="546" t="s">
        <v>49</v>
      </c>
      <c r="P73" s="64"/>
      <c r="Q73" s="71" t="s">
        <v>59</v>
      </c>
      <c r="R73" s="30" t="s">
        <v>46</v>
      </c>
      <c r="S73" s="29" t="s">
        <v>50</v>
      </c>
      <c r="T73" s="30"/>
      <c r="U73" s="31"/>
      <c r="V73" s="31"/>
      <c r="W73" s="31"/>
      <c r="X73" s="32"/>
      <c r="Y73" s="33"/>
      <c r="Z73" s="34"/>
      <c r="AA73" s="35"/>
      <c r="AB73" s="35"/>
      <c r="AC73" s="35"/>
      <c r="AD73" s="35"/>
      <c r="AE73" s="32"/>
      <c r="AF73" s="36"/>
      <c r="AG73" s="35"/>
      <c r="AH73" s="35"/>
      <c r="AI73" s="35"/>
      <c r="AJ73" s="35"/>
      <c r="AK73" s="37"/>
    </row>
    <row r="74" spans="1:37" ht="15.95" customHeight="1">
      <c r="A74" s="1138"/>
      <c r="B74" s="1139"/>
      <c r="C74" s="1139"/>
      <c r="D74" s="1139"/>
      <c r="E74" s="1139"/>
      <c r="F74" s="1140"/>
      <c r="G74" s="69" t="s">
        <v>63</v>
      </c>
      <c r="H74" s="67" t="s">
        <v>65</v>
      </c>
      <c r="I74" s="67"/>
      <c r="J74" s="67"/>
      <c r="K74" s="67"/>
      <c r="L74" s="67"/>
      <c r="M74" s="67"/>
      <c r="N74" s="67"/>
      <c r="O74" s="67"/>
      <c r="P74" s="67"/>
      <c r="Q74" s="67"/>
      <c r="R74" s="67"/>
      <c r="S74" s="67"/>
      <c r="T74" s="67"/>
      <c r="U74" s="67"/>
      <c r="V74" s="67"/>
      <c r="W74" s="67"/>
      <c r="X74" s="67"/>
      <c r="Y74" s="67"/>
      <c r="Z74" s="67"/>
      <c r="AA74" s="67"/>
      <c r="AB74" s="67"/>
      <c r="AC74" s="67"/>
      <c r="AD74" s="67"/>
      <c r="AE74" s="67"/>
      <c r="AF74" s="67"/>
      <c r="AG74" s="67"/>
      <c r="AH74" s="67"/>
      <c r="AI74" s="67"/>
      <c r="AJ74" s="67"/>
      <c r="AK74" s="70"/>
    </row>
    <row r="75" spans="1:37" ht="24.95" customHeight="1">
      <c r="A75" s="1138"/>
      <c r="B75" s="1139"/>
      <c r="C75" s="1139"/>
      <c r="D75" s="1139"/>
      <c r="E75" s="1139"/>
      <c r="F75" s="1140"/>
      <c r="G75" s="66" t="s">
        <v>46</v>
      </c>
      <c r="H75" s="897" t="s">
        <v>66</v>
      </c>
      <c r="I75" s="897"/>
      <c r="J75" s="897"/>
      <c r="K75" s="897"/>
      <c r="L75" s="897"/>
      <c r="M75" s="897"/>
      <c r="N75" s="897"/>
      <c r="O75" s="897"/>
      <c r="P75" s="897"/>
      <c r="Q75" s="897"/>
      <c r="R75" s="897"/>
      <c r="S75" s="897"/>
      <c r="T75" s="897"/>
      <c r="U75" s="897"/>
      <c r="V75" s="897"/>
      <c r="W75" s="897"/>
      <c r="X75" s="897"/>
      <c r="Y75" s="897"/>
      <c r="Z75" s="897"/>
      <c r="AA75" s="897"/>
      <c r="AB75" s="897"/>
      <c r="AC75" s="897"/>
      <c r="AD75" s="897"/>
      <c r="AE75" s="897"/>
      <c r="AF75" s="897"/>
      <c r="AG75" s="897"/>
      <c r="AH75" s="897"/>
      <c r="AI75" s="897"/>
      <c r="AJ75" s="897"/>
      <c r="AK75" s="898"/>
    </row>
    <row r="76" spans="1:37" ht="30" customHeight="1">
      <c r="A76" s="1138"/>
      <c r="B76" s="1139"/>
      <c r="C76" s="1139"/>
      <c r="D76" s="1139"/>
      <c r="E76" s="1139"/>
      <c r="F76" s="1140"/>
      <c r="G76" s="1116" t="s">
        <v>49</v>
      </c>
      <c r="H76" s="1117" t="s">
        <v>67</v>
      </c>
      <c r="I76" s="1117"/>
      <c r="J76" s="1117"/>
      <c r="K76" s="1117"/>
      <c r="L76" s="1117"/>
      <c r="M76" s="1117"/>
      <c r="N76" s="1117"/>
      <c r="O76" s="547" t="s">
        <v>49</v>
      </c>
      <c r="P76" s="72"/>
      <c r="Q76" s="73" t="s">
        <v>68</v>
      </c>
      <c r="R76" s="1119"/>
      <c r="S76" s="1119"/>
      <c r="T76" s="1119"/>
      <c r="U76" s="1119"/>
      <c r="V76" s="1119"/>
      <c r="W76" s="1119"/>
      <c r="X76" s="524" t="s">
        <v>45</v>
      </c>
      <c r="Y76" s="1109" t="s">
        <v>69</v>
      </c>
      <c r="Z76" s="1109"/>
      <c r="AA76" s="899"/>
      <c r="AB76" s="899"/>
      <c r="AC76" s="899"/>
      <c r="AD76" s="899"/>
      <c r="AE76" s="899"/>
      <c r="AF76" s="899"/>
      <c r="AG76" s="899"/>
      <c r="AH76" s="899"/>
      <c r="AI76" s="899"/>
      <c r="AJ76" s="899"/>
      <c r="AK76" s="74" t="s">
        <v>45</v>
      </c>
    </row>
    <row r="77" spans="1:37" ht="30" customHeight="1">
      <c r="A77" s="1138"/>
      <c r="B77" s="1139"/>
      <c r="C77" s="1139"/>
      <c r="D77" s="1139"/>
      <c r="E77" s="1139"/>
      <c r="F77" s="1140"/>
      <c r="G77" s="1116"/>
      <c r="H77" s="1118"/>
      <c r="I77" s="1118"/>
      <c r="J77" s="1118"/>
      <c r="K77" s="1118"/>
      <c r="L77" s="1118"/>
      <c r="M77" s="1118"/>
      <c r="N77" s="1118"/>
      <c r="O77" s="75" t="s">
        <v>49</v>
      </c>
      <c r="P77" s="75"/>
      <c r="Q77" s="76" t="s">
        <v>70</v>
      </c>
      <c r="R77" s="1110" t="s">
        <v>104</v>
      </c>
      <c r="S77" s="1110"/>
      <c r="T77" s="1110"/>
      <c r="U77" s="1110"/>
      <c r="V77" s="1110"/>
      <c r="W77" s="1110"/>
      <c r="X77" s="525" t="s">
        <v>45</v>
      </c>
      <c r="Y77" s="1111" t="s">
        <v>69</v>
      </c>
      <c r="Z77" s="1111"/>
      <c r="AA77" s="1114"/>
      <c r="AB77" s="1114"/>
      <c r="AC77" s="1114"/>
      <c r="AD77" s="1114"/>
      <c r="AE77" s="1114"/>
      <c r="AF77" s="1114"/>
      <c r="AG77" s="1114"/>
      <c r="AH77" s="1114"/>
      <c r="AI77" s="1114"/>
      <c r="AJ77" s="1114"/>
      <c r="AK77" s="77" t="s">
        <v>45</v>
      </c>
    </row>
    <row r="78" spans="1:37" ht="30" customHeight="1">
      <c r="A78" s="1138"/>
      <c r="B78" s="1139"/>
      <c r="C78" s="1139"/>
      <c r="D78" s="1139"/>
      <c r="E78" s="1139"/>
      <c r="F78" s="1140"/>
      <c r="G78" s="1116"/>
      <c r="H78" s="919"/>
      <c r="I78" s="919"/>
      <c r="J78" s="919"/>
      <c r="K78" s="919"/>
      <c r="L78" s="919"/>
      <c r="M78" s="919"/>
      <c r="N78" s="919"/>
      <c r="O78" s="75" t="s">
        <v>49</v>
      </c>
      <c r="P78" s="33"/>
      <c r="Q78" s="44" t="s">
        <v>71</v>
      </c>
      <c r="R78" s="1112" t="s">
        <v>105</v>
      </c>
      <c r="S78" s="1112"/>
      <c r="T78" s="1112"/>
      <c r="U78" s="1112"/>
      <c r="V78" s="1112"/>
      <c r="W78" s="1112"/>
      <c r="X78" s="523" t="s">
        <v>45</v>
      </c>
      <c r="Y78" s="1107" t="s">
        <v>69</v>
      </c>
      <c r="Z78" s="1107"/>
      <c r="AA78" s="1115"/>
      <c r="AB78" s="1115"/>
      <c r="AC78" s="1115"/>
      <c r="AD78" s="1115"/>
      <c r="AE78" s="1115"/>
      <c r="AF78" s="1115"/>
      <c r="AG78" s="1115"/>
      <c r="AH78" s="1115"/>
      <c r="AI78" s="1115"/>
      <c r="AJ78" s="1115"/>
      <c r="AK78" s="68" t="s">
        <v>45</v>
      </c>
    </row>
    <row r="79" spans="1:37" ht="30" customHeight="1">
      <c r="A79" s="1138"/>
      <c r="B79" s="1139"/>
      <c r="C79" s="1139"/>
      <c r="D79" s="1139"/>
      <c r="E79" s="1139"/>
      <c r="F79" s="1140"/>
      <c r="G79" s="64" t="s">
        <v>49</v>
      </c>
      <c r="H79" s="1105" t="s">
        <v>72</v>
      </c>
      <c r="I79" s="1105"/>
      <c r="J79" s="1105"/>
      <c r="K79" s="1106"/>
      <c r="L79" s="1106"/>
      <c r="M79" s="1106"/>
      <c r="N79" s="1105"/>
      <c r="O79" s="78" t="s">
        <v>73</v>
      </c>
      <c r="P79" s="1113"/>
      <c r="Q79" s="1113"/>
      <c r="R79" s="1113"/>
      <c r="S79" s="1113"/>
      <c r="T79" s="1113"/>
      <c r="U79" s="1113"/>
      <c r="V79" s="1113"/>
      <c r="W79" s="1113"/>
      <c r="X79" s="523" t="s">
        <v>45</v>
      </c>
      <c r="Y79" s="1107" t="s">
        <v>69</v>
      </c>
      <c r="Z79" s="1107"/>
      <c r="AA79" s="979"/>
      <c r="AB79" s="979"/>
      <c r="AC79" s="979"/>
      <c r="AD79" s="979"/>
      <c r="AE79" s="979"/>
      <c r="AF79" s="979"/>
      <c r="AG79" s="979"/>
      <c r="AH79" s="979"/>
      <c r="AI79" s="979"/>
      <c r="AJ79" s="979"/>
      <c r="AK79" s="79" t="s">
        <v>45</v>
      </c>
    </row>
    <row r="80" spans="1:37" ht="15.95" customHeight="1" thickBot="1">
      <c r="A80" s="1141"/>
      <c r="B80" s="1142"/>
      <c r="C80" s="1142"/>
      <c r="D80" s="1142"/>
      <c r="E80" s="1142"/>
      <c r="F80" s="1143"/>
      <c r="G80" s="69" t="s">
        <v>63</v>
      </c>
      <c r="H80" s="80" t="s">
        <v>74</v>
      </c>
      <c r="I80" s="80"/>
      <c r="J80" s="80"/>
      <c r="K80" s="80"/>
      <c r="L80" s="80"/>
      <c r="M80" s="80"/>
      <c r="N80" s="80"/>
      <c r="O80" s="80"/>
      <c r="P80" s="80"/>
      <c r="Q80" s="80"/>
      <c r="R80" s="80"/>
      <c r="S80" s="80"/>
      <c r="T80" s="80"/>
      <c r="U80" s="80"/>
      <c r="V80" s="80"/>
      <c r="W80" s="80"/>
      <c r="X80" s="80"/>
      <c r="Y80" s="80"/>
      <c r="Z80" s="80"/>
      <c r="AA80" s="80"/>
      <c r="AB80" s="80"/>
      <c r="AC80" s="80"/>
      <c r="AD80" s="80"/>
      <c r="AE80" s="80"/>
      <c r="AF80" s="80"/>
      <c r="AG80" s="80"/>
      <c r="AH80" s="80"/>
      <c r="AI80" s="80"/>
      <c r="AJ80" s="80"/>
      <c r="AK80" s="81"/>
    </row>
    <row r="81" spans="1:37" ht="12.95" customHeight="1">
      <c r="A81" s="1108" t="s">
        <v>132</v>
      </c>
      <c r="B81" s="1108"/>
      <c r="C81" s="1108"/>
      <c r="D81" s="1108"/>
      <c r="E81" s="1108"/>
      <c r="F81" s="1108"/>
      <c r="G81" s="1108"/>
      <c r="H81" s="1108"/>
      <c r="I81" s="1108"/>
      <c r="J81" s="1108"/>
      <c r="K81" s="1108"/>
      <c r="L81" s="1108"/>
      <c r="M81" s="1108"/>
      <c r="N81" s="1108"/>
      <c r="O81" s="1108"/>
      <c r="P81" s="1108"/>
      <c r="Q81" s="1108"/>
      <c r="R81" s="1108"/>
      <c r="S81" s="1108"/>
      <c r="T81" s="1108"/>
      <c r="U81" s="1108"/>
      <c r="V81" s="1108"/>
      <c r="W81" s="1108"/>
      <c r="X81" s="1108"/>
      <c r="Y81" s="1108"/>
      <c r="Z81" s="1108"/>
      <c r="AA81" s="1108"/>
      <c r="AB81" s="1108"/>
      <c r="AC81" s="1108"/>
      <c r="AD81" s="1108"/>
      <c r="AE81" s="1108"/>
      <c r="AF81" s="1108"/>
      <c r="AG81" s="1108"/>
      <c r="AH81" s="1108"/>
      <c r="AI81" s="1108"/>
      <c r="AJ81" s="1108"/>
      <c r="AK81" s="1108"/>
    </row>
    <row r="82" spans="1:37" ht="5.0999999999999996" customHeight="1" thickBot="1">
      <c r="A82" s="82"/>
      <c r="B82" s="82"/>
      <c r="C82" s="83"/>
      <c r="D82" s="83"/>
      <c r="E82" s="83"/>
      <c r="F82" s="83"/>
      <c r="G82" s="83"/>
      <c r="H82" s="83"/>
      <c r="I82" s="83"/>
      <c r="J82" s="83"/>
      <c r="K82" s="83"/>
      <c r="L82" s="83"/>
      <c r="M82" s="83"/>
      <c r="N82" s="83"/>
      <c r="O82" s="83"/>
      <c r="P82" s="83"/>
      <c r="Q82" s="83"/>
      <c r="R82" s="84"/>
      <c r="S82" s="83"/>
      <c r="T82" s="83"/>
      <c r="U82" s="83"/>
      <c r="V82" s="83"/>
      <c r="W82" s="83"/>
      <c r="X82" s="83"/>
      <c r="Y82" s="83"/>
      <c r="Z82" s="83"/>
      <c r="AA82" s="83"/>
      <c r="AB82" s="83"/>
      <c r="AC82" s="83"/>
      <c r="AD82" s="83"/>
      <c r="AE82" s="83"/>
      <c r="AF82" s="83"/>
      <c r="AG82" s="83"/>
      <c r="AH82" s="83"/>
      <c r="AI82" s="83"/>
      <c r="AJ82" s="83"/>
      <c r="AK82" s="85"/>
    </row>
    <row r="83" spans="1:37" s="533" customFormat="1" ht="5.0999999999999996" customHeight="1">
      <c r="A83" s="86"/>
      <c r="B83" s="86"/>
      <c r="C83" s="87"/>
      <c r="D83" s="87"/>
      <c r="E83" s="87"/>
      <c r="F83" s="87"/>
      <c r="G83" s="87"/>
      <c r="H83" s="87"/>
      <c r="I83" s="87"/>
      <c r="J83" s="87"/>
      <c r="K83" s="87"/>
      <c r="L83" s="87"/>
      <c r="M83" s="87"/>
      <c r="N83" s="87"/>
      <c r="O83" s="87"/>
      <c r="P83" s="87"/>
      <c r="Q83" s="87"/>
      <c r="R83" s="88"/>
      <c r="S83" s="87"/>
      <c r="T83" s="87"/>
      <c r="U83" s="87"/>
      <c r="V83" s="87"/>
      <c r="W83" s="87"/>
      <c r="X83" s="87"/>
      <c r="Y83" s="87"/>
      <c r="Z83" s="87"/>
      <c r="AA83" s="87"/>
      <c r="AB83" s="87"/>
      <c r="AC83" s="87"/>
      <c r="AD83" s="87"/>
      <c r="AE83" s="87"/>
      <c r="AF83" s="87"/>
      <c r="AG83" s="87"/>
      <c r="AH83" s="87"/>
      <c r="AI83" s="87"/>
      <c r="AJ83" s="87"/>
      <c r="AK83" s="42"/>
    </row>
    <row r="84" spans="1:37" s="529" customFormat="1" ht="13.5" customHeight="1">
      <c r="A84" s="1120" t="s">
        <v>75</v>
      </c>
      <c r="B84" s="1057" t="s">
        <v>76</v>
      </c>
      <c r="C84" s="1057"/>
      <c r="D84" s="1057"/>
      <c r="E84" s="1057"/>
      <c r="F84" s="1057"/>
      <c r="G84" s="1057"/>
      <c r="H84" s="1057"/>
      <c r="I84" s="1057"/>
      <c r="J84" s="949"/>
      <c r="K84" s="950"/>
      <c r="L84" s="950"/>
      <c r="M84" s="950"/>
      <c r="N84" s="949"/>
      <c r="O84" s="950"/>
      <c r="P84" s="950"/>
      <c r="Q84" s="950"/>
      <c r="R84" s="950"/>
      <c r="S84" s="950"/>
      <c r="T84" s="950"/>
      <c r="U84" s="950"/>
      <c r="V84" s="950"/>
      <c r="W84" s="950"/>
      <c r="X84" s="950"/>
      <c r="Y84" s="950"/>
      <c r="Z84" s="950"/>
      <c r="AA84" s="950"/>
      <c r="AB84" s="950"/>
      <c r="AC84" s="950"/>
      <c r="AD84" s="950"/>
      <c r="AE84" s="950"/>
      <c r="AF84" s="950"/>
      <c r="AG84" s="950"/>
      <c r="AH84" s="950"/>
      <c r="AI84" s="950"/>
      <c r="AJ84" s="950"/>
      <c r="AK84" s="951"/>
    </row>
    <row r="85" spans="1:37" s="100" customFormat="1" ht="15" customHeight="1">
      <c r="A85" s="1121"/>
      <c r="B85" s="1059"/>
      <c r="C85" s="1059"/>
      <c r="D85" s="1059"/>
      <c r="E85" s="1059"/>
      <c r="F85" s="1059"/>
      <c r="G85" s="1059"/>
      <c r="H85" s="1059"/>
      <c r="I85" s="1059"/>
      <c r="J85" s="1132"/>
      <c r="K85" s="1133"/>
      <c r="L85" s="1133"/>
      <c r="M85" s="1133"/>
      <c r="N85" s="1123"/>
      <c r="O85" s="1124"/>
      <c r="P85" s="1124"/>
      <c r="Q85" s="1124"/>
      <c r="R85" s="1124"/>
      <c r="S85" s="1124"/>
      <c r="T85" s="1124"/>
      <c r="U85" s="1124"/>
      <c r="V85" s="1124"/>
      <c r="W85" s="1124"/>
      <c r="X85" s="1124"/>
      <c r="Y85" s="1124"/>
      <c r="Z85" s="1124"/>
      <c r="AA85" s="1124"/>
      <c r="AB85" s="1124"/>
      <c r="AC85" s="1124"/>
      <c r="AD85" s="1124"/>
      <c r="AE85" s="1124"/>
      <c r="AF85" s="1124"/>
      <c r="AG85" s="1124"/>
      <c r="AH85" s="1124"/>
      <c r="AI85" s="1124"/>
      <c r="AJ85" s="1124"/>
      <c r="AK85" s="1125"/>
    </row>
    <row r="86" spans="1:37" s="100" customFormat="1" ht="15" customHeight="1">
      <c r="A86" s="1121"/>
      <c r="B86" s="1059"/>
      <c r="C86" s="1059"/>
      <c r="D86" s="1059"/>
      <c r="E86" s="1059"/>
      <c r="F86" s="1059"/>
      <c r="G86" s="1059"/>
      <c r="H86" s="1059"/>
      <c r="I86" s="1059"/>
      <c r="J86" s="1134"/>
      <c r="K86" s="1135"/>
      <c r="L86" s="1135"/>
      <c r="M86" s="1135"/>
      <c r="N86" s="1126"/>
      <c r="O86" s="1127"/>
      <c r="P86" s="1127"/>
      <c r="Q86" s="1127"/>
      <c r="R86" s="1127"/>
      <c r="S86" s="1127"/>
      <c r="T86" s="1127"/>
      <c r="U86" s="1127"/>
      <c r="V86" s="1127"/>
      <c r="W86" s="1127"/>
      <c r="X86" s="1127"/>
      <c r="Y86" s="1127"/>
      <c r="Z86" s="1127"/>
      <c r="AA86" s="1127"/>
      <c r="AB86" s="1127"/>
      <c r="AC86" s="1127"/>
      <c r="AD86" s="1127"/>
      <c r="AE86" s="1127"/>
      <c r="AF86" s="1127"/>
      <c r="AG86" s="1127"/>
      <c r="AH86" s="1127"/>
      <c r="AI86" s="1127"/>
      <c r="AJ86" s="1127"/>
      <c r="AK86" s="1128"/>
    </row>
    <row r="87" spans="1:37" s="100" customFormat="1" ht="15" customHeight="1">
      <c r="A87" s="1121"/>
      <c r="B87" s="1059"/>
      <c r="C87" s="1059"/>
      <c r="D87" s="1059"/>
      <c r="E87" s="1059"/>
      <c r="F87" s="1059"/>
      <c r="G87" s="1059"/>
      <c r="H87" s="1059"/>
      <c r="I87" s="1059"/>
      <c r="J87" s="1136"/>
      <c r="K87" s="1137"/>
      <c r="L87" s="1137"/>
      <c r="M87" s="1137"/>
      <c r="N87" s="1129"/>
      <c r="O87" s="1130"/>
      <c r="P87" s="1130"/>
      <c r="Q87" s="1130"/>
      <c r="R87" s="1130"/>
      <c r="S87" s="1130"/>
      <c r="T87" s="1130"/>
      <c r="U87" s="1130"/>
      <c r="V87" s="1130"/>
      <c r="W87" s="1130"/>
      <c r="X87" s="1130"/>
      <c r="Y87" s="1130"/>
      <c r="Z87" s="1130"/>
      <c r="AA87" s="1130"/>
      <c r="AB87" s="1130"/>
      <c r="AC87" s="1130"/>
      <c r="AD87" s="1130"/>
      <c r="AE87" s="1130"/>
      <c r="AF87" s="1130"/>
      <c r="AG87" s="1130"/>
      <c r="AH87" s="1130"/>
      <c r="AI87" s="1130"/>
      <c r="AJ87" s="1130"/>
      <c r="AK87" s="1131"/>
    </row>
    <row r="88" spans="1:37" s="100" customFormat="1" ht="15.95" customHeight="1">
      <c r="A88" s="1121"/>
      <c r="B88" s="548" t="s">
        <v>77</v>
      </c>
      <c r="C88" s="549" t="s">
        <v>78</v>
      </c>
      <c r="D88" s="549"/>
      <c r="E88" s="549"/>
      <c r="F88" s="549"/>
      <c r="G88" s="549"/>
      <c r="H88" s="549"/>
      <c r="I88" s="549"/>
      <c r="J88" s="549"/>
      <c r="K88" s="549"/>
      <c r="L88" s="549"/>
      <c r="M88" s="550" t="s">
        <v>77</v>
      </c>
      <c r="N88" s="551" t="s">
        <v>113</v>
      </c>
      <c r="O88" s="550"/>
      <c r="P88" s="3"/>
      <c r="Q88" s="549"/>
      <c r="R88" s="549"/>
      <c r="S88" s="549"/>
      <c r="T88" s="549"/>
      <c r="U88" s="549"/>
      <c r="V88" s="549"/>
      <c r="W88" s="550" t="s">
        <v>77</v>
      </c>
      <c r="X88" s="551" t="s">
        <v>115</v>
      </c>
      <c r="Y88" s="552"/>
      <c r="Z88" s="552"/>
      <c r="AA88" s="552"/>
      <c r="AB88" s="552"/>
      <c r="AC88" s="552"/>
      <c r="AD88" s="552"/>
      <c r="AE88" s="552"/>
      <c r="AF88" s="552"/>
      <c r="AG88" s="552"/>
      <c r="AH88" s="552"/>
      <c r="AI88" s="552"/>
      <c r="AJ88" s="552"/>
      <c r="AK88" s="553"/>
    </row>
    <row r="89" spans="1:37" s="100" customFormat="1" ht="15.95" customHeight="1">
      <c r="A89" s="1121"/>
      <c r="B89" s="554" t="s">
        <v>77</v>
      </c>
      <c r="C89" s="555" t="s">
        <v>95</v>
      </c>
      <c r="D89" s="555"/>
      <c r="E89" s="555"/>
      <c r="F89" s="555"/>
      <c r="G89" s="555"/>
      <c r="H89" s="555"/>
      <c r="I89" s="555"/>
      <c r="J89" s="555"/>
      <c r="K89" s="555"/>
      <c r="L89" s="555"/>
      <c r="M89" s="556" t="s">
        <v>77</v>
      </c>
      <c r="N89" s="555" t="s">
        <v>114</v>
      </c>
      <c r="O89" s="556"/>
      <c r="P89" s="3"/>
      <c r="Q89" s="555"/>
      <c r="R89" s="555"/>
      <c r="S89" s="555"/>
      <c r="T89" s="555"/>
      <c r="U89" s="555"/>
      <c r="V89" s="555"/>
      <c r="W89" s="556" t="s">
        <v>77</v>
      </c>
      <c r="X89" s="551" t="s">
        <v>118</v>
      </c>
      <c r="Y89" s="555"/>
      <c r="Z89" s="555"/>
      <c r="AA89" s="555"/>
      <c r="AB89" s="555"/>
      <c r="AC89" s="555"/>
      <c r="AD89" s="555"/>
      <c r="AE89" s="555"/>
      <c r="AF89" s="555"/>
      <c r="AG89" s="555"/>
      <c r="AH89" s="555"/>
      <c r="AI89" s="555"/>
      <c r="AJ89" s="555"/>
      <c r="AK89" s="557"/>
    </row>
    <row r="90" spans="1:37" s="100" customFormat="1" ht="15.95" customHeight="1">
      <c r="A90" s="1121"/>
      <c r="B90" s="554" t="s">
        <v>77</v>
      </c>
      <c r="C90" s="555" t="s">
        <v>106</v>
      </c>
      <c r="D90" s="555"/>
      <c r="E90" s="555"/>
      <c r="F90" s="555"/>
      <c r="G90" s="555"/>
      <c r="H90" s="555"/>
      <c r="I90" s="555"/>
      <c r="J90" s="555"/>
      <c r="K90" s="555"/>
      <c r="L90" s="555"/>
      <c r="M90" s="555"/>
      <c r="N90" s="555"/>
      <c r="O90" s="555"/>
      <c r="P90" s="555"/>
      <c r="Q90" s="555"/>
      <c r="R90" s="555"/>
      <c r="S90" s="555"/>
      <c r="T90" s="555"/>
      <c r="U90" s="555"/>
      <c r="V90" s="555"/>
      <c r="W90" s="556" t="s">
        <v>77</v>
      </c>
      <c r="X90" s="551" t="s">
        <v>116</v>
      </c>
      <c r="Y90" s="555"/>
      <c r="Z90" s="555"/>
      <c r="AA90" s="555"/>
      <c r="AB90" s="555"/>
      <c r="AC90" s="555"/>
      <c r="AD90" s="555"/>
      <c r="AE90" s="555"/>
      <c r="AF90" s="555"/>
      <c r="AG90" s="555"/>
      <c r="AH90" s="555"/>
      <c r="AI90" s="555"/>
      <c r="AJ90" s="555"/>
      <c r="AK90" s="557"/>
    </row>
    <row r="91" spans="1:37" s="100" customFormat="1" ht="15.95" customHeight="1">
      <c r="A91" s="1122"/>
      <c r="B91" s="558" t="s">
        <v>77</v>
      </c>
      <c r="C91" s="559" t="s">
        <v>79</v>
      </c>
      <c r="D91" s="559"/>
      <c r="E91" s="559"/>
      <c r="F91" s="559"/>
      <c r="G91" s="559"/>
      <c r="H91" s="559"/>
      <c r="I91" s="559"/>
      <c r="J91" s="559"/>
      <c r="K91" s="559"/>
      <c r="L91" s="559"/>
      <c r="M91" s="560" t="s">
        <v>77</v>
      </c>
      <c r="N91" s="559" t="s">
        <v>80</v>
      </c>
      <c r="O91" s="560"/>
      <c r="P91" s="561"/>
      <c r="Q91" s="559"/>
      <c r="R91" s="559"/>
      <c r="S91" s="559"/>
      <c r="T91" s="559"/>
      <c r="U91" s="559"/>
      <c r="V91" s="559"/>
      <c r="W91" s="560" t="s">
        <v>77</v>
      </c>
      <c r="X91" s="551" t="s">
        <v>117</v>
      </c>
      <c r="Y91" s="559"/>
      <c r="Z91" s="559"/>
      <c r="AA91" s="559"/>
      <c r="AB91" s="559"/>
      <c r="AC91" s="559"/>
      <c r="AD91" s="559"/>
      <c r="AE91" s="559"/>
      <c r="AF91" s="559"/>
      <c r="AG91" s="559"/>
      <c r="AH91" s="559"/>
      <c r="AI91" s="559"/>
      <c r="AJ91" s="559"/>
      <c r="AK91" s="562"/>
    </row>
    <row r="92" spans="1:37" ht="12.95" customHeight="1">
      <c r="A92" s="1005"/>
      <c r="B92" s="1006"/>
      <c r="C92" s="993" t="s">
        <v>81</v>
      </c>
      <c r="D92" s="994"/>
      <c r="E92" s="994"/>
      <c r="F92" s="994"/>
      <c r="G92" s="994"/>
      <c r="H92" s="994"/>
      <c r="I92" s="994"/>
      <c r="J92" s="995"/>
      <c r="K92" s="993" t="s">
        <v>82</v>
      </c>
      <c r="L92" s="994"/>
      <c r="M92" s="994"/>
      <c r="N92" s="994"/>
      <c r="O92" s="994"/>
      <c r="P92" s="995"/>
      <c r="Q92" s="947" t="s">
        <v>83</v>
      </c>
      <c r="R92" s="947"/>
      <c r="S92" s="947"/>
      <c r="T92" s="947"/>
      <c r="U92" s="947" t="s">
        <v>84</v>
      </c>
      <c r="V92" s="947"/>
      <c r="W92" s="947"/>
      <c r="X92" s="947"/>
      <c r="Y92" s="947"/>
      <c r="Z92" s="947"/>
      <c r="AA92" s="948" t="s">
        <v>85</v>
      </c>
      <c r="AB92" s="948"/>
      <c r="AC92" s="948"/>
      <c r="AD92" s="948"/>
      <c r="AE92" s="948"/>
      <c r="AF92" s="948"/>
      <c r="AG92" s="948"/>
      <c r="AH92" s="948"/>
      <c r="AI92" s="948"/>
      <c r="AJ92" s="948"/>
      <c r="AK92" s="948"/>
    </row>
    <row r="93" spans="1:37" ht="42" customHeight="1">
      <c r="A93" s="987" t="s">
        <v>103</v>
      </c>
      <c r="B93" s="519" t="s">
        <v>86</v>
      </c>
      <c r="C93" s="999"/>
      <c r="D93" s="999"/>
      <c r="E93" s="999"/>
      <c r="F93" s="999"/>
      <c r="G93" s="999"/>
      <c r="H93" s="999"/>
      <c r="I93" s="999"/>
      <c r="J93" s="999"/>
      <c r="K93" s="947"/>
      <c r="L93" s="947"/>
      <c r="M93" s="947"/>
      <c r="N93" s="947"/>
      <c r="O93" s="947"/>
      <c r="P93" s="947"/>
      <c r="Q93" s="989" t="s">
        <v>87</v>
      </c>
      <c r="R93" s="989"/>
      <c r="S93" s="989"/>
      <c r="T93" s="989"/>
      <c r="U93" s="990"/>
      <c r="V93" s="990"/>
      <c r="W93" s="990"/>
      <c r="X93" s="990"/>
      <c r="Y93" s="990"/>
      <c r="Z93" s="990"/>
      <c r="AA93" s="991"/>
      <c r="AB93" s="991"/>
      <c r="AC93" s="991"/>
      <c r="AD93" s="991"/>
      <c r="AE93" s="991"/>
      <c r="AF93" s="991"/>
      <c r="AG93" s="991"/>
      <c r="AH93" s="991"/>
      <c r="AI93" s="991"/>
      <c r="AJ93" s="991"/>
      <c r="AK93" s="991"/>
    </row>
    <row r="94" spans="1:37" ht="42" customHeight="1">
      <c r="A94" s="988"/>
      <c r="B94" s="519" t="s">
        <v>47</v>
      </c>
      <c r="C94" s="1000"/>
      <c r="D94" s="1001"/>
      <c r="E94" s="1001"/>
      <c r="F94" s="1001"/>
      <c r="G94" s="1001"/>
      <c r="H94" s="1001"/>
      <c r="I94" s="1001"/>
      <c r="J94" s="1002"/>
      <c r="K94" s="1003"/>
      <c r="L94" s="1003"/>
      <c r="M94" s="1003"/>
      <c r="N94" s="1003"/>
      <c r="O94" s="1003"/>
      <c r="P94" s="1003"/>
      <c r="Q94" s="989" t="s">
        <v>87</v>
      </c>
      <c r="R94" s="989"/>
      <c r="S94" s="989"/>
      <c r="T94" s="989"/>
      <c r="U94" s="992"/>
      <c r="V94" s="992"/>
      <c r="W94" s="992"/>
      <c r="X94" s="992"/>
      <c r="Y94" s="992"/>
      <c r="Z94" s="992"/>
      <c r="AA94" s="1004"/>
      <c r="AB94" s="1004"/>
      <c r="AC94" s="1004"/>
      <c r="AD94" s="1004"/>
      <c r="AE94" s="1004"/>
      <c r="AF94" s="1004"/>
      <c r="AG94" s="1004"/>
      <c r="AH94" s="1004"/>
      <c r="AI94" s="1004"/>
      <c r="AJ94" s="1004"/>
      <c r="AK94" s="1004"/>
    </row>
    <row r="95" spans="1:37" ht="42" customHeight="1">
      <c r="A95" s="988"/>
      <c r="B95" s="519" t="s">
        <v>48</v>
      </c>
      <c r="C95" s="999"/>
      <c r="D95" s="999"/>
      <c r="E95" s="999"/>
      <c r="F95" s="999"/>
      <c r="G95" s="999"/>
      <c r="H95" s="999"/>
      <c r="I95" s="999"/>
      <c r="J95" s="999"/>
      <c r="K95" s="947"/>
      <c r="L95" s="947"/>
      <c r="M95" s="947"/>
      <c r="N95" s="947"/>
      <c r="O95" s="947"/>
      <c r="P95" s="947"/>
      <c r="Q95" s="989" t="s">
        <v>87</v>
      </c>
      <c r="R95" s="989"/>
      <c r="S95" s="989"/>
      <c r="T95" s="989"/>
      <c r="U95" s="990"/>
      <c r="V95" s="990"/>
      <c r="W95" s="990"/>
      <c r="X95" s="990"/>
      <c r="Y95" s="990"/>
      <c r="Z95" s="990"/>
      <c r="AA95" s="991"/>
      <c r="AB95" s="991"/>
      <c r="AC95" s="991"/>
      <c r="AD95" s="991"/>
      <c r="AE95" s="991"/>
      <c r="AF95" s="991"/>
      <c r="AG95" s="991"/>
      <c r="AH95" s="991"/>
      <c r="AI95" s="991"/>
      <c r="AJ95" s="991"/>
      <c r="AK95" s="991"/>
    </row>
    <row r="96" spans="1:37" s="534" customFormat="1" ht="15.95" customHeight="1">
      <c r="A96" s="996" t="s">
        <v>88</v>
      </c>
      <c r="B96" s="997"/>
      <c r="C96" s="997"/>
      <c r="D96" s="997"/>
      <c r="E96" s="997"/>
      <c r="F96" s="997"/>
      <c r="G96" s="997"/>
      <c r="H96" s="997"/>
      <c r="I96" s="997"/>
      <c r="J96" s="997"/>
      <c r="K96" s="997"/>
      <c r="L96" s="997"/>
      <c r="M96" s="997"/>
      <c r="N96" s="997"/>
      <c r="O96" s="997"/>
      <c r="P96" s="997"/>
      <c r="Q96" s="997"/>
      <c r="R96" s="997"/>
      <c r="S96" s="997"/>
      <c r="T96" s="997"/>
      <c r="U96" s="997"/>
      <c r="V96" s="997"/>
      <c r="W96" s="997"/>
      <c r="X96" s="997"/>
      <c r="Y96" s="997" t="s">
        <v>89</v>
      </c>
      <c r="Z96" s="997"/>
      <c r="AA96" s="997"/>
      <c r="AB96" s="997"/>
      <c r="AC96" s="997"/>
      <c r="AD96" s="997"/>
      <c r="AE96" s="997"/>
      <c r="AF96" s="997"/>
      <c r="AG96" s="997"/>
      <c r="AH96" s="997"/>
      <c r="AI96" s="997"/>
      <c r="AJ96" s="997"/>
      <c r="AK96" s="998"/>
    </row>
    <row r="97" spans="1:39" ht="12" customHeight="1">
      <c r="A97" s="89"/>
      <c r="B97" s="57"/>
      <c r="C97" s="57"/>
      <c r="D97" s="57"/>
      <c r="E97" s="57"/>
      <c r="F97" s="57"/>
      <c r="G97" s="57"/>
      <c r="H97" s="57"/>
      <c r="I97" s="57"/>
      <c r="J97" s="57"/>
      <c r="K97" s="57"/>
      <c r="L97" s="57"/>
      <c r="M97" s="57"/>
      <c r="N97" s="57"/>
      <c r="O97" s="57"/>
      <c r="P97" s="57"/>
      <c r="Q97" s="57"/>
      <c r="R97" s="90"/>
      <c r="S97" s="90"/>
      <c r="T97" s="90"/>
      <c r="U97" s="90"/>
      <c r="V97" s="90"/>
      <c r="W97" s="90"/>
      <c r="X97" s="90"/>
      <c r="Y97" s="59"/>
      <c r="Z97" s="59"/>
      <c r="AA97" s="59"/>
      <c r="AB97" s="59"/>
      <c r="AC97" s="59"/>
      <c r="AD97" s="59"/>
      <c r="AE97" s="59"/>
      <c r="AF97" s="59"/>
      <c r="AG97" s="58"/>
      <c r="AH97" s="984" t="s">
        <v>90</v>
      </c>
      <c r="AI97" s="984"/>
      <c r="AJ97" s="58"/>
      <c r="AK97" s="91"/>
    </row>
    <row r="98" spans="1:39" ht="12" customHeight="1">
      <c r="A98" s="89"/>
      <c r="B98" s="57"/>
      <c r="C98" s="57"/>
      <c r="D98" s="57"/>
      <c r="E98" s="57"/>
      <c r="F98" s="57"/>
      <c r="G98" s="57"/>
      <c r="H98" s="57"/>
      <c r="I98" s="57"/>
      <c r="J98" s="57"/>
      <c r="K98" s="57"/>
      <c r="L98" s="57"/>
      <c r="M98" s="57"/>
      <c r="N98" s="57"/>
      <c r="O98" s="57"/>
      <c r="P98" s="986" t="s">
        <v>91</v>
      </c>
      <c r="Q98" s="986"/>
      <c r="R98" s="986"/>
      <c r="S98" s="986"/>
      <c r="T98" s="986"/>
      <c r="U98" s="986"/>
      <c r="V98" s="986"/>
      <c r="W98" s="92"/>
      <c r="X98" s="92"/>
      <c r="Y98" s="92"/>
      <c r="Z98" s="92"/>
      <c r="AA98" s="92"/>
      <c r="AB98" s="92"/>
      <c r="AC98" s="92"/>
      <c r="AD98" s="92"/>
      <c r="AE98" s="92"/>
      <c r="AF98" s="92"/>
      <c r="AG98" s="92"/>
      <c r="AH98" s="985"/>
      <c r="AI98" s="985"/>
      <c r="AJ98" s="92"/>
      <c r="AK98" s="91"/>
    </row>
    <row r="99" spans="1:39" ht="5.0999999999999996" customHeight="1">
      <c r="A99" s="93"/>
      <c r="B99" s="94"/>
      <c r="C99" s="94"/>
      <c r="D99" s="94"/>
      <c r="E99" s="94"/>
      <c r="F99" s="94"/>
      <c r="G99" s="94"/>
      <c r="H99" s="94"/>
      <c r="I99" s="94"/>
      <c r="J99" s="94"/>
      <c r="K99" s="94"/>
      <c r="L99" s="94"/>
      <c r="M99" s="94"/>
      <c r="N99" s="94"/>
      <c r="O99" s="94"/>
      <c r="P99" s="94"/>
      <c r="Q99" s="94"/>
      <c r="R99" s="95"/>
      <c r="S99" s="95"/>
      <c r="T99" s="95"/>
      <c r="U99" s="95"/>
      <c r="V99" s="95"/>
      <c r="W99" s="95"/>
      <c r="X99" s="95"/>
      <c r="Y99" s="95"/>
      <c r="Z99" s="95"/>
      <c r="AA99" s="95"/>
      <c r="AB99" s="95"/>
      <c r="AC99" s="95"/>
      <c r="AD99" s="95"/>
      <c r="AE99" s="95"/>
      <c r="AF99" s="95"/>
      <c r="AG99" s="95"/>
      <c r="AH99" s="95"/>
      <c r="AI99" s="95"/>
      <c r="AJ99" s="95"/>
      <c r="AK99" s="96"/>
    </row>
    <row r="100" spans="1:39" ht="5.0999999999999996" customHeight="1"/>
    <row r="101" spans="1:39" ht="49.5" customHeight="1"/>
    <row r="102" spans="1:39" ht="14.25" thickBot="1">
      <c r="A102" s="535"/>
      <c r="B102" s="535"/>
      <c r="C102" s="535"/>
      <c r="D102" s="535"/>
      <c r="E102" s="535"/>
      <c r="F102" s="535"/>
      <c r="G102" s="535"/>
      <c r="H102" s="535"/>
      <c r="I102" s="535"/>
      <c r="J102" s="535"/>
      <c r="K102" s="535"/>
      <c r="L102" s="535"/>
      <c r="M102" s="535"/>
      <c r="N102" s="535"/>
      <c r="O102" s="535"/>
      <c r="P102" s="535"/>
      <c r="Q102" s="535"/>
      <c r="R102" s="535"/>
      <c r="S102" s="535"/>
      <c r="T102" s="535"/>
      <c r="U102" s="535"/>
      <c r="V102" s="535"/>
      <c r="W102" s="535"/>
      <c r="X102" s="535"/>
      <c r="Y102" s="535"/>
      <c r="Z102" s="535"/>
      <c r="AA102" s="535"/>
      <c r="AB102" s="535"/>
      <c r="AC102" s="535"/>
      <c r="AD102" s="535"/>
      <c r="AE102" s="535"/>
      <c r="AF102" s="535"/>
      <c r="AG102" s="535"/>
      <c r="AH102" s="535"/>
      <c r="AI102" s="535"/>
      <c r="AJ102" s="535"/>
      <c r="AL102" s="532" t="s">
        <v>609</v>
      </c>
    </row>
    <row r="103" spans="1:39">
      <c r="A103" s="535"/>
      <c r="B103" s="535"/>
      <c r="C103" s="535"/>
      <c r="D103" s="535"/>
      <c r="E103" s="535"/>
      <c r="F103" s="535"/>
      <c r="G103" s="535"/>
      <c r="H103" s="535"/>
      <c r="I103" s="535"/>
      <c r="J103" s="535"/>
      <c r="K103" s="535"/>
      <c r="L103" s="535"/>
      <c r="M103" s="535"/>
      <c r="N103" s="535"/>
      <c r="O103" s="535"/>
      <c r="P103" s="535"/>
      <c r="Q103" s="535"/>
      <c r="R103" s="535"/>
      <c r="S103" s="535"/>
      <c r="T103" s="535"/>
      <c r="U103" s="535"/>
      <c r="V103" s="535"/>
      <c r="W103" s="535"/>
      <c r="X103" s="535"/>
      <c r="Y103" s="535"/>
      <c r="Z103" s="535"/>
      <c r="AA103" s="535"/>
      <c r="AB103" s="535"/>
      <c r="AC103" s="535"/>
      <c r="AD103" s="535"/>
      <c r="AE103" s="535"/>
      <c r="AF103" s="535"/>
      <c r="AG103" s="535"/>
      <c r="AH103" s="535"/>
      <c r="AI103" s="535"/>
      <c r="AJ103" s="535"/>
      <c r="AL103" s="536" t="s">
        <v>397</v>
      </c>
      <c r="AM103" s="537" t="s">
        <v>605</v>
      </c>
    </row>
    <row r="104" spans="1:39">
      <c r="A104" s="535"/>
      <c r="B104" s="535"/>
      <c r="C104" s="535"/>
      <c r="D104" s="535"/>
      <c r="E104" s="535"/>
      <c r="F104" s="535"/>
      <c r="G104" s="535"/>
      <c r="H104" s="535"/>
      <c r="I104" s="535"/>
      <c r="J104" s="535"/>
      <c r="K104" s="535"/>
      <c r="L104" s="535"/>
      <c r="M104" s="535"/>
      <c r="N104" s="535"/>
      <c r="O104" s="535"/>
      <c r="P104" s="535"/>
      <c r="Q104" s="535"/>
      <c r="R104" s="535"/>
      <c r="S104" s="535"/>
      <c r="T104" s="535"/>
      <c r="U104" s="535"/>
      <c r="V104" s="535"/>
      <c r="W104" s="535"/>
      <c r="X104" s="535"/>
      <c r="Y104" s="535"/>
      <c r="Z104" s="535"/>
      <c r="AA104" s="535"/>
      <c r="AB104" s="535"/>
      <c r="AC104" s="535"/>
      <c r="AD104" s="535"/>
      <c r="AE104" s="535"/>
      <c r="AF104" s="535"/>
      <c r="AG104" s="535"/>
      <c r="AH104" s="535"/>
      <c r="AI104" s="535"/>
      <c r="AJ104" s="535"/>
      <c r="AL104" s="538" t="s">
        <v>398</v>
      </c>
      <c r="AM104" s="539" t="s">
        <v>605</v>
      </c>
    </row>
    <row r="105" spans="1:39">
      <c r="A105" s="535"/>
      <c r="B105" s="535"/>
      <c r="C105" s="535"/>
      <c r="D105" s="535"/>
      <c r="E105" s="535"/>
      <c r="F105" s="535"/>
      <c r="G105" s="535"/>
      <c r="H105" s="535"/>
      <c r="I105" s="535"/>
      <c r="J105" s="535"/>
      <c r="K105" s="535"/>
      <c r="L105" s="535"/>
      <c r="M105" s="535"/>
      <c r="N105" s="535"/>
      <c r="O105" s="535"/>
      <c r="P105" s="535"/>
      <c r="Q105" s="535"/>
      <c r="R105" s="535"/>
      <c r="S105" s="535"/>
      <c r="T105" s="535"/>
      <c r="U105" s="535"/>
      <c r="V105" s="535"/>
      <c r="W105" s="535"/>
      <c r="X105" s="535"/>
      <c r="Y105" s="535"/>
      <c r="Z105" s="535"/>
      <c r="AA105" s="535"/>
      <c r="AB105" s="535"/>
      <c r="AC105" s="535"/>
      <c r="AD105" s="535"/>
      <c r="AE105" s="535"/>
      <c r="AF105" s="535"/>
      <c r="AG105" s="535"/>
      <c r="AH105" s="535"/>
      <c r="AI105" s="535"/>
      <c r="AJ105" s="535"/>
      <c r="AL105" s="538" t="s">
        <v>399</v>
      </c>
      <c r="AM105" s="539" t="s">
        <v>605</v>
      </c>
    </row>
    <row r="106" spans="1:39">
      <c r="AL106" s="538" t="s">
        <v>400</v>
      </c>
      <c r="AM106" s="539" t="s">
        <v>605</v>
      </c>
    </row>
    <row r="107" spans="1:39">
      <c r="AL107" s="538" t="s">
        <v>584</v>
      </c>
      <c r="AM107" s="539" t="s">
        <v>606</v>
      </c>
    </row>
    <row r="108" spans="1:39">
      <c r="AL108" s="538" t="s">
        <v>585</v>
      </c>
      <c r="AM108" s="539" t="s">
        <v>606</v>
      </c>
    </row>
    <row r="109" spans="1:39">
      <c r="AL109" s="538" t="s">
        <v>607</v>
      </c>
      <c r="AM109" s="539" t="s">
        <v>608</v>
      </c>
    </row>
    <row r="110" spans="1:39">
      <c r="AL110" s="538" t="s">
        <v>401</v>
      </c>
      <c r="AM110" s="539" t="s">
        <v>608</v>
      </c>
    </row>
    <row r="111" spans="1:39">
      <c r="AL111" s="538" t="s">
        <v>402</v>
      </c>
      <c r="AM111" s="539" t="s">
        <v>608</v>
      </c>
    </row>
    <row r="112" spans="1:39">
      <c r="AL112" s="540" t="s">
        <v>1042</v>
      </c>
      <c r="AM112" s="541" t="s">
        <v>1044</v>
      </c>
    </row>
    <row r="113" spans="38:39" ht="14.25" thickBot="1">
      <c r="AL113" s="542" t="s">
        <v>403</v>
      </c>
      <c r="AM113" s="543" t="s">
        <v>608</v>
      </c>
    </row>
  </sheetData>
  <sheetProtection formatCells="0" selectLockedCells="1" selectUnlockedCells="1"/>
  <mergeCells count="179">
    <mergeCell ref="D14:AK14"/>
    <mergeCell ref="A14:C15"/>
    <mergeCell ref="D15:AK15"/>
    <mergeCell ref="AD64:AK64"/>
    <mergeCell ref="AD65:AK65"/>
    <mergeCell ref="AD66:AK66"/>
    <mergeCell ref="Q65:U65"/>
    <mergeCell ref="B63:J63"/>
    <mergeCell ref="A48:AK48"/>
    <mergeCell ref="G50:S50"/>
    <mergeCell ref="T50:AK50"/>
    <mergeCell ref="D24:H24"/>
    <mergeCell ref="D25:H25"/>
    <mergeCell ref="Q22:AA23"/>
    <mergeCell ref="Q24:AA25"/>
    <mergeCell ref="A51:F51"/>
    <mergeCell ref="A52:F52"/>
    <mergeCell ref="A47:AK47"/>
    <mergeCell ref="B26:B27"/>
    <mergeCell ref="AB26:AK26"/>
    <mergeCell ref="AB27:AK27"/>
    <mergeCell ref="E46:AK46"/>
    <mergeCell ref="A46:D46"/>
    <mergeCell ref="A29:A44"/>
    <mergeCell ref="B85:E87"/>
    <mergeCell ref="F85:I87"/>
    <mergeCell ref="H79:N79"/>
    <mergeCell ref="Y79:Z79"/>
    <mergeCell ref="A81:AK81"/>
    <mergeCell ref="Y76:Z76"/>
    <mergeCell ref="R77:W77"/>
    <mergeCell ref="Y77:Z77"/>
    <mergeCell ref="R78:W78"/>
    <mergeCell ref="Y78:Z78"/>
    <mergeCell ref="P79:W79"/>
    <mergeCell ref="AA77:AJ77"/>
    <mergeCell ref="AA78:AJ78"/>
    <mergeCell ref="AA79:AJ79"/>
    <mergeCell ref="G76:G78"/>
    <mergeCell ref="H76:N78"/>
    <mergeCell ref="R76:W76"/>
    <mergeCell ref="A84:A91"/>
    <mergeCell ref="B84:E84"/>
    <mergeCell ref="F84:I84"/>
    <mergeCell ref="N85:AK87"/>
    <mergeCell ref="J84:M84"/>
    <mergeCell ref="J85:M87"/>
    <mergeCell ref="A71:F80"/>
    <mergeCell ref="B30:B34"/>
    <mergeCell ref="B35:B39"/>
    <mergeCell ref="B40:B44"/>
    <mergeCell ref="C30:AK34"/>
    <mergeCell ref="C35:AK39"/>
    <mergeCell ref="C40:AK44"/>
    <mergeCell ref="C29:AK29"/>
    <mergeCell ref="D26:H26"/>
    <mergeCell ref="D27:H27"/>
    <mergeCell ref="Q26:AA27"/>
    <mergeCell ref="I26:P26"/>
    <mergeCell ref="I27:P27"/>
    <mergeCell ref="K64:P64"/>
    <mergeCell ref="Q64:U64"/>
    <mergeCell ref="A1:D1"/>
    <mergeCell ref="E1:H1"/>
    <mergeCell ref="I1:L1"/>
    <mergeCell ref="A7:AK7"/>
    <mergeCell ref="M1:P1"/>
    <mergeCell ref="A2:D5"/>
    <mergeCell ref="E2:H5"/>
    <mergeCell ref="I2:L5"/>
    <mergeCell ref="M2:P5"/>
    <mergeCell ref="B24:B25"/>
    <mergeCell ref="AB24:AK24"/>
    <mergeCell ref="Q20:AA21"/>
    <mergeCell ref="AC19:AF19"/>
    <mergeCell ref="B18:R19"/>
    <mergeCell ref="B17:R17"/>
    <mergeCell ref="AH19:AI19"/>
    <mergeCell ref="AB20:AK20"/>
    <mergeCell ref="AB21:AK21"/>
    <mergeCell ref="AB25:AK25"/>
    <mergeCell ref="C20:H21"/>
    <mergeCell ref="D22:H22"/>
    <mergeCell ref="D23:H23"/>
    <mergeCell ref="I20:P21"/>
    <mergeCell ref="A17:A27"/>
    <mergeCell ref="S17:AK17"/>
    <mergeCell ref="B22:B23"/>
    <mergeCell ref="AB22:AK22"/>
    <mergeCell ref="AB23:AK23"/>
    <mergeCell ref="S18:AA18"/>
    <mergeCell ref="AC18:AK18"/>
    <mergeCell ref="I22:P22"/>
    <mergeCell ref="I23:P23"/>
    <mergeCell ref="I24:P24"/>
    <mergeCell ref="I25:P25"/>
    <mergeCell ref="AA9:AC9"/>
    <mergeCell ref="AD9:AJ9"/>
    <mergeCell ref="A11:A13"/>
    <mergeCell ref="T11:AK11"/>
    <mergeCell ref="T12:AG13"/>
    <mergeCell ref="AH12:AK13"/>
    <mergeCell ref="B11:N11"/>
    <mergeCell ref="B12:N12"/>
    <mergeCell ref="B13:N13"/>
    <mergeCell ref="O12:S13"/>
    <mergeCell ref="O11:S11"/>
    <mergeCell ref="AH97:AI98"/>
    <mergeCell ref="P98:V98"/>
    <mergeCell ref="A93:A95"/>
    <mergeCell ref="Q93:T93"/>
    <mergeCell ref="U93:Z93"/>
    <mergeCell ref="AA93:AK93"/>
    <mergeCell ref="Q94:T94"/>
    <mergeCell ref="U94:Z94"/>
    <mergeCell ref="K92:P92"/>
    <mergeCell ref="C92:J92"/>
    <mergeCell ref="A96:X96"/>
    <mergeCell ref="Y96:AK96"/>
    <mergeCell ref="C95:J95"/>
    <mergeCell ref="K95:P95"/>
    <mergeCell ref="Q95:T95"/>
    <mergeCell ref="U95:Z95"/>
    <mergeCell ref="AA95:AK95"/>
    <mergeCell ref="C93:J93"/>
    <mergeCell ref="K93:P93"/>
    <mergeCell ref="C94:J94"/>
    <mergeCell ref="K94:P94"/>
    <mergeCell ref="AA94:AK94"/>
    <mergeCell ref="A92:B92"/>
    <mergeCell ref="Q92:T92"/>
    <mergeCell ref="B61:P61"/>
    <mergeCell ref="A58:AK58"/>
    <mergeCell ref="U92:Z92"/>
    <mergeCell ref="AA92:AK92"/>
    <mergeCell ref="N84:AK84"/>
    <mergeCell ref="U60:AK61"/>
    <mergeCell ref="B64:J64"/>
    <mergeCell ref="B65:J65"/>
    <mergeCell ref="B66:J66"/>
    <mergeCell ref="S71:T71"/>
    <mergeCell ref="W71:AB71"/>
    <mergeCell ref="AD71:AE71"/>
    <mergeCell ref="AC63:AK63"/>
    <mergeCell ref="K63:AB63"/>
    <mergeCell ref="K65:P65"/>
    <mergeCell ref="K66:P66"/>
    <mergeCell ref="S69:T69"/>
    <mergeCell ref="S70:T70"/>
    <mergeCell ref="H67:J67"/>
    <mergeCell ref="H68:J68"/>
    <mergeCell ref="L67:AK67"/>
    <mergeCell ref="L68:AK68"/>
    <mergeCell ref="V65:AB65"/>
    <mergeCell ref="V66:AB66"/>
    <mergeCell ref="Q66:U66"/>
    <mergeCell ref="V64:AB64"/>
    <mergeCell ref="H75:AK75"/>
    <mergeCell ref="AA76:AJ76"/>
    <mergeCell ref="A53:F53"/>
    <mergeCell ref="A50:F50"/>
    <mergeCell ref="T51:AK51"/>
    <mergeCell ref="T52:AK52"/>
    <mergeCell ref="T53:AK53"/>
    <mergeCell ref="G53:S53"/>
    <mergeCell ref="G51:S51"/>
    <mergeCell ref="G52:S52"/>
    <mergeCell ref="A69:F70"/>
    <mergeCell ref="U69:AJ69"/>
    <mergeCell ref="U70:AJ70"/>
    <mergeCell ref="C68:F68"/>
    <mergeCell ref="A67:F67"/>
    <mergeCell ref="A55:AK55"/>
    <mergeCell ref="A59:A61"/>
    <mergeCell ref="B59:P59"/>
    <mergeCell ref="Q59:T59"/>
    <mergeCell ref="U59:AK59"/>
    <mergeCell ref="B60:P60"/>
    <mergeCell ref="Q60:T61"/>
  </mergeCells>
  <phoneticPr fontId="20"/>
  <dataValidations count="1">
    <dataValidation type="list" allowBlank="1" showInputMessage="1" showErrorMessage="1" sqref="O76:P77 V71 AC71 O73:P73 G75:G79 R73 L69:L70 O69:O70 O71:P71 O78 B68 R69:R71 G67:G68">
      <formula1>"□,☑"</formula1>
    </dataValidation>
  </dataValidations>
  <pageMargins left="0.59055118110236227" right="0" top="0.35433070866141736" bottom="0.31496062992125984" header="0.11811023622047245" footer="0.11811023622047245"/>
  <pageSetup paperSize="9" scale="90" fitToHeight="2" orientation="portrait" r:id="rId1"/>
  <headerFooter>
    <oddHeader>&amp;R別紙１</oddHeader>
  </headerFooter>
  <rowBreaks count="1" manualBreakCount="1">
    <brk id="53" max="36" man="1"/>
  </rowBreak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pageSetUpPr fitToPage="1"/>
  </sheetPr>
  <dimension ref="A1:X25"/>
  <sheetViews>
    <sheetView workbookViewId="0">
      <selection activeCell="S12" sqref="S12:U12"/>
    </sheetView>
  </sheetViews>
  <sheetFormatPr defaultColWidth="3.75" defaultRowHeight="27" customHeight="1"/>
  <cols>
    <col min="1" max="1" width="1.875" style="215" customWidth="1"/>
    <col min="2" max="3" width="3.75" style="215" customWidth="1"/>
    <col min="4" max="6" width="7.5" style="215" customWidth="1"/>
    <col min="7" max="8" width="3.75" style="215" customWidth="1"/>
    <col min="9" max="10" width="7.5" style="215" customWidth="1"/>
    <col min="11" max="11" width="3.75" style="215" customWidth="1"/>
    <col min="12" max="12" width="5.625" style="215" customWidth="1"/>
    <col min="13" max="14" width="3.75" style="215" customWidth="1"/>
    <col min="15" max="15" width="16.875" style="215" customWidth="1"/>
    <col min="16" max="17" width="3.75" style="215" customWidth="1"/>
    <col min="18" max="18" width="11.75" style="215" customWidth="1"/>
    <col min="19" max="19" width="4.75" style="215" customWidth="1"/>
    <col min="20" max="20" width="3.375" style="215" customWidth="1"/>
    <col min="21" max="21" width="4.125" style="215" customWidth="1"/>
    <col min="22" max="22" width="3.5" style="215" customWidth="1"/>
    <col min="23" max="23" width="5.875" style="215" customWidth="1"/>
    <col min="24" max="24" width="1.875" style="215" customWidth="1"/>
    <col min="25" max="256" width="3.75" style="215"/>
    <col min="257" max="257" width="1.875" style="215" customWidth="1"/>
    <col min="258" max="259" width="3.75" style="215" customWidth="1"/>
    <col min="260" max="262" width="7.5" style="215" customWidth="1"/>
    <col min="263" max="264" width="3.75" style="215" customWidth="1"/>
    <col min="265" max="266" width="7.5" style="215" customWidth="1"/>
    <col min="267" max="267" width="3.75" style="215" customWidth="1"/>
    <col min="268" max="268" width="5.625" style="215" customWidth="1"/>
    <col min="269" max="270" width="3.75" style="215" customWidth="1"/>
    <col min="271" max="271" width="16.875" style="215" customWidth="1"/>
    <col min="272" max="273" width="3.75" style="215" customWidth="1"/>
    <col min="274" max="274" width="11.75" style="215" customWidth="1"/>
    <col min="275" max="275" width="4.75" style="215" customWidth="1"/>
    <col min="276" max="276" width="3.375" style="215" customWidth="1"/>
    <col min="277" max="277" width="4.125" style="215" customWidth="1"/>
    <col min="278" max="278" width="3.5" style="215" customWidth="1"/>
    <col min="279" max="279" width="5.875" style="215" customWidth="1"/>
    <col min="280" max="280" width="1.875" style="215" customWidth="1"/>
    <col min="281" max="512" width="3.75" style="215"/>
    <col min="513" max="513" width="1.875" style="215" customWidth="1"/>
    <col min="514" max="515" width="3.75" style="215" customWidth="1"/>
    <col min="516" max="518" width="7.5" style="215" customWidth="1"/>
    <col min="519" max="520" width="3.75" style="215" customWidth="1"/>
    <col min="521" max="522" width="7.5" style="215" customWidth="1"/>
    <col min="523" max="523" width="3.75" style="215" customWidth="1"/>
    <col min="524" max="524" width="5.625" style="215" customWidth="1"/>
    <col min="525" max="526" width="3.75" style="215" customWidth="1"/>
    <col min="527" max="527" width="16.875" style="215" customWidth="1"/>
    <col min="528" max="529" width="3.75" style="215" customWidth="1"/>
    <col min="530" max="530" width="11.75" style="215" customWidth="1"/>
    <col min="531" max="531" width="4.75" style="215" customWidth="1"/>
    <col min="532" max="532" width="3.375" style="215" customWidth="1"/>
    <col min="533" max="533" width="4.125" style="215" customWidth="1"/>
    <col min="534" max="534" width="3.5" style="215" customWidth="1"/>
    <col min="535" max="535" width="5.875" style="215" customWidth="1"/>
    <col min="536" max="536" width="1.875" style="215" customWidth="1"/>
    <col min="537" max="768" width="3.75" style="215"/>
    <col min="769" max="769" width="1.875" style="215" customWidth="1"/>
    <col min="770" max="771" width="3.75" style="215" customWidth="1"/>
    <col min="772" max="774" width="7.5" style="215" customWidth="1"/>
    <col min="775" max="776" width="3.75" style="215" customWidth="1"/>
    <col min="777" max="778" width="7.5" style="215" customWidth="1"/>
    <col min="779" max="779" width="3.75" style="215" customWidth="1"/>
    <col min="780" max="780" width="5.625" style="215" customWidth="1"/>
    <col min="781" max="782" width="3.75" style="215" customWidth="1"/>
    <col min="783" max="783" width="16.875" style="215" customWidth="1"/>
    <col min="784" max="785" width="3.75" style="215" customWidth="1"/>
    <col min="786" max="786" width="11.75" style="215" customWidth="1"/>
    <col min="787" max="787" width="4.75" style="215" customWidth="1"/>
    <col min="788" max="788" width="3.375" style="215" customWidth="1"/>
    <col min="789" max="789" width="4.125" style="215" customWidth="1"/>
    <col min="790" max="790" width="3.5" style="215" customWidth="1"/>
    <col min="791" max="791" width="5.875" style="215" customWidth="1"/>
    <col min="792" max="792" width="1.875" style="215" customWidth="1"/>
    <col min="793" max="1024" width="3.75" style="215"/>
    <col min="1025" max="1025" width="1.875" style="215" customWidth="1"/>
    <col min="1026" max="1027" width="3.75" style="215" customWidth="1"/>
    <col min="1028" max="1030" width="7.5" style="215" customWidth="1"/>
    <col min="1031" max="1032" width="3.75" style="215" customWidth="1"/>
    <col min="1033" max="1034" width="7.5" style="215" customWidth="1"/>
    <col min="1035" max="1035" width="3.75" style="215" customWidth="1"/>
    <col min="1036" max="1036" width="5.625" style="215" customWidth="1"/>
    <col min="1037" max="1038" width="3.75" style="215" customWidth="1"/>
    <col min="1039" max="1039" width="16.875" style="215" customWidth="1"/>
    <col min="1040" max="1041" width="3.75" style="215" customWidth="1"/>
    <col min="1042" max="1042" width="11.75" style="215" customWidth="1"/>
    <col min="1043" max="1043" width="4.75" style="215" customWidth="1"/>
    <col min="1044" max="1044" width="3.375" style="215" customWidth="1"/>
    <col min="1045" max="1045" width="4.125" style="215" customWidth="1"/>
    <col min="1046" max="1046" width="3.5" style="215" customWidth="1"/>
    <col min="1047" max="1047" width="5.875" style="215" customWidth="1"/>
    <col min="1048" max="1048" width="1.875" style="215" customWidth="1"/>
    <col min="1049" max="1280" width="3.75" style="215"/>
    <col min="1281" max="1281" width="1.875" style="215" customWidth="1"/>
    <col min="1282" max="1283" width="3.75" style="215" customWidth="1"/>
    <col min="1284" max="1286" width="7.5" style="215" customWidth="1"/>
    <col min="1287" max="1288" width="3.75" style="215" customWidth="1"/>
    <col min="1289" max="1290" width="7.5" style="215" customWidth="1"/>
    <col min="1291" max="1291" width="3.75" style="215" customWidth="1"/>
    <col min="1292" max="1292" width="5.625" style="215" customWidth="1"/>
    <col min="1293" max="1294" width="3.75" style="215" customWidth="1"/>
    <col min="1295" max="1295" width="16.875" style="215" customWidth="1"/>
    <col min="1296" max="1297" width="3.75" style="215" customWidth="1"/>
    <col min="1298" max="1298" width="11.75" style="215" customWidth="1"/>
    <col min="1299" max="1299" width="4.75" style="215" customWidth="1"/>
    <col min="1300" max="1300" width="3.375" style="215" customWidth="1"/>
    <col min="1301" max="1301" width="4.125" style="215" customWidth="1"/>
    <col min="1302" max="1302" width="3.5" style="215" customWidth="1"/>
    <col min="1303" max="1303" width="5.875" style="215" customWidth="1"/>
    <col min="1304" max="1304" width="1.875" style="215" customWidth="1"/>
    <col min="1305" max="1536" width="3.75" style="215"/>
    <col min="1537" max="1537" width="1.875" style="215" customWidth="1"/>
    <col min="1538" max="1539" width="3.75" style="215" customWidth="1"/>
    <col min="1540" max="1542" width="7.5" style="215" customWidth="1"/>
    <col min="1543" max="1544" width="3.75" style="215" customWidth="1"/>
    <col min="1545" max="1546" width="7.5" style="215" customWidth="1"/>
    <col min="1547" max="1547" width="3.75" style="215" customWidth="1"/>
    <col min="1548" max="1548" width="5.625" style="215" customWidth="1"/>
    <col min="1549" max="1550" width="3.75" style="215" customWidth="1"/>
    <col min="1551" max="1551" width="16.875" style="215" customWidth="1"/>
    <col min="1552" max="1553" width="3.75" style="215" customWidth="1"/>
    <col min="1554" max="1554" width="11.75" style="215" customWidth="1"/>
    <col min="1555" max="1555" width="4.75" style="215" customWidth="1"/>
    <col min="1556" max="1556" width="3.375" style="215" customWidth="1"/>
    <col min="1557" max="1557" width="4.125" style="215" customWidth="1"/>
    <col min="1558" max="1558" width="3.5" style="215" customWidth="1"/>
    <col min="1559" max="1559" width="5.875" style="215" customWidth="1"/>
    <col min="1560" max="1560" width="1.875" style="215" customWidth="1"/>
    <col min="1561" max="1792" width="3.75" style="215"/>
    <col min="1793" max="1793" width="1.875" style="215" customWidth="1"/>
    <col min="1794" max="1795" width="3.75" style="215" customWidth="1"/>
    <col min="1796" max="1798" width="7.5" style="215" customWidth="1"/>
    <col min="1799" max="1800" width="3.75" style="215" customWidth="1"/>
    <col min="1801" max="1802" width="7.5" style="215" customWidth="1"/>
    <col min="1803" max="1803" width="3.75" style="215" customWidth="1"/>
    <col min="1804" max="1804" width="5.625" style="215" customWidth="1"/>
    <col min="1805" max="1806" width="3.75" style="215" customWidth="1"/>
    <col min="1807" max="1807" width="16.875" style="215" customWidth="1"/>
    <col min="1808" max="1809" width="3.75" style="215" customWidth="1"/>
    <col min="1810" max="1810" width="11.75" style="215" customWidth="1"/>
    <col min="1811" max="1811" width="4.75" style="215" customWidth="1"/>
    <col min="1812" max="1812" width="3.375" style="215" customWidth="1"/>
    <col min="1813" max="1813" width="4.125" style="215" customWidth="1"/>
    <col min="1814" max="1814" width="3.5" style="215" customWidth="1"/>
    <col min="1815" max="1815" width="5.875" style="215" customWidth="1"/>
    <col min="1816" max="1816" width="1.875" style="215" customWidth="1"/>
    <col min="1817" max="2048" width="3.75" style="215"/>
    <col min="2049" max="2049" width="1.875" style="215" customWidth="1"/>
    <col min="2050" max="2051" width="3.75" style="215" customWidth="1"/>
    <col min="2052" max="2054" width="7.5" style="215" customWidth="1"/>
    <col min="2055" max="2056" width="3.75" style="215" customWidth="1"/>
    <col min="2057" max="2058" width="7.5" style="215" customWidth="1"/>
    <col min="2059" max="2059" width="3.75" style="215" customWidth="1"/>
    <col min="2060" max="2060" width="5.625" style="215" customWidth="1"/>
    <col min="2061" max="2062" width="3.75" style="215" customWidth="1"/>
    <col min="2063" max="2063" width="16.875" style="215" customWidth="1"/>
    <col min="2064" max="2065" width="3.75" style="215" customWidth="1"/>
    <col min="2066" max="2066" width="11.75" style="215" customWidth="1"/>
    <col min="2067" max="2067" width="4.75" style="215" customWidth="1"/>
    <col min="2068" max="2068" width="3.375" style="215" customWidth="1"/>
    <col min="2069" max="2069" width="4.125" style="215" customWidth="1"/>
    <col min="2070" max="2070" width="3.5" style="215" customWidth="1"/>
    <col min="2071" max="2071" width="5.875" style="215" customWidth="1"/>
    <col min="2072" max="2072" width="1.875" style="215" customWidth="1"/>
    <col min="2073" max="2304" width="3.75" style="215"/>
    <col min="2305" max="2305" width="1.875" style="215" customWidth="1"/>
    <col min="2306" max="2307" width="3.75" style="215" customWidth="1"/>
    <col min="2308" max="2310" width="7.5" style="215" customWidth="1"/>
    <col min="2311" max="2312" width="3.75" style="215" customWidth="1"/>
    <col min="2313" max="2314" width="7.5" style="215" customWidth="1"/>
    <col min="2315" max="2315" width="3.75" style="215" customWidth="1"/>
    <col min="2316" max="2316" width="5.625" style="215" customWidth="1"/>
    <col min="2317" max="2318" width="3.75" style="215" customWidth="1"/>
    <col min="2319" max="2319" width="16.875" style="215" customWidth="1"/>
    <col min="2320" max="2321" width="3.75" style="215" customWidth="1"/>
    <col min="2322" max="2322" width="11.75" style="215" customWidth="1"/>
    <col min="2323" max="2323" width="4.75" style="215" customWidth="1"/>
    <col min="2324" max="2324" width="3.375" style="215" customWidth="1"/>
    <col min="2325" max="2325" width="4.125" style="215" customWidth="1"/>
    <col min="2326" max="2326" width="3.5" style="215" customWidth="1"/>
    <col min="2327" max="2327" width="5.875" style="215" customWidth="1"/>
    <col min="2328" max="2328" width="1.875" style="215" customWidth="1"/>
    <col min="2329" max="2560" width="3.75" style="215"/>
    <col min="2561" max="2561" width="1.875" style="215" customWidth="1"/>
    <col min="2562" max="2563" width="3.75" style="215" customWidth="1"/>
    <col min="2564" max="2566" width="7.5" style="215" customWidth="1"/>
    <col min="2567" max="2568" width="3.75" style="215" customWidth="1"/>
    <col min="2569" max="2570" width="7.5" style="215" customWidth="1"/>
    <col min="2571" max="2571" width="3.75" style="215" customWidth="1"/>
    <col min="2572" max="2572" width="5.625" style="215" customWidth="1"/>
    <col min="2573" max="2574" width="3.75" style="215" customWidth="1"/>
    <col min="2575" max="2575" width="16.875" style="215" customWidth="1"/>
    <col min="2576" max="2577" width="3.75" style="215" customWidth="1"/>
    <col min="2578" max="2578" width="11.75" style="215" customWidth="1"/>
    <col min="2579" max="2579" width="4.75" style="215" customWidth="1"/>
    <col min="2580" max="2580" width="3.375" style="215" customWidth="1"/>
    <col min="2581" max="2581" width="4.125" style="215" customWidth="1"/>
    <col min="2582" max="2582" width="3.5" style="215" customWidth="1"/>
    <col min="2583" max="2583" width="5.875" style="215" customWidth="1"/>
    <col min="2584" max="2584" width="1.875" style="215" customWidth="1"/>
    <col min="2585" max="2816" width="3.75" style="215"/>
    <col min="2817" max="2817" width="1.875" style="215" customWidth="1"/>
    <col min="2818" max="2819" width="3.75" style="215" customWidth="1"/>
    <col min="2820" max="2822" width="7.5" style="215" customWidth="1"/>
    <col min="2823" max="2824" width="3.75" style="215" customWidth="1"/>
    <col min="2825" max="2826" width="7.5" style="215" customWidth="1"/>
    <col min="2827" max="2827" width="3.75" style="215" customWidth="1"/>
    <col min="2828" max="2828" width="5.625" style="215" customWidth="1"/>
    <col min="2829" max="2830" width="3.75" style="215" customWidth="1"/>
    <col min="2831" max="2831" width="16.875" style="215" customWidth="1"/>
    <col min="2832" max="2833" width="3.75" style="215" customWidth="1"/>
    <col min="2834" max="2834" width="11.75" style="215" customWidth="1"/>
    <col min="2835" max="2835" width="4.75" style="215" customWidth="1"/>
    <col min="2836" max="2836" width="3.375" style="215" customWidth="1"/>
    <col min="2837" max="2837" width="4.125" style="215" customWidth="1"/>
    <col min="2838" max="2838" width="3.5" style="215" customWidth="1"/>
    <col min="2839" max="2839" width="5.875" style="215" customWidth="1"/>
    <col min="2840" max="2840" width="1.875" style="215" customWidth="1"/>
    <col min="2841" max="3072" width="3.75" style="215"/>
    <col min="3073" max="3073" width="1.875" style="215" customWidth="1"/>
    <col min="3074" max="3075" width="3.75" style="215" customWidth="1"/>
    <col min="3076" max="3078" width="7.5" style="215" customWidth="1"/>
    <col min="3079" max="3080" width="3.75" style="215" customWidth="1"/>
    <col min="3081" max="3082" width="7.5" style="215" customWidth="1"/>
    <col min="3083" max="3083" width="3.75" style="215" customWidth="1"/>
    <col min="3084" max="3084" width="5.625" style="215" customWidth="1"/>
    <col min="3085" max="3086" width="3.75" style="215" customWidth="1"/>
    <col min="3087" max="3087" width="16.875" style="215" customWidth="1"/>
    <col min="3088" max="3089" width="3.75" style="215" customWidth="1"/>
    <col min="3090" max="3090" width="11.75" style="215" customWidth="1"/>
    <col min="3091" max="3091" width="4.75" style="215" customWidth="1"/>
    <col min="3092" max="3092" width="3.375" style="215" customWidth="1"/>
    <col min="3093" max="3093" width="4.125" style="215" customWidth="1"/>
    <col min="3094" max="3094" width="3.5" style="215" customWidth="1"/>
    <col min="3095" max="3095" width="5.875" style="215" customWidth="1"/>
    <col min="3096" max="3096" width="1.875" style="215" customWidth="1"/>
    <col min="3097" max="3328" width="3.75" style="215"/>
    <col min="3329" max="3329" width="1.875" style="215" customWidth="1"/>
    <col min="3330" max="3331" width="3.75" style="215" customWidth="1"/>
    <col min="3332" max="3334" width="7.5" style="215" customWidth="1"/>
    <col min="3335" max="3336" width="3.75" style="215" customWidth="1"/>
    <col min="3337" max="3338" width="7.5" style="215" customWidth="1"/>
    <col min="3339" max="3339" width="3.75" style="215" customWidth="1"/>
    <col min="3340" max="3340" width="5.625" style="215" customWidth="1"/>
    <col min="3341" max="3342" width="3.75" style="215" customWidth="1"/>
    <col min="3343" max="3343" width="16.875" style="215" customWidth="1"/>
    <col min="3344" max="3345" width="3.75" style="215" customWidth="1"/>
    <col min="3346" max="3346" width="11.75" style="215" customWidth="1"/>
    <col min="3347" max="3347" width="4.75" style="215" customWidth="1"/>
    <col min="3348" max="3348" width="3.375" style="215" customWidth="1"/>
    <col min="3349" max="3349" width="4.125" style="215" customWidth="1"/>
    <col min="3350" max="3350" width="3.5" style="215" customWidth="1"/>
    <col min="3351" max="3351" width="5.875" style="215" customWidth="1"/>
    <col min="3352" max="3352" width="1.875" style="215" customWidth="1"/>
    <col min="3353" max="3584" width="3.75" style="215"/>
    <col min="3585" max="3585" width="1.875" style="215" customWidth="1"/>
    <col min="3586" max="3587" width="3.75" style="215" customWidth="1"/>
    <col min="3588" max="3590" width="7.5" style="215" customWidth="1"/>
    <col min="3591" max="3592" width="3.75" style="215" customWidth="1"/>
    <col min="3593" max="3594" width="7.5" style="215" customWidth="1"/>
    <col min="3595" max="3595" width="3.75" style="215" customWidth="1"/>
    <col min="3596" max="3596" width="5.625" style="215" customWidth="1"/>
    <col min="3597" max="3598" width="3.75" style="215" customWidth="1"/>
    <col min="3599" max="3599" width="16.875" style="215" customWidth="1"/>
    <col min="3600" max="3601" width="3.75" style="215" customWidth="1"/>
    <col min="3602" max="3602" width="11.75" style="215" customWidth="1"/>
    <col min="3603" max="3603" width="4.75" style="215" customWidth="1"/>
    <col min="3604" max="3604" width="3.375" style="215" customWidth="1"/>
    <col min="3605" max="3605" width="4.125" style="215" customWidth="1"/>
    <col min="3606" max="3606" width="3.5" style="215" customWidth="1"/>
    <col min="3607" max="3607" width="5.875" style="215" customWidth="1"/>
    <col min="3608" max="3608" width="1.875" style="215" customWidth="1"/>
    <col min="3609" max="3840" width="3.75" style="215"/>
    <col min="3841" max="3841" width="1.875" style="215" customWidth="1"/>
    <col min="3842" max="3843" width="3.75" style="215" customWidth="1"/>
    <col min="3844" max="3846" width="7.5" style="215" customWidth="1"/>
    <col min="3847" max="3848" width="3.75" style="215" customWidth="1"/>
    <col min="3849" max="3850" width="7.5" style="215" customWidth="1"/>
    <col min="3851" max="3851" width="3.75" style="215" customWidth="1"/>
    <col min="3852" max="3852" width="5.625" style="215" customWidth="1"/>
    <col min="3853" max="3854" width="3.75" style="215" customWidth="1"/>
    <col min="3855" max="3855" width="16.875" style="215" customWidth="1"/>
    <col min="3856" max="3857" width="3.75" style="215" customWidth="1"/>
    <col min="3858" max="3858" width="11.75" style="215" customWidth="1"/>
    <col min="3859" max="3859" width="4.75" style="215" customWidth="1"/>
    <col min="3860" max="3860" width="3.375" style="215" customWidth="1"/>
    <col min="3861" max="3861" width="4.125" style="215" customWidth="1"/>
    <col min="3862" max="3862" width="3.5" style="215" customWidth="1"/>
    <col min="3863" max="3863" width="5.875" style="215" customWidth="1"/>
    <col min="3864" max="3864" width="1.875" style="215" customWidth="1"/>
    <col min="3865" max="4096" width="3.75" style="215"/>
    <col min="4097" max="4097" width="1.875" style="215" customWidth="1"/>
    <col min="4098" max="4099" width="3.75" style="215" customWidth="1"/>
    <col min="4100" max="4102" width="7.5" style="215" customWidth="1"/>
    <col min="4103" max="4104" width="3.75" style="215" customWidth="1"/>
    <col min="4105" max="4106" width="7.5" style="215" customWidth="1"/>
    <col min="4107" max="4107" width="3.75" style="215" customWidth="1"/>
    <col min="4108" max="4108" width="5.625" style="215" customWidth="1"/>
    <col min="4109" max="4110" width="3.75" style="215" customWidth="1"/>
    <col min="4111" max="4111" width="16.875" style="215" customWidth="1"/>
    <col min="4112" max="4113" width="3.75" style="215" customWidth="1"/>
    <col min="4114" max="4114" width="11.75" style="215" customWidth="1"/>
    <col min="4115" max="4115" width="4.75" style="215" customWidth="1"/>
    <col min="4116" max="4116" width="3.375" style="215" customWidth="1"/>
    <col min="4117" max="4117" width="4.125" style="215" customWidth="1"/>
    <col min="4118" max="4118" width="3.5" style="215" customWidth="1"/>
    <col min="4119" max="4119" width="5.875" style="215" customWidth="1"/>
    <col min="4120" max="4120" width="1.875" style="215" customWidth="1"/>
    <col min="4121" max="4352" width="3.75" style="215"/>
    <col min="4353" max="4353" width="1.875" style="215" customWidth="1"/>
    <col min="4354" max="4355" width="3.75" style="215" customWidth="1"/>
    <col min="4356" max="4358" width="7.5" style="215" customWidth="1"/>
    <col min="4359" max="4360" width="3.75" style="215" customWidth="1"/>
    <col min="4361" max="4362" width="7.5" style="215" customWidth="1"/>
    <col min="4363" max="4363" width="3.75" style="215" customWidth="1"/>
    <col min="4364" max="4364" width="5.625" style="215" customWidth="1"/>
    <col min="4365" max="4366" width="3.75" style="215" customWidth="1"/>
    <col min="4367" max="4367" width="16.875" style="215" customWidth="1"/>
    <col min="4368" max="4369" width="3.75" style="215" customWidth="1"/>
    <col min="4370" max="4370" width="11.75" style="215" customWidth="1"/>
    <col min="4371" max="4371" width="4.75" style="215" customWidth="1"/>
    <col min="4372" max="4372" width="3.375" style="215" customWidth="1"/>
    <col min="4373" max="4373" width="4.125" style="215" customWidth="1"/>
    <col min="4374" max="4374" width="3.5" style="215" customWidth="1"/>
    <col min="4375" max="4375" width="5.875" style="215" customWidth="1"/>
    <col min="4376" max="4376" width="1.875" style="215" customWidth="1"/>
    <col min="4377" max="4608" width="3.75" style="215"/>
    <col min="4609" max="4609" width="1.875" style="215" customWidth="1"/>
    <col min="4610" max="4611" width="3.75" style="215" customWidth="1"/>
    <col min="4612" max="4614" width="7.5" style="215" customWidth="1"/>
    <col min="4615" max="4616" width="3.75" style="215" customWidth="1"/>
    <col min="4617" max="4618" width="7.5" style="215" customWidth="1"/>
    <col min="4619" max="4619" width="3.75" style="215" customWidth="1"/>
    <col min="4620" max="4620" width="5.625" style="215" customWidth="1"/>
    <col min="4621" max="4622" width="3.75" style="215" customWidth="1"/>
    <col min="4623" max="4623" width="16.875" style="215" customWidth="1"/>
    <col min="4624" max="4625" width="3.75" style="215" customWidth="1"/>
    <col min="4626" max="4626" width="11.75" style="215" customWidth="1"/>
    <col min="4627" max="4627" width="4.75" style="215" customWidth="1"/>
    <col min="4628" max="4628" width="3.375" style="215" customWidth="1"/>
    <col min="4629" max="4629" width="4.125" style="215" customWidth="1"/>
    <col min="4630" max="4630" width="3.5" style="215" customWidth="1"/>
    <col min="4631" max="4631" width="5.875" style="215" customWidth="1"/>
    <col min="4632" max="4632" width="1.875" style="215" customWidth="1"/>
    <col min="4633" max="4864" width="3.75" style="215"/>
    <col min="4865" max="4865" width="1.875" style="215" customWidth="1"/>
    <col min="4866" max="4867" width="3.75" style="215" customWidth="1"/>
    <col min="4868" max="4870" width="7.5" style="215" customWidth="1"/>
    <col min="4871" max="4872" width="3.75" style="215" customWidth="1"/>
    <col min="4873" max="4874" width="7.5" style="215" customWidth="1"/>
    <col min="4875" max="4875" width="3.75" style="215" customWidth="1"/>
    <col min="4876" max="4876" width="5.625" style="215" customWidth="1"/>
    <col min="4877" max="4878" width="3.75" style="215" customWidth="1"/>
    <col min="4879" max="4879" width="16.875" style="215" customWidth="1"/>
    <col min="4880" max="4881" width="3.75" style="215" customWidth="1"/>
    <col min="4882" max="4882" width="11.75" style="215" customWidth="1"/>
    <col min="4883" max="4883" width="4.75" style="215" customWidth="1"/>
    <col min="4884" max="4884" width="3.375" style="215" customWidth="1"/>
    <col min="4885" max="4885" width="4.125" style="215" customWidth="1"/>
    <col min="4886" max="4886" width="3.5" style="215" customWidth="1"/>
    <col min="4887" max="4887" width="5.875" style="215" customWidth="1"/>
    <col min="4888" max="4888" width="1.875" style="215" customWidth="1"/>
    <col min="4889" max="5120" width="3.75" style="215"/>
    <col min="5121" max="5121" width="1.875" style="215" customWidth="1"/>
    <col min="5122" max="5123" width="3.75" style="215" customWidth="1"/>
    <col min="5124" max="5126" width="7.5" style="215" customWidth="1"/>
    <col min="5127" max="5128" width="3.75" style="215" customWidth="1"/>
    <col min="5129" max="5130" width="7.5" style="215" customWidth="1"/>
    <col min="5131" max="5131" width="3.75" style="215" customWidth="1"/>
    <col min="5132" max="5132" width="5.625" style="215" customWidth="1"/>
    <col min="5133" max="5134" width="3.75" style="215" customWidth="1"/>
    <col min="5135" max="5135" width="16.875" style="215" customWidth="1"/>
    <col min="5136" max="5137" width="3.75" style="215" customWidth="1"/>
    <col min="5138" max="5138" width="11.75" style="215" customWidth="1"/>
    <col min="5139" max="5139" width="4.75" style="215" customWidth="1"/>
    <col min="5140" max="5140" width="3.375" style="215" customWidth="1"/>
    <col min="5141" max="5141" width="4.125" style="215" customWidth="1"/>
    <col min="5142" max="5142" width="3.5" style="215" customWidth="1"/>
    <col min="5143" max="5143" width="5.875" style="215" customWidth="1"/>
    <col min="5144" max="5144" width="1.875" style="215" customWidth="1"/>
    <col min="5145" max="5376" width="3.75" style="215"/>
    <col min="5377" max="5377" width="1.875" style="215" customWidth="1"/>
    <col min="5378" max="5379" width="3.75" style="215" customWidth="1"/>
    <col min="5380" max="5382" width="7.5" style="215" customWidth="1"/>
    <col min="5383" max="5384" width="3.75" style="215" customWidth="1"/>
    <col min="5385" max="5386" width="7.5" style="215" customWidth="1"/>
    <col min="5387" max="5387" width="3.75" style="215" customWidth="1"/>
    <col min="5388" max="5388" width="5.625" style="215" customWidth="1"/>
    <col min="5389" max="5390" width="3.75" style="215" customWidth="1"/>
    <col min="5391" max="5391" width="16.875" style="215" customWidth="1"/>
    <col min="5392" max="5393" width="3.75" style="215" customWidth="1"/>
    <col min="5394" max="5394" width="11.75" style="215" customWidth="1"/>
    <col min="5395" max="5395" width="4.75" style="215" customWidth="1"/>
    <col min="5396" max="5396" width="3.375" style="215" customWidth="1"/>
    <col min="5397" max="5397" width="4.125" style="215" customWidth="1"/>
    <col min="5398" max="5398" width="3.5" style="215" customWidth="1"/>
    <col min="5399" max="5399" width="5.875" style="215" customWidth="1"/>
    <col min="5400" max="5400" width="1.875" style="215" customWidth="1"/>
    <col min="5401" max="5632" width="3.75" style="215"/>
    <col min="5633" max="5633" width="1.875" style="215" customWidth="1"/>
    <col min="5634" max="5635" width="3.75" style="215" customWidth="1"/>
    <col min="5636" max="5638" width="7.5" style="215" customWidth="1"/>
    <col min="5639" max="5640" width="3.75" style="215" customWidth="1"/>
    <col min="5641" max="5642" width="7.5" style="215" customWidth="1"/>
    <col min="5643" max="5643" width="3.75" style="215" customWidth="1"/>
    <col min="5644" max="5644" width="5.625" style="215" customWidth="1"/>
    <col min="5645" max="5646" width="3.75" style="215" customWidth="1"/>
    <col min="5647" max="5647" width="16.875" style="215" customWidth="1"/>
    <col min="5648" max="5649" width="3.75" style="215" customWidth="1"/>
    <col min="5650" max="5650" width="11.75" style="215" customWidth="1"/>
    <col min="5651" max="5651" width="4.75" style="215" customWidth="1"/>
    <col min="5652" max="5652" width="3.375" style="215" customWidth="1"/>
    <col min="5653" max="5653" width="4.125" style="215" customWidth="1"/>
    <col min="5654" max="5654" width="3.5" style="215" customWidth="1"/>
    <col min="5655" max="5655" width="5.875" style="215" customWidth="1"/>
    <col min="5656" max="5656" width="1.875" style="215" customWidth="1"/>
    <col min="5657" max="5888" width="3.75" style="215"/>
    <col min="5889" max="5889" width="1.875" style="215" customWidth="1"/>
    <col min="5890" max="5891" width="3.75" style="215" customWidth="1"/>
    <col min="5892" max="5894" width="7.5" style="215" customWidth="1"/>
    <col min="5895" max="5896" width="3.75" style="215" customWidth="1"/>
    <col min="5897" max="5898" width="7.5" style="215" customWidth="1"/>
    <col min="5899" max="5899" width="3.75" style="215" customWidth="1"/>
    <col min="5900" max="5900" width="5.625" style="215" customWidth="1"/>
    <col min="5901" max="5902" width="3.75" style="215" customWidth="1"/>
    <col min="5903" max="5903" width="16.875" style="215" customWidth="1"/>
    <col min="5904" max="5905" width="3.75" style="215" customWidth="1"/>
    <col min="5906" max="5906" width="11.75" style="215" customWidth="1"/>
    <col min="5907" max="5907" width="4.75" style="215" customWidth="1"/>
    <col min="5908" max="5908" width="3.375" style="215" customWidth="1"/>
    <col min="5909" max="5909" width="4.125" style="215" customWidth="1"/>
    <col min="5910" max="5910" width="3.5" style="215" customWidth="1"/>
    <col min="5911" max="5911" width="5.875" style="215" customWidth="1"/>
    <col min="5912" max="5912" width="1.875" style="215" customWidth="1"/>
    <col min="5913" max="6144" width="3.75" style="215"/>
    <col min="6145" max="6145" width="1.875" style="215" customWidth="1"/>
    <col min="6146" max="6147" width="3.75" style="215" customWidth="1"/>
    <col min="6148" max="6150" width="7.5" style="215" customWidth="1"/>
    <col min="6151" max="6152" width="3.75" style="215" customWidth="1"/>
    <col min="6153" max="6154" width="7.5" style="215" customWidth="1"/>
    <col min="6155" max="6155" width="3.75" style="215" customWidth="1"/>
    <col min="6156" max="6156" width="5.625" style="215" customWidth="1"/>
    <col min="6157" max="6158" width="3.75" style="215" customWidth="1"/>
    <col min="6159" max="6159" width="16.875" style="215" customWidth="1"/>
    <col min="6160" max="6161" width="3.75" style="215" customWidth="1"/>
    <col min="6162" max="6162" width="11.75" style="215" customWidth="1"/>
    <col min="6163" max="6163" width="4.75" style="215" customWidth="1"/>
    <col min="6164" max="6164" width="3.375" style="215" customWidth="1"/>
    <col min="6165" max="6165" width="4.125" style="215" customWidth="1"/>
    <col min="6166" max="6166" width="3.5" style="215" customWidth="1"/>
    <col min="6167" max="6167" width="5.875" style="215" customWidth="1"/>
    <col min="6168" max="6168" width="1.875" style="215" customWidth="1"/>
    <col min="6169" max="6400" width="3.75" style="215"/>
    <col min="6401" max="6401" width="1.875" style="215" customWidth="1"/>
    <col min="6402" max="6403" width="3.75" style="215" customWidth="1"/>
    <col min="6404" max="6406" width="7.5" style="215" customWidth="1"/>
    <col min="6407" max="6408" width="3.75" style="215" customWidth="1"/>
    <col min="6409" max="6410" width="7.5" style="215" customWidth="1"/>
    <col min="6411" max="6411" width="3.75" style="215" customWidth="1"/>
    <col min="6412" max="6412" width="5.625" style="215" customWidth="1"/>
    <col min="6413" max="6414" width="3.75" style="215" customWidth="1"/>
    <col min="6415" max="6415" width="16.875" style="215" customWidth="1"/>
    <col min="6416" max="6417" width="3.75" style="215" customWidth="1"/>
    <col min="6418" max="6418" width="11.75" style="215" customWidth="1"/>
    <col min="6419" max="6419" width="4.75" style="215" customWidth="1"/>
    <col min="6420" max="6420" width="3.375" style="215" customWidth="1"/>
    <col min="6421" max="6421" width="4.125" style="215" customWidth="1"/>
    <col min="6422" max="6422" width="3.5" style="215" customWidth="1"/>
    <col min="6423" max="6423" width="5.875" style="215" customWidth="1"/>
    <col min="6424" max="6424" width="1.875" style="215" customWidth="1"/>
    <col min="6425" max="6656" width="3.75" style="215"/>
    <col min="6657" max="6657" width="1.875" style="215" customWidth="1"/>
    <col min="6658" max="6659" width="3.75" style="215" customWidth="1"/>
    <col min="6660" max="6662" width="7.5" style="215" customWidth="1"/>
    <col min="6663" max="6664" width="3.75" style="215" customWidth="1"/>
    <col min="6665" max="6666" width="7.5" style="215" customWidth="1"/>
    <col min="6667" max="6667" width="3.75" style="215" customWidth="1"/>
    <col min="6668" max="6668" width="5.625" style="215" customWidth="1"/>
    <col min="6669" max="6670" width="3.75" style="215" customWidth="1"/>
    <col min="6671" max="6671" width="16.875" style="215" customWidth="1"/>
    <col min="6672" max="6673" width="3.75" style="215" customWidth="1"/>
    <col min="6674" max="6674" width="11.75" style="215" customWidth="1"/>
    <col min="6675" max="6675" width="4.75" style="215" customWidth="1"/>
    <col min="6676" max="6676" width="3.375" style="215" customWidth="1"/>
    <col min="6677" max="6677" width="4.125" style="215" customWidth="1"/>
    <col min="6678" max="6678" width="3.5" style="215" customWidth="1"/>
    <col min="6679" max="6679" width="5.875" style="215" customWidth="1"/>
    <col min="6680" max="6680" width="1.875" style="215" customWidth="1"/>
    <col min="6681" max="6912" width="3.75" style="215"/>
    <col min="6913" max="6913" width="1.875" style="215" customWidth="1"/>
    <col min="6914" max="6915" width="3.75" style="215" customWidth="1"/>
    <col min="6916" max="6918" width="7.5" style="215" customWidth="1"/>
    <col min="6919" max="6920" width="3.75" style="215" customWidth="1"/>
    <col min="6921" max="6922" width="7.5" style="215" customWidth="1"/>
    <col min="6923" max="6923" width="3.75" style="215" customWidth="1"/>
    <col min="6924" max="6924" width="5.625" style="215" customWidth="1"/>
    <col min="6925" max="6926" width="3.75" style="215" customWidth="1"/>
    <col min="6927" max="6927" width="16.875" style="215" customWidth="1"/>
    <col min="6928" max="6929" width="3.75" style="215" customWidth="1"/>
    <col min="6930" max="6930" width="11.75" style="215" customWidth="1"/>
    <col min="6931" max="6931" width="4.75" style="215" customWidth="1"/>
    <col min="6932" max="6932" width="3.375" style="215" customWidth="1"/>
    <col min="6933" max="6933" width="4.125" style="215" customWidth="1"/>
    <col min="6934" max="6934" width="3.5" style="215" customWidth="1"/>
    <col min="6935" max="6935" width="5.875" style="215" customWidth="1"/>
    <col min="6936" max="6936" width="1.875" style="215" customWidth="1"/>
    <col min="6937" max="7168" width="3.75" style="215"/>
    <col min="7169" max="7169" width="1.875" style="215" customWidth="1"/>
    <col min="7170" max="7171" width="3.75" style="215" customWidth="1"/>
    <col min="7172" max="7174" width="7.5" style="215" customWidth="1"/>
    <col min="7175" max="7176" width="3.75" style="215" customWidth="1"/>
    <col min="7177" max="7178" width="7.5" style="215" customWidth="1"/>
    <col min="7179" max="7179" width="3.75" style="215" customWidth="1"/>
    <col min="7180" max="7180" width="5.625" style="215" customWidth="1"/>
    <col min="7181" max="7182" width="3.75" style="215" customWidth="1"/>
    <col min="7183" max="7183" width="16.875" style="215" customWidth="1"/>
    <col min="7184" max="7185" width="3.75" style="215" customWidth="1"/>
    <col min="7186" max="7186" width="11.75" style="215" customWidth="1"/>
    <col min="7187" max="7187" width="4.75" style="215" customWidth="1"/>
    <col min="7188" max="7188" width="3.375" style="215" customWidth="1"/>
    <col min="7189" max="7189" width="4.125" style="215" customWidth="1"/>
    <col min="7190" max="7190" width="3.5" style="215" customWidth="1"/>
    <col min="7191" max="7191" width="5.875" style="215" customWidth="1"/>
    <col min="7192" max="7192" width="1.875" style="215" customWidth="1"/>
    <col min="7193" max="7424" width="3.75" style="215"/>
    <col min="7425" max="7425" width="1.875" style="215" customWidth="1"/>
    <col min="7426" max="7427" width="3.75" style="215" customWidth="1"/>
    <col min="7428" max="7430" width="7.5" style="215" customWidth="1"/>
    <col min="7431" max="7432" width="3.75" style="215" customWidth="1"/>
    <col min="7433" max="7434" width="7.5" style="215" customWidth="1"/>
    <col min="7435" max="7435" width="3.75" style="215" customWidth="1"/>
    <col min="7436" max="7436" width="5.625" style="215" customWidth="1"/>
    <col min="7437" max="7438" width="3.75" style="215" customWidth="1"/>
    <col min="7439" max="7439" width="16.875" style="215" customWidth="1"/>
    <col min="7440" max="7441" width="3.75" style="215" customWidth="1"/>
    <col min="7442" max="7442" width="11.75" style="215" customWidth="1"/>
    <col min="7443" max="7443" width="4.75" style="215" customWidth="1"/>
    <col min="7444" max="7444" width="3.375" style="215" customWidth="1"/>
    <col min="7445" max="7445" width="4.125" style="215" customWidth="1"/>
    <col min="7446" max="7446" width="3.5" style="215" customWidth="1"/>
    <col min="7447" max="7447" width="5.875" style="215" customWidth="1"/>
    <col min="7448" max="7448" width="1.875" style="215" customWidth="1"/>
    <col min="7449" max="7680" width="3.75" style="215"/>
    <col min="7681" max="7681" width="1.875" style="215" customWidth="1"/>
    <col min="7682" max="7683" width="3.75" style="215" customWidth="1"/>
    <col min="7684" max="7686" width="7.5" style="215" customWidth="1"/>
    <col min="7687" max="7688" width="3.75" style="215" customWidth="1"/>
    <col min="7689" max="7690" width="7.5" style="215" customWidth="1"/>
    <col min="7691" max="7691" width="3.75" style="215" customWidth="1"/>
    <col min="7692" max="7692" width="5.625" style="215" customWidth="1"/>
    <col min="7693" max="7694" width="3.75" style="215" customWidth="1"/>
    <col min="7695" max="7695" width="16.875" style="215" customWidth="1"/>
    <col min="7696" max="7697" width="3.75" style="215" customWidth="1"/>
    <col min="7698" max="7698" width="11.75" style="215" customWidth="1"/>
    <col min="7699" max="7699" width="4.75" style="215" customWidth="1"/>
    <col min="7700" max="7700" width="3.375" style="215" customWidth="1"/>
    <col min="7701" max="7701" width="4.125" style="215" customWidth="1"/>
    <col min="7702" max="7702" width="3.5" style="215" customWidth="1"/>
    <col min="7703" max="7703" width="5.875" style="215" customWidth="1"/>
    <col min="7704" max="7704" width="1.875" style="215" customWidth="1"/>
    <col min="7705" max="7936" width="3.75" style="215"/>
    <col min="7937" max="7937" width="1.875" style="215" customWidth="1"/>
    <col min="7938" max="7939" width="3.75" style="215" customWidth="1"/>
    <col min="7940" max="7942" width="7.5" style="215" customWidth="1"/>
    <col min="7943" max="7944" width="3.75" style="215" customWidth="1"/>
    <col min="7945" max="7946" width="7.5" style="215" customWidth="1"/>
    <col min="7947" max="7947" width="3.75" style="215" customWidth="1"/>
    <col min="7948" max="7948" width="5.625" style="215" customWidth="1"/>
    <col min="7949" max="7950" width="3.75" style="215" customWidth="1"/>
    <col min="7951" max="7951" width="16.875" style="215" customWidth="1"/>
    <col min="7952" max="7953" width="3.75" style="215" customWidth="1"/>
    <col min="7954" max="7954" width="11.75" style="215" customWidth="1"/>
    <col min="7955" max="7955" width="4.75" style="215" customWidth="1"/>
    <col min="7956" max="7956" width="3.375" style="215" customWidth="1"/>
    <col min="7957" max="7957" width="4.125" style="215" customWidth="1"/>
    <col min="7958" max="7958" width="3.5" style="215" customWidth="1"/>
    <col min="7959" max="7959" width="5.875" style="215" customWidth="1"/>
    <col min="7960" max="7960" width="1.875" style="215" customWidth="1"/>
    <col min="7961" max="8192" width="3.75" style="215"/>
    <col min="8193" max="8193" width="1.875" style="215" customWidth="1"/>
    <col min="8194" max="8195" width="3.75" style="215" customWidth="1"/>
    <col min="8196" max="8198" width="7.5" style="215" customWidth="1"/>
    <col min="8199" max="8200" width="3.75" style="215" customWidth="1"/>
    <col min="8201" max="8202" width="7.5" style="215" customWidth="1"/>
    <col min="8203" max="8203" width="3.75" style="215" customWidth="1"/>
    <col min="8204" max="8204" width="5.625" style="215" customWidth="1"/>
    <col min="8205" max="8206" width="3.75" style="215" customWidth="1"/>
    <col min="8207" max="8207" width="16.875" style="215" customWidth="1"/>
    <col min="8208" max="8209" width="3.75" style="215" customWidth="1"/>
    <col min="8210" max="8210" width="11.75" style="215" customWidth="1"/>
    <col min="8211" max="8211" width="4.75" style="215" customWidth="1"/>
    <col min="8212" max="8212" width="3.375" style="215" customWidth="1"/>
    <col min="8213" max="8213" width="4.125" style="215" customWidth="1"/>
    <col min="8214" max="8214" width="3.5" style="215" customWidth="1"/>
    <col min="8215" max="8215" width="5.875" style="215" customWidth="1"/>
    <col min="8216" max="8216" width="1.875" style="215" customWidth="1"/>
    <col min="8217" max="8448" width="3.75" style="215"/>
    <col min="8449" max="8449" width="1.875" style="215" customWidth="1"/>
    <col min="8450" max="8451" width="3.75" style="215" customWidth="1"/>
    <col min="8452" max="8454" width="7.5" style="215" customWidth="1"/>
    <col min="8455" max="8456" width="3.75" style="215" customWidth="1"/>
    <col min="8457" max="8458" width="7.5" style="215" customWidth="1"/>
    <col min="8459" max="8459" width="3.75" style="215" customWidth="1"/>
    <col min="8460" max="8460" width="5.625" style="215" customWidth="1"/>
    <col min="8461" max="8462" width="3.75" style="215" customWidth="1"/>
    <col min="8463" max="8463" width="16.875" style="215" customWidth="1"/>
    <col min="8464" max="8465" width="3.75" style="215" customWidth="1"/>
    <col min="8466" max="8466" width="11.75" style="215" customWidth="1"/>
    <col min="8467" max="8467" width="4.75" style="215" customWidth="1"/>
    <col min="8468" max="8468" width="3.375" style="215" customWidth="1"/>
    <col min="8469" max="8469" width="4.125" style="215" customWidth="1"/>
    <col min="8470" max="8470" width="3.5" style="215" customWidth="1"/>
    <col min="8471" max="8471" width="5.875" style="215" customWidth="1"/>
    <col min="8472" max="8472" width="1.875" style="215" customWidth="1"/>
    <col min="8473" max="8704" width="3.75" style="215"/>
    <col min="8705" max="8705" width="1.875" style="215" customWidth="1"/>
    <col min="8706" max="8707" width="3.75" style="215" customWidth="1"/>
    <col min="8708" max="8710" width="7.5" style="215" customWidth="1"/>
    <col min="8711" max="8712" width="3.75" style="215" customWidth="1"/>
    <col min="8713" max="8714" width="7.5" style="215" customWidth="1"/>
    <col min="8715" max="8715" width="3.75" style="215" customWidth="1"/>
    <col min="8716" max="8716" width="5.625" style="215" customWidth="1"/>
    <col min="8717" max="8718" width="3.75" style="215" customWidth="1"/>
    <col min="8719" max="8719" width="16.875" style="215" customWidth="1"/>
    <col min="8720" max="8721" width="3.75" style="215" customWidth="1"/>
    <col min="8722" max="8722" width="11.75" style="215" customWidth="1"/>
    <col min="8723" max="8723" width="4.75" style="215" customWidth="1"/>
    <col min="8724" max="8724" width="3.375" style="215" customWidth="1"/>
    <col min="8725" max="8725" width="4.125" style="215" customWidth="1"/>
    <col min="8726" max="8726" width="3.5" style="215" customWidth="1"/>
    <col min="8727" max="8727" width="5.875" style="215" customWidth="1"/>
    <col min="8728" max="8728" width="1.875" style="215" customWidth="1"/>
    <col min="8729" max="8960" width="3.75" style="215"/>
    <col min="8961" max="8961" width="1.875" style="215" customWidth="1"/>
    <col min="8962" max="8963" width="3.75" style="215" customWidth="1"/>
    <col min="8964" max="8966" width="7.5" style="215" customWidth="1"/>
    <col min="8967" max="8968" width="3.75" style="215" customWidth="1"/>
    <col min="8969" max="8970" width="7.5" style="215" customWidth="1"/>
    <col min="8971" max="8971" width="3.75" style="215" customWidth="1"/>
    <col min="8972" max="8972" width="5.625" style="215" customWidth="1"/>
    <col min="8973" max="8974" width="3.75" style="215" customWidth="1"/>
    <col min="8975" max="8975" width="16.875" style="215" customWidth="1"/>
    <col min="8976" max="8977" width="3.75" style="215" customWidth="1"/>
    <col min="8978" max="8978" width="11.75" style="215" customWidth="1"/>
    <col min="8979" max="8979" width="4.75" style="215" customWidth="1"/>
    <col min="8980" max="8980" width="3.375" style="215" customWidth="1"/>
    <col min="8981" max="8981" width="4.125" style="215" customWidth="1"/>
    <col min="8982" max="8982" width="3.5" style="215" customWidth="1"/>
    <col min="8983" max="8983" width="5.875" style="215" customWidth="1"/>
    <col min="8984" max="8984" width="1.875" style="215" customWidth="1"/>
    <col min="8985" max="9216" width="3.75" style="215"/>
    <col min="9217" max="9217" width="1.875" style="215" customWidth="1"/>
    <col min="9218" max="9219" width="3.75" style="215" customWidth="1"/>
    <col min="9220" max="9222" width="7.5" style="215" customWidth="1"/>
    <col min="9223" max="9224" width="3.75" style="215" customWidth="1"/>
    <col min="9225" max="9226" width="7.5" style="215" customWidth="1"/>
    <col min="9227" max="9227" width="3.75" style="215" customWidth="1"/>
    <col min="9228" max="9228" width="5.625" style="215" customWidth="1"/>
    <col min="9229" max="9230" width="3.75" style="215" customWidth="1"/>
    <col min="9231" max="9231" width="16.875" style="215" customWidth="1"/>
    <col min="9232" max="9233" width="3.75" style="215" customWidth="1"/>
    <col min="9234" max="9234" width="11.75" style="215" customWidth="1"/>
    <col min="9235" max="9235" width="4.75" style="215" customWidth="1"/>
    <col min="9236" max="9236" width="3.375" style="215" customWidth="1"/>
    <col min="9237" max="9237" width="4.125" style="215" customWidth="1"/>
    <col min="9238" max="9238" width="3.5" style="215" customWidth="1"/>
    <col min="9239" max="9239" width="5.875" style="215" customWidth="1"/>
    <col min="9240" max="9240" width="1.875" style="215" customWidth="1"/>
    <col min="9241" max="9472" width="3.75" style="215"/>
    <col min="9473" max="9473" width="1.875" style="215" customWidth="1"/>
    <col min="9474" max="9475" width="3.75" style="215" customWidth="1"/>
    <col min="9476" max="9478" width="7.5" style="215" customWidth="1"/>
    <col min="9479" max="9480" width="3.75" style="215" customWidth="1"/>
    <col min="9481" max="9482" width="7.5" style="215" customWidth="1"/>
    <col min="9483" max="9483" width="3.75" style="215" customWidth="1"/>
    <col min="9484" max="9484" width="5.625" style="215" customWidth="1"/>
    <col min="9485" max="9486" width="3.75" style="215" customWidth="1"/>
    <col min="9487" max="9487" width="16.875" style="215" customWidth="1"/>
    <col min="9488" max="9489" width="3.75" style="215" customWidth="1"/>
    <col min="9490" max="9490" width="11.75" style="215" customWidth="1"/>
    <col min="9491" max="9491" width="4.75" style="215" customWidth="1"/>
    <col min="9492" max="9492" width="3.375" style="215" customWidth="1"/>
    <col min="9493" max="9493" width="4.125" style="215" customWidth="1"/>
    <col min="9494" max="9494" width="3.5" style="215" customWidth="1"/>
    <col min="9495" max="9495" width="5.875" style="215" customWidth="1"/>
    <col min="9496" max="9496" width="1.875" style="215" customWidth="1"/>
    <col min="9497" max="9728" width="3.75" style="215"/>
    <col min="9729" max="9729" width="1.875" style="215" customWidth="1"/>
    <col min="9730" max="9731" width="3.75" style="215" customWidth="1"/>
    <col min="9732" max="9734" width="7.5" style="215" customWidth="1"/>
    <col min="9735" max="9736" width="3.75" style="215" customWidth="1"/>
    <col min="9737" max="9738" width="7.5" style="215" customWidth="1"/>
    <col min="9739" max="9739" width="3.75" style="215" customWidth="1"/>
    <col min="9740" max="9740" width="5.625" style="215" customWidth="1"/>
    <col min="9741" max="9742" width="3.75" style="215" customWidth="1"/>
    <col min="9743" max="9743" width="16.875" style="215" customWidth="1"/>
    <col min="9744" max="9745" width="3.75" style="215" customWidth="1"/>
    <col min="9746" max="9746" width="11.75" style="215" customWidth="1"/>
    <col min="9747" max="9747" width="4.75" style="215" customWidth="1"/>
    <col min="9748" max="9748" width="3.375" style="215" customWidth="1"/>
    <col min="9749" max="9749" width="4.125" style="215" customWidth="1"/>
    <col min="9750" max="9750" width="3.5" style="215" customWidth="1"/>
    <col min="9751" max="9751" width="5.875" style="215" customWidth="1"/>
    <col min="9752" max="9752" width="1.875" style="215" customWidth="1"/>
    <col min="9753" max="9984" width="3.75" style="215"/>
    <col min="9985" max="9985" width="1.875" style="215" customWidth="1"/>
    <col min="9986" max="9987" width="3.75" style="215" customWidth="1"/>
    <col min="9988" max="9990" width="7.5" style="215" customWidth="1"/>
    <col min="9991" max="9992" width="3.75" style="215" customWidth="1"/>
    <col min="9993" max="9994" width="7.5" style="215" customWidth="1"/>
    <col min="9995" max="9995" width="3.75" style="215" customWidth="1"/>
    <col min="9996" max="9996" width="5.625" style="215" customWidth="1"/>
    <col min="9997" max="9998" width="3.75" style="215" customWidth="1"/>
    <col min="9999" max="9999" width="16.875" style="215" customWidth="1"/>
    <col min="10000" max="10001" width="3.75" style="215" customWidth="1"/>
    <col min="10002" max="10002" width="11.75" style="215" customWidth="1"/>
    <col min="10003" max="10003" width="4.75" style="215" customWidth="1"/>
    <col min="10004" max="10004" width="3.375" style="215" customWidth="1"/>
    <col min="10005" max="10005" width="4.125" style="215" customWidth="1"/>
    <col min="10006" max="10006" width="3.5" style="215" customWidth="1"/>
    <col min="10007" max="10007" width="5.875" style="215" customWidth="1"/>
    <col min="10008" max="10008" width="1.875" style="215" customWidth="1"/>
    <col min="10009" max="10240" width="3.75" style="215"/>
    <col min="10241" max="10241" width="1.875" style="215" customWidth="1"/>
    <col min="10242" max="10243" width="3.75" style="215" customWidth="1"/>
    <col min="10244" max="10246" width="7.5" style="215" customWidth="1"/>
    <col min="10247" max="10248" width="3.75" style="215" customWidth="1"/>
    <col min="10249" max="10250" width="7.5" style="215" customWidth="1"/>
    <col min="10251" max="10251" width="3.75" style="215" customWidth="1"/>
    <col min="10252" max="10252" width="5.625" style="215" customWidth="1"/>
    <col min="10253" max="10254" width="3.75" style="215" customWidth="1"/>
    <col min="10255" max="10255" width="16.875" style="215" customWidth="1"/>
    <col min="10256" max="10257" width="3.75" style="215" customWidth="1"/>
    <col min="10258" max="10258" width="11.75" style="215" customWidth="1"/>
    <col min="10259" max="10259" width="4.75" style="215" customWidth="1"/>
    <col min="10260" max="10260" width="3.375" style="215" customWidth="1"/>
    <col min="10261" max="10261" width="4.125" style="215" customWidth="1"/>
    <col min="10262" max="10262" width="3.5" style="215" customWidth="1"/>
    <col min="10263" max="10263" width="5.875" style="215" customWidth="1"/>
    <col min="10264" max="10264" width="1.875" style="215" customWidth="1"/>
    <col min="10265" max="10496" width="3.75" style="215"/>
    <col min="10497" max="10497" width="1.875" style="215" customWidth="1"/>
    <col min="10498" max="10499" width="3.75" style="215" customWidth="1"/>
    <col min="10500" max="10502" width="7.5" style="215" customWidth="1"/>
    <col min="10503" max="10504" width="3.75" style="215" customWidth="1"/>
    <col min="10505" max="10506" width="7.5" style="215" customWidth="1"/>
    <col min="10507" max="10507" width="3.75" style="215" customWidth="1"/>
    <col min="10508" max="10508" width="5.625" style="215" customWidth="1"/>
    <col min="10509" max="10510" width="3.75" style="215" customWidth="1"/>
    <col min="10511" max="10511" width="16.875" style="215" customWidth="1"/>
    <col min="10512" max="10513" width="3.75" style="215" customWidth="1"/>
    <col min="10514" max="10514" width="11.75" style="215" customWidth="1"/>
    <col min="10515" max="10515" width="4.75" style="215" customWidth="1"/>
    <col min="10516" max="10516" width="3.375" style="215" customWidth="1"/>
    <col min="10517" max="10517" width="4.125" style="215" customWidth="1"/>
    <col min="10518" max="10518" width="3.5" style="215" customWidth="1"/>
    <col min="10519" max="10519" width="5.875" style="215" customWidth="1"/>
    <col min="10520" max="10520" width="1.875" style="215" customWidth="1"/>
    <col min="10521" max="10752" width="3.75" style="215"/>
    <col min="10753" max="10753" width="1.875" style="215" customWidth="1"/>
    <col min="10754" max="10755" width="3.75" style="215" customWidth="1"/>
    <col min="10756" max="10758" width="7.5" style="215" customWidth="1"/>
    <col min="10759" max="10760" width="3.75" style="215" customWidth="1"/>
    <col min="10761" max="10762" width="7.5" style="215" customWidth="1"/>
    <col min="10763" max="10763" width="3.75" style="215" customWidth="1"/>
    <col min="10764" max="10764" width="5.625" style="215" customWidth="1"/>
    <col min="10765" max="10766" width="3.75" style="215" customWidth="1"/>
    <col min="10767" max="10767" width="16.875" style="215" customWidth="1"/>
    <col min="10768" max="10769" width="3.75" style="215" customWidth="1"/>
    <col min="10770" max="10770" width="11.75" style="215" customWidth="1"/>
    <col min="10771" max="10771" width="4.75" style="215" customWidth="1"/>
    <col min="10772" max="10772" width="3.375" style="215" customWidth="1"/>
    <col min="10773" max="10773" width="4.125" style="215" customWidth="1"/>
    <col min="10774" max="10774" width="3.5" style="215" customWidth="1"/>
    <col min="10775" max="10775" width="5.875" style="215" customWidth="1"/>
    <col min="10776" max="10776" width="1.875" style="215" customWidth="1"/>
    <col min="10777" max="11008" width="3.75" style="215"/>
    <col min="11009" max="11009" width="1.875" style="215" customWidth="1"/>
    <col min="11010" max="11011" width="3.75" style="215" customWidth="1"/>
    <col min="11012" max="11014" width="7.5" style="215" customWidth="1"/>
    <col min="11015" max="11016" width="3.75" style="215" customWidth="1"/>
    <col min="11017" max="11018" width="7.5" style="215" customWidth="1"/>
    <col min="11019" max="11019" width="3.75" style="215" customWidth="1"/>
    <col min="11020" max="11020" width="5.625" style="215" customWidth="1"/>
    <col min="11021" max="11022" width="3.75" style="215" customWidth="1"/>
    <col min="11023" max="11023" width="16.875" style="215" customWidth="1"/>
    <col min="11024" max="11025" width="3.75" style="215" customWidth="1"/>
    <col min="11026" max="11026" width="11.75" style="215" customWidth="1"/>
    <col min="11027" max="11027" width="4.75" style="215" customWidth="1"/>
    <col min="11028" max="11028" width="3.375" style="215" customWidth="1"/>
    <col min="11029" max="11029" width="4.125" style="215" customWidth="1"/>
    <col min="11030" max="11030" width="3.5" style="215" customWidth="1"/>
    <col min="11031" max="11031" width="5.875" style="215" customWidth="1"/>
    <col min="11032" max="11032" width="1.875" style="215" customWidth="1"/>
    <col min="11033" max="11264" width="3.75" style="215"/>
    <col min="11265" max="11265" width="1.875" style="215" customWidth="1"/>
    <col min="11266" max="11267" width="3.75" style="215" customWidth="1"/>
    <col min="11268" max="11270" width="7.5" style="215" customWidth="1"/>
    <col min="11271" max="11272" width="3.75" style="215" customWidth="1"/>
    <col min="11273" max="11274" width="7.5" style="215" customWidth="1"/>
    <col min="11275" max="11275" width="3.75" style="215" customWidth="1"/>
    <col min="11276" max="11276" width="5.625" style="215" customWidth="1"/>
    <col min="11277" max="11278" width="3.75" style="215" customWidth="1"/>
    <col min="11279" max="11279" width="16.875" style="215" customWidth="1"/>
    <col min="11280" max="11281" width="3.75" style="215" customWidth="1"/>
    <col min="11282" max="11282" width="11.75" style="215" customWidth="1"/>
    <col min="11283" max="11283" width="4.75" style="215" customWidth="1"/>
    <col min="11284" max="11284" width="3.375" style="215" customWidth="1"/>
    <col min="11285" max="11285" width="4.125" style="215" customWidth="1"/>
    <col min="11286" max="11286" width="3.5" style="215" customWidth="1"/>
    <col min="11287" max="11287" width="5.875" style="215" customWidth="1"/>
    <col min="11288" max="11288" width="1.875" style="215" customWidth="1"/>
    <col min="11289" max="11520" width="3.75" style="215"/>
    <col min="11521" max="11521" width="1.875" style="215" customWidth="1"/>
    <col min="11522" max="11523" width="3.75" style="215" customWidth="1"/>
    <col min="11524" max="11526" width="7.5" style="215" customWidth="1"/>
    <col min="11527" max="11528" width="3.75" style="215" customWidth="1"/>
    <col min="11529" max="11530" width="7.5" style="215" customWidth="1"/>
    <col min="11531" max="11531" width="3.75" style="215" customWidth="1"/>
    <col min="11532" max="11532" width="5.625" style="215" customWidth="1"/>
    <col min="11533" max="11534" width="3.75" style="215" customWidth="1"/>
    <col min="11535" max="11535" width="16.875" style="215" customWidth="1"/>
    <col min="11536" max="11537" width="3.75" style="215" customWidth="1"/>
    <col min="11538" max="11538" width="11.75" style="215" customWidth="1"/>
    <col min="11539" max="11539" width="4.75" style="215" customWidth="1"/>
    <col min="11540" max="11540" width="3.375" style="215" customWidth="1"/>
    <col min="11541" max="11541" width="4.125" style="215" customWidth="1"/>
    <col min="11542" max="11542" width="3.5" style="215" customWidth="1"/>
    <col min="11543" max="11543" width="5.875" style="215" customWidth="1"/>
    <col min="11544" max="11544" width="1.875" style="215" customWidth="1"/>
    <col min="11545" max="11776" width="3.75" style="215"/>
    <col min="11777" max="11777" width="1.875" style="215" customWidth="1"/>
    <col min="11778" max="11779" width="3.75" style="215" customWidth="1"/>
    <col min="11780" max="11782" width="7.5" style="215" customWidth="1"/>
    <col min="11783" max="11784" width="3.75" style="215" customWidth="1"/>
    <col min="11785" max="11786" width="7.5" style="215" customWidth="1"/>
    <col min="11787" max="11787" width="3.75" style="215" customWidth="1"/>
    <col min="11788" max="11788" width="5.625" style="215" customWidth="1"/>
    <col min="11789" max="11790" width="3.75" style="215" customWidth="1"/>
    <col min="11791" max="11791" width="16.875" style="215" customWidth="1"/>
    <col min="11792" max="11793" width="3.75" style="215" customWidth="1"/>
    <col min="11794" max="11794" width="11.75" style="215" customWidth="1"/>
    <col min="11795" max="11795" width="4.75" style="215" customWidth="1"/>
    <col min="11796" max="11796" width="3.375" style="215" customWidth="1"/>
    <col min="11797" max="11797" width="4.125" style="215" customWidth="1"/>
    <col min="11798" max="11798" width="3.5" style="215" customWidth="1"/>
    <col min="11799" max="11799" width="5.875" style="215" customWidth="1"/>
    <col min="11800" max="11800" width="1.875" style="215" customWidth="1"/>
    <col min="11801" max="12032" width="3.75" style="215"/>
    <col min="12033" max="12033" width="1.875" style="215" customWidth="1"/>
    <col min="12034" max="12035" width="3.75" style="215" customWidth="1"/>
    <col min="12036" max="12038" width="7.5" style="215" customWidth="1"/>
    <col min="12039" max="12040" width="3.75" style="215" customWidth="1"/>
    <col min="12041" max="12042" width="7.5" style="215" customWidth="1"/>
    <col min="12043" max="12043" width="3.75" style="215" customWidth="1"/>
    <col min="12044" max="12044" width="5.625" style="215" customWidth="1"/>
    <col min="12045" max="12046" width="3.75" style="215" customWidth="1"/>
    <col min="12047" max="12047" width="16.875" style="215" customWidth="1"/>
    <col min="12048" max="12049" width="3.75" style="215" customWidth="1"/>
    <col min="12050" max="12050" width="11.75" style="215" customWidth="1"/>
    <col min="12051" max="12051" width="4.75" style="215" customWidth="1"/>
    <col min="12052" max="12052" width="3.375" style="215" customWidth="1"/>
    <col min="12053" max="12053" width="4.125" style="215" customWidth="1"/>
    <col min="12054" max="12054" width="3.5" style="215" customWidth="1"/>
    <col min="12055" max="12055" width="5.875" style="215" customWidth="1"/>
    <col min="12056" max="12056" width="1.875" style="215" customWidth="1"/>
    <col min="12057" max="12288" width="3.75" style="215"/>
    <col min="12289" max="12289" width="1.875" style="215" customWidth="1"/>
    <col min="12290" max="12291" width="3.75" style="215" customWidth="1"/>
    <col min="12292" max="12294" width="7.5" style="215" customWidth="1"/>
    <col min="12295" max="12296" width="3.75" style="215" customWidth="1"/>
    <col min="12297" max="12298" width="7.5" style="215" customWidth="1"/>
    <col min="12299" max="12299" width="3.75" style="215" customWidth="1"/>
    <col min="12300" max="12300" width="5.625" style="215" customWidth="1"/>
    <col min="12301" max="12302" width="3.75" style="215" customWidth="1"/>
    <col min="12303" max="12303" width="16.875" style="215" customWidth="1"/>
    <col min="12304" max="12305" width="3.75" style="215" customWidth="1"/>
    <col min="12306" max="12306" width="11.75" style="215" customWidth="1"/>
    <col min="12307" max="12307" width="4.75" style="215" customWidth="1"/>
    <col min="12308" max="12308" width="3.375" style="215" customWidth="1"/>
    <col min="12309" max="12309" width="4.125" style="215" customWidth="1"/>
    <col min="12310" max="12310" width="3.5" style="215" customWidth="1"/>
    <col min="12311" max="12311" width="5.875" style="215" customWidth="1"/>
    <col min="12312" max="12312" width="1.875" style="215" customWidth="1"/>
    <col min="12313" max="12544" width="3.75" style="215"/>
    <col min="12545" max="12545" width="1.875" style="215" customWidth="1"/>
    <col min="12546" max="12547" width="3.75" style="215" customWidth="1"/>
    <col min="12548" max="12550" width="7.5" style="215" customWidth="1"/>
    <col min="12551" max="12552" width="3.75" style="215" customWidth="1"/>
    <col min="12553" max="12554" width="7.5" style="215" customWidth="1"/>
    <col min="12555" max="12555" width="3.75" style="215" customWidth="1"/>
    <col min="12556" max="12556" width="5.625" style="215" customWidth="1"/>
    <col min="12557" max="12558" width="3.75" style="215" customWidth="1"/>
    <col min="12559" max="12559" width="16.875" style="215" customWidth="1"/>
    <col min="12560" max="12561" width="3.75" style="215" customWidth="1"/>
    <col min="12562" max="12562" width="11.75" style="215" customWidth="1"/>
    <col min="12563" max="12563" width="4.75" style="215" customWidth="1"/>
    <col min="12564" max="12564" width="3.375" style="215" customWidth="1"/>
    <col min="12565" max="12565" width="4.125" style="215" customWidth="1"/>
    <col min="12566" max="12566" width="3.5" style="215" customWidth="1"/>
    <col min="12567" max="12567" width="5.875" style="215" customWidth="1"/>
    <col min="12568" max="12568" width="1.875" style="215" customWidth="1"/>
    <col min="12569" max="12800" width="3.75" style="215"/>
    <col min="12801" max="12801" width="1.875" style="215" customWidth="1"/>
    <col min="12802" max="12803" width="3.75" style="215" customWidth="1"/>
    <col min="12804" max="12806" width="7.5" style="215" customWidth="1"/>
    <col min="12807" max="12808" width="3.75" style="215" customWidth="1"/>
    <col min="12809" max="12810" width="7.5" style="215" customWidth="1"/>
    <col min="12811" max="12811" width="3.75" style="215" customWidth="1"/>
    <col min="12812" max="12812" width="5.625" style="215" customWidth="1"/>
    <col min="12813" max="12814" width="3.75" style="215" customWidth="1"/>
    <col min="12815" max="12815" width="16.875" style="215" customWidth="1"/>
    <col min="12816" max="12817" width="3.75" style="215" customWidth="1"/>
    <col min="12818" max="12818" width="11.75" style="215" customWidth="1"/>
    <col min="12819" max="12819" width="4.75" style="215" customWidth="1"/>
    <col min="12820" max="12820" width="3.375" style="215" customWidth="1"/>
    <col min="12821" max="12821" width="4.125" style="215" customWidth="1"/>
    <col min="12822" max="12822" width="3.5" style="215" customWidth="1"/>
    <col min="12823" max="12823" width="5.875" style="215" customWidth="1"/>
    <col min="12824" max="12824" width="1.875" style="215" customWidth="1"/>
    <col min="12825" max="13056" width="3.75" style="215"/>
    <col min="13057" max="13057" width="1.875" style="215" customWidth="1"/>
    <col min="13058" max="13059" width="3.75" style="215" customWidth="1"/>
    <col min="13060" max="13062" width="7.5" style="215" customWidth="1"/>
    <col min="13063" max="13064" width="3.75" style="215" customWidth="1"/>
    <col min="13065" max="13066" width="7.5" style="215" customWidth="1"/>
    <col min="13067" max="13067" width="3.75" style="215" customWidth="1"/>
    <col min="13068" max="13068" width="5.625" style="215" customWidth="1"/>
    <col min="13069" max="13070" width="3.75" style="215" customWidth="1"/>
    <col min="13071" max="13071" width="16.875" style="215" customWidth="1"/>
    <col min="13072" max="13073" width="3.75" style="215" customWidth="1"/>
    <col min="13074" max="13074" width="11.75" style="215" customWidth="1"/>
    <col min="13075" max="13075" width="4.75" style="215" customWidth="1"/>
    <col min="13076" max="13076" width="3.375" style="215" customWidth="1"/>
    <col min="13077" max="13077" width="4.125" style="215" customWidth="1"/>
    <col min="13078" max="13078" width="3.5" style="215" customWidth="1"/>
    <col min="13079" max="13079" width="5.875" style="215" customWidth="1"/>
    <col min="13080" max="13080" width="1.875" style="215" customWidth="1"/>
    <col min="13081" max="13312" width="3.75" style="215"/>
    <col min="13313" max="13313" width="1.875" style="215" customWidth="1"/>
    <col min="13314" max="13315" width="3.75" style="215" customWidth="1"/>
    <col min="13316" max="13318" width="7.5" style="215" customWidth="1"/>
    <col min="13319" max="13320" width="3.75" style="215" customWidth="1"/>
    <col min="13321" max="13322" width="7.5" style="215" customWidth="1"/>
    <col min="13323" max="13323" width="3.75" style="215" customWidth="1"/>
    <col min="13324" max="13324" width="5.625" style="215" customWidth="1"/>
    <col min="13325" max="13326" width="3.75" style="215" customWidth="1"/>
    <col min="13327" max="13327" width="16.875" style="215" customWidth="1"/>
    <col min="13328" max="13329" width="3.75" style="215" customWidth="1"/>
    <col min="13330" max="13330" width="11.75" style="215" customWidth="1"/>
    <col min="13331" max="13331" width="4.75" style="215" customWidth="1"/>
    <col min="13332" max="13332" width="3.375" style="215" customWidth="1"/>
    <col min="13333" max="13333" width="4.125" style="215" customWidth="1"/>
    <col min="13334" max="13334" width="3.5" style="215" customWidth="1"/>
    <col min="13335" max="13335" width="5.875" style="215" customWidth="1"/>
    <col min="13336" max="13336" width="1.875" style="215" customWidth="1"/>
    <col min="13337" max="13568" width="3.75" style="215"/>
    <col min="13569" max="13569" width="1.875" style="215" customWidth="1"/>
    <col min="13570" max="13571" width="3.75" style="215" customWidth="1"/>
    <col min="13572" max="13574" width="7.5" style="215" customWidth="1"/>
    <col min="13575" max="13576" width="3.75" style="215" customWidth="1"/>
    <col min="13577" max="13578" width="7.5" style="215" customWidth="1"/>
    <col min="13579" max="13579" width="3.75" style="215" customWidth="1"/>
    <col min="13580" max="13580" width="5.625" style="215" customWidth="1"/>
    <col min="13581" max="13582" width="3.75" style="215" customWidth="1"/>
    <col min="13583" max="13583" width="16.875" style="215" customWidth="1"/>
    <col min="13584" max="13585" width="3.75" style="215" customWidth="1"/>
    <col min="13586" max="13586" width="11.75" style="215" customWidth="1"/>
    <col min="13587" max="13587" width="4.75" style="215" customWidth="1"/>
    <col min="13588" max="13588" width="3.375" style="215" customWidth="1"/>
    <col min="13589" max="13589" width="4.125" style="215" customWidth="1"/>
    <col min="13590" max="13590" width="3.5" style="215" customWidth="1"/>
    <col min="13591" max="13591" width="5.875" style="215" customWidth="1"/>
    <col min="13592" max="13592" width="1.875" style="215" customWidth="1"/>
    <col min="13593" max="13824" width="3.75" style="215"/>
    <col min="13825" max="13825" width="1.875" style="215" customWidth="1"/>
    <col min="13826" max="13827" width="3.75" style="215" customWidth="1"/>
    <col min="13828" max="13830" width="7.5" style="215" customWidth="1"/>
    <col min="13831" max="13832" width="3.75" style="215" customWidth="1"/>
    <col min="13833" max="13834" width="7.5" style="215" customWidth="1"/>
    <col min="13835" max="13835" width="3.75" style="215" customWidth="1"/>
    <col min="13836" max="13836" width="5.625" style="215" customWidth="1"/>
    <col min="13837" max="13838" width="3.75" style="215" customWidth="1"/>
    <col min="13839" max="13839" width="16.875" style="215" customWidth="1"/>
    <col min="13840" max="13841" width="3.75" style="215" customWidth="1"/>
    <col min="13842" max="13842" width="11.75" style="215" customWidth="1"/>
    <col min="13843" max="13843" width="4.75" style="215" customWidth="1"/>
    <col min="13844" max="13844" width="3.375" style="215" customWidth="1"/>
    <col min="13845" max="13845" width="4.125" style="215" customWidth="1"/>
    <col min="13846" max="13846" width="3.5" style="215" customWidth="1"/>
    <col min="13847" max="13847" width="5.875" style="215" customWidth="1"/>
    <col min="13848" max="13848" width="1.875" style="215" customWidth="1"/>
    <col min="13849" max="14080" width="3.75" style="215"/>
    <col min="14081" max="14081" width="1.875" style="215" customWidth="1"/>
    <col min="14082" max="14083" width="3.75" style="215" customWidth="1"/>
    <col min="14084" max="14086" width="7.5" style="215" customWidth="1"/>
    <col min="14087" max="14088" width="3.75" style="215" customWidth="1"/>
    <col min="14089" max="14090" width="7.5" style="215" customWidth="1"/>
    <col min="14091" max="14091" width="3.75" style="215" customWidth="1"/>
    <col min="14092" max="14092" width="5.625" style="215" customWidth="1"/>
    <col min="14093" max="14094" width="3.75" style="215" customWidth="1"/>
    <col min="14095" max="14095" width="16.875" style="215" customWidth="1"/>
    <col min="14096" max="14097" width="3.75" style="215" customWidth="1"/>
    <col min="14098" max="14098" width="11.75" style="215" customWidth="1"/>
    <col min="14099" max="14099" width="4.75" style="215" customWidth="1"/>
    <col min="14100" max="14100" width="3.375" style="215" customWidth="1"/>
    <col min="14101" max="14101" width="4.125" style="215" customWidth="1"/>
    <col min="14102" max="14102" width="3.5" style="215" customWidth="1"/>
    <col min="14103" max="14103" width="5.875" style="215" customWidth="1"/>
    <col min="14104" max="14104" width="1.875" style="215" customWidth="1"/>
    <col min="14105" max="14336" width="3.75" style="215"/>
    <col min="14337" max="14337" width="1.875" style="215" customWidth="1"/>
    <col min="14338" max="14339" width="3.75" style="215" customWidth="1"/>
    <col min="14340" max="14342" width="7.5" style="215" customWidth="1"/>
    <col min="14343" max="14344" width="3.75" style="215" customWidth="1"/>
    <col min="14345" max="14346" width="7.5" style="215" customWidth="1"/>
    <col min="14347" max="14347" width="3.75" style="215" customWidth="1"/>
    <col min="14348" max="14348" width="5.625" style="215" customWidth="1"/>
    <col min="14349" max="14350" width="3.75" style="215" customWidth="1"/>
    <col min="14351" max="14351" width="16.875" style="215" customWidth="1"/>
    <col min="14352" max="14353" width="3.75" style="215" customWidth="1"/>
    <col min="14354" max="14354" width="11.75" style="215" customWidth="1"/>
    <col min="14355" max="14355" width="4.75" style="215" customWidth="1"/>
    <col min="14356" max="14356" width="3.375" style="215" customWidth="1"/>
    <col min="14357" max="14357" width="4.125" style="215" customWidth="1"/>
    <col min="14358" max="14358" width="3.5" style="215" customWidth="1"/>
    <col min="14359" max="14359" width="5.875" style="215" customWidth="1"/>
    <col min="14360" max="14360" width="1.875" style="215" customWidth="1"/>
    <col min="14361" max="14592" width="3.75" style="215"/>
    <col min="14593" max="14593" width="1.875" style="215" customWidth="1"/>
    <col min="14594" max="14595" width="3.75" style="215" customWidth="1"/>
    <col min="14596" max="14598" width="7.5" style="215" customWidth="1"/>
    <col min="14599" max="14600" width="3.75" style="215" customWidth="1"/>
    <col min="14601" max="14602" width="7.5" style="215" customWidth="1"/>
    <col min="14603" max="14603" width="3.75" style="215" customWidth="1"/>
    <col min="14604" max="14604" width="5.625" style="215" customWidth="1"/>
    <col min="14605" max="14606" width="3.75" style="215" customWidth="1"/>
    <col min="14607" max="14607" width="16.875" style="215" customWidth="1"/>
    <col min="14608" max="14609" width="3.75" style="215" customWidth="1"/>
    <col min="14610" max="14610" width="11.75" style="215" customWidth="1"/>
    <col min="14611" max="14611" width="4.75" style="215" customWidth="1"/>
    <col min="14612" max="14612" width="3.375" style="215" customWidth="1"/>
    <col min="14613" max="14613" width="4.125" style="215" customWidth="1"/>
    <col min="14614" max="14614" width="3.5" style="215" customWidth="1"/>
    <col min="14615" max="14615" width="5.875" style="215" customWidth="1"/>
    <col min="14616" max="14616" width="1.875" style="215" customWidth="1"/>
    <col min="14617" max="14848" width="3.75" style="215"/>
    <col min="14849" max="14849" width="1.875" style="215" customWidth="1"/>
    <col min="14850" max="14851" width="3.75" style="215" customWidth="1"/>
    <col min="14852" max="14854" width="7.5" style="215" customWidth="1"/>
    <col min="14855" max="14856" width="3.75" style="215" customWidth="1"/>
    <col min="14857" max="14858" width="7.5" style="215" customWidth="1"/>
    <col min="14859" max="14859" width="3.75" style="215" customWidth="1"/>
    <col min="14860" max="14860" width="5.625" style="215" customWidth="1"/>
    <col min="14861" max="14862" width="3.75" style="215" customWidth="1"/>
    <col min="14863" max="14863" width="16.875" style="215" customWidth="1"/>
    <col min="14864" max="14865" width="3.75" style="215" customWidth="1"/>
    <col min="14866" max="14866" width="11.75" style="215" customWidth="1"/>
    <col min="14867" max="14867" width="4.75" style="215" customWidth="1"/>
    <col min="14868" max="14868" width="3.375" style="215" customWidth="1"/>
    <col min="14869" max="14869" width="4.125" style="215" customWidth="1"/>
    <col min="14870" max="14870" width="3.5" style="215" customWidth="1"/>
    <col min="14871" max="14871" width="5.875" style="215" customWidth="1"/>
    <col min="14872" max="14872" width="1.875" style="215" customWidth="1"/>
    <col min="14873" max="15104" width="3.75" style="215"/>
    <col min="15105" max="15105" width="1.875" style="215" customWidth="1"/>
    <col min="15106" max="15107" width="3.75" style="215" customWidth="1"/>
    <col min="15108" max="15110" width="7.5" style="215" customWidth="1"/>
    <col min="15111" max="15112" width="3.75" style="215" customWidth="1"/>
    <col min="15113" max="15114" width="7.5" style="215" customWidth="1"/>
    <col min="15115" max="15115" width="3.75" style="215" customWidth="1"/>
    <col min="15116" max="15116" width="5.625" style="215" customWidth="1"/>
    <col min="15117" max="15118" width="3.75" style="215" customWidth="1"/>
    <col min="15119" max="15119" width="16.875" style="215" customWidth="1"/>
    <col min="15120" max="15121" width="3.75" style="215" customWidth="1"/>
    <col min="15122" max="15122" width="11.75" style="215" customWidth="1"/>
    <col min="15123" max="15123" width="4.75" style="215" customWidth="1"/>
    <col min="15124" max="15124" width="3.375" style="215" customWidth="1"/>
    <col min="15125" max="15125" width="4.125" style="215" customWidth="1"/>
    <col min="15126" max="15126" width="3.5" style="215" customWidth="1"/>
    <col min="15127" max="15127" width="5.875" style="215" customWidth="1"/>
    <col min="15128" max="15128" width="1.875" style="215" customWidth="1"/>
    <col min="15129" max="15360" width="3.75" style="215"/>
    <col min="15361" max="15361" width="1.875" style="215" customWidth="1"/>
    <col min="15362" max="15363" width="3.75" style="215" customWidth="1"/>
    <col min="15364" max="15366" width="7.5" style="215" customWidth="1"/>
    <col min="15367" max="15368" width="3.75" style="215" customWidth="1"/>
    <col min="15369" max="15370" width="7.5" style="215" customWidth="1"/>
    <col min="15371" max="15371" width="3.75" style="215" customWidth="1"/>
    <col min="15372" max="15372" width="5.625" style="215" customWidth="1"/>
    <col min="15373" max="15374" width="3.75" style="215" customWidth="1"/>
    <col min="15375" max="15375" width="16.875" style="215" customWidth="1"/>
    <col min="15376" max="15377" width="3.75" style="215" customWidth="1"/>
    <col min="15378" max="15378" width="11.75" style="215" customWidth="1"/>
    <col min="15379" max="15379" width="4.75" style="215" customWidth="1"/>
    <col min="15380" max="15380" width="3.375" style="215" customWidth="1"/>
    <col min="15381" max="15381" width="4.125" style="215" customWidth="1"/>
    <col min="15382" max="15382" width="3.5" style="215" customWidth="1"/>
    <col min="15383" max="15383" width="5.875" style="215" customWidth="1"/>
    <col min="15384" max="15384" width="1.875" style="215" customWidth="1"/>
    <col min="15385" max="15616" width="3.75" style="215"/>
    <col min="15617" max="15617" width="1.875" style="215" customWidth="1"/>
    <col min="15618" max="15619" width="3.75" style="215" customWidth="1"/>
    <col min="15620" max="15622" width="7.5" style="215" customWidth="1"/>
    <col min="15623" max="15624" width="3.75" style="215" customWidth="1"/>
    <col min="15625" max="15626" width="7.5" style="215" customWidth="1"/>
    <col min="15627" max="15627" width="3.75" style="215" customWidth="1"/>
    <col min="15628" max="15628" width="5.625" style="215" customWidth="1"/>
    <col min="15629" max="15630" width="3.75" style="215" customWidth="1"/>
    <col min="15631" max="15631" width="16.875" style="215" customWidth="1"/>
    <col min="15632" max="15633" width="3.75" style="215" customWidth="1"/>
    <col min="15634" max="15634" width="11.75" style="215" customWidth="1"/>
    <col min="15635" max="15635" width="4.75" style="215" customWidth="1"/>
    <col min="15636" max="15636" width="3.375" style="215" customWidth="1"/>
    <col min="15637" max="15637" width="4.125" style="215" customWidth="1"/>
    <col min="15638" max="15638" width="3.5" style="215" customWidth="1"/>
    <col min="15639" max="15639" width="5.875" style="215" customWidth="1"/>
    <col min="15640" max="15640" width="1.875" style="215" customWidth="1"/>
    <col min="15641" max="15872" width="3.75" style="215"/>
    <col min="15873" max="15873" width="1.875" style="215" customWidth="1"/>
    <col min="15874" max="15875" width="3.75" style="215" customWidth="1"/>
    <col min="15876" max="15878" width="7.5" style="215" customWidth="1"/>
    <col min="15879" max="15880" width="3.75" style="215" customWidth="1"/>
    <col min="15881" max="15882" width="7.5" style="215" customWidth="1"/>
    <col min="15883" max="15883" width="3.75" style="215" customWidth="1"/>
    <col min="15884" max="15884" width="5.625" style="215" customWidth="1"/>
    <col min="15885" max="15886" width="3.75" style="215" customWidth="1"/>
    <col min="15887" max="15887" width="16.875" style="215" customWidth="1"/>
    <col min="15888" max="15889" width="3.75" style="215" customWidth="1"/>
    <col min="15890" max="15890" width="11.75" style="215" customWidth="1"/>
    <col min="15891" max="15891" width="4.75" style="215" customWidth="1"/>
    <col min="15892" max="15892" width="3.375" style="215" customWidth="1"/>
    <col min="15893" max="15893" width="4.125" style="215" customWidth="1"/>
    <col min="15894" max="15894" width="3.5" style="215" customWidth="1"/>
    <col min="15895" max="15895" width="5.875" style="215" customWidth="1"/>
    <col min="15896" max="15896" width="1.875" style="215" customWidth="1"/>
    <col min="15897" max="16128" width="3.75" style="215"/>
    <col min="16129" max="16129" width="1.875" style="215" customWidth="1"/>
    <col min="16130" max="16131" width="3.75" style="215" customWidth="1"/>
    <col min="16132" max="16134" width="7.5" style="215" customWidth="1"/>
    <col min="16135" max="16136" width="3.75" style="215" customWidth="1"/>
    <col min="16137" max="16138" width="7.5" style="215" customWidth="1"/>
    <col min="16139" max="16139" width="3.75" style="215" customWidth="1"/>
    <col min="16140" max="16140" width="5.625" style="215" customWidth="1"/>
    <col min="16141" max="16142" width="3.75" style="215" customWidth="1"/>
    <col min="16143" max="16143" width="16.875" style="215" customWidth="1"/>
    <col min="16144" max="16145" width="3.75" style="215" customWidth="1"/>
    <col min="16146" max="16146" width="11.75" style="215" customWidth="1"/>
    <col min="16147" max="16147" width="4.75" style="215" customWidth="1"/>
    <col min="16148" max="16148" width="3.375" style="215" customWidth="1"/>
    <col min="16149" max="16149" width="4.125" style="215" customWidth="1"/>
    <col min="16150" max="16150" width="3.5" style="215" customWidth="1"/>
    <col min="16151" max="16151" width="5.875" style="215" customWidth="1"/>
    <col min="16152" max="16152" width="1.875" style="215" customWidth="1"/>
    <col min="16153" max="16384" width="3.75" style="215"/>
  </cols>
  <sheetData>
    <row r="1" spans="1:24" ht="22.5" customHeight="1">
      <c r="A1" s="214" t="s">
        <v>334</v>
      </c>
    </row>
    <row r="2" spans="1:24" ht="25.5" customHeight="1">
      <c r="A2" s="216"/>
      <c r="B2" s="1196" t="s">
        <v>335</v>
      </c>
      <c r="C2" s="1196"/>
      <c r="D2" s="1196"/>
      <c r="E2" s="1196"/>
      <c r="F2" s="1196"/>
      <c r="G2" s="1196"/>
      <c r="H2" s="1196"/>
      <c r="I2" s="1196"/>
      <c r="J2" s="1196"/>
      <c r="K2" s="1198" t="s">
        <v>336</v>
      </c>
      <c r="L2" s="1198"/>
      <c r="M2" s="1198"/>
      <c r="N2" s="1198"/>
      <c r="O2" s="1199" t="s">
        <v>16</v>
      </c>
      <c r="P2" s="1199"/>
      <c r="Q2" s="1199"/>
      <c r="R2" s="1199"/>
      <c r="S2" s="217"/>
      <c r="T2" s="217"/>
      <c r="U2" s="217"/>
      <c r="V2" s="217"/>
      <c r="W2" s="217"/>
      <c r="X2" s="216"/>
    </row>
    <row r="3" spans="1:24" ht="25.5" customHeight="1">
      <c r="A3" s="216"/>
      <c r="B3" s="1197"/>
      <c r="C3" s="1197"/>
      <c r="D3" s="1197"/>
      <c r="E3" s="1197"/>
      <c r="F3" s="1197"/>
      <c r="G3" s="1197"/>
      <c r="H3" s="1197"/>
      <c r="I3" s="1197"/>
      <c r="J3" s="1197"/>
      <c r="K3" s="1201" t="s">
        <v>337</v>
      </c>
      <c r="L3" s="1201"/>
      <c r="M3" s="1201"/>
      <c r="N3" s="1201"/>
      <c r="O3" s="1200"/>
      <c r="P3" s="1200"/>
      <c r="Q3" s="1200"/>
      <c r="R3" s="1200"/>
      <c r="S3" s="1240">
        <f>旅費支払通知!G25</f>
        <v>43556</v>
      </c>
      <c r="T3" s="1240"/>
      <c r="U3" s="1240"/>
      <c r="V3" s="1240"/>
      <c r="W3" s="1240"/>
      <c r="X3" s="218"/>
    </row>
    <row r="4" spans="1:24" ht="22.5" customHeight="1">
      <c r="A4" s="1220"/>
      <c r="B4" s="1205" t="s">
        <v>15</v>
      </c>
      <c r="C4" s="1204" t="str">
        <f>'出張報告書＆旅費精算書（両面印刷推奨）'!B12&amp;"   "&amp;'出張報告書＆旅費精算書（両面印刷推奨）'!B13</f>
        <v xml:space="preserve">    大学教育センター・ヘルプロ</v>
      </c>
      <c r="D4" s="1205"/>
      <c r="E4" s="1205"/>
      <c r="F4" s="1205"/>
      <c r="G4" s="1205"/>
      <c r="H4" s="1205"/>
      <c r="I4" s="1205"/>
      <c r="J4" s="1206"/>
      <c r="K4" s="1202" t="s">
        <v>123</v>
      </c>
      <c r="L4" s="1204" t="str">
        <f>旅費支払通知!M22</f>
        <v>教授</v>
      </c>
      <c r="M4" s="1205"/>
      <c r="N4" s="1205"/>
      <c r="O4" s="1206"/>
      <c r="P4" s="1202" t="s">
        <v>14</v>
      </c>
      <c r="Q4" s="1204">
        <f>旅費支払通知!M21</f>
        <v>0</v>
      </c>
      <c r="R4" s="1205"/>
      <c r="S4" s="1205"/>
      <c r="T4" s="1205"/>
      <c r="U4" s="1205"/>
      <c r="V4" s="1205"/>
      <c r="W4" s="1206"/>
      <c r="X4" s="1228"/>
    </row>
    <row r="5" spans="1:24" ht="22.5" customHeight="1">
      <c r="A5" s="1220"/>
      <c r="B5" s="1222"/>
      <c r="C5" s="1207"/>
      <c r="D5" s="1208"/>
      <c r="E5" s="1208"/>
      <c r="F5" s="1208"/>
      <c r="G5" s="1208"/>
      <c r="H5" s="1208"/>
      <c r="I5" s="1208"/>
      <c r="J5" s="1209"/>
      <c r="K5" s="1203"/>
      <c r="L5" s="1223"/>
      <c r="M5" s="1222"/>
      <c r="N5" s="1222"/>
      <c r="O5" s="1224"/>
      <c r="P5" s="1203"/>
      <c r="Q5" s="1207"/>
      <c r="R5" s="1208"/>
      <c r="S5" s="1208"/>
      <c r="T5" s="1208"/>
      <c r="U5" s="1208"/>
      <c r="V5" s="1208"/>
      <c r="W5" s="1209"/>
      <c r="X5" s="1228"/>
    </row>
    <row r="6" spans="1:24" ht="14.25" customHeight="1">
      <c r="A6" s="1221"/>
      <c r="B6" s="1219"/>
      <c r="C6" s="1229"/>
      <c r="D6" s="1229"/>
      <c r="E6" s="1229"/>
      <c r="F6" s="1229"/>
      <c r="G6" s="1229"/>
      <c r="H6" s="1229"/>
      <c r="I6" s="1229"/>
      <c r="J6" s="1229"/>
      <c r="K6" s="1219"/>
      <c r="L6" s="1219"/>
      <c r="M6" s="1219"/>
      <c r="N6" s="1219"/>
      <c r="O6" s="1219"/>
      <c r="P6" s="1219"/>
      <c r="Q6" s="1229"/>
      <c r="R6" s="1229"/>
      <c r="S6" s="1229"/>
      <c r="T6" s="1229"/>
      <c r="U6" s="1229"/>
      <c r="V6" s="1229"/>
      <c r="W6" s="1229"/>
      <c r="X6" s="1221"/>
    </row>
    <row r="7" spans="1:24" ht="22.5" customHeight="1">
      <c r="A7" s="1220"/>
      <c r="B7" s="1230" t="s">
        <v>13</v>
      </c>
      <c r="C7" s="1231"/>
      <c r="D7" s="1233" t="s">
        <v>12</v>
      </c>
      <c r="E7" s="1231"/>
      <c r="F7" s="1233" t="s">
        <v>11</v>
      </c>
      <c r="G7" s="1230"/>
      <c r="H7" s="1231"/>
      <c r="I7" s="1233" t="s">
        <v>10</v>
      </c>
      <c r="J7" s="1231"/>
      <c r="K7" s="1233" t="s">
        <v>9</v>
      </c>
      <c r="L7" s="1230"/>
      <c r="M7" s="1230"/>
      <c r="N7" s="1231"/>
      <c r="O7" s="1235" t="s">
        <v>8</v>
      </c>
      <c r="P7" s="1233" t="s">
        <v>7</v>
      </c>
      <c r="Q7" s="1231"/>
      <c r="R7" s="1215" t="s">
        <v>6</v>
      </c>
      <c r="S7" s="1237"/>
      <c r="T7" s="1237"/>
      <c r="U7" s="1238"/>
      <c r="V7" s="1233" t="s">
        <v>5</v>
      </c>
      <c r="W7" s="1239"/>
      <c r="X7" s="1228"/>
    </row>
    <row r="8" spans="1:24" ht="22.5" customHeight="1">
      <c r="A8" s="1220"/>
      <c r="B8" s="1222"/>
      <c r="C8" s="1232"/>
      <c r="D8" s="1234"/>
      <c r="E8" s="1232"/>
      <c r="F8" s="1234"/>
      <c r="G8" s="1222"/>
      <c r="H8" s="1232"/>
      <c r="I8" s="1234"/>
      <c r="J8" s="1232"/>
      <c r="K8" s="1234"/>
      <c r="L8" s="1222"/>
      <c r="M8" s="1222"/>
      <c r="N8" s="1232"/>
      <c r="O8" s="1236"/>
      <c r="P8" s="1234"/>
      <c r="Q8" s="1232"/>
      <c r="R8" s="219" t="s">
        <v>4</v>
      </c>
      <c r="S8" s="1215" t="s">
        <v>3</v>
      </c>
      <c r="T8" s="1237"/>
      <c r="U8" s="1238"/>
      <c r="V8" s="1234"/>
      <c r="W8" s="1224"/>
      <c r="X8" s="1228"/>
    </row>
    <row r="9" spans="1:24" ht="45" customHeight="1">
      <c r="A9" s="1220"/>
      <c r="B9" s="1219"/>
      <c r="C9" s="1211"/>
      <c r="D9" s="220"/>
      <c r="E9" s="220"/>
      <c r="F9" s="1225"/>
      <c r="G9" s="1226"/>
      <c r="H9" s="1227"/>
      <c r="I9" s="1217">
        <f>旅費支払通知!G25</f>
        <v>43556</v>
      </c>
      <c r="J9" s="1218"/>
      <c r="K9" s="1210">
        <f>旅費支払通知!K28</f>
        <v>0</v>
      </c>
      <c r="L9" s="1219"/>
      <c r="M9" s="1219"/>
      <c r="N9" s="1211"/>
      <c r="O9" s="220">
        <f>旅費支払通知!X28</f>
        <v>0</v>
      </c>
      <c r="P9" s="1210"/>
      <c r="Q9" s="1211"/>
      <c r="R9" s="221" t="s">
        <v>2</v>
      </c>
      <c r="S9" s="1212" t="s">
        <v>2</v>
      </c>
      <c r="T9" s="1213"/>
      <c r="U9" s="1214"/>
      <c r="V9" s="1215"/>
      <c r="W9" s="1216"/>
      <c r="X9" s="1228"/>
    </row>
    <row r="10" spans="1:24" ht="45" customHeight="1">
      <c r="A10" s="1220"/>
      <c r="B10" s="1219"/>
      <c r="C10" s="1211"/>
      <c r="D10" s="220"/>
      <c r="E10" s="220"/>
      <c r="F10" s="1225"/>
      <c r="G10" s="1226"/>
      <c r="H10" s="1227"/>
      <c r="I10" s="1217">
        <f>IF(旅費支払通知!$W$25&gt;=2,I9+1,"")</f>
        <v>43557</v>
      </c>
      <c r="J10" s="1218"/>
      <c r="K10" s="1210">
        <f>IF(I10="","",IF(I10&lt;=旅費支払通知!$O$27,旅費支払通知!$K$28,IF(I10&lt;=旅費支払通知!$O$30,旅費支払通知!$K$31,旅費支払通知!$H$34)))</f>
        <v>0</v>
      </c>
      <c r="L10" s="1219"/>
      <c r="M10" s="1219"/>
      <c r="N10" s="1211"/>
      <c r="O10" s="220">
        <f>IF(I10="","",IF(I10&lt;=旅費支払通知!$O$27,旅費支払通知!$X$28,IF(I10&lt;=旅費支払通知!$O$30,旅費支払通知!$X$31,旅費支払通知!$X$34)))</f>
        <v>0</v>
      </c>
      <c r="P10" s="1210"/>
      <c r="Q10" s="1211"/>
      <c r="R10" s="221" t="s">
        <v>2</v>
      </c>
      <c r="S10" s="1212" t="s">
        <v>2</v>
      </c>
      <c r="T10" s="1213"/>
      <c r="U10" s="1214"/>
      <c r="V10" s="1215"/>
      <c r="W10" s="1216"/>
      <c r="X10" s="1228"/>
    </row>
    <row r="11" spans="1:24" ht="45" customHeight="1">
      <c r="A11" s="1220"/>
      <c r="B11" s="1219"/>
      <c r="C11" s="1211"/>
      <c r="D11" s="220"/>
      <c r="E11" s="220"/>
      <c r="F11" s="1225"/>
      <c r="G11" s="1226"/>
      <c r="H11" s="1227"/>
      <c r="I11" s="1217">
        <f>IF(旅費支払通知!$W$25&gt;=3,I10+1,"")</f>
        <v>43558</v>
      </c>
      <c r="J11" s="1218"/>
      <c r="K11" s="1210">
        <f>IF(I11="","",IF(I11&lt;=旅費支払通知!$O$27,旅費支払通知!$K$28,IF(I11&lt;=旅費支払通知!$O$30,旅費支払通知!$K$31,旅費支払通知!$H$34)))</f>
        <v>0</v>
      </c>
      <c r="L11" s="1219"/>
      <c r="M11" s="1219"/>
      <c r="N11" s="1211"/>
      <c r="O11" s="220" t="str">
        <f>IF(I11="","",IF(I11&lt;=旅費支払通知!$O$27,旅費支払通知!$X$28,IF(I11&lt;=旅費支払通知!$O$30,旅費支払通知!$X$31,旅費支払通知!$X$34)))</f>
        <v>東京国際フォーラム</v>
      </c>
      <c r="P11" s="1210"/>
      <c r="Q11" s="1211"/>
      <c r="R11" s="221" t="s">
        <v>338</v>
      </c>
      <c r="S11" s="1212" t="s">
        <v>2</v>
      </c>
      <c r="T11" s="1213"/>
      <c r="U11" s="1214"/>
      <c r="V11" s="1215"/>
      <c r="W11" s="1216"/>
      <c r="X11" s="1228"/>
    </row>
    <row r="12" spans="1:24" ht="45" customHeight="1">
      <c r="A12" s="1220"/>
      <c r="B12" s="1219"/>
      <c r="C12" s="1211"/>
      <c r="D12" s="220"/>
      <c r="E12" s="220"/>
      <c r="F12" s="1241"/>
      <c r="G12" s="1226"/>
      <c r="H12" s="1227"/>
      <c r="I12" s="1217">
        <f>IF(旅費支払通知!$W$25&gt;=4,I11+1,"")</f>
        <v>43559</v>
      </c>
      <c r="J12" s="1218"/>
      <c r="K12" s="1210">
        <f>IF(I12="","",IF(I12&lt;=旅費支払通知!$O$27,旅費支払通知!$K$28,IF(I12&lt;=旅費支払通知!$O$30,旅費支払通知!$K$31,旅費支払通知!$K$34)))</f>
        <v>0</v>
      </c>
      <c r="L12" s="1219"/>
      <c r="M12" s="1219"/>
      <c r="N12" s="1211"/>
      <c r="O12" s="220" t="str">
        <f>IF(I12="","",IF(I12&lt;=旅費支払通知!$O$27,旅費支払通知!$X$28,IF(I12&lt;=旅費支払通知!$O$30,旅費支払通知!$X$31,旅費支払通知!$X$34)))</f>
        <v>東京国際フォーラム</v>
      </c>
      <c r="P12" s="1210"/>
      <c r="Q12" s="1211"/>
      <c r="R12" s="221" t="s">
        <v>2</v>
      </c>
      <c r="S12" s="1212" t="s">
        <v>2</v>
      </c>
      <c r="T12" s="1213"/>
      <c r="U12" s="1214"/>
      <c r="V12" s="1215"/>
      <c r="W12" s="1216"/>
      <c r="X12" s="1228"/>
    </row>
    <row r="13" spans="1:24" ht="45" customHeight="1">
      <c r="A13" s="1220"/>
      <c r="B13" s="1219"/>
      <c r="C13" s="1211"/>
      <c r="D13" s="220"/>
      <c r="E13" s="220"/>
      <c r="F13" s="1225"/>
      <c r="G13" s="1226"/>
      <c r="H13" s="1227"/>
      <c r="I13" s="1217">
        <f>IF(旅費支払通知!$W$25&gt;=5,I12+1,"")</f>
        <v>43560</v>
      </c>
      <c r="J13" s="1218"/>
      <c r="K13" s="1210">
        <f>IF(I13="","",IF(I13&lt;=旅費支払通知!$O$27,旅費支払通知!$K$28,IF(I13&lt;=旅費支払通知!$O$30,旅費支払通知!$K$31,旅費支払通知!$K$34)))</f>
        <v>0</v>
      </c>
      <c r="L13" s="1219"/>
      <c r="M13" s="1219"/>
      <c r="N13" s="1211"/>
      <c r="O13" s="220" t="str">
        <f>IF(I13="","",IF(I13&lt;=旅費支払通知!$O$27,旅費支払通知!$X$28,IF(I13&lt;=旅費支払通知!$O$30,旅費支払通知!$X$31,旅費支払通知!$X$34)))</f>
        <v>東京国際フォーラム</v>
      </c>
      <c r="P13" s="1210"/>
      <c r="Q13" s="1211"/>
      <c r="R13" s="221" t="s">
        <v>2</v>
      </c>
      <c r="S13" s="1212" t="s">
        <v>2</v>
      </c>
      <c r="T13" s="1213"/>
      <c r="U13" s="1214"/>
      <c r="V13" s="1215"/>
      <c r="W13" s="1216"/>
      <c r="X13" s="1228"/>
    </row>
    <row r="14" spans="1:24" ht="6.75" customHeight="1">
      <c r="A14" s="1221"/>
      <c r="B14" s="222"/>
      <c r="C14" s="222"/>
      <c r="D14" s="222"/>
      <c r="E14" s="222"/>
      <c r="F14" s="223"/>
      <c r="G14" s="223"/>
      <c r="H14" s="223"/>
      <c r="I14" s="223"/>
      <c r="J14" s="223"/>
      <c r="K14" s="222"/>
      <c r="L14" s="222"/>
      <c r="M14" s="222"/>
      <c r="N14" s="222"/>
      <c r="O14" s="222"/>
      <c r="P14" s="222"/>
      <c r="Q14" s="222"/>
      <c r="R14" s="224"/>
      <c r="S14" s="224"/>
      <c r="T14" s="224"/>
      <c r="U14" s="224"/>
      <c r="V14" s="224"/>
      <c r="W14" s="223"/>
      <c r="X14" s="1221"/>
    </row>
    <row r="15" spans="1:24" ht="13.5" customHeight="1">
      <c r="A15" s="1221"/>
      <c r="B15" s="226" t="s">
        <v>1</v>
      </c>
      <c r="C15" s="226"/>
      <c r="D15" s="226"/>
      <c r="E15" s="226"/>
      <c r="F15" s="226"/>
      <c r="G15" s="226"/>
      <c r="H15" s="226"/>
      <c r="I15" s="226"/>
      <c r="J15" s="226"/>
      <c r="K15" s="226"/>
      <c r="L15" s="226"/>
      <c r="M15" s="226"/>
      <c r="N15" s="226"/>
      <c r="O15" s="226"/>
      <c r="P15" s="226"/>
      <c r="Q15" s="226"/>
      <c r="R15" s="226"/>
      <c r="S15" s="226"/>
      <c r="T15" s="226"/>
      <c r="U15" s="226"/>
      <c r="V15" s="226"/>
      <c r="W15" s="226"/>
      <c r="X15" s="1221"/>
    </row>
    <row r="16" spans="1:24" ht="13.5" customHeight="1">
      <c r="A16" s="1221"/>
      <c r="B16" s="226" t="s">
        <v>0</v>
      </c>
      <c r="C16" s="226"/>
      <c r="D16" s="226"/>
      <c r="E16" s="226"/>
      <c r="F16" s="226"/>
      <c r="G16" s="226"/>
      <c r="H16" s="226"/>
      <c r="I16" s="226"/>
      <c r="J16" s="226"/>
      <c r="K16" s="226"/>
      <c r="L16" s="226"/>
      <c r="M16" s="226"/>
      <c r="N16" s="226"/>
      <c r="O16" s="226"/>
      <c r="R16" s="1183" t="s">
        <v>124</v>
      </c>
      <c r="S16" s="1184"/>
      <c r="T16" s="1184"/>
      <c r="U16" s="1184"/>
      <c r="V16" s="1184"/>
      <c r="W16" s="1185"/>
      <c r="X16" s="1221"/>
    </row>
    <row r="17" spans="1:24" ht="13.5" customHeight="1">
      <c r="A17" s="1221"/>
      <c r="B17" s="226" t="s">
        <v>339</v>
      </c>
      <c r="C17" s="226"/>
      <c r="D17" s="226"/>
      <c r="E17" s="226"/>
      <c r="F17" s="226"/>
      <c r="G17" s="226"/>
      <c r="H17" s="226"/>
      <c r="I17" s="226"/>
      <c r="J17" s="226"/>
      <c r="K17" s="226"/>
      <c r="L17" s="226"/>
      <c r="M17" s="226"/>
      <c r="N17" s="226"/>
      <c r="O17" s="226"/>
      <c r="R17" s="1186" t="str">
        <f>旅費支払通知!V7&amp;"："&amp;旅費支払通知!A7</f>
        <v>：</v>
      </c>
      <c r="S17" s="1187"/>
      <c r="T17" s="1187"/>
      <c r="U17" s="1187"/>
      <c r="V17" s="1187"/>
      <c r="W17" s="1188"/>
      <c r="X17" s="1221"/>
    </row>
    <row r="18" spans="1:24" ht="13.5" customHeight="1">
      <c r="A18" s="1221"/>
      <c r="B18" s="227" t="s">
        <v>340</v>
      </c>
      <c r="C18" s="226"/>
      <c r="D18" s="226"/>
      <c r="E18" s="226"/>
      <c r="F18" s="226"/>
      <c r="G18" s="226"/>
      <c r="H18" s="226"/>
      <c r="I18" s="226"/>
      <c r="J18" s="226"/>
      <c r="K18" s="226"/>
      <c r="L18" s="226"/>
      <c r="M18" s="226"/>
      <c r="N18" s="226"/>
      <c r="O18" s="226"/>
      <c r="R18" s="1189"/>
      <c r="S18" s="1190"/>
      <c r="T18" s="1190"/>
      <c r="U18" s="1190"/>
      <c r="V18" s="1190"/>
      <c r="W18" s="1191"/>
      <c r="X18" s="1221"/>
    </row>
    <row r="19" spans="1:24" ht="13.5" customHeight="1">
      <c r="A19" s="1221"/>
      <c r="B19" s="226" t="s">
        <v>125</v>
      </c>
      <c r="C19" s="226"/>
      <c r="D19" s="226"/>
      <c r="E19" s="226"/>
      <c r="F19" s="226"/>
      <c r="G19" s="226"/>
      <c r="H19" s="226"/>
      <c r="I19" s="226"/>
      <c r="J19" s="226"/>
      <c r="K19" s="226"/>
      <c r="L19" s="226"/>
      <c r="M19" s="226"/>
      <c r="N19" s="226"/>
      <c r="O19" s="226"/>
      <c r="R19" s="1192" t="s">
        <v>135</v>
      </c>
      <c r="S19" s="1193"/>
      <c r="T19" s="1193"/>
      <c r="U19" s="1193"/>
      <c r="V19" s="1179" t="str">
        <f>旅費支払通知!E38</f>
        <v>なし</v>
      </c>
      <c r="W19" s="1180"/>
      <c r="X19" s="1221"/>
    </row>
    <row r="20" spans="1:24" ht="13.5" customHeight="1">
      <c r="A20" s="1221"/>
      <c r="B20" s="226" t="s">
        <v>126</v>
      </c>
      <c r="C20" s="226"/>
      <c r="D20" s="226"/>
      <c r="E20" s="226"/>
      <c r="F20" s="226"/>
      <c r="G20" s="226"/>
      <c r="H20" s="226"/>
      <c r="I20" s="226"/>
      <c r="J20" s="226"/>
      <c r="K20" s="226"/>
      <c r="L20" s="226"/>
      <c r="M20" s="226"/>
      <c r="N20" s="226"/>
      <c r="O20" s="226"/>
      <c r="R20" s="1194"/>
      <c r="S20" s="1195"/>
      <c r="T20" s="1195"/>
      <c r="U20" s="1195"/>
      <c r="V20" s="1181"/>
      <c r="W20" s="1182"/>
      <c r="X20" s="1221"/>
    </row>
    <row r="21" spans="1:24" ht="13.5" customHeight="1">
      <c r="A21" s="1221"/>
      <c r="B21" s="226" t="s">
        <v>127</v>
      </c>
      <c r="C21" s="226"/>
      <c r="D21" s="226"/>
      <c r="E21" s="226"/>
      <c r="F21" s="226"/>
      <c r="G21" s="226"/>
      <c r="H21" s="226"/>
      <c r="I21" s="226"/>
      <c r="J21" s="226"/>
      <c r="K21" s="226"/>
      <c r="L21" s="226"/>
      <c r="M21" s="226"/>
      <c r="N21" s="226"/>
      <c r="O21" s="226"/>
      <c r="P21" s="226"/>
      <c r="Q21" s="226"/>
      <c r="R21" s="226"/>
      <c r="S21" s="226"/>
      <c r="T21" s="226"/>
      <c r="U21" s="226"/>
      <c r="X21" s="1221"/>
    </row>
    <row r="22" spans="1:24" ht="13.5" customHeight="1">
      <c r="A22" s="1221"/>
      <c r="B22" s="226" t="s">
        <v>342</v>
      </c>
      <c r="C22" s="226"/>
      <c r="D22" s="226"/>
      <c r="E22" s="226"/>
      <c r="F22" s="226"/>
      <c r="G22" s="226"/>
      <c r="H22" s="226"/>
      <c r="I22" s="226"/>
      <c r="J22" s="226"/>
      <c r="K22" s="226"/>
      <c r="L22" s="226"/>
      <c r="M22" s="226"/>
      <c r="N22" s="226"/>
      <c r="O22" s="226"/>
      <c r="P22" s="226"/>
      <c r="Q22" s="226"/>
      <c r="R22" s="226"/>
      <c r="S22" s="226"/>
      <c r="T22" s="226"/>
      <c r="U22" s="226"/>
      <c r="X22" s="1221"/>
    </row>
    <row r="23" spans="1:24" ht="13.5" customHeight="1">
      <c r="A23" s="1221"/>
      <c r="B23" s="226" t="s">
        <v>341</v>
      </c>
      <c r="C23" s="226"/>
      <c r="D23" s="226"/>
      <c r="E23" s="226"/>
      <c r="F23" s="226"/>
      <c r="G23" s="226"/>
      <c r="H23" s="226"/>
      <c r="I23" s="226"/>
      <c r="J23" s="226"/>
      <c r="K23" s="226"/>
      <c r="L23" s="226"/>
      <c r="M23" s="226"/>
      <c r="N23" s="226"/>
      <c r="O23" s="226"/>
      <c r="P23" s="226"/>
      <c r="Q23" s="226"/>
      <c r="R23" s="226"/>
      <c r="S23" s="226"/>
      <c r="T23" s="226"/>
      <c r="U23" s="226"/>
      <c r="V23" s="226"/>
      <c r="W23" s="226"/>
      <c r="X23" s="1221"/>
    </row>
    <row r="24" spans="1:24" s="216" customFormat="1" ht="27" customHeight="1">
      <c r="A24" s="225"/>
      <c r="B24" s="225"/>
      <c r="C24" s="225"/>
      <c r="D24" s="225"/>
      <c r="E24" s="225"/>
      <c r="F24" s="225"/>
      <c r="G24" s="225"/>
      <c r="H24" s="225"/>
      <c r="I24" s="225"/>
      <c r="J24" s="225"/>
      <c r="K24" s="225"/>
      <c r="L24" s="225"/>
      <c r="M24" s="225"/>
      <c r="N24" s="225"/>
      <c r="O24" s="225"/>
      <c r="P24" s="225"/>
      <c r="Q24" s="225"/>
      <c r="R24" s="225"/>
      <c r="S24" s="225"/>
      <c r="T24" s="225"/>
      <c r="U24" s="225"/>
      <c r="V24" s="225"/>
      <c r="W24" s="225"/>
      <c r="X24" s="225"/>
    </row>
    <row r="25" spans="1:24" s="216" customFormat="1" ht="27" customHeight="1"/>
  </sheetData>
  <mergeCells count="63">
    <mergeCell ref="V11:W11"/>
    <mergeCell ref="P10:Q10"/>
    <mergeCell ref="S3:W3"/>
    <mergeCell ref="V12:W12"/>
    <mergeCell ref="B13:C13"/>
    <mergeCell ref="F13:H13"/>
    <mergeCell ref="I13:J13"/>
    <mergeCell ref="K13:N13"/>
    <mergeCell ref="P13:Q13"/>
    <mergeCell ref="S13:U13"/>
    <mergeCell ref="V13:W13"/>
    <mergeCell ref="B12:C12"/>
    <mergeCell ref="F12:H12"/>
    <mergeCell ref="I12:J12"/>
    <mergeCell ref="K12:N12"/>
    <mergeCell ref="P12:Q12"/>
    <mergeCell ref="S12:U12"/>
    <mergeCell ref="S10:U10"/>
    <mergeCell ref="X4:X23"/>
    <mergeCell ref="B6:W6"/>
    <mergeCell ref="B7:C8"/>
    <mergeCell ref="D7:E8"/>
    <mergeCell ref="F7:H8"/>
    <mergeCell ref="I7:J8"/>
    <mergeCell ref="K7:N8"/>
    <mergeCell ref="O7:O8"/>
    <mergeCell ref="P7:Q8"/>
    <mergeCell ref="R7:U7"/>
    <mergeCell ref="V7:W8"/>
    <mergeCell ref="S8:U8"/>
    <mergeCell ref="B9:C9"/>
    <mergeCell ref="F9:H9"/>
    <mergeCell ref="I9:J9"/>
    <mergeCell ref="K9:N9"/>
    <mergeCell ref="A4:A23"/>
    <mergeCell ref="B4:B5"/>
    <mergeCell ref="C4:J5"/>
    <mergeCell ref="K4:K5"/>
    <mergeCell ref="L4:O5"/>
    <mergeCell ref="B11:C11"/>
    <mergeCell ref="F11:H11"/>
    <mergeCell ref="I11:J11"/>
    <mergeCell ref="K11:N11"/>
    <mergeCell ref="B10:C10"/>
    <mergeCell ref="F10:H10"/>
    <mergeCell ref="I10:J10"/>
    <mergeCell ref="K10:N10"/>
    <mergeCell ref="V19:W20"/>
    <mergeCell ref="R16:W16"/>
    <mergeCell ref="R17:W18"/>
    <mergeCell ref="R19:U20"/>
    <mergeCell ref="B2:J3"/>
    <mergeCell ref="K2:N2"/>
    <mergeCell ref="O2:R3"/>
    <mergeCell ref="K3:N3"/>
    <mergeCell ref="P4:P5"/>
    <mergeCell ref="Q4:W5"/>
    <mergeCell ref="P9:Q9"/>
    <mergeCell ref="S9:U9"/>
    <mergeCell ref="V9:W9"/>
    <mergeCell ref="V10:W10"/>
    <mergeCell ref="P11:Q11"/>
    <mergeCell ref="S11:U11"/>
  </mergeCells>
  <phoneticPr fontId="20"/>
  <printOptions horizontalCentered="1"/>
  <pageMargins left="0.59055118110236227" right="0.59055118110236227" top="0.59055118110236227" bottom="0.59055118110236227" header="0.51181102362204722" footer="0.51181102362204722"/>
  <pageSetup paperSize="9" orientation="landscape" horizontalDpi="200" verticalDpi="200" r:id="rId1"/>
  <headerFooter alignWithMargins="0"/>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39"/>
  <sheetViews>
    <sheetView zoomScaleNormal="100" workbookViewId="0">
      <selection activeCell="K17" sqref="K17:L18"/>
    </sheetView>
  </sheetViews>
  <sheetFormatPr defaultColWidth="3.75" defaultRowHeight="15" customHeight="1"/>
  <cols>
    <col min="1" max="1" width="1.25" style="215" customWidth="1"/>
    <col min="2" max="2" width="6.375" style="215" customWidth="1"/>
    <col min="3" max="4" width="5.625" style="215" customWidth="1"/>
    <col min="5" max="5" width="10" style="215" customWidth="1"/>
    <col min="6" max="8" width="3.75" style="215" customWidth="1"/>
    <col min="9" max="10" width="6.25" style="215" customWidth="1"/>
    <col min="11" max="11" width="6.875" style="215" customWidth="1"/>
    <col min="12" max="12" width="5.625" style="215" customWidth="1"/>
    <col min="13" max="13" width="6.25" style="215" customWidth="1"/>
    <col min="14" max="14" width="5" style="215" customWidth="1"/>
    <col min="15" max="15" width="18.75" style="215" customWidth="1"/>
    <col min="16" max="16" width="6.25" style="215" customWidth="1"/>
    <col min="17" max="17" width="5" style="215" customWidth="1"/>
    <col min="18" max="19" width="3.125" style="247" customWidth="1"/>
    <col min="20" max="21" width="3.75" style="215" customWidth="1"/>
    <col min="22" max="23" width="3.125" style="215" customWidth="1"/>
    <col min="24" max="25" width="2.5" style="215" customWidth="1"/>
    <col min="26" max="27" width="3.75" style="215" customWidth="1"/>
    <col min="28" max="28" width="1.25" style="215" customWidth="1"/>
    <col min="29" max="16384" width="3.75" style="215"/>
  </cols>
  <sheetData>
    <row r="1" spans="1:29" ht="15" customHeight="1">
      <c r="A1" s="214" t="s">
        <v>392</v>
      </c>
    </row>
    <row r="2" spans="1:29" s="272" customFormat="1" ht="22.5" customHeight="1">
      <c r="A2" s="1243" t="s">
        <v>391</v>
      </c>
      <c r="B2" s="1243"/>
      <c r="C2" s="1243"/>
      <c r="D2" s="1243"/>
      <c r="E2" s="1243"/>
      <c r="F2" s="1243"/>
      <c r="G2" s="1243"/>
      <c r="H2" s="1243"/>
      <c r="I2" s="1243"/>
      <c r="J2" s="1243"/>
      <c r="K2" s="1243"/>
      <c r="L2" s="1243"/>
      <c r="M2" s="1243"/>
      <c r="N2" s="1243"/>
      <c r="O2" s="1243"/>
      <c r="P2" s="1243"/>
      <c r="Q2" s="1243"/>
      <c r="R2" s="1243"/>
      <c r="S2" s="1243"/>
      <c r="T2" s="1243"/>
      <c r="U2" s="1243"/>
      <c r="V2" s="1243"/>
      <c r="W2" s="1243"/>
      <c r="X2" s="1243"/>
      <c r="Y2" s="1243"/>
      <c r="Z2" s="1243"/>
      <c r="AA2" s="1243"/>
      <c r="AB2" s="1243"/>
    </row>
    <row r="3" spans="1:29" ht="15" customHeight="1">
      <c r="A3" s="271"/>
      <c r="B3" s="271"/>
      <c r="C3" s="271"/>
      <c r="D3" s="271"/>
      <c r="E3" s="271"/>
      <c r="F3" s="271"/>
      <c r="G3" s="271"/>
      <c r="H3" s="271"/>
      <c r="I3" s="271"/>
      <c r="J3" s="271"/>
      <c r="K3" s="271"/>
      <c r="L3" s="271"/>
      <c r="M3" s="271"/>
      <c r="N3" s="271"/>
      <c r="O3" s="271"/>
      <c r="P3" s="271"/>
      <c r="Q3" s="271"/>
      <c r="R3" s="271"/>
      <c r="S3" s="271"/>
      <c r="T3" s="1242">
        <f>旅費支払通知!G25</f>
        <v>43556</v>
      </c>
      <c r="U3" s="1242"/>
      <c r="V3" s="1242"/>
      <c r="W3" s="1242"/>
      <c r="X3" s="1242"/>
      <c r="Y3" s="1242"/>
      <c r="Z3" s="1242"/>
      <c r="AA3" s="1242"/>
      <c r="AB3" s="271"/>
    </row>
    <row r="4" spans="1:29" ht="22.5" customHeight="1">
      <c r="A4" s="1244"/>
      <c r="B4" s="1202" t="s">
        <v>15</v>
      </c>
      <c r="C4" s="1245" t="str">
        <f>'出張報告書＆旅費精算書（両面印刷推奨）'!B12&amp;"   "&amp;'出張報告書＆旅費精算書（両面印刷推奨）'!B13</f>
        <v xml:space="preserve">    大学教育センター・ヘルプロ</v>
      </c>
      <c r="D4" s="1230"/>
      <c r="E4" s="1230"/>
      <c r="F4" s="1230"/>
      <c r="G4" s="1230"/>
      <c r="H4" s="1230"/>
      <c r="I4" s="1230"/>
      <c r="J4" s="1231"/>
      <c r="K4" s="1235" t="s">
        <v>123</v>
      </c>
      <c r="L4" s="1233" t="str">
        <f>旅費支払通知!M22</f>
        <v>教授</v>
      </c>
      <c r="M4" s="1230"/>
      <c r="N4" s="1230"/>
      <c r="O4" s="1239"/>
      <c r="P4" s="1202" t="s">
        <v>390</v>
      </c>
      <c r="Q4" s="1245">
        <f>旅費支払通知!M21</f>
        <v>0</v>
      </c>
      <c r="R4" s="1230"/>
      <c r="S4" s="1230"/>
      <c r="T4" s="1230"/>
      <c r="U4" s="1230"/>
      <c r="V4" s="1230"/>
      <c r="W4" s="1231"/>
      <c r="X4" s="1246" t="s">
        <v>389</v>
      </c>
      <c r="Y4" s="1248"/>
      <c r="Z4" s="1249"/>
      <c r="AA4" s="1250"/>
      <c r="AB4" s="1253"/>
    </row>
    <row r="5" spans="1:29" ht="22.5" customHeight="1">
      <c r="A5" s="1244"/>
      <c r="B5" s="1203"/>
      <c r="C5" s="1223"/>
      <c r="D5" s="1222"/>
      <c r="E5" s="1222"/>
      <c r="F5" s="1222"/>
      <c r="G5" s="1222"/>
      <c r="H5" s="1222"/>
      <c r="I5" s="1222"/>
      <c r="J5" s="1232"/>
      <c r="K5" s="1236"/>
      <c r="L5" s="1234"/>
      <c r="M5" s="1222"/>
      <c r="N5" s="1222"/>
      <c r="O5" s="1224"/>
      <c r="P5" s="1203"/>
      <c r="Q5" s="1223"/>
      <c r="R5" s="1222"/>
      <c r="S5" s="1222"/>
      <c r="T5" s="1222"/>
      <c r="U5" s="1222"/>
      <c r="V5" s="1222"/>
      <c r="W5" s="1232"/>
      <c r="X5" s="1247"/>
      <c r="Y5" s="1251"/>
      <c r="Z5" s="1229"/>
      <c r="AA5" s="1252"/>
      <c r="AB5" s="1253"/>
    </row>
    <row r="6" spans="1:29" ht="15" customHeight="1">
      <c r="A6" s="1254"/>
      <c r="B6" s="1255"/>
      <c r="C6" s="1256"/>
      <c r="D6" s="1256"/>
      <c r="E6" s="1256"/>
      <c r="F6" s="1256"/>
      <c r="G6" s="1256"/>
      <c r="H6" s="1256"/>
      <c r="I6" s="1256"/>
      <c r="J6" s="1256"/>
      <c r="K6" s="1256"/>
      <c r="L6" s="1256"/>
      <c r="M6" s="1256"/>
      <c r="N6" s="1256"/>
      <c r="O6" s="1256"/>
      <c r="P6" s="1255"/>
      <c r="Q6" s="1256"/>
      <c r="R6" s="1256"/>
      <c r="S6" s="1256"/>
      <c r="T6" s="1256"/>
      <c r="U6" s="1256"/>
      <c r="V6" s="1256"/>
      <c r="W6" s="1256"/>
      <c r="X6" s="1256"/>
      <c r="Y6" s="1256"/>
      <c r="Z6" s="1256"/>
      <c r="AA6" s="1256"/>
      <c r="AB6" s="1254"/>
      <c r="AC6" s="216"/>
    </row>
    <row r="7" spans="1:29" ht="16.5" customHeight="1">
      <c r="A7" s="1244"/>
      <c r="B7" s="1257" t="s">
        <v>388</v>
      </c>
      <c r="C7" s="1257" t="s">
        <v>387</v>
      </c>
      <c r="D7" s="1257" t="s">
        <v>7</v>
      </c>
      <c r="E7" s="1235" t="s">
        <v>10</v>
      </c>
      <c r="F7" s="1233" t="s">
        <v>386</v>
      </c>
      <c r="G7" s="1230"/>
      <c r="H7" s="1231"/>
      <c r="I7" s="1233" t="s">
        <v>9</v>
      </c>
      <c r="J7" s="1231"/>
      <c r="K7" s="1233" t="s">
        <v>8</v>
      </c>
      <c r="L7" s="1231"/>
      <c r="M7" s="1233" t="s">
        <v>385</v>
      </c>
      <c r="N7" s="1230"/>
      <c r="O7" s="1230"/>
      <c r="P7" s="1230"/>
      <c r="Q7" s="1231"/>
      <c r="R7" s="1259" t="s">
        <v>377</v>
      </c>
      <c r="S7" s="1260"/>
      <c r="T7" s="1261" t="s">
        <v>384</v>
      </c>
      <c r="U7" s="1262"/>
      <c r="V7" s="1261" t="s">
        <v>383</v>
      </c>
      <c r="W7" s="1262"/>
      <c r="X7" s="1233" t="s">
        <v>382</v>
      </c>
      <c r="Y7" s="1231"/>
      <c r="Z7" s="1261" t="s">
        <v>381</v>
      </c>
      <c r="AA7" s="1265"/>
      <c r="AB7" s="1267"/>
    </row>
    <row r="8" spans="1:29" ht="16.5" customHeight="1">
      <c r="A8" s="1244"/>
      <c r="B8" s="1258"/>
      <c r="C8" s="1258"/>
      <c r="D8" s="1258"/>
      <c r="E8" s="1236"/>
      <c r="F8" s="1234"/>
      <c r="G8" s="1222"/>
      <c r="H8" s="1232"/>
      <c r="I8" s="1234"/>
      <c r="J8" s="1232"/>
      <c r="K8" s="1234"/>
      <c r="L8" s="1232"/>
      <c r="M8" s="1234" t="s">
        <v>380</v>
      </c>
      <c r="N8" s="1222"/>
      <c r="O8" s="1222"/>
      <c r="P8" s="1222"/>
      <c r="Q8" s="1232"/>
      <c r="R8" s="1268" t="s">
        <v>374</v>
      </c>
      <c r="S8" s="1269"/>
      <c r="T8" s="1263"/>
      <c r="U8" s="1264"/>
      <c r="V8" s="1263"/>
      <c r="W8" s="1264"/>
      <c r="X8" s="1234"/>
      <c r="Y8" s="1232"/>
      <c r="Z8" s="1263"/>
      <c r="AA8" s="1266"/>
      <c r="AB8" s="1267"/>
    </row>
    <row r="9" spans="1:29" ht="17.25" customHeight="1">
      <c r="A9" s="1244"/>
      <c r="B9" s="269"/>
      <c r="C9" s="1273"/>
      <c r="D9" s="1273"/>
      <c r="E9" s="1275">
        <f>旅費支払通知!H27</f>
        <v>43556</v>
      </c>
      <c r="F9" s="1277"/>
      <c r="G9" s="1278"/>
      <c r="H9" s="268" t="s">
        <v>378</v>
      </c>
      <c r="I9" s="1248">
        <f>旅費支払通知!K28</f>
        <v>0</v>
      </c>
      <c r="J9" s="1250"/>
      <c r="K9" s="1248">
        <f>旅費支払通知!X28</f>
        <v>0</v>
      </c>
      <c r="L9" s="1250"/>
      <c r="M9" s="1248"/>
      <c r="N9" s="1249"/>
      <c r="O9" s="1249"/>
      <c r="P9" s="1249"/>
      <c r="Q9" s="1250"/>
      <c r="R9" s="1259" t="s">
        <v>377</v>
      </c>
      <c r="S9" s="1260"/>
      <c r="T9" s="1270"/>
      <c r="U9" s="1272" t="s">
        <v>2</v>
      </c>
      <c r="V9" s="1261" t="s">
        <v>376</v>
      </c>
      <c r="W9" s="1262"/>
      <c r="X9" s="1248"/>
      <c r="Y9" s="1250"/>
      <c r="Z9" s="1279" t="s">
        <v>2</v>
      </c>
      <c r="AA9" s="1280"/>
      <c r="AB9" s="1267"/>
    </row>
    <row r="10" spans="1:29" ht="17.25" customHeight="1">
      <c r="A10" s="1244"/>
      <c r="B10" s="270"/>
      <c r="C10" s="1274"/>
      <c r="D10" s="1274"/>
      <c r="E10" s="1276"/>
      <c r="F10" s="1283"/>
      <c r="G10" s="1284"/>
      <c r="H10" s="266" t="s">
        <v>379</v>
      </c>
      <c r="I10" s="1251"/>
      <c r="J10" s="1252"/>
      <c r="K10" s="1251"/>
      <c r="L10" s="1252"/>
      <c r="M10" s="1251"/>
      <c r="N10" s="1229"/>
      <c r="O10" s="1229"/>
      <c r="P10" s="1229"/>
      <c r="Q10" s="1252"/>
      <c r="R10" s="1268" t="s">
        <v>374</v>
      </c>
      <c r="S10" s="1269"/>
      <c r="T10" s="1271"/>
      <c r="U10" s="1272"/>
      <c r="V10" s="1263"/>
      <c r="W10" s="1264"/>
      <c r="X10" s="1251"/>
      <c r="Y10" s="1252"/>
      <c r="Z10" s="1281"/>
      <c r="AA10" s="1282"/>
      <c r="AB10" s="1267"/>
    </row>
    <row r="11" spans="1:29" ht="17.25" customHeight="1">
      <c r="A11" s="1244"/>
      <c r="B11" s="269"/>
      <c r="C11" s="1273"/>
      <c r="D11" s="1273"/>
      <c r="E11" s="1275">
        <f>IF(旅費支払通知!H30="","・",旅費支払通知!H30)</f>
        <v>43558</v>
      </c>
      <c r="F11" s="1277"/>
      <c r="G11" s="1278"/>
      <c r="H11" s="268" t="s">
        <v>378</v>
      </c>
      <c r="I11" s="1248" t="str">
        <f>IF(旅費支払通知!K31="","",旅費支払通知!K31)</f>
        <v/>
      </c>
      <c r="J11" s="1250"/>
      <c r="K11" s="1248" t="str">
        <f>IF(旅費支払通知!X31="","",旅費支払通知!X31)</f>
        <v>東京国際フォーラム</v>
      </c>
      <c r="L11" s="1250"/>
      <c r="M11" s="1248"/>
      <c r="N11" s="1249"/>
      <c r="O11" s="1249"/>
      <c r="P11" s="1249"/>
      <c r="Q11" s="1250"/>
      <c r="R11" s="1259" t="s">
        <v>377</v>
      </c>
      <c r="S11" s="1260"/>
      <c r="T11" s="1248"/>
      <c r="U11" s="1250"/>
      <c r="V11" s="1261" t="s">
        <v>376</v>
      </c>
      <c r="W11" s="1262"/>
      <c r="X11" s="1248"/>
      <c r="Y11" s="1250"/>
      <c r="Z11" s="1248"/>
      <c r="AA11" s="1249"/>
      <c r="AB11" s="1267"/>
    </row>
    <row r="12" spans="1:29" ht="17.25" customHeight="1">
      <c r="A12" s="1244"/>
      <c r="B12" s="270"/>
      <c r="C12" s="1274"/>
      <c r="D12" s="1274"/>
      <c r="E12" s="1276"/>
      <c r="F12" s="1283"/>
      <c r="G12" s="1284"/>
      <c r="H12" s="266" t="s">
        <v>379</v>
      </c>
      <c r="I12" s="1251"/>
      <c r="J12" s="1252"/>
      <c r="K12" s="1251"/>
      <c r="L12" s="1252"/>
      <c r="M12" s="1251"/>
      <c r="N12" s="1229"/>
      <c r="O12" s="1229"/>
      <c r="P12" s="1229"/>
      <c r="Q12" s="1252"/>
      <c r="R12" s="1268" t="s">
        <v>374</v>
      </c>
      <c r="S12" s="1269"/>
      <c r="T12" s="1251"/>
      <c r="U12" s="1252"/>
      <c r="V12" s="1263"/>
      <c r="W12" s="1264"/>
      <c r="X12" s="1251"/>
      <c r="Y12" s="1252"/>
      <c r="Z12" s="1251"/>
      <c r="AA12" s="1229"/>
      <c r="AB12" s="1267"/>
    </row>
    <row r="13" spans="1:29" ht="17.25" customHeight="1">
      <c r="A13" s="1244"/>
      <c r="B13" s="269"/>
      <c r="C13" s="1273"/>
      <c r="D13" s="1273"/>
      <c r="E13" s="1275" t="str">
        <f>IF(旅費支払通知!H33="","・",旅費支払通知!H33)</f>
        <v>・</v>
      </c>
      <c r="F13" s="1277"/>
      <c r="G13" s="1278"/>
      <c r="H13" s="268" t="s">
        <v>378</v>
      </c>
      <c r="I13" s="1248" t="str">
        <f>IF(旅費支払通知!K34="","",旅費支払通知!K34)</f>
        <v/>
      </c>
      <c r="J13" s="1250"/>
      <c r="K13" s="1248" t="str">
        <f>IF(旅費支払通知!X34="","",旅費支払通知!X34)</f>
        <v/>
      </c>
      <c r="L13" s="1250"/>
      <c r="M13" s="1248"/>
      <c r="N13" s="1249"/>
      <c r="O13" s="1249"/>
      <c r="P13" s="1249"/>
      <c r="Q13" s="1250"/>
      <c r="R13" s="1259" t="s">
        <v>377</v>
      </c>
      <c r="S13" s="1260"/>
      <c r="T13" s="1248"/>
      <c r="U13" s="1250"/>
      <c r="V13" s="1261" t="s">
        <v>376</v>
      </c>
      <c r="W13" s="1262"/>
      <c r="X13" s="1248"/>
      <c r="Y13" s="1250"/>
      <c r="Z13" s="1248"/>
      <c r="AA13" s="1249"/>
      <c r="AB13" s="1267"/>
    </row>
    <row r="14" spans="1:29" ht="17.25" customHeight="1">
      <c r="A14" s="1244"/>
      <c r="B14" s="270"/>
      <c r="C14" s="1274"/>
      <c r="D14" s="1274"/>
      <c r="E14" s="1276"/>
      <c r="F14" s="1283"/>
      <c r="G14" s="1284"/>
      <c r="H14" s="266" t="s">
        <v>379</v>
      </c>
      <c r="I14" s="1251"/>
      <c r="J14" s="1252"/>
      <c r="K14" s="1251"/>
      <c r="L14" s="1252"/>
      <c r="M14" s="1251"/>
      <c r="N14" s="1229"/>
      <c r="O14" s="1229"/>
      <c r="P14" s="1229"/>
      <c r="Q14" s="1252"/>
      <c r="R14" s="1268" t="s">
        <v>374</v>
      </c>
      <c r="S14" s="1269"/>
      <c r="T14" s="1251"/>
      <c r="U14" s="1252"/>
      <c r="V14" s="1263"/>
      <c r="W14" s="1264"/>
      <c r="X14" s="1251"/>
      <c r="Y14" s="1252"/>
      <c r="Z14" s="1251"/>
      <c r="AA14" s="1229"/>
      <c r="AB14" s="1267"/>
    </row>
    <row r="15" spans="1:29" ht="17.25" customHeight="1">
      <c r="A15" s="1244"/>
      <c r="B15" s="269"/>
      <c r="C15" s="1273"/>
      <c r="D15" s="1273"/>
      <c r="E15" s="1257" t="s">
        <v>394</v>
      </c>
      <c r="F15" s="1277"/>
      <c r="G15" s="1278"/>
      <c r="H15" s="268" t="s">
        <v>378</v>
      </c>
      <c r="I15" s="1248"/>
      <c r="J15" s="1250"/>
      <c r="K15" s="1248"/>
      <c r="L15" s="1250"/>
      <c r="M15" s="1248"/>
      <c r="N15" s="1249"/>
      <c r="O15" s="1249"/>
      <c r="P15" s="1249"/>
      <c r="Q15" s="1250"/>
      <c r="R15" s="1259" t="s">
        <v>377</v>
      </c>
      <c r="S15" s="1260"/>
      <c r="T15" s="1248"/>
      <c r="U15" s="1250"/>
      <c r="V15" s="1261" t="s">
        <v>376</v>
      </c>
      <c r="W15" s="1262"/>
      <c r="X15" s="1248"/>
      <c r="Y15" s="1250"/>
      <c r="Z15" s="1248"/>
      <c r="AA15" s="1249"/>
      <c r="AB15" s="1267"/>
    </row>
    <row r="16" spans="1:29" ht="17.25" customHeight="1">
      <c r="A16" s="1244"/>
      <c r="B16" s="270"/>
      <c r="C16" s="1274"/>
      <c r="D16" s="1274"/>
      <c r="E16" s="1258"/>
      <c r="F16" s="1283"/>
      <c r="G16" s="1284"/>
      <c r="H16" s="266" t="s">
        <v>379</v>
      </c>
      <c r="I16" s="1251"/>
      <c r="J16" s="1252"/>
      <c r="K16" s="1251"/>
      <c r="L16" s="1252"/>
      <c r="M16" s="1251"/>
      <c r="N16" s="1229"/>
      <c r="O16" s="1229"/>
      <c r="P16" s="1229"/>
      <c r="Q16" s="1252"/>
      <c r="R16" s="1268" t="s">
        <v>374</v>
      </c>
      <c r="S16" s="1269"/>
      <c r="T16" s="1251"/>
      <c r="U16" s="1252"/>
      <c r="V16" s="1263"/>
      <c r="W16" s="1264"/>
      <c r="X16" s="1251"/>
      <c r="Y16" s="1252"/>
      <c r="Z16" s="1251"/>
      <c r="AA16" s="1229"/>
      <c r="AB16" s="1267"/>
    </row>
    <row r="17" spans="1:28" ht="17.25" customHeight="1">
      <c r="A17" s="1244"/>
      <c r="B17" s="269"/>
      <c r="C17" s="1273"/>
      <c r="D17" s="1273"/>
      <c r="E17" s="1257" t="s">
        <v>395</v>
      </c>
      <c r="F17" s="1277"/>
      <c r="G17" s="1278"/>
      <c r="H17" s="268" t="s">
        <v>378</v>
      </c>
      <c r="I17" s="1248"/>
      <c r="J17" s="1250"/>
      <c r="K17" s="1248"/>
      <c r="L17" s="1250"/>
      <c r="M17" s="1248"/>
      <c r="N17" s="1249"/>
      <c r="O17" s="1249"/>
      <c r="P17" s="1249"/>
      <c r="Q17" s="1250"/>
      <c r="R17" s="1259" t="s">
        <v>377</v>
      </c>
      <c r="S17" s="1260"/>
      <c r="T17" s="1248"/>
      <c r="U17" s="1250"/>
      <c r="V17" s="1261" t="s">
        <v>376</v>
      </c>
      <c r="W17" s="1262"/>
      <c r="X17" s="1248"/>
      <c r="Y17" s="1250"/>
      <c r="Z17" s="1248"/>
      <c r="AA17" s="1249"/>
      <c r="AB17" s="1267"/>
    </row>
    <row r="18" spans="1:28" ht="17.25" customHeight="1">
      <c r="A18" s="1244"/>
      <c r="B18" s="270"/>
      <c r="C18" s="1274"/>
      <c r="D18" s="1274"/>
      <c r="E18" s="1258"/>
      <c r="F18" s="1283"/>
      <c r="G18" s="1284"/>
      <c r="H18" s="266" t="s">
        <v>379</v>
      </c>
      <c r="I18" s="1251"/>
      <c r="J18" s="1252"/>
      <c r="K18" s="1251"/>
      <c r="L18" s="1252"/>
      <c r="M18" s="1251"/>
      <c r="N18" s="1229"/>
      <c r="O18" s="1229"/>
      <c r="P18" s="1229"/>
      <c r="Q18" s="1252"/>
      <c r="R18" s="1268" t="s">
        <v>374</v>
      </c>
      <c r="S18" s="1269"/>
      <c r="T18" s="1251"/>
      <c r="U18" s="1252"/>
      <c r="V18" s="1263"/>
      <c r="W18" s="1264"/>
      <c r="X18" s="1251"/>
      <c r="Y18" s="1252"/>
      <c r="Z18" s="1251"/>
      <c r="AA18" s="1229"/>
      <c r="AB18" s="1267"/>
    </row>
    <row r="19" spans="1:28" ht="17.25" customHeight="1">
      <c r="A19" s="1244"/>
      <c r="B19" s="269"/>
      <c r="C19" s="1273"/>
      <c r="D19" s="1273"/>
      <c r="E19" s="1257" t="s">
        <v>396</v>
      </c>
      <c r="F19" s="1277"/>
      <c r="G19" s="1278"/>
      <c r="H19" s="268" t="s">
        <v>378</v>
      </c>
      <c r="I19" s="1248"/>
      <c r="J19" s="1250"/>
      <c r="K19" s="1248"/>
      <c r="L19" s="1250"/>
      <c r="M19" s="1248"/>
      <c r="N19" s="1249"/>
      <c r="O19" s="1249"/>
      <c r="P19" s="1249"/>
      <c r="Q19" s="1250"/>
      <c r="R19" s="1259" t="s">
        <v>377</v>
      </c>
      <c r="S19" s="1260"/>
      <c r="T19" s="1248"/>
      <c r="U19" s="1250"/>
      <c r="V19" s="1261" t="s">
        <v>376</v>
      </c>
      <c r="W19" s="1262"/>
      <c r="X19" s="1248"/>
      <c r="Y19" s="1250"/>
      <c r="Z19" s="1248"/>
      <c r="AA19" s="1249"/>
      <c r="AB19" s="1267"/>
    </row>
    <row r="20" spans="1:28" ht="17.25" customHeight="1">
      <c r="A20" s="1244"/>
      <c r="B20" s="270"/>
      <c r="C20" s="1274"/>
      <c r="D20" s="1274"/>
      <c r="E20" s="1258"/>
      <c r="F20" s="1283"/>
      <c r="G20" s="1284"/>
      <c r="H20" s="266" t="s">
        <v>379</v>
      </c>
      <c r="I20" s="1251"/>
      <c r="J20" s="1252"/>
      <c r="K20" s="1251"/>
      <c r="L20" s="1252"/>
      <c r="M20" s="1251"/>
      <c r="N20" s="1229"/>
      <c r="O20" s="1229"/>
      <c r="P20" s="1229"/>
      <c r="Q20" s="1252"/>
      <c r="R20" s="1268" t="s">
        <v>374</v>
      </c>
      <c r="S20" s="1269"/>
      <c r="T20" s="1251"/>
      <c r="U20" s="1252"/>
      <c r="V20" s="1263"/>
      <c r="W20" s="1264"/>
      <c r="X20" s="1251"/>
      <c r="Y20" s="1252"/>
      <c r="Z20" s="1251"/>
      <c r="AA20" s="1229"/>
      <c r="AB20" s="1267"/>
    </row>
    <row r="21" spans="1:28" ht="17.25" customHeight="1">
      <c r="A21" s="1244"/>
      <c r="B21" s="269"/>
      <c r="C21" s="1273"/>
      <c r="D21" s="1273"/>
      <c r="E21" s="1257" t="s">
        <v>395</v>
      </c>
      <c r="F21" s="1277"/>
      <c r="G21" s="1278"/>
      <c r="H21" s="268" t="s">
        <v>378</v>
      </c>
      <c r="I21" s="1248"/>
      <c r="J21" s="1250"/>
      <c r="K21" s="1248"/>
      <c r="L21" s="1250"/>
      <c r="M21" s="1248"/>
      <c r="N21" s="1249"/>
      <c r="O21" s="1249"/>
      <c r="P21" s="1249"/>
      <c r="Q21" s="1250"/>
      <c r="R21" s="1259" t="s">
        <v>377</v>
      </c>
      <c r="S21" s="1260"/>
      <c r="T21" s="1248"/>
      <c r="U21" s="1250"/>
      <c r="V21" s="1261" t="s">
        <v>376</v>
      </c>
      <c r="W21" s="1262"/>
      <c r="X21" s="1248"/>
      <c r="Y21" s="1250"/>
      <c r="Z21" s="1248"/>
      <c r="AA21" s="1249"/>
      <c r="AB21" s="1267"/>
    </row>
    <row r="22" spans="1:28" ht="17.25" customHeight="1">
      <c r="A22" s="1244"/>
      <c r="B22" s="270"/>
      <c r="C22" s="1274"/>
      <c r="D22" s="1274"/>
      <c r="E22" s="1258"/>
      <c r="F22" s="1283"/>
      <c r="G22" s="1284"/>
      <c r="H22" s="266" t="s">
        <v>379</v>
      </c>
      <c r="I22" s="1251"/>
      <c r="J22" s="1252"/>
      <c r="K22" s="1251"/>
      <c r="L22" s="1252"/>
      <c r="M22" s="1251"/>
      <c r="N22" s="1229"/>
      <c r="O22" s="1229"/>
      <c r="P22" s="1229"/>
      <c r="Q22" s="1252"/>
      <c r="R22" s="1268" t="s">
        <v>374</v>
      </c>
      <c r="S22" s="1269"/>
      <c r="T22" s="1251"/>
      <c r="U22" s="1252"/>
      <c r="V22" s="1263"/>
      <c r="W22" s="1264"/>
      <c r="X22" s="1251"/>
      <c r="Y22" s="1252"/>
      <c r="Z22" s="1251"/>
      <c r="AA22" s="1229"/>
      <c r="AB22" s="1267"/>
    </row>
    <row r="23" spans="1:28" ht="17.25" customHeight="1">
      <c r="A23" s="1244"/>
      <c r="B23" s="269"/>
      <c r="C23" s="1273"/>
      <c r="D23" s="1273"/>
      <c r="E23" s="1257" t="s">
        <v>395</v>
      </c>
      <c r="F23" s="1277"/>
      <c r="G23" s="1278"/>
      <c r="H23" s="268" t="s">
        <v>378</v>
      </c>
      <c r="I23" s="1248"/>
      <c r="J23" s="1250"/>
      <c r="K23" s="1248"/>
      <c r="L23" s="1250"/>
      <c r="M23" s="1248"/>
      <c r="N23" s="1249"/>
      <c r="O23" s="1249"/>
      <c r="P23" s="1249"/>
      <c r="Q23" s="1250"/>
      <c r="R23" s="1259" t="s">
        <v>377</v>
      </c>
      <c r="S23" s="1260"/>
      <c r="T23" s="1248"/>
      <c r="U23" s="1250"/>
      <c r="V23" s="1261" t="s">
        <v>376</v>
      </c>
      <c r="W23" s="1262"/>
      <c r="X23" s="1248"/>
      <c r="Y23" s="1250"/>
      <c r="Z23" s="1248"/>
      <c r="AA23" s="1249"/>
      <c r="AB23" s="1267"/>
    </row>
    <row r="24" spans="1:28" ht="17.25" customHeight="1">
      <c r="A24" s="1244"/>
      <c r="B24" s="267"/>
      <c r="C24" s="1274"/>
      <c r="D24" s="1274"/>
      <c r="E24" s="1258"/>
      <c r="F24" s="1283"/>
      <c r="G24" s="1284"/>
      <c r="H24" s="266" t="s">
        <v>375</v>
      </c>
      <c r="I24" s="1251"/>
      <c r="J24" s="1252"/>
      <c r="K24" s="1251"/>
      <c r="L24" s="1252"/>
      <c r="M24" s="1251"/>
      <c r="N24" s="1229"/>
      <c r="O24" s="1229"/>
      <c r="P24" s="1229"/>
      <c r="Q24" s="1252"/>
      <c r="R24" s="1285" t="s">
        <v>374</v>
      </c>
      <c r="S24" s="1286"/>
      <c r="T24" s="1251"/>
      <c r="U24" s="1252"/>
      <c r="V24" s="1263"/>
      <c r="W24" s="1264"/>
      <c r="X24" s="1251"/>
      <c r="Y24" s="1252"/>
      <c r="Z24" s="1251"/>
      <c r="AA24" s="1229"/>
      <c r="AB24" s="1267"/>
    </row>
    <row r="25" spans="1:28" ht="15" customHeight="1">
      <c r="A25" s="1244"/>
      <c r="B25" s="1287" t="s">
        <v>373</v>
      </c>
      <c r="C25" s="1289"/>
      <c r="D25" s="1289"/>
      <c r="E25" s="1289"/>
      <c r="F25" s="1289"/>
      <c r="G25" s="1289"/>
      <c r="H25" s="1289"/>
      <c r="I25" s="1289"/>
      <c r="J25" s="1289"/>
      <c r="K25" s="1289"/>
      <c r="L25" s="1289"/>
      <c r="M25" s="1289"/>
      <c r="N25" s="1289"/>
      <c r="O25" s="1289"/>
      <c r="P25" s="1289"/>
      <c r="Q25" s="1289"/>
      <c r="R25" s="1204" t="s">
        <v>372</v>
      </c>
      <c r="S25" s="1206"/>
      <c r="T25" s="265"/>
      <c r="U25" s="264"/>
      <c r="W25" s="262" t="s">
        <v>2</v>
      </c>
      <c r="X25" s="263"/>
      <c r="Y25" s="263"/>
      <c r="Z25" s="263"/>
      <c r="AA25" s="262" t="s">
        <v>2</v>
      </c>
      <c r="AB25" s="1267"/>
    </row>
    <row r="26" spans="1:28" ht="15" customHeight="1">
      <c r="A26" s="1244"/>
      <c r="B26" s="1288"/>
      <c r="C26" s="1292" t="s">
        <v>371</v>
      </c>
      <c r="D26" s="1292"/>
      <c r="E26" s="1292"/>
      <c r="F26" s="1292"/>
      <c r="G26" s="1292"/>
      <c r="H26" s="1292"/>
      <c r="I26" s="1292"/>
      <c r="J26" s="1292"/>
      <c r="K26" s="1292"/>
      <c r="L26" s="1292"/>
      <c r="M26" s="1292"/>
      <c r="N26" s="1292"/>
      <c r="O26" s="1292"/>
      <c r="P26" s="1292"/>
      <c r="Q26" s="1293"/>
      <c r="R26" s="1290"/>
      <c r="S26" s="1291"/>
      <c r="T26" s="245"/>
      <c r="U26" s="260"/>
      <c r="V26" s="261"/>
      <c r="W26" s="259"/>
      <c r="X26" s="260"/>
      <c r="Y26" s="260"/>
      <c r="Z26" s="260"/>
      <c r="AA26" s="259"/>
      <c r="AB26" s="1267"/>
    </row>
    <row r="27" spans="1:28" ht="15" customHeight="1">
      <c r="A27" s="1244"/>
      <c r="B27" s="1288"/>
      <c r="C27" s="1292" t="s">
        <v>370</v>
      </c>
      <c r="D27" s="1292"/>
      <c r="E27" s="1292"/>
      <c r="F27" s="1292"/>
      <c r="G27" s="1292"/>
      <c r="H27" s="1292"/>
      <c r="I27" s="1292"/>
      <c r="J27" s="1292"/>
      <c r="K27" s="1292"/>
      <c r="L27" s="1292"/>
      <c r="M27" s="1292"/>
      <c r="N27" s="1292"/>
      <c r="O27" s="1292"/>
      <c r="P27" s="1292"/>
      <c r="Q27" s="1293"/>
      <c r="R27" s="1290"/>
      <c r="S27" s="1291"/>
      <c r="T27" s="244"/>
      <c r="U27" s="258"/>
      <c r="V27" s="258"/>
      <c r="W27" s="258"/>
      <c r="X27" s="258"/>
      <c r="Y27" s="258"/>
      <c r="Z27" s="258"/>
      <c r="AA27" s="257" t="s">
        <v>2</v>
      </c>
      <c r="AB27" s="1267"/>
    </row>
    <row r="28" spans="1:28" ht="15" customHeight="1">
      <c r="A28" s="1244"/>
      <c r="B28" s="1288"/>
      <c r="C28" s="1292" t="s">
        <v>369</v>
      </c>
      <c r="D28" s="1292"/>
      <c r="E28" s="1292"/>
      <c r="F28" s="1292"/>
      <c r="G28" s="1292"/>
      <c r="H28" s="1292"/>
      <c r="I28" s="1292"/>
      <c r="J28" s="1292"/>
      <c r="K28" s="1292"/>
      <c r="L28" s="1292"/>
      <c r="M28" s="1292"/>
      <c r="N28" s="1292"/>
      <c r="O28" s="1292"/>
      <c r="P28" s="1292"/>
      <c r="Q28" s="1292"/>
      <c r="R28" s="1207"/>
      <c r="S28" s="1209"/>
      <c r="T28" s="246"/>
      <c r="U28" s="256"/>
      <c r="V28" s="255"/>
      <c r="W28" s="255"/>
      <c r="X28" s="255"/>
      <c r="Y28" s="255"/>
      <c r="Z28" s="255"/>
      <c r="AA28" s="254"/>
      <c r="AB28" s="1267"/>
    </row>
    <row r="29" spans="1:28" ht="15" customHeight="1">
      <c r="A29" s="1244"/>
      <c r="B29" s="1288"/>
      <c r="C29" s="1292" t="s">
        <v>368</v>
      </c>
      <c r="D29" s="1292"/>
      <c r="E29" s="1292"/>
      <c r="F29" s="1292"/>
      <c r="G29" s="1292"/>
      <c r="H29" s="1292"/>
      <c r="I29" s="1292"/>
      <c r="J29" s="1292"/>
      <c r="K29" s="1292"/>
      <c r="L29" s="1292"/>
      <c r="M29" s="1292"/>
      <c r="N29" s="1292"/>
      <c r="O29" s="1292"/>
      <c r="P29" s="1292"/>
      <c r="Q29" s="1292"/>
      <c r="R29" s="248"/>
      <c r="S29" s="248"/>
      <c r="T29" s="248"/>
      <c r="U29" s="248"/>
      <c r="V29" s="248"/>
      <c r="W29" s="248"/>
      <c r="X29" s="248"/>
      <c r="Y29" s="248"/>
      <c r="Z29" s="248"/>
      <c r="AA29" s="248"/>
      <c r="AB29" s="1254"/>
    </row>
    <row r="30" spans="1:28" ht="15" customHeight="1">
      <c r="A30" s="1244"/>
      <c r="B30" s="1288"/>
      <c r="C30" s="1292" t="s">
        <v>367</v>
      </c>
      <c r="D30" s="1292"/>
      <c r="E30" s="1292"/>
      <c r="F30" s="1292"/>
      <c r="G30" s="1292"/>
      <c r="H30" s="1292"/>
      <c r="I30" s="1292"/>
      <c r="J30" s="1292"/>
      <c r="K30" s="1292"/>
      <c r="L30" s="1292"/>
      <c r="M30" s="1292"/>
      <c r="N30" s="1292"/>
      <c r="O30" s="1292"/>
      <c r="P30" s="1292"/>
      <c r="Q30" s="1292"/>
      <c r="R30" s="1183" t="s">
        <v>124</v>
      </c>
      <c r="S30" s="1184"/>
      <c r="T30" s="1184"/>
      <c r="U30" s="1184"/>
      <c r="V30" s="1184"/>
      <c r="W30" s="1184"/>
      <c r="X30" s="1184"/>
      <c r="Y30" s="1184"/>
      <c r="Z30" s="1184"/>
      <c r="AA30" s="1185"/>
      <c r="AB30" s="1254"/>
    </row>
    <row r="31" spans="1:28" ht="15" customHeight="1">
      <c r="A31" s="1244"/>
      <c r="B31" s="1288"/>
      <c r="C31" s="1292" t="s">
        <v>366</v>
      </c>
      <c r="D31" s="1292"/>
      <c r="E31" s="1292"/>
      <c r="F31" s="1292"/>
      <c r="G31" s="1292"/>
      <c r="H31" s="1292"/>
      <c r="I31" s="1292"/>
      <c r="J31" s="1292"/>
      <c r="K31" s="1292"/>
      <c r="L31" s="1292"/>
      <c r="M31" s="1292"/>
      <c r="N31" s="1292"/>
      <c r="O31" s="1292"/>
      <c r="P31" s="1292"/>
      <c r="Q31" s="1292"/>
      <c r="R31" s="1294" t="str">
        <f>旅費支払通知!V7&amp;"："&amp;旅費支払通知!A7</f>
        <v>：</v>
      </c>
      <c r="S31" s="1295"/>
      <c r="T31" s="1295"/>
      <c r="U31" s="1295"/>
      <c r="V31" s="1295"/>
      <c r="W31" s="1295"/>
      <c r="X31" s="1295"/>
      <c r="Y31" s="1295"/>
      <c r="Z31" s="1295"/>
      <c r="AA31" s="1296"/>
      <c r="AB31" s="1254"/>
    </row>
    <row r="32" spans="1:28" ht="15" customHeight="1">
      <c r="A32" s="1244"/>
      <c r="B32" s="1288"/>
      <c r="C32" s="1292" t="s">
        <v>365</v>
      </c>
      <c r="D32" s="1292"/>
      <c r="E32" s="1292"/>
      <c r="F32" s="1292"/>
      <c r="G32" s="1292"/>
      <c r="H32" s="1292"/>
      <c r="I32" s="1292"/>
      <c r="J32" s="1292"/>
      <c r="K32" s="1292"/>
      <c r="L32" s="1292"/>
      <c r="M32" s="1292"/>
      <c r="N32" s="1292"/>
      <c r="O32" s="1292"/>
      <c r="P32" s="1292"/>
      <c r="Q32" s="1292"/>
      <c r="R32" s="1297"/>
      <c r="S32" s="1298"/>
      <c r="T32" s="1298"/>
      <c r="U32" s="1298"/>
      <c r="V32" s="1298"/>
      <c r="W32" s="1298"/>
      <c r="X32" s="1298"/>
      <c r="Y32" s="1298"/>
      <c r="Z32" s="1298"/>
      <c r="AA32" s="1299"/>
      <c r="AB32" s="1254"/>
    </row>
    <row r="33" spans="1:28" ht="15" customHeight="1">
      <c r="A33" s="1244"/>
      <c r="B33" s="1288"/>
      <c r="C33" s="1292" t="s">
        <v>364</v>
      </c>
      <c r="D33" s="1292"/>
      <c r="E33" s="1292"/>
      <c r="F33" s="1292"/>
      <c r="G33" s="1292"/>
      <c r="H33" s="1292"/>
      <c r="I33" s="1292"/>
      <c r="J33" s="1292"/>
      <c r="K33" s="1292"/>
      <c r="L33" s="1292"/>
      <c r="M33" s="1292"/>
      <c r="N33" s="1292"/>
      <c r="O33" s="1292"/>
      <c r="P33" s="1292"/>
      <c r="Q33" s="1292"/>
      <c r="R33" s="1300" t="s">
        <v>363</v>
      </c>
      <c r="S33" s="1301"/>
      <c r="T33" s="1301"/>
      <c r="U33" s="1301"/>
      <c r="V33" s="1301"/>
      <c r="W33" s="1301"/>
      <c r="X33" s="1301"/>
      <c r="Y33" s="1304" t="str">
        <f>旅費支払通知!E38</f>
        <v>なし</v>
      </c>
      <c r="Z33" s="1305"/>
      <c r="AA33" s="1306"/>
      <c r="AB33" s="1254"/>
    </row>
    <row r="34" spans="1:28" ht="15" customHeight="1">
      <c r="B34" s="1288"/>
      <c r="C34" s="1292" t="s">
        <v>362</v>
      </c>
      <c r="D34" s="1292"/>
      <c r="E34" s="1292"/>
      <c r="F34" s="1292"/>
      <c r="G34" s="1292"/>
      <c r="H34" s="1292"/>
      <c r="I34" s="1292"/>
      <c r="J34" s="1292"/>
      <c r="K34" s="1292"/>
      <c r="L34" s="1292"/>
      <c r="M34" s="1292"/>
      <c r="N34" s="1292"/>
      <c r="O34" s="1292"/>
      <c r="P34" s="1292"/>
      <c r="Q34" s="1292"/>
      <c r="R34" s="1302"/>
      <c r="S34" s="1303"/>
      <c r="T34" s="1303"/>
      <c r="U34" s="1303"/>
      <c r="V34" s="1303"/>
      <c r="W34" s="1303"/>
      <c r="X34" s="1303"/>
      <c r="Y34" s="1307"/>
      <c r="Z34" s="1307"/>
      <c r="AA34" s="1308"/>
    </row>
    <row r="35" spans="1:28" ht="4.5" customHeight="1">
      <c r="B35" s="253"/>
      <c r="C35" s="252"/>
      <c r="D35" s="252"/>
      <c r="E35" s="252"/>
      <c r="F35" s="252"/>
      <c r="G35" s="252"/>
      <c r="H35" s="252"/>
      <c r="I35" s="252"/>
      <c r="J35" s="252"/>
      <c r="K35" s="252"/>
      <c r="L35" s="252"/>
      <c r="M35" s="252"/>
      <c r="N35" s="252"/>
      <c r="O35" s="252"/>
      <c r="P35" s="252"/>
      <c r="Q35" s="252"/>
      <c r="R35" s="251"/>
      <c r="S35" s="251"/>
      <c r="T35" s="251"/>
      <c r="U35" s="251"/>
      <c r="V35" s="251"/>
      <c r="W35" s="251"/>
      <c r="X35" s="251"/>
      <c r="Y35" s="250"/>
      <c r="Z35" s="250"/>
      <c r="AA35" s="250"/>
    </row>
    <row r="36" spans="1:28" ht="15" customHeight="1">
      <c r="A36" s="249"/>
      <c r="B36" s="249" t="s">
        <v>361</v>
      </c>
      <c r="R36" s="248"/>
      <c r="S36" s="248"/>
      <c r="T36" s="248"/>
      <c r="U36" s="248"/>
      <c r="V36" s="248"/>
      <c r="W36" s="248"/>
      <c r="X36" s="248"/>
      <c r="Y36" s="248"/>
      <c r="Z36" s="248"/>
      <c r="AA36" s="248"/>
    </row>
    <row r="37" spans="1:28" ht="15" customHeight="1">
      <c r="R37" s="248"/>
      <c r="S37" s="248"/>
      <c r="T37" s="248"/>
      <c r="U37" s="248"/>
      <c r="V37" s="248"/>
      <c r="W37" s="248"/>
      <c r="X37" s="248"/>
      <c r="Y37" s="248"/>
      <c r="Z37" s="248"/>
      <c r="AA37" s="248"/>
    </row>
    <row r="38" spans="1:28" ht="15" customHeight="1">
      <c r="R38" s="248"/>
      <c r="S38" s="248"/>
      <c r="T38" s="248"/>
      <c r="U38" s="248"/>
      <c r="V38" s="248"/>
      <c r="W38" s="248"/>
      <c r="X38" s="248"/>
      <c r="Y38" s="248"/>
      <c r="Z38" s="248"/>
      <c r="AA38" s="248"/>
    </row>
    <row r="39" spans="1:28" ht="15" customHeight="1">
      <c r="R39" s="248"/>
      <c r="S39" s="248"/>
      <c r="T39" s="248"/>
      <c r="U39" s="248"/>
      <c r="V39" s="248"/>
      <c r="W39" s="248"/>
      <c r="X39" s="248"/>
      <c r="Y39" s="248"/>
      <c r="Z39" s="248"/>
      <c r="AA39" s="248"/>
    </row>
  </sheetData>
  <mergeCells count="159">
    <mergeCell ref="Z23:AA24"/>
    <mergeCell ref="R24:S24"/>
    <mergeCell ref="B25:B34"/>
    <mergeCell ref="C25:Q25"/>
    <mergeCell ref="R25:S28"/>
    <mergeCell ref="C26:Q26"/>
    <mergeCell ref="C27:Q27"/>
    <mergeCell ref="C28:Q28"/>
    <mergeCell ref="C29:Q29"/>
    <mergeCell ref="C30:Q30"/>
    <mergeCell ref="R30:AA30"/>
    <mergeCell ref="C31:Q31"/>
    <mergeCell ref="R31:AA32"/>
    <mergeCell ref="C32:Q32"/>
    <mergeCell ref="C33:Q33"/>
    <mergeCell ref="R33:X34"/>
    <mergeCell ref="Y33:AA34"/>
    <mergeCell ref="C34:Q34"/>
    <mergeCell ref="C23:C24"/>
    <mergeCell ref="D23:D24"/>
    <mergeCell ref="E23:E24"/>
    <mergeCell ref="F23:G23"/>
    <mergeCell ref="I23:J24"/>
    <mergeCell ref="K23:L24"/>
    <mergeCell ref="F24:G24"/>
    <mergeCell ref="M23:Q24"/>
    <mergeCell ref="R23:S23"/>
    <mergeCell ref="T19:U20"/>
    <mergeCell ref="V19:W20"/>
    <mergeCell ref="X19:Y20"/>
    <mergeCell ref="R19:S19"/>
    <mergeCell ref="T23:U24"/>
    <mergeCell ref="V23:W24"/>
    <mergeCell ref="X23:Y24"/>
    <mergeCell ref="Z19:AA20"/>
    <mergeCell ref="R20:S20"/>
    <mergeCell ref="C21:C22"/>
    <mergeCell ref="D21:D22"/>
    <mergeCell ref="E21:E22"/>
    <mergeCell ref="F21:G21"/>
    <mergeCell ref="I21:J22"/>
    <mergeCell ref="K21:L22"/>
    <mergeCell ref="F22:G22"/>
    <mergeCell ref="M21:Q22"/>
    <mergeCell ref="R21:S21"/>
    <mergeCell ref="T21:U22"/>
    <mergeCell ref="V21:W22"/>
    <mergeCell ref="X21:Y22"/>
    <mergeCell ref="Z21:AA22"/>
    <mergeCell ref="R22:S22"/>
    <mergeCell ref="C19:C20"/>
    <mergeCell ref="D19:D20"/>
    <mergeCell ref="E19:E20"/>
    <mergeCell ref="F19:G19"/>
    <mergeCell ref="I19:J20"/>
    <mergeCell ref="K19:L20"/>
    <mergeCell ref="F20:G20"/>
    <mergeCell ref="M19:Q20"/>
    <mergeCell ref="T17:U18"/>
    <mergeCell ref="V17:W18"/>
    <mergeCell ref="X17:Y18"/>
    <mergeCell ref="Z17:AA18"/>
    <mergeCell ref="R18:S18"/>
    <mergeCell ref="C15:C16"/>
    <mergeCell ref="D15:D16"/>
    <mergeCell ref="E15:E16"/>
    <mergeCell ref="F15:G15"/>
    <mergeCell ref="I15:J16"/>
    <mergeCell ref="C17:C18"/>
    <mergeCell ref="D17:D18"/>
    <mergeCell ref="E17:E18"/>
    <mergeCell ref="F17:G17"/>
    <mergeCell ref="I17:J18"/>
    <mergeCell ref="K17:L18"/>
    <mergeCell ref="F18:G18"/>
    <mergeCell ref="M17:Q18"/>
    <mergeCell ref="R17:S17"/>
    <mergeCell ref="K15:L16"/>
    <mergeCell ref="F16:G16"/>
    <mergeCell ref="M15:Q16"/>
    <mergeCell ref="R15:S15"/>
    <mergeCell ref="V11:W12"/>
    <mergeCell ref="X11:Y12"/>
    <mergeCell ref="Z11:AA12"/>
    <mergeCell ref="F12:G12"/>
    <mergeCell ref="R12:S12"/>
    <mergeCell ref="V13:W14"/>
    <mergeCell ref="X13:Y14"/>
    <mergeCell ref="Z13:AA14"/>
    <mergeCell ref="T15:U16"/>
    <mergeCell ref="V15:W16"/>
    <mergeCell ref="X15:Y16"/>
    <mergeCell ref="Z15:AA16"/>
    <mergeCell ref="R16:S16"/>
    <mergeCell ref="C13:C14"/>
    <mergeCell ref="D13:D14"/>
    <mergeCell ref="E13:E14"/>
    <mergeCell ref="F13:G13"/>
    <mergeCell ref="I13:J14"/>
    <mergeCell ref="K13:L14"/>
    <mergeCell ref="M13:Q14"/>
    <mergeCell ref="R13:S13"/>
    <mergeCell ref="T13:U14"/>
    <mergeCell ref="F14:G14"/>
    <mergeCell ref="R14:S14"/>
    <mergeCell ref="C11:C12"/>
    <mergeCell ref="D11:D12"/>
    <mergeCell ref="E11:E12"/>
    <mergeCell ref="F11:G11"/>
    <mergeCell ref="I11:J12"/>
    <mergeCell ref="K11:L12"/>
    <mergeCell ref="M11:Q12"/>
    <mergeCell ref="R11:S11"/>
    <mergeCell ref="T11:U12"/>
    <mergeCell ref="E9:E10"/>
    <mergeCell ref="F9:G9"/>
    <mergeCell ref="I9:J10"/>
    <mergeCell ref="K9:L10"/>
    <mergeCell ref="V9:W10"/>
    <mergeCell ref="X9:Y10"/>
    <mergeCell ref="Z9:AA10"/>
    <mergeCell ref="F10:G10"/>
    <mergeCell ref="R10:S10"/>
    <mergeCell ref="A6:AB6"/>
    <mergeCell ref="A7:A33"/>
    <mergeCell ref="B7:B8"/>
    <mergeCell ref="C7:C8"/>
    <mergeCell ref="D7:D8"/>
    <mergeCell ref="E7:E8"/>
    <mergeCell ref="F7:H8"/>
    <mergeCell ref="I7:J8"/>
    <mergeCell ref="K7:L8"/>
    <mergeCell ref="M7:Q7"/>
    <mergeCell ref="R7:S7"/>
    <mergeCell ref="T7:U8"/>
    <mergeCell ref="V7:W8"/>
    <mergeCell ref="X7:Y8"/>
    <mergeCell ref="Z7:AA8"/>
    <mergeCell ref="AB7:AB33"/>
    <mergeCell ref="M8:Q8"/>
    <mergeCell ref="R8:S8"/>
    <mergeCell ref="M9:Q10"/>
    <mergeCell ref="R9:S9"/>
    <mergeCell ref="T9:T10"/>
    <mergeCell ref="U9:U10"/>
    <mergeCell ref="C9:C10"/>
    <mergeCell ref="D9:D10"/>
    <mergeCell ref="T3:AA3"/>
    <mergeCell ref="A2:AB2"/>
    <mergeCell ref="A4:A5"/>
    <mergeCell ref="B4:B5"/>
    <mergeCell ref="C4:J5"/>
    <mergeCell ref="K4:K5"/>
    <mergeCell ref="L4:O5"/>
    <mergeCell ref="P4:P5"/>
    <mergeCell ref="Q4:W5"/>
    <mergeCell ref="X4:X5"/>
    <mergeCell ref="Y4:AA5"/>
    <mergeCell ref="AB4:AB5"/>
  </mergeCells>
  <phoneticPr fontId="20"/>
  <printOptions horizontalCentered="1"/>
  <pageMargins left="0.39370078740157483" right="0.39370078740157483" top="0.59055118110236227" bottom="0.39370078740157483" header="0.51181102362204722" footer="0.39370078740157483"/>
  <pageSetup paperSize="9" scale="99" orientation="landscape" horizontalDpi="1200" verticalDpi="12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Y72"/>
  <sheetViews>
    <sheetView topLeftCell="A16" workbookViewId="0">
      <selection activeCell="AA28" sqref="AA28:AA32"/>
    </sheetView>
  </sheetViews>
  <sheetFormatPr defaultRowHeight="15" customHeight="1"/>
  <cols>
    <col min="1" max="1" width="13.5" style="184" customWidth="1"/>
    <col min="2" max="2" width="13.25" style="184" customWidth="1"/>
    <col min="3" max="3" width="15.875" style="184" customWidth="1"/>
    <col min="4" max="5" width="15.875" style="187" customWidth="1"/>
    <col min="6" max="6" width="15.875" style="281" customWidth="1"/>
    <col min="7" max="13" width="15.875" style="187" customWidth="1"/>
    <col min="15" max="15" width="20.625" style="187" hidden="1" customWidth="1"/>
    <col min="16" max="22" width="9" style="187"/>
    <col min="23" max="23" width="7.5" style="187" customWidth="1"/>
    <col min="24" max="24" width="20.5" style="187" customWidth="1"/>
    <col min="25" max="259" width="9" style="187"/>
    <col min="260" max="270" width="15.875" style="187" customWidth="1"/>
    <col min="271" max="271" width="23.125" style="187" bestFit="1" customWidth="1"/>
    <col min="272" max="278" width="9" style="187"/>
    <col min="279" max="279" width="38" style="187" bestFit="1" customWidth="1"/>
    <col min="280" max="515" width="9" style="187"/>
    <col min="516" max="526" width="15.875" style="187" customWidth="1"/>
    <col min="527" max="527" width="23.125" style="187" bestFit="1" customWidth="1"/>
    <col min="528" max="534" width="9" style="187"/>
    <col min="535" max="535" width="38" style="187" bestFit="1" customWidth="1"/>
    <col min="536" max="771" width="9" style="187"/>
    <col min="772" max="782" width="15.875" style="187" customWidth="1"/>
    <col min="783" max="783" width="23.125" style="187" bestFit="1" customWidth="1"/>
    <col min="784" max="790" width="9" style="187"/>
    <col min="791" max="791" width="38" style="187" bestFit="1" customWidth="1"/>
    <col min="792" max="1027" width="9" style="187"/>
    <col min="1028" max="1038" width="15.875" style="187" customWidth="1"/>
    <col min="1039" max="1039" width="23.125" style="187" bestFit="1" customWidth="1"/>
    <col min="1040" max="1046" width="9" style="187"/>
    <col min="1047" max="1047" width="38" style="187" bestFit="1" customWidth="1"/>
    <col min="1048" max="1283" width="9" style="187"/>
    <col min="1284" max="1294" width="15.875" style="187" customWidth="1"/>
    <col min="1295" max="1295" width="23.125" style="187" bestFit="1" customWidth="1"/>
    <col min="1296" max="1302" width="9" style="187"/>
    <col min="1303" max="1303" width="38" style="187" bestFit="1" customWidth="1"/>
    <col min="1304" max="1539" width="9" style="187"/>
    <col min="1540" max="1550" width="15.875" style="187" customWidth="1"/>
    <col min="1551" max="1551" width="23.125" style="187" bestFit="1" customWidth="1"/>
    <col min="1552" max="1558" width="9" style="187"/>
    <col min="1559" max="1559" width="38" style="187" bestFit="1" customWidth="1"/>
    <col min="1560" max="1795" width="9" style="187"/>
    <col min="1796" max="1806" width="15.875" style="187" customWidth="1"/>
    <col min="1807" max="1807" width="23.125" style="187" bestFit="1" customWidth="1"/>
    <col min="1808" max="1814" width="9" style="187"/>
    <col min="1815" max="1815" width="38" style="187" bestFit="1" customWidth="1"/>
    <col min="1816" max="2051" width="9" style="187"/>
    <col min="2052" max="2062" width="15.875" style="187" customWidth="1"/>
    <col min="2063" max="2063" width="23.125" style="187" bestFit="1" customWidth="1"/>
    <col min="2064" max="2070" width="9" style="187"/>
    <col min="2071" max="2071" width="38" style="187" bestFit="1" customWidth="1"/>
    <col min="2072" max="2307" width="9" style="187"/>
    <col min="2308" max="2318" width="15.875" style="187" customWidth="1"/>
    <col min="2319" max="2319" width="23.125" style="187" bestFit="1" customWidth="1"/>
    <col min="2320" max="2326" width="9" style="187"/>
    <col min="2327" max="2327" width="38" style="187" bestFit="1" customWidth="1"/>
    <col min="2328" max="2563" width="9" style="187"/>
    <col min="2564" max="2574" width="15.875" style="187" customWidth="1"/>
    <col min="2575" max="2575" width="23.125" style="187" bestFit="1" customWidth="1"/>
    <col min="2576" max="2582" width="9" style="187"/>
    <col min="2583" max="2583" width="38" style="187" bestFit="1" customWidth="1"/>
    <col min="2584" max="2819" width="9" style="187"/>
    <col min="2820" max="2830" width="15.875" style="187" customWidth="1"/>
    <col min="2831" max="2831" width="23.125" style="187" bestFit="1" customWidth="1"/>
    <col min="2832" max="2838" width="9" style="187"/>
    <col min="2839" max="2839" width="38" style="187" bestFit="1" customWidth="1"/>
    <col min="2840" max="3075" width="9" style="187"/>
    <col min="3076" max="3086" width="15.875" style="187" customWidth="1"/>
    <col min="3087" max="3087" width="23.125" style="187" bestFit="1" customWidth="1"/>
    <col min="3088" max="3094" width="9" style="187"/>
    <col min="3095" max="3095" width="38" style="187" bestFit="1" customWidth="1"/>
    <col min="3096" max="3331" width="9" style="187"/>
    <col min="3332" max="3342" width="15.875" style="187" customWidth="1"/>
    <col min="3343" max="3343" width="23.125" style="187" bestFit="1" customWidth="1"/>
    <col min="3344" max="3350" width="9" style="187"/>
    <col min="3351" max="3351" width="38" style="187" bestFit="1" customWidth="1"/>
    <col min="3352" max="3587" width="9" style="187"/>
    <col min="3588" max="3598" width="15.875" style="187" customWidth="1"/>
    <col min="3599" max="3599" width="23.125" style="187" bestFit="1" customWidth="1"/>
    <col min="3600" max="3606" width="9" style="187"/>
    <col min="3607" max="3607" width="38" style="187" bestFit="1" customWidth="1"/>
    <col min="3608" max="3843" width="9" style="187"/>
    <col min="3844" max="3854" width="15.875" style="187" customWidth="1"/>
    <col min="3855" max="3855" width="23.125" style="187" bestFit="1" customWidth="1"/>
    <col min="3856" max="3862" width="9" style="187"/>
    <col min="3863" max="3863" width="38" style="187" bestFit="1" customWidth="1"/>
    <col min="3864" max="4099" width="9" style="187"/>
    <col min="4100" max="4110" width="15.875" style="187" customWidth="1"/>
    <col min="4111" max="4111" width="23.125" style="187" bestFit="1" customWidth="1"/>
    <col min="4112" max="4118" width="9" style="187"/>
    <col min="4119" max="4119" width="38" style="187" bestFit="1" customWidth="1"/>
    <col min="4120" max="4355" width="9" style="187"/>
    <col min="4356" max="4366" width="15.875" style="187" customWidth="1"/>
    <col min="4367" max="4367" width="23.125" style="187" bestFit="1" customWidth="1"/>
    <col min="4368" max="4374" width="9" style="187"/>
    <col min="4375" max="4375" width="38" style="187" bestFit="1" customWidth="1"/>
    <col min="4376" max="4611" width="9" style="187"/>
    <col min="4612" max="4622" width="15.875" style="187" customWidth="1"/>
    <col min="4623" max="4623" width="23.125" style="187" bestFit="1" customWidth="1"/>
    <col min="4624" max="4630" width="9" style="187"/>
    <col min="4631" max="4631" width="38" style="187" bestFit="1" customWidth="1"/>
    <col min="4632" max="4867" width="9" style="187"/>
    <col min="4868" max="4878" width="15.875" style="187" customWidth="1"/>
    <col min="4879" max="4879" width="23.125" style="187" bestFit="1" customWidth="1"/>
    <col min="4880" max="4886" width="9" style="187"/>
    <col min="4887" max="4887" width="38" style="187" bestFit="1" customWidth="1"/>
    <col min="4888" max="5123" width="9" style="187"/>
    <col min="5124" max="5134" width="15.875" style="187" customWidth="1"/>
    <col min="5135" max="5135" width="23.125" style="187" bestFit="1" customWidth="1"/>
    <col min="5136" max="5142" width="9" style="187"/>
    <col min="5143" max="5143" width="38" style="187" bestFit="1" customWidth="1"/>
    <col min="5144" max="5379" width="9" style="187"/>
    <col min="5380" max="5390" width="15.875" style="187" customWidth="1"/>
    <col min="5391" max="5391" width="23.125" style="187" bestFit="1" customWidth="1"/>
    <col min="5392" max="5398" width="9" style="187"/>
    <col min="5399" max="5399" width="38" style="187" bestFit="1" customWidth="1"/>
    <col min="5400" max="5635" width="9" style="187"/>
    <col min="5636" max="5646" width="15.875" style="187" customWidth="1"/>
    <col min="5647" max="5647" width="23.125" style="187" bestFit="1" customWidth="1"/>
    <col min="5648" max="5654" width="9" style="187"/>
    <col min="5655" max="5655" width="38" style="187" bestFit="1" customWidth="1"/>
    <col min="5656" max="5891" width="9" style="187"/>
    <col min="5892" max="5902" width="15.875" style="187" customWidth="1"/>
    <col min="5903" max="5903" width="23.125" style="187" bestFit="1" customWidth="1"/>
    <col min="5904" max="5910" width="9" style="187"/>
    <col min="5911" max="5911" width="38" style="187" bestFit="1" customWidth="1"/>
    <col min="5912" max="6147" width="9" style="187"/>
    <col min="6148" max="6158" width="15.875" style="187" customWidth="1"/>
    <col min="6159" max="6159" width="23.125" style="187" bestFit="1" customWidth="1"/>
    <col min="6160" max="6166" width="9" style="187"/>
    <col min="6167" max="6167" width="38" style="187" bestFit="1" customWidth="1"/>
    <col min="6168" max="6403" width="9" style="187"/>
    <col min="6404" max="6414" width="15.875" style="187" customWidth="1"/>
    <col min="6415" max="6415" width="23.125" style="187" bestFit="1" customWidth="1"/>
    <col min="6416" max="6422" width="9" style="187"/>
    <col min="6423" max="6423" width="38" style="187" bestFit="1" customWidth="1"/>
    <col min="6424" max="6659" width="9" style="187"/>
    <col min="6660" max="6670" width="15.875" style="187" customWidth="1"/>
    <col min="6671" max="6671" width="23.125" style="187" bestFit="1" customWidth="1"/>
    <col min="6672" max="6678" width="9" style="187"/>
    <col min="6679" max="6679" width="38" style="187" bestFit="1" customWidth="1"/>
    <col min="6680" max="6915" width="9" style="187"/>
    <col min="6916" max="6926" width="15.875" style="187" customWidth="1"/>
    <col min="6927" max="6927" width="23.125" style="187" bestFit="1" customWidth="1"/>
    <col min="6928" max="6934" width="9" style="187"/>
    <col min="6935" max="6935" width="38" style="187" bestFit="1" customWidth="1"/>
    <col min="6936" max="7171" width="9" style="187"/>
    <col min="7172" max="7182" width="15.875" style="187" customWidth="1"/>
    <col min="7183" max="7183" width="23.125" style="187" bestFit="1" customWidth="1"/>
    <col min="7184" max="7190" width="9" style="187"/>
    <col min="7191" max="7191" width="38" style="187" bestFit="1" customWidth="1"/>
    <col min="7192" max="7427" width="9" style="187"/>
    <col min="7428" max="7438" width="15.875" style="187" customWidth="1"/>
    <col min="7439" max="7439" width="23.125" style="187" bestFit="1" customWidth="1"/>
    <col min="7440" max="7446" width="9" style="187"/>
    <col min="7447" max="7447" width="38" style="187" bestFit="1" customWidth="1"/>
    <col min="7448" max="7683" width="9" style="187"/>
    <col min="7684" max="7694" width="15.875" style="187" customWidth="1"/>
    <col min="7695" max="7695" width="23.125" style="187" bestFit="1" customWidth="1"/>
    <col min="7696" max="7702" width="9" style="187"/>
    <col min="7703" max="7703" width="38" style="187" bestFit="1" customWidth="1"/>
    <col min="7704" max="7939" width="9" style="187"/>
    <col min="7940" max="7950" width="15.875" style="187" customWidth="1"/>
    <col min="7951" max="7951" width="23.125" style="187" bestFit="1" customWidth="1"/>
    <col min="7952" max="7958" width="9" style="187"/>
    <col min="7959" max="7959" width="38" style="187" bestFit="1" customWidth="1"/>
    <col min="7960" max="8195" width="9" style="187"/>
    <col min="8196" max="8206" width="15.875" style="187" customWidth="1"/>
    <col min="8207" max="8207" width="23.125" style="187" bestFit="1" customWidth="1"/>
    <col min="8208" max="8214" width="9" style="187"/>
    <col min="8215" max="8215" width="38" style="187" bestFit="1" customWidth="1"/>
    <col min="8216" max="8451" width="9" style="187"/>
    <col min="8452" max="8462" width="15.875" style="187" customWidth="1"/>
    <col min="8463" max="8463" width="23.125" style="187" bestFit="1" customWidth="1"/>
    <col min="8464" max="8470" width="9" style="187"/>
    <col min="8471" max="8471" width="38" style="187" bestFit="1" customWidth="1"/>
    <col min="8472" max="8707" width="9" style="187"/>
    <col min="8708" max="8718" width="15.875" style="187" customWidth="1"/>
    <col min="8719" max="8719" width="23.125" style="187" bestFit="1" customWidth="1"/>
    <col min="8720" max="8726" width="9" style="187"/>
    <col min="8727" max="8727" width="38" style="187" bestFit="1" customWidth="1"/>
    <col min="8728" max="8963" width="9" style="187"/>
    <col min="8964" max="8974" width="15.875" style="187" customWidth="1"/>
    <col min="8975" max="8975" width="23.125" style="187" bestFit="1" customWidth="1"/>
    <col min="8976" max="8982" width="9" style="187"/>
    <col min="8983" max="8983" width="38" style="187" bestFit="1" customWidth="1"/>
    <col min="8984" max="9219" width="9" style="187"/>
    <col min="9220" max="9230" width="15.875" style="187" customWidth="1"/>
    <col min="9231" max="9231" width="23.125" style="187" bestFit="1" customWidth="1"/>
    <col min="9232" max="9238" width="9" style="187"/>
    <col min="9239" max="9239" width="38" style="187" bestFit="1" customWidth="1"/>
    <col min="9240" max="9475" width="9" style="187"/>
    <col min="9476" max="9486" width="15.875" style="187" customWidth="1"/>
    <col min="9487" max="9487" width="23.125" style="187" bestFit="1" customWidth="1"/>
    <col min="9488" max="9494" width="9" style="187"/>
    <col min="9495" max="9495" width="38" style="187" bestFit="1" customWidth="1"/>
    <col min="9496" max="9731" width="9" style="187"/>
    <col min="9732" max="9742" width="15.875" style="187" customWidth="1"/>
    <col min="9743" max="9743" width="23.125" style="187" bestFit="1" customWidth="1"/>
    <col min="9744" max="9750" width="9" style="187"/>
    <col min="9751" max="9751" width="38" style="187" bestFit="1" customWidth="1"/>
    <col min="9752" max="9987" width="9" style="187"/>
    <col min="9988" max="9998" width="15.875" style="187" customWidth="1"/>
    <col min="9999" max="9999" width="23.125" style="187" bestFit="1" customWidth="1"/>
    <col min="10000" max="10006" width="9" style="187"/>
    <col min="10007" max="10007" width="38" style="187" bestFit="1" customWidth="1"/>
    <col min="10008" max="10243" width="9" style="187"/>
    <col min="10244" max="10254" width="15.875" style="187" customWidth="1"/>
    <col min="10255" max="10255" width="23.125" style="187" bestFit="1" customWidth="1"/>
    <col min="10256" max="10262" width="9" style="187"/>
    <col min="10263" max="10263" width="38" style="187" bestFit="1" customWidth="1"/>
    <col min="10264" max="10499" width="9" style="187"/>
    <col min="10500" max="10510" width="15.875" style="187" customWidth="1"/>
    <col min="10511" max="10511" width="23.125" style="187" bestFit="1" customWidth="1"/>
    <col min="10512" max="10518" width="9" style="187"/>
    <col min="10519" max="10519" width="38" style="187" bestFit="1" customWidth="1"/>
    <col min="10520" max="10755" width="9" style="187"/>
    <col min="10756" max="10766" width="15.875" style="187" customWidth="1"/>
    <col min="10767" max="10767" width="23.125" style="187" bestFit="1" customWidth="1"/>
    <col min="10768" max="10774" width="9" style="187"/>
    <col min="10775" max="10775" width="38" style="187" bestFit="1" customWidth="1"/>
    <col min="10776" max="11011" width="9" style="187"/>
    <col min="11012" max="11022" width="15.875" style="187" customWidth="1"/>
    <col min="11023" max="11023" width="23.125" style="187" bestFit="1" customWidth="1"/>
    <col min="11024" max="11030" width="9" style="187"/>
    <col min="11031" max="11031" width="38" style="187" bestFit="1" customWidth="1"/>
    <col min="11032" max="11267" width="9" style="187"/>
    <col min="11268" max="11278" width="15.875" style="187" customWidth="1"/>
    <col min="11279" max="11279" width="23.125" style="187" bestFit="1" customWidth="1"/>
    <col min="11280" max="11286" width="9" style="187"/>
    <col min="11287" max="11287" width="38" style="187" bestFit="1" customWidth="1"/>
    <col min="11288" max="11523" width="9" style="187"/>
    <col min="11524" max="11534" width="15.875" style="187" customWidth="1"/>
    <col min="11535" max="11535" width="23.125" style="187" bestFit="1" customWidth="1"/>
    <col min="11536" max="11542" width="9" style="187"/>
    <col min="11543" max="11543" width="38" style="187" bestFit="1" customWidth="1"/>
    <col min="11544" max="11779" width="9" style="187"/>
    <col min="11780" max="11790" width="15.875" style="187" customWidth="1"/>
    <col min="11791" max="11791" width="23.125" style="187" bestFit="1" customWidth="1"/>
    <col min="11792" max="11798" width="9" style="187"/>
    <col min="11799" max="11799" width="38" style="187" bestFit="1" customWidth="1"/>
    <col min="11800" max="12035" width="9" style="187"/>
    <col min="12036" max="12046" width="15.875" style="187" customWidth="1"/>
    <col min="12047" max="12047" width="23.125" style="187" bestFit="1" customWidth="1"/>
    <col min="12048" max="12054" width="9" style="187"/>
    <col min="12055" max="12055" width="38" style="187" bestFit="1" customWidth="1"/>
    <col min="12056" max="12291" width="9" style="187"/>
    <col min="12292" max="12302" width="15.875" style="187" customWidth="1"/>
    <col min="12303" max="12303" width="23.125" style="187" bestFit="1" customWidth="1"/>
    <col min="12304" max="12310" width="9" style="187"/>
    <col min="12311" max="12311" width="38" style="187" bestFit="1" customWidth="1"/>
    <col min="12312" max="12547" width="9" style="187"/>
    <col min="12548" max="12558" width="15.875" style="187" customWidth="1"/>
    <col min="12559" max="12559" width="23.125" style="187" bestFit="1" customWidth="1"/>
    <col min="12560" max="12566" width="9" style="187"/>
    <col min="12567" max="12567" width="38" style="187" bestFit="1" customWidth="1"/>
    <col min="12568" max="12803" width="9" style="187"/>
    <col min="12804" max="12814" width="15.875" style="187" customWidth="1"/>
    <col min="12815" max="12815" width="23.125" style="187" bestFit="1" customWidth="1"/>
    <col min="12816" max="12822" width="9" style="187"/>
    <col min="12823" max="12823" width="38" style="187" bestFit="1" customWidth="1"/>
    <col min="12824" max="13059" width="9" style="187"/>
    <col min="13060" max="13070" width="15.875" style="187" customWidth="1"/>
    <col min="13071" max="13071" width="23.125" style="187" bestFit="1" customWidth="1"/>
    <col min="13072" max="13078" width="9" style="187"/>
    <col min="13079" max="13079" width="38" style="187" bestFit="1" customWidth="1"/>
    <col min="13080" max="13315" width="9" style="187"/>
    <col min="13316" max="13326" width="15.875" style="187" customWidth="1"/>
    <col min="13327" max="13327" width="23.125" style="187" bestFit="1" customWidth="1"/>
    <col min="13328" max="13334" width="9" style="187"/>
    <col min="13335" max="13335" width="38" style="187" bestFit="1" customWidth="1"/>
    <col min="13336" max="13571" width="9" style="187"/>
    <col min="13572" max="13582" width="15.875" style="187" customWidth="1"/>
    <col min="13583" max="13583" width="23.125" style="187" bestFit="1" customWidth="1"/>
    <col min="13584" max="13590" width="9" style="187"/>
    <col min="13591" max="13591" width="38" style="187" bestFit="1" customWidth="1"/>
    <col min="13592" max="13827" width="9" style="187"/>
    <col min="13828" max="13838" width="15.875" style="187" customWidth="1"/>
    <col min="13839" max="13839" width="23.125" style="187" bestFit="1" customWidth="1"/>
    <col min="13840" max="13846" width="9" style="187"/>
    <col min="13847" max="13847" width="38" style="187" bestFit="1" customWidth="1"/>
    <col min="13848" max="14083" width="9" style="187"/>
    <col min="14084" max="14094" width="15.875" style="187" customWidth="1"/>
    <col min="14095" max="14095" width="23.125" style="187" bestFit="1" customWidth="1"/>
    <col min="14096" max="14102" width="9" style="187"/>
    <col min="14103" max="14103" width="38" style="187" bestFit="1" customWidth="1"/>
    <col min="14104" max="14339" width="9" style="187"/>
    <col min="14340" max="14350" width="15.875" style="187" customWidth="1"/>
    <col min="14351" max="14351" width="23.125" style="187" bestFit="1" customWidth="1"/>
    <col min="14352" max="14358" width="9" style="187"/>
    <col min="14359" max="14359" width="38" style="187" bestFit="1" customWidth="1"/>
    <col min="14360" max="14595" width="9" style="187"/>
    <col min="14596" max="14606" width="15.875" style="187" customWidth="1"/>
    <col min="14607" max="14607" width="23.125" style="187" bestFit="1" customWidth="1"/>
    <col min="14608" max="14614" width="9" style="187"/>
    <col min="14615" max="14615" width="38" style="187" bestFit="1" customWidth="1"/>
    <col min="14616" max="14851" width="9" style="187"/>
    <col min="14852" max="14862" width="15.875" style="187" customWidth="1"/>
    <col min="14863" max="14863" width="23.125" style="187" bestFit="1" customWidth="1"/>
    <col min="14864" max="14870" width="9" style="187"/>
    <col min="14871" max="14871" width="38" style="187" bestFit="1" customWidth="1"/>
    <col min="14872" max="15107" width="9" style="187"/>
    <col min="15108" max="15118" width="15.875" style="187" customWidth="1"/>
    <col min="15119" max="15119" width="23.125" style="187" bestFit="1" customWidth="1"/>
    <col min="15120" max="15126" width="9" style="187"/>
    <col min="15127" max="15127" width="38" style="187" bestFit="1" customWidth="1"/>
    <col min="15128" max="15363" width="9" style="187"/>
    <col min="15364" max="15374" width="15.875" style="187" customWidth="1"/>
    <col min="15375" max="15375" width="23.125" style="187" bestFit="1" customWidth="1"/>
    <col min="15376" max="15382" width="9" style="187"/>
    <col min="15383" max="15383" width="38" style="187" bestFit="1" customWidth="1"/>
    <col min="15384" max="15619" width="9" style="187"/>
    <col min="15620" max="15630" width="15.875" style="187" customWidth="1"/>
    <col min="15631" max="15631" width="23.125" style="187" bestFit="1" customWidth="1"/>
    <col min="15632" max="15638" width="9" style="187"/>
    <col min="15639" max="15639" width="38" style="187" bestFit="1" customWidth="1"/>
    <col min="15640" max="15875" width="9" style="187"/>
    <col min="15876" max="15886" width="15.875" style="187" customWidth="1"/>
    <col min="15887" max="15887" width="23.125" style="187" bestFit="1" customWidth="1"/>
    <col min="15888" max="15894" width="9" style="187"/>
    <col min="15895" max="15895" width="38" style="187" bestFit="1" customWidth="1"/>
    <col min="15896" max="16131" width="9" style="187"/>
    <col min="16132" max="16142" width="15.875" style="187" customWidth="1"/>
    <col min="16143" max="16143" width="23.125" style="187" bestFit="1" customWidth="1"/>
    <col min="16144" max="16150" width="9" style="187"/>
    <col min="16151" max="16151" width="38" style="187" bestFit="1" customWidth="1"/>
    <col min="16152" max="16384" width="9" style="187"/>
  </cols>
  <sheetData>
    <row r="1" spans="1:25" ht="15" customHeight="1" thickBot="1">
      <c r="A1" s="184" t="s">
        <v>605</v>
      </c>
      <c r="B1" s="184" t="s">
        <v>605</v>
      </c>
      <c r="C1" s="184" t="s">
        <v>605</v>
      </c>
      <c r="D1" s="184" t="s">
        <v>605</v>
      </c>
      <c r="E1" s="187" t="s">
        <v>606</v>
      </c>
      <c r="F1" s="187" t="s">
        <v>606</v>
      </c>
    </row>
    <row r="2" spans="1:25" s="278" customFormat="1" ht="50.25" customHeight="1">
      <c r="A2" s="286" t="s">
        <v>397</v>
      </c>
      <c r="B2" s="287" t="s">
        <v>398</v>
      </c>
      <c r="C2" s="287" t="s">
        <v>399</v>
      </c>
      <c r="D2" s="287" t="s">
        <v>400</v>
      </c>
      <c r="E2" s="287" t="s">
        <v>584</v>
      </c>
      <c r="F2" s="287" t="s">
        <v>585</v>
      </c>
      <c r="G2" s="287" t="s">
        <v>417</v>
      </c>
      <c r="H2" s="288" t="s">
        <v>401</v>
      </c>
      <c r="I2" s="287" t="s">
        <v>402</v>
      </c>
      <c r="J2" s="512" t="s">
        <v>1043</v>
      </c>
      <c r="K2" s="287" t="s">
        <v>403</v>
      </c>
      <c r="L2" s="512" t="s">
        <v>1041</v>
      </c>
      <c r="M2" s="302" t="s">
        <v>586</v>
      </c>
      <c r="N2" s="299" t="s">
        <v>416</v>
      </c>
      <c r="P2" s="275" t="s">
        <v>260</v>
      </c>
      <c r="Q2" s="275" t="s">
        <v>261</v>
      </c>
      <c r="R2" s="275" t="s">
        <v>262</v>
      </c>
      <c r="S2" s="275" t="s">
        <v>263</v>
      </c>
      <c r="T2" s="275" t="s">
        <v>264</v>
      </c>
      <c r="U2" s="276"/>
      <c r="V2" s="276" t="s">
        <v>259</v>
      </c>
      <c r="W2" s="277" t="s">
        <v>343</v>
      </c>
      <c r="X2" s="279" t="s">
        <v>258</v>
      </c>
      <c r="Y2" s="278" t="s">
        <v>259</v>
      </c>
    </row>
    <row r="3" spans="1:25" ht="15" customHeight="1">
      <c r="A3" s="294" t="s">
        <v>420</v>
      </c>
      <c r="B3" s="185" t="s">
        <v>461</v>
      </c>
      <c r="C3" s="190" t="s">
        <v>479</v>
      </c>
      <c r="D3" s="303" t="s">
        <v>536</v>
      </c>
      <c r="E3" s="303" t="s">
        <v>566</v>
      </c>
      <c r="F3" s="303" t="s">
        <v>545</v>
      </c>
      <c r="G3" s="303" t="s">
        <v>599</v>
      </c>
      <c r="H3" s="303" t="s">
        <v>588</v>
      </c>
      <c r="I3" s="303" t="s">
        <v>601</v>
      </c>
      <c r="J3" s="303"/>
      <c r="K3" s="188" t="s">
        <v>414</v>
      </c>
      <c r="L3" s="513"/>
      <c r="M3" s="304" t="s">
        <v>404</v>
      </c>
      <c r="N3" s="300" t="s">
        <v>588</v>
      </c>
      <c r="P3" s="194"/>
      <c r="Q3" s="197" t="s">
        <v>265</v>
      </c>
      <c r="R3" s="194"/>
      <c r="S3" s="194"/>
      <c r="T3" s="194"/>
      <c r="U3" s="196"/>
      <c r="V3" s="196"/>
      <c r="W3" s="228"/>
      <c r="X3" s="228" t="s">
        <v>209</v>
      </c>
      <c r="Y3" s="195" t="s">
        <v>266</v>
      </c>
    </row>
    <row r="4" spans="1:25" ht="15" customHeight="1">
      <c r="A4" s="294" t="s">
        <v>421</v>
      </c>
      <c r="B4" s="185" t="s">
        <v>445</v>
      </c>
      <c r="C4" s="190" t="s">
        <v>480</v>
      </c>
      <c r="D4" s="303" t="s">
        <v>537</v>
      </c>
      <c r="E4" s="303" t="s">
        <v>567</v>
      </c>
      <c r="F4" s="303" t="s">
        <v>546</v>
      </c>
      <c r="G4" s="274"/>
      <c r="H4" s="303" t="s">
        <v>589</v>
      </c>
      <c r="I4" s="303" t="s">
        <v>602</v>
      </c>
      <c r="J4" s="303"/>
      <c r="K4" s="188" t="s">
        <v>415</v>
      </c>
      <c r="L4" s="513"/>
      <c r="M4" s="304" t="s">
        <v>587</v>
      </c>
      <c r="N4" s="300" t="s">
        <v>589</v>
      </c>
      <c r="Q4" s="197" t="s">
        <v>267</v>
      </c>
      <c r="W4" s="193"/>
      <c r="X4" s="193" t="s">
        <v>268</v>
      </c>
      <c r="Y4" s="195" t="s">
        <v>269</v>
      </c>
    </row>
    <row r="5" spans="1:25" ht="15" customHeight="1">
      <c r="A5" s="294" t="s">
        <v>422</v>
      </c>
      <c r="B5" s="185" t="s">
        <v>462</v>
      </c>
      <c r="C5" s="190" t="s">
        <v>481</v>
      </c>
      <c r="D5" s="303" t="s">
        <v>509</v>
      </c>
      <c r="E5" s="303" t="s">
        <v>568</v>
      </c>
      <c r="F5" s="303" t="s">
        <v>547</v>
      </c>
      <c r="G5" s="273"/>
      <c r="H5" s="303" t="s">
        <v>590</v>
      </c>
      <c r="I5" s="303" t="s">
        <v>603</v>
      </c>
      <c r="J5" s="303"/>
      <c r="K5" s="188"/>
      <c r="L5" s="513"/>
      <c r="M5" s="304" t="s">
        <v>405</v>
      </c>
      <c r="N5" s="300" t="s">
        <v>590</v>
      </c>
      <c r="Q5" s="197" t="s">
        <v>270</v>
      </c>
      <c r="W5" s="193"/>
      <c r="X5" s="193" t="s">
        <v>221</v>
      </c>
      <c r="Y5" s="195" t="s">
        <v>271</v>
      </c>
    </row>
    <row r="6" spans="1:25" ht="15" customHeight="1">
      <c r="A6" s="294" t="s">
        <v>423</v>
      </c>
      <c r="B6" s="190" t="s">
        <v>446</v>
      </c>
      <c r="C6" s="190" t="s">
        <v>482</v>
      </c>
      <c r="D6" s="303" t="s">
        <v>510</v>
      </c>
      <c r="E6" s="303" t="s">
        <v>569</v>
      </c>
      <c r="F6" s="303" t="s">
        <v>548</v>
      </c>
      <c r="G6" s="273"/>
      <c r="H6" s="303" t="s">
        <v>591</v>
      </c>
      <c r="I6" s="303" t="s">
        <v>600</v>
      </c>
      <c r="J6" s="303"/>
      <c r="K6" s="188"/>
      <c r="L6" s="513"/>
      <c r="M6" s="304" t="s">
        <v>406</v>
      </c>
      <c r="N6" s="300" t="s">
        <v>591</v>
      </c>
      <c r="Q6" s="194" t="s">
        <v>272</v>
      </c>
      <c r="W6" s="193"/>
      <c r="X6" s="193" t="s">
        <v>222</v>
      </c>
      <c r="Y6" s="195" t="s">
        <v>273</v>
      </c>
    </row>
    <row r="7" spans="1:25" ht="15" customHeight="1">
      <c r="A7" s="294" t="s">
        <v>424</v>
      </c>
      <c r="B7" s="185" t="s">
        <v>447</v>
      </c>
      <c r="C7" s="190" t="s">
        <v>483</v>
      </c>
      <c r="D7" s="303" t="s">
        <v>538</v>
      </c>
      <c r="E7" s="303" t="s">
        <v>570</v>
      </c>
      <c r="F7" s="303" t="s">
        <v>549</v>
      </c>
      <c r="G7" s="186"/>
      <c r="H7" s="303" t="s">
        <v>592</v>
      </c>
      <c r="I7" s="303" t="s">
        <v>604</v>
      </c>
      <c r="J7" s="303"/>
      <c r="K7" s="188"/>
      <c r="L7" s="513"/>
      <c r="M7" s="304"/>
      <c r="N7" s="301" t="s">
        <v>592</v>
      </c>
      <c r="Q7" s="194" t="s">
        <v>274</v>
      </c>
      <c r="W7" s="193"/>
      <c r="X7" s="193" t="s">
        <v>216</v>
      </c>
      <c r="Y7" s="195" t="s">
        <v>275</v>
      </c>
    </row>
    <row r="8" spans="1:25" ht="15" customHeight="1">
      <c r="A8" s="294" t="s">
        <v>425</v>
      </c>
      <c r="B8" s="185" t="s">
        <v>463</v>
      </c>
      <c r="C8" s="190" t="s">
        <v>484</v>
      </c>
      <c r="D8" s="303" t="s">
        <v>511</v>
      </c>
      <c r="E8" s="303" t="s">
        <v>571</v>
      </c>
      <c r="F8" s="303" t="s">
        <v>550</v>
      </c>
      <c r="G8" s="186"/>
      <c r="H8" s="303" t="s">
        <v>593</v>
      </c>
      <c r="I8" s="188"/>
      <c r="J8" s="188"/>
      <c r="K8" s="188"/>
      <c r="L8" s="513"/>
      <c r="M8" s="304"/>
      <c r="N8" s="300" t="s">
        <v>593</v>
      </c>
      <c r="W8" s="193"/>
      <c r="X8" s="193" t="s">
        <v>220</v>
      </c>
      <c r="Y8" s="195" t="s">
        <v>276</v>
      </c>
    </row>
    <row r="9" spans="1:25" ht="15" customHeight="1">
      <c r="A9" s="294" t="s">
        <v>426</v>
      </c>
      <c r="B9" s="185" t="s">
        <v>464</v>
      </c>
      <c r="C9" s="190" t="s">
        <v>485</v>
      </c>
      <c r="D9" s="303" t="s">
        <v>512</v>
      </c>
      <c r="E9" s="303" t="s">
        <v>572</v>
      </c>
      <c r="F9" s="303" t="s">
        <v>551</v>
      </c>
      <c r="G9" s="186"/>
      <c r="H9" s="303" t="s">
        <v>594</v>
      </c>
      <c r="I9" s="188"/>
      <c r="J9" s="188"/>
      <c r="K9" s="188"/>
      <c r="L9" s="513"/>
      <c r="M9" s="305"/>
      <c r="N9" s="293" t="s">
        <v>594</v>
      </c>
      <c r="X9" s="193" t="s">
        <v>277</v>
      </c>
      <c r="Y9" s="195" t="s">
        <v>278</v>
      </c>
    </row>
    <row r="10" spans="1:25" ht="15" customHeight="1">
      <c r="A10" s="294" t="s">
        <v>427</v>
      </c>
      <c r="B10" s="185" t="s">
        <v>465</v>
      </c>
      <c r="C10" s="190" t="s">
        <v>486</v>
      </c>
      <c r="D10" s="303" t="s">
        <v>539</v>
      </c>
      <c r="E10" s="303" t="s">
        <v>573</v>
      </c>
      <c r="F10" s="303" t="s">
        <v>552</v>
      </c>
      <c r="G10" s="186"/>
      <c r="H10" s="303" t="s">
        <v>595</v>
      </c>
      <c r="I10" s="188"/>
      <c r="J10" s="188"/>
      <c r="K10" s="188"/>
      <c r="L10" s="513"/>
      <c r="M10" s="306"/>
      <c r="N10" s="293" t="s">
        <v>595</v>
      </c>
      <c r="X10" s="193" t="s">
        <v>227</v>
      </c>
      <c r="Y10" s="195" t="s">
        <v>279</v>
      </c>
    </row>
    <row r="11" spans="1:25" ht="15" customHeight="1">
      <c r="A11" s="294" t="s">
        <v>428</v>
      </c>
      <c r="B11" s="185" t="s">
        <v>466</v>
      </c>
      <c r="C11" s="190" t="s">
        <v>487</v>
      </c>
      <c r="D11" s="303" t="s">
        <v>513</v>
      </c>
      <c r="E11" s="303" t="s">
        <v>574</v>
      </c>
      <c r="F11" s="303" t="s">
        <v>553</v>
      </c>
      <c r="G11" s="186"/>
      <c r="H11" s="303" t="s">
        <v>598</v>
      </c>
      <c r="I11" s="303"/>
      <c r="J11" s="186"/>
      <c r="K11" s="186"/>
      <c r="L11" s="514"/>
      <c r="M11" s="306"/>
      <c r="N11" s="293" t="s">
        <v>596</v>
      </c>
      <c r="X11" s="193" t="s">
        <v>934</v>
      </c>
      <c r="Y11" s="195" t="s">
        <v>280</v>
      </c>
    </row>
    <row r="12" spans="1:25" ht="15" customHeight="1">
      <c r="A12" s="294" t="s">
        <v>429</v>
      </c>
      <c r="B12" s="185" t="s">
        <v>448</v>
      </c>
      <c r="C12" s="190" t="s">
        <v>488</v>
      </c>
      <c r="D12" s="303" t="s">
        <v>514</v>
      </c>
      <c r="E12" s="303" t="s">
        <v>575</v>
      </c>
      <c r="F12" s="303" t="s">
        <v>554</v>
      </c>
      <c r="G12" s="186"/>
      <c r="H12" s="186"/>
      <c r="I12" s="186"/>
      <c r="J12" s="186"/>
      <c r="K12" s="186"/>
      <c r="L12" s="514"/>
      <c r="M12" s="289"/>
      <c r="N12" s="293" t="s">
        <v>597</v>
      </c>
      <c r="Q12" s="198"/>
      <c r="R12" s="198"/>
      <c r="X12" s="193" t="s">
        <v>281</v>
      </c>
      <c r="Y12" s="195" t="s">
        <v>282</v>
      </c>
    </row>
    <row r="13" spans="1:25" ht="15" customHeight="1">
      <c r="A13" s="294" t="s">
        <v>430</v>
      </c>
      <c r="B13" s="185" t="s">
        <v>449</v>
      </c>
      <c r="C13" s="190" t="s">
        <v>489</v>
      </c>
      <c r="D13" s="303" t="s">
        <v>540</v>
      </c>
      <c r="E13" s="303" t="s">
        <v>576</v>
      </c>
      <c r="F13" s="303" t="s">
        <v>555</v>
      </c>
      <c r="G13" s="186"/>
      <c r="H13" s="186"/>
      <c r="I13" s="186"/>
      <c r="J13" s="186"/>
      <c r="K13" s="186"/>
      <c r="L13" s="514"/>
      <c r="M13" s="289"/>
      <c r="N13" s="289"/>
      <c r="Q13" s="199"/>
      <c r="R13" s="199"/>
      <c r="X13" s="193" t="s">
        <v>283</v>
      </c>
      <c r="Y13" s="195" t="s">
        <v>284</v>
      </c>
    </row>
    <row r="14" spans="1:25" ht="15" customHeight="1">
      <c r="A14" s="294" t="s">
        <v>431</v>
      </c>
      <c r="B14" s="190" t="s">
        <v>467</v>
      </c>
      <c r="C14" s="190" t="s">
        <v>490</v>
      </c>
      <c r="D14" s="303" t="s">
        <v>515</v>
      </c>
      <c r="E14" s="303" t="s">
        <v>577</v>
      </c>
      <c r="F14" s="303" t="s">
        <v>556</v>
      </c>
      <c r="G14" s="186"/>
      <c r="H14" s="188"/>
      <c r="I14" s="186"/>
      <c r="J14" s="186"/>
      <c r="K14" s="186"/>
      <c r="L14" s="514"/>
      <c r="M14" s="289"/>
      <c r="O14" s="289"/>
      <c r="Q14" s="200"/>
      <c r="R14" s="201"/>
      <c r="X14" s="192" t="s">
        <v>285</v>
      </c>
      <c r="Y14" s="202" t="s">
        <v>284</v>
      </c>
    </row>
    <row r="15" spans="1:25" ht="15" customHeight="1">
      <c r="A15" s="295" t="s">
        <v>432</v>
      </c>
      <c r="B15" s="185" t="s">
        <v>450</v>
      </c>
      <c r="C15" s="190" t="s">
        <v>491</v>
      </c>
      <c r="D15" s="303" t="s">
        <v>516</v>
      </c>
      <c r="E15" s="303" t="s">
        <v>578</v>
      </c>
      <c r="F15" s="303" t="s">
        <v>557</v>
      </c>
      <c r="G15" s="186"/>
      <c r="H15" s="188"/>
      <c r="I15" s="186"/>
      <c r="J15" s="186"/>
      <c r="K15" s="186"/>
      <c r="L15" s="514"/>
      <c r="M15" s="289"/>
      <c r="O15" s="289"/>
      <c r="Q15" s="200"/>
      <c r="R15" s="201"/>
      <c r="X15" s="192" t="s">
        <v>286</v>
      </c>
      <c r="Y15" s="195" t="s">
        <v>287</v>
      </c>
    </row>
    <row r="16" spans="1:25" ht="15" customHeight="1">
      <c r="A16" s="294" t="s">
        <v>433</v>
      </c>
      <c r="B16" s="185" t="s">
        <v>468</v>
      </c>
      <c r="C16" s="296" t="s">
        <v>492</v>
      </c>
      <c r="D16" s="303" t="s">
        <v>541</v>
      </c>
      <c r="E16" s="303" t="s">
        <v>579</v>
      </c>
      <c r="F16" s="303" t="s">
        <v>558</v>
      </c>
      <c r="G16" s="186"/>
      <c r="H16" s="186"/>
      <c r="I16" s="186"/>
      <c r="J16" s="186"/>
      <c r="K16" s="186"/>
      <c r="L16" s="514"/>
      <c r="M16" s="289"/>
      <c r="O16" s="289"/>
      <c r="Q16" s="191"/>
      <c r="R16" s="201"/>
      <c r="X16" s="203" t="s">
        <v>288</v>
      </c>
      <c r="Y16" s="204" t="s">
        <v>289</v>
      </c>
    </row>
    <row r="17" spans="1:25" ht="15" customHeight="1">
      <c r="A17" s="294" t="s">
        <v>434</v>
      </c>
      <c r="B17" s="185" t="s">
        <v>469</v>
      </c>
      <c r="C17" s="190" t="s">
        <v>493</v>
      </c>
      <c r="D17" s="303" t="s">
        <v>517</v>
      </c>
      <c r="E17" s="303" t="s">
        <v>580</v>
      </c>
      <c r="F17" s="303" t="s">
        <v>559</v>
      </c>
      <c r="G17" s="186"/>
      <c r="H17" s="186"/>
      <c r="I17" s="186"/>
      <c r="J17" s="186"/>
      <c r="K17" s="186"/>
      <c r="L17" s="514"/>
      <c r="M17" s="289"/>
      <c r="O17" s="289"/>
      <c r="Q17" s="191"/>
      <c r="R17" s="200"/>
      <c r="X17" s="192" t="s">
        <v>290</v>
      </c>
      <c r="Y17" s="204" t="s">
        <v>291</v>
      </c>
    </row>
    <row r="18" spans="1:25" ht="15" customHeight="1">
      <c r="A18" s="294" t="s">
        <v>435</v>
      </c>
      <c r="B18" s="185" t="s">
        <v>470</v>
      </c>
      <c r="C18" s="190" t="s">
        <v>494</v>
      </c>
      <c r="D18" s="303" t="s">
        <v>542</v>
      </c>
      <c r="E18" s="303" t="s">
        <v>581</v>
      </c>
      <c r="F18" s="303" t="s">
        <v>560</v>
      </c>
      <c r="G18" s="186"/>
      <c r="H18" s="186"/>
      <c r="I18" s="186"/>
      <c r="J18" s="186"/>
      <c r="K18" s="186"/>
      <c r="L18" s="514"/>
      <c r="M18" s="289"/>
      <c r="O18" s="289"/>
      <c r="Q18" s="191"/>
      <c r="R18" s="200"/>
      <c r="X18" s="192" t="s">
        <v>292</v>
      </c>
      <c r="Y18" s="204" t="s">
        <v>293</v>
      </c>
    </row>
    <row r="19" spans="1:25" ht="15" customHeight="1">
      <c r="A19" s="294" t="s">
        <v>436</v>
      </c>
      <c r="B19" s="190" t="s">
        <v>451</v>
      </c>
      <c r="C19" s="190" t="s">
        <v>495</v>
      </c>
      <c r="D19" s="303" t="s">
        <v>543</v>
      </c>
      <c r="E19" s="303" t="s">
        <v>582</v>
      </c>
      <c r="F19" s="303" t="s">
        <v>561</v>
      </c>
      <c r="G19" s="186"/>
      <c r="H19" s="186"/>
      <c r="I19" s="186"/>
      <c r="J19" s="186"/>
      <c r="K19" s="186"/>
      <c r="L19" s="514"/>
      <c r="M19" s="289"/>
      <c r="O19" s="289"/>
      <c r="Q19" s="191"/>
      <c r="R19" s="191"/>
      <c r="X19" s="192" t="s">
        <v>294</v>
      </c>
      <c r="Y19" s="204" t="s">
        <v>295</v>
      </c>
    </row>
    <row r="20" spans="1:25" ht="15" customHeight="1">
      <c r="A20" s="294" t="s">
        <v>437</v>
      </c>
      <c r="B20" s="190" t="s">
        <v>452</v>
      </c>
      <c r="C20" s="190" t="s">
        <v>496</v>
      </c>
      <c r="D20" s="303" t="s">
        <v>544</v>
      </c>
      <c r="E20" s="303" t="s">
        <v>583</v>
      </c>
      <c r="F20" s="303" t="s">
        <v>562</v>
      </c>
      <c r="G20" s="186"/>
      <c r="H20" s="186"/>
      <c r="I20" s="186"/>
      <c r="J20" s="186"/>
      <c r="K20" s="186"/>
      <c r="L20" s="514"/>
      <c r="M20" s="289"/>
      <c r="O20" s="289"/>
      <c r="X20" s="192" t="s">
        <v>236</v>
      </c>
      <c r="Y20" s="204" t="s">
        <v>296</v>
      </c>
    </row>
    <row r="21" spans="1:25" ht="15" customHeight="1">
      <c r="A21" s="294" t="s">
        <v>438</v>
      </c>
      <c r="B21" s="185" t="s">
        <v>471</v>
      </c>
      <c r="C21" s="190" t="s">
        <v>497</v>
      </c>
      <c r="D21" s="303" t="s">
        <v>518</v>
      </c>
      <c r="E21" s="186"/>
      <c r="F21" s="303" t="s">
        <v>563</v>
      </c>
      <c r="G21" s="186"/>
      <c r="H21" s="186"/>
      <c r="I21" s="186"/>
      <c r="J21" s="186"/>
      <c r="K21" s="186"/>
      <c r="L21" s="514"/>
      <c r="M21" s="289"/>
      <c r="O21" s="289"/>
      <c r="X21" s="192" t="s">
        <v>297</v>
      </c>
      <c r="Y21" s="204" t="s">
        <v>298</v>
      </c>
    </row>
    <row r="22" spans="1:25" ht="15" customHeight="1">
      <c r="A22" s="294" t="s">
        <v>439</v>
      </c>
      <c r="B22" s="190" t="s">
        <v>453</v>
      </c>
      <c r="C22" s="190" t="s">
        <v>498</v>
      </c>
      <c r="D22" s="303" t="s">
        <v>519</v>
      </c>
      <c r="E22" s="186"/>
      <c r="F22" s="303" t="s">
        <v>564</v>
      </c>
      <c r="G22" s="186"/>
      <c r="H22" s="186"/>
      <c r="I22" s="186"/>
      <c r="J22" s="186"/>
      <c r="K22" s="186"/>
      <c r="L22" s="514"/>
      <c r="M22" s="289"/>
      <c r="O22" s="289"/>
      <c r="X22" s="192" t="s">
        <v>299</v>
      </c>
      <c r="Y22" s="204" t="s">
        <v>300</v>
      </c>
    </row>
    <row r="23" spans="1:25" ht="15" customHeight="1">
      <c r="A23" s="295" t="s">
        <v>440</v>
      </c>
      <c r="B23" s="185" t="s">
        <v>472</v>
      </c>
      <c r="C23" s="190" t="s">
        <v>499</v>
      </c>
      <c r="D23" s="303" t="s">
        <v>520</v>
      </c>
      <c r="E23" s="186"/>
      <c r="F23" s="303" t="s">
        <v>565</v>
      </c>
      <c r="G23" s="186"/>
      <c r="H23" s="186"/>
      <c r="I23" s="186"/>
      <c r="J23" s="186"/>
      <c r="K23" s="186"/>
      <c r="L23" s="514"/>
      <c r="M23" s="289"/>
      <c r="O23" s="289"/>
      <c r="X23" s="192" t="s">
        <v>301</v>
      </c>
      <c r="Y23" s="204" t="s">
        <v>302</v>
      </c>
    </row>
    <row r="24" spans="1:25" ht="15" customHeight="1">
      <c r="A24" s="295" t="s">
        <v>441</v>
      </c>
      <c r="B24" s="297" t="s">
        <v>454</v>
      </c>
      <c r="C24" s="185" t="s">
        <v>500</v>
      </c>
      <c r="D24" s="303" t="s">
        <v>521</v>
      </c>
      <c r="E24" s="186"/>
      <c r="F24" s="280"/>
      <c r="G24" s="186"/>
      <c r="H24" s="186"/>
      <c r="I24" s="186"/>
      <c r="J24" s="186"/>
      <c r="K24" s="186"/>
      <c r="L24" s="514"/>
      <c r="M24" s="289"/>
      <c r="O24" s="289"/>
      <c r="X24" s="192" t="s">
        <v>138</v>
      </c>
      <c r="Y24" s="204" t="s">
        <v>303</v>
      </c>
    </row>
    <row r="25" spans="1:25" ht="15" customHeight="1">
      <c r="A25" s="298" t="s">
        <v>442</v>
      </c>
      <c r="B25" s="185" t="s">
        <v>473</v>
      </c>
      <c r="C25" s="185" t="s">
        <v>501</v>
      </c>
      <c r="D25" s="303" t="s">
        <v>522</v>
      </c>
      <c r="E25" s="186"/>
      <c r="F25" s="280"/>
      <c r="G25" s="186"/>
      <c r="H25" s="186"/>
      <c r="I25" s="186"/>
      <c r="J25" s="186"/>
      <c r="K25" s="186"/>
      <c r="L25" s="514"/>
      <c r="M25" s="289"/>
      <c r="O25" s="289"/>
      <c r="X25" s="193" t="s">
        <v>304</v>
      </c>
      <c r="Y25" s="195" t="s">
        <v>305</v>
      </c>
    </row>
    <row r="26" spans="1:25" ht="15" customHeight="1">
      <c r="A26" s="294" t="s">
        <v>443</v>
      </c>
      <c r="B26" s="185" t="s">
        <v>474</v>
      </c>
      <c r="C26" s="185" t="s">
        <v>502</v>
      </c>
      <c r="D26" s="303" t="s">
        <v>523</v>
      </c>
      <c r="E26" s="186"/>
      <c r="F26" s="280"/>
      <c r="G26" s="186"/>
      <c r="H26" s="186"/>
      <c r="I26" s="186"/>
      <c r="J26" s="186"/>
      <c r="K26" s="186"/>
      <c r="L26" s="514"/>
      <c r="M26" s="289"/>
      <c r="O26" s="289"/>
      <c r="X26" s="193" t="s">
        <v>231</v>
      </c>
      <c r="Y26" s="195" t="s">
        <v>306</v>
      </c>
    </row>
    <row r="27" spans="1:25" ht="15" customHeight="1">
      <c r="A27" s="294" t="s">
        <v>444</v>
      </c>
      <c r="B27" s="185" t="s">
        <v>475</v>
      </c>
      <c r="C27" s="185" t="s">
        <v>503</v>
      </c>
      <c r="D27" s="303" t="s">
        <v>524</v>
      </c>
      <c r="E27" s="186"/>
      <c r="F27" s="280"/>
      <c r="G27" s="186"/>
      <c r="H27" s="186"/>
      <c r="I27" s="186"/>
      <c r="J27" s="186"/>
      <c r="K27" s="186"/>
      <c r="L27" s="514"/>
      <c r="M27" s="289"/>
      <c r="O27" s="289"/>
      <c r="X27" s="193" t="s">
        <v>226</v>
      </c>
      <c r="Y27" s="195" t="s">
        <v>307</v>
      </c>
    </row>
    <row r="28" spans="1:25" ht="15" customHeight="1">
      <c r="A28" s="294"/>
      <c r="B28" s="185" t="s">
        <v>455</v>
      </c>
      <c r="C28" s="185" t="s">
        <v>504</v>
      </c>
      <c r="D28" s="303" t="s">
        <v>525</v>
      </c>
      <c r="E28" s="186"/>
      <c r="F28" s="280"/>
      <c r="G28" s="186"/>
      <c r="H28" s="186"/>
      <c r="I28" s="186"/>
      <c r="J28" s="186"/>
      <c r="K28" s="186"/>
      <c r="L28" s="514"/>
      <c r="M28" s="289"/>
      <c r="O28" s="289"/>
      <c r="X28" s="193" t="s">
        <v>308</v>
      </c>
      <c r="Y28" s="195" t="s">
        <v>309</v>
      </c>
    </row>
    <row r="29" spans="1:25" ht="15" customHeight="1">
      <c r="A29" s="294"/>
      <c r="B29" s="185" t="s">
        <v>476</v>
      </c>
      <c r="C29" s="185" t="s">
        <v>505</v>
      </c>
      <c r="D29" s="303" t="s">
        <v>526</v>
      </c>
      <c r="E29" s="186"/>
      <c r="F29" s="280"/>
      <c r="G29" s="186"/>
      <c r="H29" s="186"/>
      <c r="I29" s="186"/>
      <c r="J29" s="186"/>
      <c r="K29" s="186"/>
      <c r="L29" s="514"/>
      <c r="M29" s="289"/>
      <c r="O29" s="289"/>
      <c r="X29" s="193" t="s">
        <v>310</v>
      </c>
      <c r="Y29" s="195" t="s">
        <v>309</v>
      </c>
    </row>
    <row r="30" spans="1:25" ht="15" customHeight="1">
      <c r="A30" s="294"/>
      <c r="B30" s="185" t="s">
        <v>477</v>
      </c>
      <c r="C30" s="190" t="s">
        <v>506</v>
      </c>
      <c r="D30" s="303" t="s">
        <v>527</v>
      </c>
      <c r="E30" s="186"/>
      <c r="F30" s="280"/>
      <c r="G30" s="186"/>
      <c r="H30" s="186"/>
      <c r="I30" s="186"/>
      <c r="J30" s="186"/>
      <c r="K30" s="186"/>
      <c r="L30" s="514"/>
      <c r="M30" s="289"/>
      <c r="O30" s="289"/>
      <c r="X30" s="192" t="s">
        <v>224</v>
      </c>
      <c r="Y30" s="202" t="s">
        <v>311</v>
      </c>
    </row>
    <row r="31" spans="1:25" ht="15" customHeight="1">
      <c r="A31" s="294"/>
      <c r="B31" s="185" t="s">
        <v>478</v>
      </c>
      <c r="C31" s="190" t="s">
        <v>507</v>
      </c>
      <c r="D31" s="303" t="s">
        <v>528</v>
      </c>
      <c r="E31" s="186"/>
      <c r="F31" s="280"/>
      <c r="G31" s="186"/>
      <c r="H31" s="186"/>
      <c r="I31" s="186"/>
      <c r="J31" s="186"/>
      <c r="K31" s="186"/>
      <c r="L31" s="514"/>
      <c r="M31" s="289"/>
      <c r="O31" s="289"/>
      <c r="X31" s="192" t="s">
        <v>223</v>
      </c>
      <c r="Y31" s="202" t="s">
        <v>312</v>
      </c>
    </row>
    <row r="32" spans="1:25" ht="15" customHeight="1">
      <c r="A32" s="294"/>
      <c r="B32" s="185" t="s">
        <v>456</v>
      </c>
      <c r="C32" s="190" t="s">
        <v>508</v>
      </c>
      <c r="D32" s="303" t="s">
        <v>529</v>
      </c>
      <c r="E32" s="186"/>
      <c r="F32" s="280"/>
      <c r="G32" s="186"/>
      <c r="H32" s="186"/>
      <c r="I32" s="186"/>
      <c r="J32" s="186"/>
      <c r="K32" s="186"/>
      <c r="L32" s="514"/>
      <c r="M32" s="289"/>
      <c r="O32" s="289"/>
      <c r="X32" s="192" t="s">
        <v>229</v>
      </c>
      <c r="Y32" s="204" t="s">
        <v>313</v>
      </c>
    </row>
    <row r="33" spans="1:25" ht="15" customHeight="1">
      <c r="A33" s="294"/>
      <c r="B33" s="185" t="s">
        <v>457</v>
      </c>
      <c r="C33" s="185"/>
      <c r="D33" s="303" t="s">
        <v>530</v>
      </c>
      <c r="E33" s="186"/>
      <c r="F33" s="280"/>
      <c r="G33" s="186"/>
      <c r="H33" s="186"/>
      <c r="I33" s="186"/>
      <c r="J33" s="186"/>
      <c r="K33" s="186"/>
      <c r="L33" s="514"/>
      <c r="M33" s="289"/>
      <c r="O33" s="289"/>
      <c r="X33" s="192" t="s">
        <v>1185</v>
      </c>
      <c r="Y33" s="204" t="s">
        <v>1186</v>
      </c>
    </row>
    <row r="34" spans="1:25" ht="15" customHeight="1">
      <c r="A34" s="294"/>
      <c r="B34" s="185" t="s">
        <v>458</v>
      </c>
      <c r="C34" s="185"/>
      <c r="D34" s="303" t="s">
        <v>531</v>
      </c>
      <c r="E34" s="186"/>
      <c r="F34" s="280"/>
      <c r="G34" s="186"/>
      <c r="H34" s="186"/>
      <c r="I34" s="186"/>
      <c r="J34" s="186"/>
      <c r="K34" s="186"/>
      <c r="L34" s="514"/>
      <c r="M34" s="289"/>
      <c r="O34" s="289"/>
      <c r="X34" s="229" t="s">
        <v>237</v>
      </c>
      <c r="Y34" s="202" t="s">
        <v>314</v>
      </c>
    </row>
    <row r="35" spans="1:25" ht="15" customHeight="1">
      <c r="A35" s="294"/>
      <c r="B35" s="185" t="s">
        <v>459</v>
      </c>
      <c r="C35" s="185"/>
      <c r="D35" s="303" t="s">
        <v>532</v>
      </c>
      <c r="E35" s="186"/>
      <c r="F35" s="280"/>
      <c r="G35" s="186"/>
      <c r="H35" s="186"/>
      <c r="I35" s="186"/>
      <c r="J35" s="186"/>
      <c r="K35" s="186"/>
      <c r="L35" s="514"/>
      <c r="M35" s="289"/>
      <c r="O35" s="289"/>
      <c r="X35" s="192" t="s">
        <v>315</v>
      </c>
      <c r="Y35" s="202" t="s">
        <v>316</v>
      </c>
    </row>
    <row r="36" spans="1:25" ht="15" customHeight="1">
      <c r="A36" s="294"/>
      <c r="B36" s="185" t="s">
        <v>460</v>
      </c>
      <c r="C36" s="185"/>
      <c r="D36" s="303" t="s">
        <v>533</v>
      </c>
      <c r="E36" s="186"/>
      <c r="F36" s="280"/>
      <c r="G36" s="186"/>
      <c r="H36" s="186"/>
      <c r="I36" s="186"/>
      <c r="J36" s="186"/>
      <c r="K36" s="186"/>
      <c r="L36" s="514"/>
      <c r="M36" s="289"/>
      <c r="O36" s="289"/>
      <c r="X36" s="192" t="s">
        <v>317</v>
      </c>
      <c r="Y36" s="202" t="s">
        <v>318</v>
      </c>
    </row>
    <row r="37" spans="1:25" ht="15" customHeight="1">
      <c r="A37" s="294"/>
      <c r="B37" s="185"/>
      <c r="C37" s="185"/>
      <c r="D37" s="303" t="s">
        <v>534</v>
      </c>
      <c r="E37" s="186"/>
      <c r="F37" s="280"/>
      <c r="G37" s="186"/>
      <c r="H37" s="186"/>
      <c r="I37" s="186"/>
      <c r="J37" s="186"/>
      <c r="K37" s="186"/>
      <c r="L37" s="514"/>
      <c r="M37" s="289"/>
      <c r="O37" s="289"/>
      <c r="X37" s="192" t="s">
        <v>319</v>
      </c>
      <c r="Y37" s="202" t="s">
        <v>320</v>
      </c>
    </row>
    <row r="38" spans="1:25" ht="15" customHeight="1" thickBot="1">
      <c r="A38" s="307"/>
      <c r="B38" s="308"/>
      <c r="C38" s="308"/>
      <c r="D38" s="309" t="s">
        <v>535</v>
      </c>
      <c r="E38" s="290"/>
      <c r="F38" s="291"/>
      <c r="G38" s="290"/>
      <c r="H38" s="290"/>
      <c r="I38" s="290"/>
      <c r="J38" s="290"/>
      <c r="K38" s="290"/>
      <c r="L38" s="515"/>
      <c r="M38" s="292"/>
      <c r="O38" s="292"/>
      <c r="X38" s="192" t="s">
        <v>228</v>
      </c>
      <c r="Y38" s="202" t="s">
        <v>321</v>
      </c>
    </row>
    <row r="39" spans="1:25" ht="15" customHeight="1">
      <c r="X39" s="192" t="s">
        <v>213</v>
      </c>
      <c r="Y39" s="202" t="s">
        <v>322</v>
      </c>
    </row>
    <row r="40" spans="1:25" ht="15" customHeight="1">
      <c r="X40" s="192" t="s">
        <v>323</v>
      </c>
      <c r="Y40" s="202" t="s">
        <v>324</v>
      </c>
    </row>
    <row r="41" spans="1:25" ht="15" customHeight="1">
      <c r="X41" s="230" t="s">
        <v>232</v>
      </c>
      <c r="Y41" s="195" t="s">
        <v>325</v>
      </c>
    </row>
    <row r="42" spans="1:25" ht="15" customHeight="1">
      <c r="X42" s="231" t="s">
        <v>234</v>
      </c>
      <c r="Y42" s="195" t="s">
        <v>326</v>
      </c>
    </row>
    <row r="43" spans="1:25" ht="15" customHeight="1">
      <c r="E43" s="189" t="s">
        <v>410</v>
      </c>
      <c r="X43" s="229" t="s">
        <v>235</v>
      </c>
      <c r="Y43" s="195" t="s">
        <v>327</v>
      </c>
    </row>
    <row r="44" spans="1:25" ht="15" customHeight="1">
      <c r="E44" s="189" t="s">
        <v>413</v>
      </c>
      <c r="F44" s="282" t="s">
        <v>407</v>
      </c>
      <c r="X44" s="203" t="s">
        <v>328</v>
      </c>
      <c r="Y44" s="204" t="s">
        <v>329</v>
      </c>
    </row>
    <row r="45" spans="1:25" ht="15" customHeight="1">
      <c r="F45" s="283" t="s">
        <v>408</v>
      </c>
      <c r="X45" s="527" t="s">
        <v>1165</v>
      </c>
      <c r="Y45" s="528" t="s">
        <v>1166</v>
      </c>
    </row>
    <row r="46" spans="1:25" ht="15" customHeight="1">
      <c r="F46" s="282" t="s">
        <v>409</v>
      </c>
      <c r="X46" s="192"/>
      <c r="Y46" s="204"/>
    </row>
    <row r="47" spans="1:25" ht="15" customHeight="1">
      <c r="F47" s="284" t="s">
        <v>411</v>
      </c>
      <c r="X47" s="192"/>
      <c r="Y47" s="204"/>
    </row>
    <row r="48" spans="1:25" ht="15" customHeight="1">
      <c r="F48" s="285" t="s">
        <v>412</v>
      </c>
      <c r="X48" s="192"/>
      <c r="Y48" s="204"/>
    </row>
    <row r="49" spans="24:25" ht="15" customHeight="1">
      <c r="X49" s="192"/>
      <c r="Y49" s="204"/>
    </row>
    <row r="50" spans="24:25" ht="15" customHeight="1">
      <c r="X50" s="192"/>
      <c r="Y50" s="204"/>
    </row>
    <row r="51" spans="24:25" ht="15" customHeight="1">
      <c r="X51" s="192"/>
      <c r="Y51" s="204"/>
    </row>
    <row r="52" spans="24:25" ht="15" customHeight="1">
      <c r="X52" s="192"/>
      <c r="Y52" s="204"/>
    </row>
    <row r="53" spans="24:25" ht="15" customHeight="1">
      <c r="X53" s="192"/>
      <c r="Y53" s="204"/>
    </row>
    <row r="54" spans="24:25" ht="15" customHeight="1">
      <c r="X54" s="193"/>
      <c r="Y54" s="195"/>
    </row>
    <row r="55" spans="24:25" ht="15" customHeight="1">
      <c r="X55" s="193"/>
      <c r="Y55" s="195"/>
    </row>
    <row r="56" spans="24:25" ht="15" customHeight="1">
      <c r="X56" s="193"/>
      <c r="Y56" s="195"/>
    </row>
    <row r="57" spans="24:25" ht="15" customHeight="1">
      <c r="X57" s="193"/>
      <c r="Y57" s="195"/>
    </row>
    <row r="58" spans="24:25" ht="15" customHeight="1">
      <c r="X58" s="192"/>
      <c r="Y58" s="204"/>
    </row>
    <row r="59" spans="24:25" ht="15" customHeight="1">
      <c r="X59" s="192"/>
      <c r="Y59" s="204"/>
    </row>
    <row r="60" spans="24:25" ht="15" customHeight="1">
      <c r="X60" s="192"/>
      <c r="Y60" s="204"/>
    </row>
    <row r="61" spans="24:25" ht="15" customHeight="1">
      <c r="X61" s="192"/>
      <c r="Y61" s="204"/>
    </row>
    <row r="62" spans="24:25" ht="15" customHeight="1">
      <c r="X62" s="192"/>
      <c r="Y62" s="204"/>
    </row>
    <row r="63" spans="24:25" ht="15" customHeight="1">
      <c r="X63" s="192"/>
      <c r="Y63" s="204"/>
    </row>
    <row r="64" spans="24:25" ht="15" customHeight="1">
      <c r="X64" s="192"/>
      <c r="Y64" s="204"/>
    </row>
    <row r="65" spans="24:25" ht="15" customHeight="1">
      <c r="X65" s="192"/>
      <c r="Y65" s="204"/>
    </row>
    <row r="66" spans="24:25" ht="15" customHeight="1">
      <c r="X66" s="192"/>
      <c r="Y66" s="204"/>
    </row>
    <row r="67" spans="24:25" ht="15" customHeight="1">
      <c r="X67" s="192"/>
      <c r="Y67" s="204"/>
    </row>
    <row r="68" spans="24:25" ht="15" customHeight="1">
      <c r="X68" s="192"/>
      <c r="Y68" s="204"/>
    </row>
    <row r="69" spans="24:25" ht="15" customHeight="1">
      <c r="X69" s="192"/>
      <c r="Y69" s="204"/>
    </row>
    <row r="70" spans="24:25" ht="15" customHeight="1">
      <c r="X70" s="192"/>
      <c r="Y70" s="204"/>
    </row>
    <row r="71" spans="24:25" ht="15" customHeight="1">
      <c r="X71" s="192"/>
      <c r="Y71" s="204"/>
    </row>
    <row r="72" spans="24:25" ht="15" customHeight="1">
      <c r="X72" s="192"/>
      <c r="Y72" s="204"/>
    </row>
  </sheetData>
  <phoneticPr fontId="20"/>
  <pageMargins left="0.78700000000000003" right="0.78700000000000003" top="0.98399999999999999" bottom="0.98399999999999999" header="0.51200000000000001" footer="0.51200000000000001"/>
  <pageSetup paperSize="9" orientation="portrait" r:id="rId1"/>
  <headerFooter alignWithMargins="0"/>
  <tableParts count="2">
    <tablePart r:id="rId2"/>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1:IV1049"/>
  <sheetViews>
    <sheetView zoomScale="85" zoomScaleNormal="85" workbookViewId="0">
      <pane ySplit="2" topLeftCell="A355" activePane="bottomLeft" state="frozen"/>
      <selection pane="bottomLeft" activeCell="D374" sqref="D374"/>
    </sheetView>
  </sheetViews>
  <sheetFormatPr defaultColWidth="11" defaultRowHeight="13.5"/>
  <cols>
    <col min="1" max="1" width="14.125" style="317" bestFit="1" customWidth="1"/>
    <col min="2" max="2" width="16.375" style="317" customWidth="1"/>
    <col min="3" max="3" width="15.875" style="317" customWidth="1"/>
    <col min="4" max="4" width="36" style="502" customWidth="1"/>
    <col min="5" max="6" width="7" style="317" customWidth="1"/>
    <col min="7" max="7" width="7" style="503" customWidth="1"/>
    <col min="8" max="9" width="6" style="317" customWidth="1"/>
    <col min="10" max="10" width="5.125" style="317" customWidth="1"/>
    <col min="11" max="11" width="13" style="504" customWidth="1"/>
    <col min="12" max="12" width="17.5" style="342" customWidth="1"/>
    <col min="13" max="13" width="14.875" style="342" customWidth="1"/>
    <col min="14" max="14" width="10.125" style="505" bestFit="1" customWidth="1"/>
    <col min="15" max="16" width="21.375" style="317" customWidth="1"/>
    <col min="17" max="17" width="19" style="317" customWidth="1"/>
    <col min="18" max="256" width="11" style="317"/>
    <col min="257" max="257" width="14.125" style="317" bestFit="1" customWidth="1"/>
    <col min="258" max="258" width="16.375" style="317" customWidth="1"/>
    <col min="259" max="259" width="15.875" style="317" customWidth="1"/>
    <col min="260" max="260" width="36" style="317" customWidth="1"/>
    <col min="261" max="263" width="7" style="317" customWidth="1"/>
    <col min="264" max="265" width="6" style="317" customWidth="1"/>
    <col min="266" max="266" width="5.125" style="317" customWidth="1"/>
    <col min="267" max="267" width="13" style="317" customWidth="1"/>
    <col min="268" max="268" width="17.5" style="317" customWidth="1"/>
    <col min="269" max="269" width="14.875" style="317" customWidth="1"/>
    <col min="270" max="270" width="10.125" style="317" bestFit="1" customWidth="1"/>
    <col min="271" max="272" width="21.375" style="317" customWidth="1"/>
    <col min="273" max="273" width="19" style="317" customWidth="1"/>
    <col min="274" max="512" width="11" style="317"/>
    <col min="513" max="513" width="14.125" style="317" bestFit="1" customWidth="1"/>
    <col min="514" max="514" width="16.375" style="317" customWidth="1"/>
    <col min="515" max="515" width="15.875" style="317" customWidth="1"/>
    <col min="516" max="516" width="36" style="317" customWidth="1"/>
    <col min="517" max="519" width="7" style="317" customWidth="1"/>
    <col min="520" max="521" width="6" style="317" customWidth="1"/>
    <col min="522" max="522" width="5.125" style="317" customWidth="1"/>
    <col min="523" max="523" width="13" style="317" customWidth="1"/>
    <col min="524" max="524" width="17.5" style="317" customWidth="1"/>
    <col min="525" max="525" width="14.875" style="317" customWidth="1"/>
    <col min="526" max="526" width="10.125" style="317" bestFit="1" customWidth="1"/>
    <col min="527" max="528" width="21.375" style="317" customWidth="1"/>
    <col min="529" max="529" width="19" style="317" customWidth="1"/>
    <col min="530" max="768" width="11" style="317"/>
    <col min="769" max="769" width="14.125" style="317" bestFit="1" customWidth="1"/>
    <col min="770" max="770" width="16.375" style="317" customWidth="1"/>
    <col min="771" max="771" width="15.875" style="317" customWidth="1"/>
    <col min="772" max="772" width="36" style="317" customWidth="1"/>
    <col min="773" max="775" width="7" style="317" customWidth="1"/>
    <col min="776" max="777" width="6" style="317" customWidth="1"/>
    <col min="778" max="778" width="5.125" style="317" customWidth="1"/>
    <col min="779" max="779" width="13" style="317" customWidth="1"/>
    <col min="780" max="780" width="17.5" style="317" customWidth="1"/>
    <col min="781" max="781" width="14.875" style="317" customWidth="1"/>
    <col min="782" max="782" width="10.125" style="317" bestFit="1" customWidth="1"/>
    <col min="783" max="784" width="21.375" style="317" customWidth="1"/>
    <col min="785" max="785" width="19" style="317" customWidth="1"/>
    <col min="786" max="1024" width="11" style="317"/>
    <col min="1025" max="1025" width="14.125" style="317" bestFit="1" customWidth="1"/>
    <col min="1026" max="1026" width="16.375" style="317" customWidth="1"/>
    <col min="1027" max="1027" width="15.875" style="317" customWidth="1"/>
    <col min="1028" max="1028" width="36" style="317" customWidth="1"/>
    <col min="1029" max="1031" width="7" style="317" customWidth="1"/>
    <col min="1032" max="1033" width="6" style="317" customWidth="1"/>
    <col min="1034" max="1034" width="5.125" style="317" customWidth="1"/>
    <col min="1035" max="1035" width="13" style="317" customWidth="1"/>
    <col min="1036" max="1036" width="17.5" style="317" customWidth="1"/>
    <col min="1037" max="1037" width="14.875" style="317" customWidth="1"/>
    <col min="1038" max="1038" width="10.125" style="317" bestFit="1" customWidth="1"/>
    <col min="1039" max="1040" width="21.375" style="317" customWidth="1"/>
    <col min="1041" max="1041" width="19" style="317" customWidth="1"/>
    <col min="1042" max="1280" width="11" style="317"/>
    <col min="1281" max="1281" width="14.125" style="317" bestFit="1" customWidth="1"/>
    <col min="1282" max="1282" width="16.375" style="317" customWidth="1"/>
    <col min="1283" max="1283" width="15.875" style="317" customWidth="1"/>
    <col min="1284" max="1284" width="36" style="317" customWidth="1"/>
    <col min="1285" max="1287" width="7" style="317" customWidth="1"/>
    <col min="1288" max="1289" width="6" style="317" customWidth="1"/>
    <col min="1290" max="1290" width="5.125" style="317" customWidth="1"/>
    <col min="1291" max="1291" width="13" style="317" customWidth="1"/>
    <col min="1292" max="1292" width="17.5" style="317" customWidth="1"/>
    <col min="1293" max="1293" width="14.875" style="317" customWidth="1"/>
    <col min="1294" max="1294" width="10.125" style="317" bestFit="1" customWidth="1"/>
    <col min="1295" max="1296" width="21.375" style="317" customWidth="1"/>
    <col min="1297" max="1297" width="19" style="317" customWidth="1"/>
    <col min="1298" max="1536" width="11" style="317"/>
    <col min="1537" max="1537" width="14.125" style="317" bestFit="1" customWidth="1"/>
    <col min="1538" max="1538" width="16.375" style="317" customWidth="1"/>
    <col min="1539" max="1539" width="15.875" style="317" customWidth="1"/>
    <col min="1540" max="1540" width="36" style="317" customWidth="1"/>
    <col min="1541" max="1543" width="7" style="317" customWidth="1"/>
    <col min="1544" max="1545" width="6" style="317" customWidth="1"/>
    <col min="1546" max="1546" width="5.125" style="317" customWidth="1"/>
    <col min="1547" max="1547" width="13" style="317" customWidth="1"/>
    <col min="1548" max="1548" width="17.5" style="317" customWidth="1"/>
    <col min="1549" max="1549" width="14.875" style="317" customWidth="1"/>
    <col min="1550" max="1550" width="10.125" style="317" bestFit="1" customWidth="1"/>
    <col min="1551" max="1552" width="21.375" style="317" customWidth="1"/>
    <col min="1553" max="1553" width="19" style="317" customWidth="1"/>
    <col min="1554" max="1792" width="11" style="317"/>
    <col min="1793" max="1793" width="14.125" style="317" bestFit="1" customWidth="1"/>
    <col min="1794" max="1794" width="16.375" style="317" customWidth="1"/>
    <col min="1795" max="1795" width="15.875" style="317" customWidth="1"/>
    <col min="1796" max="1796" width="36" style="317" customWidth="1"/>
    <col min="1797" max="1799" width="7" style="317" customWidth="1"/>
    <col min="1800" max="1801" width="6" style="317" customWidth="1"/>
    <col min="1802" max="1802" width="5.125" style="317" customWidth="1"/>
    <col min="1803" max="1803" width="13" style="317" customWidth="1"/>
    <col min="1804" max="1804" width="17.5" style="317" customWidth="1"/>
    <col min="1805" max="1805" width="14.875" style="317" customWidth="1"/>
    <col min="1806" max="1806" width="10.125" style="317" bestFit="1" customWidth="1"/>
    <col min="1807" max="1808" width="21.375" style="317" customWidth="1"/>
    <col min="1809" max="1809" width="19" style="317" customWidth="1"/>
    <col min="1810" max="2048" width="11" style="317"/>
    <col min="2049" max="2049" width="14.125" style="317" bestFit="1" customWidth="1"/>
    <col min="2050" max="2050" width="16.375" style="317" customWidth="1"/>
    <col min="2051" max="2051" width="15.875" style="317" customWidth="1"/>
    <col min="2052" max="2052" width="36" style="317" customWidth="1"/>
    <col min="2053" max="2055" width="7" style="317" customWidth="1"/>
    <col min="2056" max="2057" width="6" style="317" customWidth="1"/>
    <col min="2058" max="2058" width="5.125" style="317" customWidth="1"/>
    <col min="2059" max="2059" width="13" style="317" customWidth="1"/>
    <col min="2060" max="2060" width="17.5" style="317" customWidth="1"/>
    <col min="2061" max="2061" width="14.875" style="317" customWidth="1"/>
    <col min="2062" max="2062" width="10.125" style="317" bestFit="1" customWidth="1"/>
    <col min="2063" max="2064" width="21.375" style="317" customWidth="1"/>
    <col min="2065" max="2065" width="19" style="317" customWidth="1"/>
    <col min="2066" max="2304" width="11" style="317"/>
    <col min="2305" max="2305" width="14.125" style="317" bestFit="1" customWidth="1"/>
    <col min="2306" max="2306" width="16.375" style="317" customWidth="1"/>
    <col min="2307" max="2307" width="15.875" style="317" customWidth="1"/>
    <col min="2308" max="2308" width="36" style="317" customWidth="1"/>
    <col min="2309" max="2311" width="7" style="317" customWidth="1"/>
    <col min="2312" max="2313" width="6" style="317" customWidth="1"/>
    <col min="2314" max="2314" width="5.125" style="317" customWidth="1"/>
    <col min="2315" max="2315" width="13" style="317" customWidth="1"/>
    <col min="2316" max="2316" width="17.5" style="317" customWidth="1"/>
    <col min="2317" max="2317" width="14.875" style="317" customWidth="1"/>
    <col min="2318" max="2318" width="10.125" style="317" bestFit="1" customWidth="1"/>
    <col min="2319" max="2320" width="21.375" style="317" customWidth="1"/>
    <col min="2321" max="2321" width="19" style="317" customWidth="1"/>
    <col min="2322" max="2560" width="11" style="317"/>
    <col min="2561" max="2561" width="14.125" style="317" bestFit="1" customWidth="1"/>
    <col min="2562" max="2562" width="16.375" style="317" customWidth="1"/>
    <col min="2563" max="2563" width="15.875" style="317" customWidth="1"/>
    <col min="2564" max="2564" width="36" style="317" customWidth="1"/>
    <col min="2565" max="2567" width="7" style="317" customWidth="1"/>
    <col min="2568" max="2569" width="6" style="317" customWidth="1"/>
    <col min="2570" max="2570" width="5.125" style="317" customWidth="1"/>
    <col min="2571" max="2571" width="13" style="317" customWidth="1"/>
    <col min="2572" max="2572" width="17.5" style="317" customWidth="1"/>
    <col min="2573" max="2573" width="14.875" style="317" customWidth="1"/>
    <col min="2574" max="2574" width="10.125" style="317" bestFit="1" customWidth="1"/>
    <col min="2575" max="2576" width="21.375" style="317" customWidth="1"/>
    <col min="2577" max="2577" width="19" style="317" customWidth="1"/>
    <col min="2578" max="2816" width="11" style="317"/>
    <col min="2817" max="2817" width="14.125" style="317" bestFit="1" customWidth="1"/>
    <col min="2818" max="2818" width="16.375" style="317" customWidth="1"/>
    <col min="2819" max="2819" width="15.875" style="317" customWidth="1"/>
    <col min="2820" max="2820" width="36" style="317" customWidth="1"/>
    <col min="2821" max="2823" width="7" style="317" customWidth="1"/>
    <col min="2824" max="2825" width="6" style="317" customWidth="1"/>
    <col min="2826" max="2826" width="5.125" style="317" customWidth="1"/>
    <col min="2827" max="2827" width="13" style="317" customWidth="1"/>
    <col min="2828" max="2828" width="17.5" style="317" customWidth="1"/>
    <col min="2829" max="2829" width="14.875" style="317" customWidth="1"/>
    <col min="2830" max="2830" width="10.125" style="317" bestFit="1" customWidth="1"/>
    <col min="2831" max="2832" width="21.375" style="317" customWidth="1"/>
    <col min="2833" max="2833" width="19" style="317" customWidth="1"/>
    <col min="2834" max="3072" width="11" style="317"/>
    <col min="3073" max="3073" width="14.125" style="317" bestFit="1" customWidth="1"/>
    <col min="3074" max="3074" width="16.375" style="317" customWidth="1"/>
    <col min="3075" max="3075" width="15.875" style="317" customWidth="1"/>
    <col min="3076" max="3076" width="36" style="317" customWidth="1"/>
    <col min="3077" max="3079" width="7" style="317" customWidth="1"/>
    <col min="3080" max="3081" width="6" style="317" customWidth="1"/>
    <col min="3082" max="3082" width="5.125" style="317" customWidth="1"/>
    <col min="3083" max="3083" width="13" style="317" customWidth="1"/>
    <col min="3084" max="3084" width="17.5" style="317" customWidth="1"/>
    <col min="3085" max="3085" width="14.875" style="317" customWidth="1"/>
    <col min="3086" max="3086" width="10.125" style="317" bestFit="1" customWidth="1"/>
    <col min="3087" max="3088" width="21.375" style="317" customWidth="1"/>
    <col min="3089" max="3089" width="19" style="317" customWidth="1"/>
    <col min="3090" max="3328" width="11" style="317"/>
    <col min="3329" max="3329" width="14.125" style="317" bestFit="1" customWidth="1"/>
    <col min="3330" max="3330" width="16.375" style="317" customWidth="1"/>
    <col min="3331" max="3331" width="15.875" style="317" customWidth="1"/>
    <col min="3332" max="3332" width="36" style="317" customWidth="1"/>
    <col min="3333" max="3335" width="7" style="317" customWidth="1"/>
    <col min="3336" max="3337" width="6" style="317" customWidth="1"/>
    <col min="3338" max="3338" width="5.125" style="317" customWidth="1"/>
    <col min="3339" max="3339" width="13" style="317" customWidth="1"/>
    <col min="3340" max="3340" width="17.5" style="317" customWidth="1"/>
    <col min="3341" max="3341" width="14.875" style="317" customWidth="1"/>
    <col min="3342" max="3342" width="10.125" style="317" bestFit="1" customWidth="1"/>
    <col min="3343" max="3344" width="21.375" style="317" customWidth="1"/>
    <col min="3345" max="3345" width="19" style="317" customWidth="1"/>
    <col min="3346" max="3584" width="11" style="317"/>
    <col min="3585" max="3585" width="14.125" style="317" bestFit="1" customWidth="1"/>
    <col min="3586" max="3586" width="16.375" style="317" customWidth="1"/>
    <col min="3587" max="3587" width="15.875" style="317" customWidth="1"/>
    <col min="3588" max="3588" width="36" style="317" customWidth="1"/>
    <col min="3589" max="3591" width="7" style="317" customWidth="1"/>
    <col min="3592" max="3593" width="6" style="317" customWidth="1"/>
    <col min="3594" max="3594" width="5.125" style="317" customWidth="1"/>
    <col min="3595" max="3595" width="13" style="317" customWidth="1"/>
    <col min="3596" max="3596" width="17.5" style="317" customWidth="1"/>
    <col min="3597" max="3597" width="14.875" style="317" customWidth="1"/>
    <col min="3598" max="3598" width="10.125" style="317" bestFit="1" customWidth="1"/>
    <col min="3599" max="3600" width="21.375" style="317" customWidth="1"/>
    <col min="3601" max="3601" width="19" style="317" customWidth="1"/>
    <col min="3602" max="3840" width="11" style="317"/>
    <col min="3841" max="3841" width="14.125" style="317" bestFit="1" customWidth="1"/>
    <col min="3842" max="3842" width="16.375" style="317" customWidth="1"/>
    <col min="3843" max="3843" width="15.875" style="317" customWidth="1"/>
    <col min="3844" max="3844" width="36" style="317" customWidth="1"/>
    <col min="3845" max="3847" width="7" style="317" customWidth="1"/>
    <col min="3848" max="3849" width="6" style="317" customWidth="1"/>
    <col min="3850" max="3850" width="5.125" style="317" customWidth="1"/>
    <col min="3851" max="3851" width="13" style="317" customWidth="1"/>
    <col min="3852" max="3852" width="17.5" style="317" customWidth="1"/>
    <col min="3853" max="3853" width="14.875" style="317" customWidth="1"/>
    <col min="3854" max="3854" width="10.125" style="317" bestFit="1" customWidth="1"/>
    <col min="3855" max="3856" width="21.375" style="317" customWidth="1"/>
    <col min="3857" max="3857" width="19" style="317" customWidth="1"/>
    <col min="3858" max="4096" width="11" style="317"/>
    <col min="4097" max="4097" width="14.125" style="317" bestFit="1" customWidth="1"/>
    <col min="4098" max="4098" width="16.375" style="317" customWidth="1"/>
    <col min="4099" max="4099" width="15.875" style="317" customWidth="1"/>
    <col min="4100" max="4100" width="36" style="317" customWidth="1"/>
    <col min="4101" max="4103" width="7" style="317" customWidth="1"/>
    <col min="4104" max="4105" width="6" style="317" customWidth="1"/>
    <col min="4106" max="4106" width="5.125" style="317" customWidth="1"/>
    <col min="4107" max="4107" width="13" style="317" customWidth="1"/>
    <col min="4108" max="4108" width="17.5" style="317" customWidth="1"/>
    <col min="4109" max="4109" width="14.875" style="317" customWidth="1"/>
    <col min="4110" max="4110" width="10.125" style="317" bestFit="1" customWidth="1"/>
    <col min="4111" max="4112" width="21.375" style="317" customWidth="1"/>
    <col min="4113" max="4113" width="19" style="317" customWidth="1"/>
    <col min="4114" max="4352" width="11" style="317"/>
    <col min="4353" max="4353" width="14.125" style="317" bestFit="1" customWidth="1"/>
    <col min="4354" max="4354" width="16.375" style="317" customWidth="1"/>
    <col min="4355" max="4355" width="15.875" style="317" customWidth="1"/>
    <col min="4356" max="4356" width="36" style="317" customWidth="1"/>
    <col min="4357" max="4359" width="7" style="317" customWidth="1"/>
    <col min="4360" max="4361" width="6" style="317" customWidth="1"/>
    <col min="4362" max="4362" width="5.125" style="317" customWidth="1"/>
    <col min="4363" max="4363" width="13" style="317" customWidth="1"/>
    <col min="4364" max="4364" width="17.5" style="317" customWidth="1"/>
    <col min="4365" max="4365" width="14.875" style="317" customWidth="1"/>
    <col min="4366" max="4366" width="10.125" style="317" bestFit="1" customWidth="1"/>
    <col min="4367" max="4368" width="21.375" style="317" customWidth="1"/>
    <col min="4369" max="4369" width="19" style="317" customWidth="1"/>
    <col min="4370" max="4608" width="11" style="317"/>
    <col min="4609" max="4609" width="14.125" style="317" bestFit="1" customWidth="1"/>
    <col min="4610" max="4610" width="16.375" style="317" customWidth="1"/>
    <col min="4611" max="4611" width="15.875" style="317" customWidth="1"/>
    <col min="4612" max="4612" width="36" style="317" customWidth="1"/>
    <col min="4613" max="4615" width="7" style="317" customWidth="1"/>
    <col min="4616" max="4617" width="6" style="317" customWidth="1"/>
    <col min="4618" max="4618" width="5.125" style="317" customWidth="1"/>
    <col min="4619" max="4619" width="13" style="317" customWidth="1"/>
    <col min="4620" max="4620" width="17.5" style="317" customWidth="1"/>
    <col min="4621" max="4621" width="14.875" style="317" customWidth="1"/>
    <col min="4622" max="4622" width="10.125" style="317" bestFit="1" customWidth="1"/>
    <col min="4623" max="4624" width="21.375" style="317" customWidth="1"/>
    <col min="4625" max="4625" width="19" style="317" customWidth="1"/>
    <col min="4626" max="4864" width="11" style="317"/>
    <col min="4865" max="4865" width="14.125" style="317" bestFit="1" customWidth="1"/>
    <col min="4866" max="4866" width="16.375" style="317" customWidth="1"/>
    <col min="4867" max="4867" width="15.875" style="317" customWidth="1"/>
    <col min="4868" max="4868" width="36" style="317" customWidth="1"/>
    <col min="4869" max="4871" width="7" style="317" customWidth="1"/>
    <col min="4872" max="4873" width="6" style="317" customWidth="1"/>
    <col min="4874" max="4874" width="5.125" style="317" customWidth="1"/>
    <col min="4875" max="4875" width="13" style="317" customWidth="1"/>
    <col min="4876" max="4876" width="17.5" style="317" customWidth="1"/>
    <col min="4877" max="4877" width="14.875" style="317" customWidth="1"/>
    <col min="4878" max="4878" width="10.125" style="317" bestFit="1" customWidth="1"/>
    <col min="4879" max="4880" width="21.375" style="317" customWidth="1"/>
    <col min="4881" max="4881" width="19" style="317" customWidth="1"/>
    <col min="4882" max="5120" width="11" style="317"/>
    <col min="5121" max="5121" width="14.125" style="317" bestFit="1" customWidth="1"/>
    <col min="5122" max="5122" width="16.375" style="317" customWidth="1"/>
    <col min="5123" max="5123" width="15.875" style="317" customWidth="1"/>
    <col min="5124" max="5124" width="36" style="317" customWidth="1"/>
    <col min="5125" max="5127" width="7" style="317" customWidth="1"/>
    <col min="5128" max="5129" width="6" style="317" customWidth="1"/>
    <col min="5130" max="5130" width="5.125" style="317" customWidth="1"/>
    <col min="5131" max="5131" width="13" style="317" customWidth="1"/>
    <col min="5132" max="5132" width="17.5" style="317" customWidth="1"/>
    <col min="5133" max="5133" width="14.875" style="317" customWidth="1"/>
    <col min="5134" max="5134" width="10.125" style="317" bestFit="1" customWidth="1"/>
    <col min="5135" max="5136" width="21.375" style="317" customWidth="1"/>
    <col min="5137" max="5137" width="19" style="317" customWidth="1"/>
    <col min="5138" max="5376" width="11" style="317"/>
    <col min="5377" max="5377" width="14.125" style="317" bestFit="1" customWidth="1"/>
    <col min="5378" max="5378" width="16.375" style="317" customWidth="1"/>
    <col min="5379" max="5379" width="15.875" style="317" customWidth="1"/>
    <col min="5380" max="5380" width="36" style="317" customWidth="1"/>
    <col min="5381" max="5383" width="7" style="317" customWidth="1"/>
    <col min="5384" max="5385" width="6" style="317" customWidth="1"/>
    <col min="5386" max="5386" width="5.125" style="317" customWidth="1"/>
    <col min="5387" max="5387" width="13" style="317" customWidth="1"/>
    <col min="5388" max="5388" width="17.5" style="317" customWidth="1"/>
    <col min="5389" max="5389" width="14.875" style="317" customWidth="1"/>
    <col min="5390" max="5390" width="10.125" style="317" bestFit="1" customWidth="1"/>
    <col min="5391" max="5392" width="21.375" style="317" customWidth="1"/>
    <col min="5393" max="5393" width="19" style="317" customWidth="1"/>
    <col min="5394" max="5632" width="11" style="317"/>
    <col min="5633" max="5633" width="14.125" style="317" bestFit="1" customWidth="1"/>
    <col min="5634" max="5634" width="16.375" style="317" customWidth="1"/>
    <col min="5635" max="5635" width="15.875" style="317" customWidth="1"/>
    <col min="5636" max="5636" width="36" style="317" customWidth="1"/>
    <col min="5637" max="5639" width="7" style="317" customWidth="1"/>
    <col min="5640" max="5641" width="6" style="317" customWidth="1"/>
    <col min="5642" max="5642" width="5.125" style="317" customWidth="1"/>
    <col min="5643" max="5643" width="13" style="317" customWidth="1"/>
    <col min="5644" max="5644" width="17.5" style="317" customWidth="1"/>
    <col min="5645" max="5645" width="14.875" style="317" customWidth="1"/>
    <col min="5646" max="5646" width="10.125" style="317" bestFit="1" customWidth="1"/>
    <col min="5647" max="5648" width="21.375" style="317" customWidth="1"/>
    <col min="5649" max="5649" width="19" style="317" customWidth="1"/>
    <col min="5650" max="5888" width="11" style="317"/>
    <col min="5889" max="5889" width="14.125" style="317" bestFit="1" customWidth="1"/>
    <col min="5890" max="5890" width="16.375" style="317" customWidth="1"/>
    <col min="5891" max="5891" width="15.875" style="317" customWidth="1"/>
    <col min="5892" max="5892" width="36" style="317" customWidth="1"/>
    <col min="5893" max="5895" width="7" style="317" customWidth="1"/>
    <col min="5896" max="5897" width="6" style="317" customWidth="1"/>
    <col min="5898" max="5898" width="5.125" style="317" customWidth="1"/>
    <col min="5899" max="5899" width="13" style="317" customWidth="1"/>
    <col min="5900" max="5900" width="17.5" style="317" customWidth="1"/>
    <col min="5901" max="5901" width="14.875" style="317" customWidth="1"/>
    <col min="5902" max="5902" width="10.125" style="317" bestFit="1" customWidth="1"/>
    <col min="5903" max="5904" width="21.375" style="317" customWidth="1"/>
    <col min="5905" max="5905" width="19" style="317" customWidth="1"/>
    <col min="5906" max="6144" width="11" style="317"/>
    <col min="6145" max="6145" width="14.125" style="317" bestFit="1" customWidth="1"/>
    <col min="6146" max="6146" width="16.375" style="317" customWidth="1"/>
    <col min="6147" max="6147" width="15.875" style="317" customWidth="1"/>
    <col min="6148" max="6148" width="36" style="317" customWidth="1"/>
    <col min="6149" max="6151" width="7" style="317" customWidth="1"/>
    <col min="6152" max="6153" width="6" style="317" customWidth="1"/>
    <col min="6154" max="6154" width="5.125" style="317" customWidth="1"/>
    <col min="6155" max="6155" width="13" style="317" customWidth="1"/>
    <col min="6156" max="6156" width="17.5" style="317" customWidth="1"/>
    <col min="6157" max="6157" width="14.875" style="317" customWidth="1"/>
    <col min="6158" max="6158" width="10.125" style="317" bestFit="1" customWidth="1"/>
    <col min="6159" max="6160" width="21.375" style="317" customWidth="1"/>
    <col min="6161" max="6161" width="19" style="317" customWidth="1"/>
    <col min="6162" max="6400" width="11" style="317"/>
    <col min="6401" max="6401" width="14.125" style="317" bestFit="1" customWidth="1"/>
    <col min="6402" max="6402" width="16.375" style="317" customWidth="1"/>
    <col min="6403" max="6403" width="15.875" style="317" customWidth="1"/>
    <col min="6404" max="6404" width="36" style="317" customWidth="1"/>
    <col min="6405" max="6407" width="7" style="317" customWidth="1"/>
    <col min="6408" max="6409" width="6" style="317" customWidth="1"/>
    <col min="6410" max="6410" width="5.125" style="317" customWidth="1"/>
    <col min="6411" max="6411" width="13" style="317" customWidth="1"/>
    <col min="6412" max="6412" width="17.5" style="317" customWidth="1"/>
    <col min="6413" max="6413" width="14.875" style="317" customWidth="1"/>
    <col min="6414" max="6414" width="10.125" style="317" bestFit="1" customWidth="1"/>
    <col min="6415" max="6416" width="21.375" style="317" customWidth="1"/>
    <col min="6417" max="6417" width="19" style="317" customWidth="1"/>
    <col min="6418" max="6656" width="11" style="317"/>
    <col min="6657" max="6657" width="14.125" style="317" bestFit="1" customWidth="1"/>
    <col min="6658" max="6658" width="16.375" style="317" customWidth="1"/>
    <col min="6659" max="6659" width="15.875" style="317" customWidth="1"/>
    <col min="6660" max="6660" width="36" style="317" customWidth="1"/>
    <col min="6661" max="6663" width="7" style="317" customWidth="1"/>
    <col min="6664" max="6665" width="6" style="317" customWidth="1"/>
    <col min="6666" max="6666" width="5.125" style="317" customWidth="1"/>
    <col min="6667" max="6667" width="13" style="317" customWidth="1"/>
    <col min="6668" max="6668" width="17.5" style="317" customWidth="1"/>
    <col min="6669" max="6669" width="14.875" style="317" customWidth="1"/>
    <col min="6670" max="6670" width="10.125" style="317" bestFit="1" customWidth="1"/>
    <col min="6671" max="6672" width="21.375" style="317" customWidth="1"/>
    <col min="6673" max="6673" width="19" style="317" customWidth="1"/>
    <col min="6674" max="6912" width="11" style="317"/>
    <col min="6913" max="6913" width="14.125" style="317" bestFit="1" customWidth="1"/>
    <col min="6914" max="6914" width="16.375" style="317" customWidth="1"/>
    <col min="6915" max="6915" width="15.875" style="317" customWidth="1"/>
    <col min="6916" max="6916" width="36" style="317" customWidth="1"/>
    <col min="6917" max="6919" width="7" style="317" customWidth="1"/>
    <col min="6920" max="6921" width="6" style="317" customWidth="1"/>
    <col min="6922" max="6922" width="5.125" style="317" customWidth="1"/>
    <col min="6923" max="6923" width="13" style="317" customWidth="1"/>
    <col min="6924" max="6924" width="17.5" style="317" customWidth="1"/>
    <col min="6925" max="6925" width="14.875" style="317" customWidth="1"/>
    <col min="6926" max="6926" width="10.125" style="317" bestFit="1" customWidth="1"/>
    <col min="6927" max="6928" width="21.375" style="317" customWidth="1"/>
    <col min="6929" max="6929" width="19" style="317" customWidth="1"/>
    <col min="6930" max="7168" width="11" style="317"/>
    <col min="7169" max="7169" width="14.125" style="317" bestFit="1" customWidth="1"/>
    <col min="7170" max="7170" width="16.375" style="317" customWidth="1"/>
    <col min="7171" max="7171" width="15.875" style="317" customWidth="1"/>
    <col min="7172" max="7172" width="36" style="317" customWidth="1"/>
    <col min="7173" max="7175" width="7" style="317" customWidth="1"/>
    <col min="7176" max="7177" width="6" style="317" customWidth="1"/>
    <col min="7178" max="7178" width="5.125" style="317" customWidth="1"/>
    <col min="7179" max="7179" width="13" style="317" customWidth="1"/>
    <col min="7180" max="7180" width="17.5" style="317" customWidth="1"/>
    <col min="7181" max="7181" width="14.875" style="317" customWidth="1"/>
    <col min="7182" max="7182" width="10.125" style="317" bestFit="1" customWidth="1"/>
    <col min="7183" max="7184" width="21.375" style="317" customWidth="1"/>
    <col min="7185" max="7185" width="19" style="317" customWidth="1"/>
    <col min="7186" max="7424" width="11" style="317"/>
    <col min="7425" max="7425" width="14.125" style="317" bestFit="1" customWidth="1"/>
    <col min="7426" max="7426" width="16.375" style="317" customWidth="1"/>
    <col min="7427" max="7427" width="15.875" style="317" customWidth="1"/>
    <col min="7428" max="7428" width="36" style="317" customWidth="1"/>
    <col min="7429" max="7431" width="7" style="317" customWidth="1"/>
    <col min="7432" max="7433" width="6" style="317" customWidth="1"/>
    <col min="7434" max="7434" width="5.125" style="317" customWidth="1"/>
    <col min="7435" max="7435" width="13" style="317" customWidth="1"/>
    <col min="7436" max="7436" width="17.5" style="317" customWidth="1"/>
    <col min="7437" max="7437" width="14.875" style="317" customWidth="1"/>
    <col min="7438" max="7438" width="10.125" style="317" bestFit="1" customWidth="1"/>
    <col min="7439" max="7440" width="21.375" style="317" customWidth="1"/>
    <col min="7441" max="7441" width="19" style="317" customWidth="1"/>
    <col min="7442" max="7680" width="11" style="317"/>
    <col min="7681" max="7681" width="14.125" style="317" bestFit="1" customWidth="1"/>
    <col min="7682" max="7682" width="16.375" style="317" customWidth="1"/>
    <col min="7683" max="7683" width="15.875" style="317" customWidth="1"/>
    <col min="7684" max="7684" width="36" style="317" customWidth="1"/>
    <col min="7685" max="7687" width="7" style="317" customWidth="1"/>
    <col min="7688" max="7689" width="6" style="317" customWidth="1"/>
    <col min="7690" max="7690" width="5.125" style="317" customWidth="1"/>
    <col min="7691" max="7691" width="13" style="317" customWidth="1"/>
    <col min="7692" max="7692" width="17.5" style="317" customWidth="1"/>
    <col min="7693" max="7693" width="14.875" style="317" customWidth="1"/>
    <col min="7694" max="7694" width="10.125" style="317" bestFit="1" customWidth="1"/>
    <col min="7695" max="7696" width="21.375" style="317" customWidth="1"/>
    <col min="7697" max="7697" width="19" style="317" customWidth="1"/>
    <col min="7698" max="7936" width="11" style="317"/>
    <col min="7937" max="7937" width="14.125" style="317" bestFit="1" customWidth="1"/>
    <col min="7938" max="7938" width="16.375" style="317" customWidth="1"/>
    <col min="7939" max="7939" width="15.875" style="317" customWidth="1"/>
    <col min="7940" max="7940" width="36" style="317" customWidth="1"/>
    <col min="7941" max="7943" width="7" style="317" customWidth="1"/>
    <col min="7944" max="7945" width="6" style="317" customWidth="1"/>
    <col min="7946" max="7946" width="5.125" style="317" customWidth="1"/>
    <col min="7947" max="7947" width="13" style="317" customWidth="1"/>
    <col min="7948" max="7948" width="17.5" style="317" customWidth="1"/>
    <col min="7949" max="7949" width="14.875" style="317" customWidth="1"/>
    <col min="7950" max="7950" width="10.125" style="317" bestFit="1" customWidth="1"/>
    <col min="7951" max="7952" width="21.375" style="317" customWidth="1"/>
    <col min="7953" max="7953" width="19" style="317" customWidth="1"/>
    <col min="7954" max="8192" width="11" style="317"/>
    <col min="8193" max="8193" width="14.125" style="317" bestFit="1" customWidth="1"/>
    <col min="8194" max="8194" width="16.375" style="317" customWidth="1"/>
    <col min="8195" max="8195" width="15.875" style="317" customWidth="1"/>
    <col min="8196" max="8196" width="36" style="317" customWidth="1"/>
    <col min="8197" max="8199" width="7" style="317" customWidth="1"/>
    <col min="8200" max="8201" width="6" style="317" customWidth="1"/>
    <col min="8202" max="8202" width="5.125" style="317" customWidth="1"/>
    <col min="8203" max="8203" width="13" style="317" customWidth="1"/>
    <col min="8204" max="8204" width="17.5" style="317" customWidth="1"/>
    <col min="8205" max="8205" width="14.875" style="317" customWidth="1"/>
    <col min="8206" max="8206" width="10.125" style="317" bestFit="1" customWidth="1"/>
    <col min="8207" max="8208" width="21.375" style="317" customWidth="1"/>
    <col min="8209" max="8209" width="19" style="317" customWidth="1"/>
    <col min="8210" max="8448" width="11" style="317"/>
    <col min="8449" max="8449" width="14.125" style="317" bestFit="1" customWidth="1"/>
    <col min="8450" max="8450" width="16.375" style="317" customWidth="1"/>
    <col min="8451" max="8451" width="15.875" style="317" customWidth="1"/>
    <col min="8452" max="8452" width="36" style="317" customWidth="1"/>
    <col min="8453" max="8455" width="7" style="317" customWidth="1"/>
    <col min="8456" max="8457" width="6" style="317" customWidth="1"/>
    <col min="8458" max="8458" width="5.125" style="317" customWidth="1"/>
    <col min="8459" max="8459" width="13" style="317" customWidth="1"/>
    <col min="8460" max="8460" width="17.5" style="317" customWidth="1"/>
    <col min="8461" max="8461" width="14.875" style="317" customWidth="1"/>
    <col min="8462" max="8462" width="10.125" style="317" bestFit="1" customWidth="1"/>
    <col min="8463" max="8464" width="21.375" style="317" customWidth="1"/>
    <col min="8465" max="8465" width="19" style="317" customWidth="1"/>
    <col min="8466" max="8704" width="11" style="317"/>
    <col min="8705" max="8705" width="14.125" style="317" bestFit="1" customWidth="1"/>
    <col min="8706" max="8706" width="16.375" style="317" customWidth="1"/>
    <col min="8707" max="8707" width="15.875" style="317" customWidth="1"/>
    <col min="8708" max="8708" width="36" style="317" customWidth="1"/>
    <col min="8709" max="8711" width="7" style="317" customWidth="1"/>
    <col min="8712" max="8713" width="6" style="317" customWidth="1"/>
    <col min="8714" max="8714" width="5.125" style="317" customWidth="1"/>
    <col min="8715" max="8715" width="13" style="317" customWidth="1"/>
    <col min="8716" max="8716" width="17.5" style="317" customWidth="1"/>
    <col min="8717" max="8717" width="14.875" style="317" customWidth="1"/>
    <col min="8718" max="8718" width="10.125" style="317" bestFit="1" customWidth="1"/>
    <col min="8719" max="8720" width="21.375" style="317" customWidth="1"/>
    <col min="8721" max="8721" width="19" style="317" customWidth="1"/>
    <col min="8722" max="8960" width="11" style="317"/>
    <col min="8961" max="8961" width="14.125" style="317" bestFit="1" customWidth="1"/>
    <col min="8962" max="8962" width="16.375" style="317" customWidth="1"/>
    <col min="8963" max="8963" width="15.875" style="317" customWidth="1"/>
    <col min="8964" max="8964" width="36" style="317" customWidth="1"/>
    <col min="8965" max="8967" width="7" style="317" customWidth="1"/>
    <col min="8968" max="8969" width="6" style="317" customWidth="1"/>
    <col min="8970" max="8970" width="5.125" style="317" customWidth="1"/>
    <col min="8971" max="8971" width="13" style="317" customWidth="1"/>
    <col min="8972" max="8972" width="17.5" style="317" customWidth="1"/>
    <col min="8973" max="8973" width="14.875" style="317" customWidth="1"/>
    <col min="8974" max="8974" width="10.125" style="317" bestFit="1" customWidth="1"/>
    <col min="8975" max="8976" width="21.375" style="317" customWidth="1"/>
    <col min="8977" max="8977" width="19" style="317" customWidth="1"/>
    <col min="8978" max="9216" width="11" style="317"/>
    <col min="9217" max="9217" width="14.125" style="317" bestFit="1" customWidth="1"/>
    <col min="9218" max="9218" width="16.375" style="317" customWidth="1"/>
    <col min="9219" max="9219" width="15.875" style="317" customWidth="1"/>
    <col min="9220" max="9220" width="36" style="317" customWidth="1"/>
    <col min="9221" max="9223" width="7" style="317" customWidth="1"/>
    <col min="9224" max="9225" width="6" style="317" customWidth="1"/>
    <col min="9226" max="9226" width="5.125" style="317" customWidth="1"/>
    <col min="9227" max="9227" width="13" style="317" customWidth="1"/>
    <col min="9228" max="9228" width="17.5" style="317" customWidth="1"/>
    <col min="9229" max="9229" width="14.875" style="317" customWidth="1"/>
    <col min="9230" max="9230" width="10.125" style="317" bestFit="1" customWidth="1"/>
    <col min="9231" max="9232" width="21.375" style="317" customWidth="1"/>
    <col min="9233" max="9233" width="19" style="317" customWidth="1"/>
    <col min="9234" max="9472" width="11" style="317"/>
    <col min="9473" max="9473" width="14.125" style="317" bestFit="1" customWidth="1"/>
    <col min="9474" max="9474" width="16.375" style="317" customWidth="1"/>
    <col min="9475" max="9475" width="15.875" style="317" customWidth="1"/>
    <col min="9476" max="9476" width="36" style="317" customWidth="1"/>
    <col min="9477" max="9479" width="7" style="317" customWidth="1"/>
    <col min="9480" max="9481" width="6" style="317" customWidth="1"/>
    <col min="9482" max="9482" width="5.125" style="317" customWidth="1"/>
    <col min="9483" max="9483" width="13" style="317" customWidth="1"/>
    <col min="9484" max="9484" width="17.5" style="317" customWidth="1"/>
    <col min="9485" max="9485" width="14.875" style="317" customWidth="1"/>
    <col min="9486" max="9486" width="10.125" style="317" bestFit="1" customWidth="1"/>
    <col min="9487" max="9488" width="21.375" style="317" customWidth="1"/>
    <col min="9489" max="9489" width="19" style="317" customWidth="1"/>
    <col min="9490" max="9728" width="11" style="317"/>
    <col min="9729" max="9729" width="14.125" style="317" bestFit="1" customWidth="1"/>
    <col min="9730" max="9730" width="16.375" style="317" customWidth="1"/>
    <col min="9731" max="9731" width="15.875" style="317" customWidth="1"/>
    <col min="9732" max="9732" width="36" style="317" customWidth="1"/>
    <col min="9733" max="9735" width="7" style="317" customWidth="1"/>
    <col min="9736" max="9737" width="6" style="317" customWidth="1"/>
    <col min="9738" max="9738" width="5.125" style="317" customWidth="1"/>
    <col min="9739" max="9739" width="13" style="317" customWidth="1"/>
    <col min="9740" max="9740" width="17.5" style="317" customWidth="1"/>
    <col min="9741" max="9741" width="14.875" style="317" customWidth="1"/>
    <col min="9742" max="9742" width="10.125" style="317" bestFit="1" customWidth="1"/>
    <col min="9743" max="9744" width="21.375" style="317" customWidth="1"/>
    <col min="9745" max="9745" width="19" style="317" customWidth="1"/>
    <col min="9746" max="9984" width="11" style="317"/>
    <col min="9985" max="9985" width="14.125" style="317" bestFit="1" customWidth="1"/>
    <col min="9986" max="9986" width="16.375" style="317" customWidth="1"/>
    <col min="9987" max="9987" width="15.875" style="317" customWidth="1"/>
    <col min="9988" max="9988" width="36" style="317" customWidth="1"/>
    <col min="9989" max="9991" width="7" style="317" customWidth="1"/>
    <col min="9992" max="9993" width="6" style="317" customWidth="1"/>
    <col min="9994" max="9994" width="5.125" style="317" customWidth="1"/>
    <col min="9995" max="9995" width="13" style="317" customWidth="1"/>
    <col min="9996" max="9996" width="17.5" style="317" customWidth="1"/>
    <col min="9997" max="9997" width="14.875" style="317" customWidth="1"/>
    <col min="9998" max="9998" width="10.125" style="317" bestFit="1" customWidth="1"/>
    <col min="9999" max="10000" width="21.375" style="317" customWidth="1"/>
    <col min="10001" max="10001" width="19" style="317" customWidth="1"/>
    <col min="10002" max="10240" width="11" style="317"/>
    <col min="10241" max="10241" width="14.125" style="317" bestFit="1" customWidth="1"/>
    <col min="10242" max="10242" width="16.375" style="317" customWidth="1"/>
    <col min="10243" max="10243" width="15.875" style="317" customWidth="1"/>
    <col min="10244" max="10244" width="36" style="317" customWidth="1"/>
    <col min="10245" max="10247" width="7" style="317" customWidth="1"/>
    <col min="10248" max="10249" width="6" style="317" customWidth="1"/>
    <col min="10250" max="10250" width="5.125" style="317" customWidth="1"/>
    <col min="10251" max="10251" width="13" style="317" customWidth="1"/>
    <col min="10252" max="10252" width="17.5" style="317" customWidth="1"/>
    <col min="10253" max="10253" width="14.875" style="317" customWidth="1"/>
    <col min="10254" max="10254" width="10.125" style="317" bestFit="1" customWidth="1"/>
    <col min="10255" max="10256" width="21.375" style="317" customWidth="1"/>
    <col min="10257" max="10257" width="19" style="317" customWidth="1"/>
    <col min="10258" max="10496" width="11" style="317"/>
    <col min="10497" max="10497" width="14.125" style="317" bestFit="1" customWidth="1"/>
    <col min="10498" max="10498" width="16.375" style="317" customWidth="1"/>
    <col min="10499" max="10499" width="15.875" style="317" customWidth="1"/>
    <col min="10500" max="10500" width="36" style="317" customWidth="1"/>
    <col min="10501" max="10503" width="7" style="317" customWidth="1"/>
    <col min="10504" max="10505" width="6" style="317" customWidth="1"/>
    <col min="10506" max="10506" width="5.125" style="317" customWidth="1"/>
    <col min="10507" max="10507" width="13" style="317" customWidth="1"/>
    <col min="10508" max="10508" width="17.5" style="317" customWidth="1"/>
    <col min="10509" max="10509" width="14.875" style="317" customWidth="1"/>
    <col min="10510" max="10510" width="10.125" style="317" bestFit="1" customWidth="1"/>
    <col min="10511" max="10512" width="21.375" style="317" customWidth="1"/>
    <col min="10513" max="10513" width="19" style="317" customWidth="1"/>
    <col min="10514" max="10752" width="11" style="317"/>
    <col min="10753" max="10753" width="14.125" style="317" bestFit="1" customWidth="1"/>
    <col min="10754" max="10754" width="16.375" style="317" customWidth="1"/>
    <col min="10755" max="10755" width="15.875" style="317" customWidth="1"/>
    <col min="10756" max="10756" width="36" style="317" customWidth="1"/>
    <col min="10757" max="10759" width="7" style="317" customWidth="1"/>
    <col min="10760" max="10761" width="6" style="317" customWidth="1"/>
    <col min="10762" max="10762" width="5.125" style="317" customWidth="1"/>
    <col min="10763" max="10763" width="13" style="317" customWidth="1"/>
    <col min="10764" max="10764" width="17.5" style="317" customWidth="1"/>
    <col min="10765" max="10765" width="14.875" style="317" customWidth="1"/>
    <col min="10766" max="10766" width="10.125" style="317" bestFit="1" customWidth="1"/>
    <col min="10767" max="10768" width="21.375" style="317" customWidth="1"/>
    <col min="10769" max="10769" width="19" style="317" customWidth="1"/>
    <col min="10770" max="11008" width="11" style="317"/>
    <col min="11009" max="11009" width="14.125" style="317" bestFit="1" customWidth="1"/>
    <col min="11010" max="11010" width="16.375" style="317" customWidth="1"/>
    <col min="11011" max="11011" width="15.875" style="317" customWidth="1"/>
    <col min="11012" max="11012" width="36" style="317" customWidth="1"/>
    <col min="11013" max="11015" width="7" style="317" customWidth="1"/>
    <col min="11016" max="11017" width="6" style="317" customWidth="1"/>
    <col min="11018" max="11018" width="5.125" style="317" customWidth="1"/>
    <col min="11019" max="11019" width="13" style="317" customWidth="1"/>
    <col min="11020" max="11020" width="17.5" style="317" customWidth="1"/>
    <col min="11021" max="11021" width="14.875" style="317" customWidth="1"/>
    <col min="11022" max="11022" width="10.125" style="317" bestFit="1" customWidth="1"/>
    <col min="11023" max="11024" width="21.375" style="317" customWidth="1"/>
    <col min="11025" max="11025" width="19" style="317" customWidth="1"/>
    <col min="11026" max="11264" width="11" style="317"/>
    <col min="11265" max="11265" width="14.125" style="317" bestFit="1" customWidth="1"/>
    <col min="11266" max="11266" width="16.375" style="317" customWidth="1"/>
    <col min="11267" max="11267" width="15.875" style="317" customWidth="1"/>
    <col min="11268" max="11268" width="36" style="317" customWidth="1"/>
    <col min="11269" max="11271" width="7" style="317" customWidth="1"/>
    <col min="11272" max="11273" width="6" style="317" customWidth="1"/>
    <col min="11274" max="11274" width="5.125" style="317" customWidth="1"/>
    <col min="11275" max="11275" width="13" style="317" customWidth="1"/>
    <col min="11276" max="11276" width="17.5" style="317" customWidth="1"/>
    <col min="11277" max="11277" width="14.875" style="317" customWidth="1"/>
    <col min="11278" max="11278" width="10.125" style="317" bestFit="1" customWidth="1"/>
    <col min="11279" max="11280" width="21.375" style="317" customWidth="1"/>
    <col min="11281" max="11281" width="19" style="317" customWidth="1"/>
    <col min="11282" max="11520" width="11" style="317"/>
    <col min="11521" max="11521" width="14.125" style="317" bestFit="1" customWidth="1"/>
    <col min="11522" max="11522" width="16.375" style="317" customWidth="1"/>
    <col min="11523" max="11523" width="15.875" style="317" customWidth="1"/>
    <col min="11524" max="11524" width="36" style="317" customWidth="1"/>
    <col min="11525" max="11527" width="7" style="317" customWidth="1"/>
    <col min="11528" max="11529" width="6" style="317" customWidth="1"/>
    <col min="11530" max="11530" width="5.125" style="317" customWidth="1"/>
    <col min="11531" max="11531" width="13" style="317" customWidth="1"/>
    <col min="11532" max="11532" width="17.5" style="317" customWidth="1"/>
    <col min="11533" max="11533" width="14.875" style="317" customWidth="1"/>
    <col min="11534" max="11534" width="10.125" style="317" bestFit="1" customWidth="1"/>
    <col min="11535" max="11536" width="21.375" style="317" customWidth="1"/>
    <col min="11537" max="11537" width="19" style="317" customWidth="1"/>
    <col min="11538" max="11776" width="11" style="317"/>
    <col min="11777" max="11777" width="14.125" style="317" bestFit="1" customWidth="1"/>
    <col min="11778" max="11778" width="16.375" style="317" customWidth="1"/>
    <col min="11779" max="11779" width="15.875" style="317" customWidth="1"/>
    <col min="11780" max="11780" width="36" style="317" customWidth="1"/>
    <col min="11781" max="11783" width="7" style="317" customWidth="1"/>
    <col min="11784" max="11785" width="6" style="317" customWidth="1"/>
    <col min="11786" max="11786" width="5.125" style="317" customWidth="1"/>
    <col min="11787" max="11787" width="13" style="317" customWidth="1"/>
    <col min="11788" max="11788" width="17.5" style="317" customWidth="1"/>
    <col min="11789" max="11789" width="14.875" style="317" customWidth="1"/>
    <col min="11790" max="11790" width="10.125" style="317" bestFit="1" customWidth="1"/>
    <col min="11791" max="11792" width="21.375" style="317" customWidth="1"/>
    <col min="11793" max="11793" width="19" style="317" customWidth="1"/>
    <col min="11794" max="12032" width="11" style="317"/>
    <col min="12033" max="12033" width="14.125" style="317" bestFit="1" customWidth="1"/>
    <col min="12034" max="12034" width="16.375" style="317" customWidth="1"/>
    <col min="12035" max="12035" width="15.875" style="317" customWidth="1"/>
    <col min="12036" max="12036" width="36" style="317" customWidth="1"/>
    <col min="12037" max="12039" width="7" style="317" customWidth="1"/>
    <col min="12040" max="12041" width="6" style="317" customWidth="1"/>
    <col min="12042" max="12042" width="5.125" style="317" customWidth="1"/>
    <col min="12043" max="12043" width="13" style="317" customWidth="1"/>
    <col min="12044" max="12044" width="17.5" style="317" customWidth="1"/>
    <col min="12045" max="12045" width="14.875" style="317" customWidth="1"/>
    <col min="12046" max="12046" width="10.125" style="317" bestFit="1" customWidth="1"/>
    <col min="12047" max="12048" width="21.375" style="317" customWidth="1"/>
    <col min="12049" max="12049" width="19" style="317" customWidth="1"/>
    <col min="12050" max="12288" width="11" style="317"/>
    <col min="12289" max="12289" width="14.125" style="317" bestFit="1" customWidth="1"/>
    <col min="12290" max="12290" width="16.375" style="317" customWidth="1"/>
    <col min="12291" max="12291" width="15.875" style="317" customWidth="1"/>
    <col min="12292" max="12292" width="36" style="317" customWidth="1"/>
    <col min="12293" max="12295" width="7" style="317" customWidth="1"/>
    <col min="12296" max="12297" width="6" style="317" customWidth="1"/>
    <col min="12298" max="12298" width="5.125" style="317" customWidth="1"/>
    <col min="12299" max="12299" width="13" style="317" customWidth="1"/>
    <col min="12300" max="12300" width="17.5" style="317" customWidth="1"/>
    <col min="12301" max="12301" width="14.875" style="317" customWidth="1"/>
    <col min="12302" max="12302" width="10.125" style="317" bestFit="1" customWidth="1"/>
    <col min="12303" max="12304" width="21.375" style="317" customWidth="1"/>
    <col min="12305" max="12305" width="19" style="317" customWidth="1"/>
    <col min="12306" max="12544" width="11" style="317"/>
    <col min="12545" max="12545" width="14.125" style="317" bestFit="1" customWidth="1"/>
    <col min="12546" max="12546" width="16.375" style="317" customWidth="1"/>
    <col min="12547" max="12547" width="15.875" style="317" customWidth="1"/>
    <col min="12548" max="12548" width="36" style="317" customWidth="1"/>
    <col min="12549" max="12551" width="7" style="317" customWidth="1"/>
    <col min="12552" max="12553" width="6" style="317" customWidth="1"/>
    <col min="12554" max="12554" width="5.125" style="317" customWidth="1"/>
    <col min="12555" max="12555" width="13" style="317" customWidth="1"/>
    <col min="12556" max="12556" width="17.5" style="317" customWidth="1"/>
    <col min="12557" max="12557" width="14.875" style="317" customWidth="1"/>
    <col min="12558" max="12558" width="10.125" style="317" bestFit="1" customWidth="1"/>
    <col min="12559" max="12560" width="21.375" style="317" customWidth="1"/>
    <col min="12561" max="12561" width="19" style="317" customWidth="1"/>
    <col min="12562" max="12800" width="11" style="317"/>
    <col min="12801" max="12801" width="14.125" style="317" bestFit="1" customWidth="1"/>
    <col min="12802" max="12802" width="16.375" style="317" customWidth="1"/>
    <col min="12803" max="12803" width="15.875" style="317" customWidth="1"/>
    <col min="12804" max="12804" width="36" style="317" customWidth="1"/>
    <col min="12805" max="12807" width="7" style="317" customWidth="1"/>
    <col min="12808" max="12809" width="6" style="317" customWidth="1"/>
    <col min="12810" max="12810" width="5.125" style="317" customWidth="1"/>
    <col min="12811" max="12811" width="13" style="317" customWidth="1"/>
    <col min="12812" max="12812" width="17.5" style="317" customWidth="1"/>
    <col min="12813" max="12813" width="14.875" style="317" customWidth="1"/>
    <col min="12814" max="12814" width="10.125" style="317" bestFit="1" customWidth="1"/>
    <col min="12815" max="12816" width="21.375" style="317" customWidth="1"/>
    <col min="12817" max="12817" width="19" style="317" customWidth="1"/>
    <col min="12818" max="13056" width="11" style="317"/>
    <col min="13057" max="13057" width="14.125" style="317" bestFit="1" customWidth="1"/>
    <col min="13058" max="13058" width="16.375" style="317" customWidth="1"/>
    <col min="13059" max="13059" width="15.875" style="317" customWidth="1"/>
    <col min="13060" max="13060" width="36" style="317" customWidth="1"/>
    <col min="13061" max="13063" width="7" style="317" customWidth="1"/>
    <col min="13064" max="13065" width="6" style="317" customWidth="1"/>
    <col min="13066" max="13066" width="5.125" style="317" customWidth="1"/>
    <col min="13067" max="13067" width="13" style="317" customWidth="1"/>
    <col min="13068" max="13068" width="17.5" style="317" customWidth="1"/>
    <col min="13069" max="13069" width="14.875" style="317" customWidth="1"/>
    <col min="13070" max="13070" width="10.125" style="317" bestFit="1" customWidth="1"/>
    <col min="13071" max="13072" width="21.375" style="317" customWidth="1"/>
    <col min="13073" max="13073" width="19" style="317" customWidth="1"/>
    <col min="13074" max="13312" width="11" style="317"/>
    <col min="13313" max="13313" width="14.125" style="317" bestFit="1" customWidth="1"/>
    <col min="13314" max="13314" width="16.375" style="317" customWidth="1"/>
    <col min="13315" max="13315" width="15.875" style="317" customWidth="1"/>
    <col min="13316" max="13316" width="36" style="317" customWidth="1"/>
    <col min="13317" max="13319" width="7" style="317" customWidth="1"/>
    <col min="13320" max="13321" width="6" style="317" customWidth="1"/>
    <col min="13322" max="13322" width="5.125" style="317" customWidth="1"/>
    <col min="13323" max="13323" width="13" style="317" customWidth="1"/>
    <col min="13324" max="13324" width="17.5" style="317" customWidth="1"/>
    <col min="13325" max="13325" width="14.875" style="317" customWidth="1"/>
    <col min="13326" max="13326" width="10.125" style="317" bestFit="1" customWidth="1"/>
    <col min="13327" max="13328" width="21.375" style="317" customWidth="1"/>
    <col min="13329" max="13329" width="19" style="317" customWidth="1"/>
    <col min="13330" max="13568" width="11" style="317"/>
    <col min="13569" max="13569" width="14.125" style="317" bestFit="1" customWidth="1"/>
    <col min="13570" max="13570" width="16.375" style="317" customWidth="1"/>
    <col min="13571" max="13571" width="15.875" style="317" customWidth="1"/>
    <col min="13572" max="13572" width="36" style="317" customWidth="1"/>
    <col min="13573" max="13575" width="7" style="317" customWidth="1"/>
    <col min="13576" max="13577" width="6" style="317" customWidth="1"/>
    <col min="13578" max="13578" width="5.125" style="317" customWidth="1"/>
    <col min="13579" max="13579" width="13" style="317" customWidth="1"/>
    <col min="13580" max="13580" width="17.5" style="317" customWidth="1"/>
    <col min="13581" max="13581" width="14.875" style="317" customWidth="1"/>
    <col min="13582" max="13582" width="10.125" style="317" bestFit="1" customWidth="1"/>
    <col min="13583" max="13584" width="21.375" style="317" customWidth="1"/>
    <col min="13585" max="13585" width="19" style="317" customWidth="1"/>
    <col min="13586" max="13824" width="11" style="317"/>
    <col min="13825" max="13825" width="14.125" style="317" bestFit="1" customWidth="1"/>
    <col min="13826" max="13826" width="16.375" style="317" customWidth="1"/>
    <col min="13827" max="13827" width="15.875" style="317" customWidth="1"/>
    <col min="13828" max="13828" width="36" style="317" customWidth="1"/>
    <col min="13829" max="13831" width="7" style="317" customWidth="1"/>
    <col min="13832" max="13833" width="6" style="317" customWidth="1"/>
    <col min="13834" max="13834" width="5.125" style="317" customWidth="1"/>
    <col min="13835" max="13835" width="13" style="317" customWidth="1"/>
    <col min="13836" max="13836" width="17.5" style="317" customWidth="1"/>
    <col min="13837" max="13837" width="14.875" style="317" customWidth="1"/>
    <col min="13838" max="13838" width="10.125" style="317" bestFit="1" customWidth="1"/>
    <col min="13839" max="13840" width="21.375" style="317" customWidth="1"/>
    <col min="13841" max="13841" width="19" style="317" customWidth="1"/>
    <col min="13842" max="14080" width="11" style="317"/>
    <col min="14081" max="14081" width="14.125" style="317" bestFit="1" customWidth="1"/>
    <col min="14082" max="14082" width="16.375" style="317" customWidth="1"/>
    <col min="14083" max="14083" width="15.875" style="317" customWidth="1"/>
    <col min="14084" max="14084" width="36" style="317" customWidth="1"/>
    <col min="14085" max="14087" width="7" style="317" customWidth="1"/>
    <col min="14088" max="14089" width="6" style="317" customWidth="1"/>
    <col min="14090" max="14090" width="5.125" style="317" customWidth="1"/>
    <col min="14091" max="14091" width="13" style="317" customWidth="1"/>
    <col min="14092" max="14092" width="17.5" style="317" customWidth="1"/>
    <col min="14093" max="14093" width="14.875" style="317" customWidth="1"/>
    <col min="14094" max="14094" width="10.125" style="317" bestFit="1" customWidth="1"/>
    <col min="14095" max="14096" width="21.375" style="317" customWidth="1"/>
    <col min="14097" max="14097" width="19" style="317" customWidth="1"/>
    <col min="14098" max="14336" width="11" style="317"/>
    <col min="14337" max="14337" width="14.125" style="317" bestFit="1" customWidth="1"/>
    <col min="14338" max="14338" width="16.375" style="317" customWidth="1"/>
    <col min="14339" max="14339" width="15.875" style="317" customWidth="1"/>
    <col min="14340" max="14340" width="36" style="317" customWidth="1"/>
    <col min="14341" max="14343" width="7" style="317" customWidth="1"/>
    <col min="14344" max="14345" width="6" style="317" customWidth="1"/>
    <col min="14346" max="14346" width="5.125" style="317" customWidth="1"/>
    <col min="14347" max="14347" width="13" style="317" customWidth="1"/>
    <col min="14348" max="14348" width="17.5" style="317" customWidth="1"/>
    <col min="14349" max="14349" width="14.875" style="317" customWidth="1"/>
    <col min="14350" max="14350" width="10.125" style="317" bestFit="1" customWidth="1"/>
    <col min="14351" max="14352" width="21.375" style="317" customWidth="1"/>
    <col min="14353" max="14353" width="19" style="317" customWidth="1"/>
    <col min="14354" max="14592" width="11" style="317"/>
    <col min="14593" max="14593" width="14.125" style="317" bestFit="1" customWidth="1"/>
    <col min="14594" max="14594" width="16.375" style="317" customWidth="1"/>
    <col min="14595" max="14595" width="15.875" style="317" customWidth="1"/>
    <col min="14596" max="14596" width="36" style="317" customWidth="1"/>
    <col min="14597" max="14599" width="7" style="317" customWidth="1"/>
    <col min="14600" max="14601" width="6" style="317" customWidth="1"/>
    <col min="14602" max="14602" width="5.125" style="317" customWidth="1"/>
    <col min="14603" max="14603" width="13" style="317" customWidth="1"/>
    <col min="14604" max="14604" width="17.5" style="317" customWidth="1"/>
    <col min="14605" max="14605" width="14.875" style="317" customWidth="1"/>
    <col min="14606" max="14606" width="10.125" style="317" bestFit="1" customWidth="1"/>
    <col min="14607" max="14608" width="21.375" style="317" customWidth="1"/>
    <col min="14609" max="14609" width="19" style="317" customWidth="1"/>
    <col min="14610" max="14848" width="11" style="317"/>
    <col min="14849" max="14849" width="14.125" style="317" bestFit="1" customWidth="1"/>
    <col min="14850" max="14850" width="16.375" style="317" customWidth="1"/>
    <col min="14851" max="14851" width="15.875" style="317" customWidth="1"/>
    <col min="14852" max="14852" width="36" style="317" customWidth="1"/>
    <col min="14853" max="14855" width="7" style="317" customWidth="1"/>
    <col min="14856" max="14857" width="6" style="317" customWidth="1"/>
    <col min="14858" max="14858" width="5.125" style="317" customWidth="1"/>
    <col min="14859" max="14859" width="13" style="317" customWidth="1"/>
    <col min="14860" max="14860" width="17.5" style="317" customWidth="1"/>
    <col min="14861" max="14861" width="14.875" style="317" customWidth="1"/>
    <col min="14862" max="14862" width="10.125" style="317" bestFit="1" customWidth="1"/>
    <col min="14863" max="14864" width="21.375" style="317" customWidth="1"/>
    <col min="14865" max="14865" width="19" style="317" customWidth="1"/>
    <col min="14866" max="15104" width="11" style="317"/>
    <col min="15105" max="15105" width="14.125" style="317" bestFit="1" customWidth="1"/>
    <col min="15106" max="15106" width="16.375" style="317" customWidth="1"/>
    <col min="15107" max="15107" width="15.875" style="317" customWidth="1"/>
    <col min="15108" max="15108" width="36" style="317" customWidth="1"/>
    <col min="15109" max="15111" width="7" style="317" customWidth="1"/>
    <col min="15112" max="15113" width="6" style="317" customWidth="1"/>
    <col min="15114" max="15114" width="5.125" style="317" customWidth="1"/>
    <col min="15115" max="15115" width="13" style="317" customWidth="1"/>
    <col min="15116" max="15116" width="17.5" style="317" customWidth="1"/>
    <col min="15117" max="15117" width="14.875" style="317" customWidth="1"/>
    <col min="15118" max="15118" width="10.125" style="317" bestFit="1" customWidth="1"/>
    <col min="15119" max="15120" width="21.375" style="317" customWidth="1"/>
    <col min="15121" max="15121" width="19" style="317" customWidth="1"/>
    <col min="15122" max="15360" width="11" style="317"/>
    <col min="15361" max="15361" width="14.125" style="317" bestFit="1" customWidth="1"/>
    <col min="15362" max="15362" width="16.375" style="317" customWidth="1"/>
    <col min="15363" max="15363" width="15.875" style="317" customWidth="1"/>
    <col min="15364" max="15364" width="36" style="317" customWidth="1"/>
    <col min="15365" max="15367" width="7" style="317" customWidth="1"/>
    <col min="15368" max="15369" width="6" style="317" customWidth="1"/>
    <col min="15370" max="15370" width="5.125" style="317" customWidth="1"/>
    <col min="15371" max="15371" width="13" style="317" customWidth="1"/>
    <col min="15372" max="15372" width="17.5" style="317" customWidth="1"/>
    <col min="15373" max="15373" width="14.875" style="317" customWidth="1"/>
    <col min="15374" max="15374" width="10.125" style="317" bestFit="1" customWidth="1"/>
    <col min="15375" max="15376" width="21.375" style="317" customWidth="1"/>
    <col min="15377" max="15377" width="19" style="317" customWidth="1"/>
    <col min="15378" max="15616" width="11" style="317"/>
    <col min="15617" max="15617" width="14.125" style="317" bestFit="1" customWidth="1"/>
    <col min="15618" max="15618" width="16.375" style="317" customWidth="1"/>
    <col min="15619" max="15619" width="15.875" style="317" customWidth="1"/>
    <col min="15620" max="15620" width="36" style="317" customWidth="1"/>
    <col min="15621" max="15623" width="7" style="317" customWidth="1"/>
    <col min="15624" max="15625" width="6" style="317" customWidth="1"/>
    <col min="15626" max="15626" width="5.125" style="317" customWidth="1"/>
    <col min="15627" max="15627" width="13" style="317" customWidth="1"/>
    <col min="15628" max="15628" width="17.5" style="317" customWidth="1"/>
    <col min="15629" max="15629" width="14.875" style="317" customWidth="1"/>
    <col min="15630" max="15630" width="10.125" style="317" bestFit="1" customWidth="1"/>
    <col min="15631" max="15632" width="21.375" style="317" customWidth="1"/>
    <col min="15633" max="15633" width="19" style="317" customWidth="1"/>
    <col min="15634" max="15872" width="11" style="317"/>
    <col min="15873" max="15873" width="14.125" style="317" bestFit="1" customWidth="1"/>
    <col min="15874" max="15874" width="16.375" style="317" customWidth="1"/>
    <col min="15875" max="15875" width="15.875" style="317" customWidth="1"/>
    <col min="15876" max="15876" width="36" style="317" customWidth="1"/>
    <col min="15877" max="15879" width="7" style="317" customWidth="1"/>
    <col min="15880" max="15881" width="6" style="317" customWidth="1"/>
    <col min="15882" max="15882" width="5.125" style="317" customWidth="1"/>
    <col min="15883" max="15883" width="13" style="317" customWidth="1"/>
    <col min="15884" max="15884" width="17.5" style="317" customWidth="1"/>
    <col min="15885" max="15885" width="14.875" style="317" customWidth="1"/>
    <col min="15886" max="15886" width="10.125" style="317" bestFit="1" customWidth="1"/>
    <col min="15887" max="15888" width="21.375" style="317" customWidth="1"/>
    <col min="15889" max="15889" width="19" style="317" customWidth="1"/>
    <col min="15890" max="16128" width="11" style="317"/>
    <col min="16129" max="16129" width="14.125" style="317" bestFit="1" customWidth="1"/>
    <col min="16130" max="16130" width="16.375" style="317" customWidth="1"/>
    <col min="16131" max="16131" width="15.875" style="317" customWidth="1"/>
    <col min="16132" max="16132" width="36" style="317" customWidth="1"/>
    <col min="16133" max="16135" width="7" style="317" customWidth="1"/>
    <col min="16136" max="16137" width="6" style="317" customWidth="1"/>
    <col min="16138" max="16138" width="5.125" style="317" customWidth="1"/>
    <col min="16139" max="16139" width="13" style="317" customWidth="1"/>
    <col min="16140" max="16140" width="17.5" style="317" customWidth="1"/>
    <col min="16141" max="16141" width="14.875" style="317" customWidth="1"/>
    <col min="16142" max="16142" width="10.125" style="317" bestFit="1" customWidth="1"/>
    <col min="16143" max="16144" width="21.375" style="317" customWidth="1"/>
    <col min="16145" max="16145" width="19" style="317" customWidth="1"/>
    <col min="16146" max="16384" width="11" style="317"/>
  </cols>
  <sheetData>
    <row r="1" spans="1:17" s="503" customFormat="1">
      <c r="A1" s="312" t="s">
        <v>199</v>
      </c>
      <c r="B1" s="312" t="s">
        <v>200</v>
      </c>
      <c r="C1" s="313" t="s">
        <v>201</v>
      </c>
      <c r="D1" s="313" t="s">
        <v>202</v>
      </c>
      <c r="E1" s="314" t="s">
        <v>183</v>
      </c>
      <c r="F1" s="314" t="s">
        <v>193</v>
      </c>
      <c r="G1" s="312" t="s">
        <v>203</v>
      </c>
      <c r="H1" s="312" t="s">
        <v>194</v>
      </c>
      <c r="I1" s="312" t="s">
        <v>204</v>
      </c>
      <c r="J1" s="312" t="s">
        <v>195</v>
      </c>
      <c r="K1" s="507" t="s">
        <v>205</v>
      </c>
      <c r="L1" s="183" t="s">
        <v>206</v>
      </c>
      <c r="M1" s="315" t="s">
        <v>207</v>
      </c>
      <c r="N1" s="315" t="s">
        <v>208</v>
      </c>
      <c r="O1" s="480" t="s">
        <v>1046</v>
      </c>
      <c r="P1" s="480" t="s">
        <v>1047</v>
      </c>
      <c r="Q1" s="480" t="s">
        <v>1048</v>
      </c>
    </row>
    <row r="2" spans="1:17" hidden="1">
      <c r="A2" s="318" t="s">
        <v>1189</v>
      </c>
      <c r="B2" s="319" t="s">
        <v>622</v>
      </c>
      <c r="C2" s="320" t="s">
        <v>623</v>
      </c>
      <c r="D2" s="321" t="s">
        <v>624</v>
      </c>
      <c r="E2" s="319" t="s">
        <v>1190</v>
      </c>
      <c r="F2" s="322" t="s">
        <v>1191</v>
      </c>
      <c r="G2" s="323">
        <v>10100</v>
      </c>
      <c r="H2" s="322" t="s">
        <v>1192</v>
      </c>
      <c r="I2" s="322" t="s">
        <v>1193</v>
      </c>
      <c r="J2" s="324" t="s">
        <v>625</v>
      </c>
      <c r="K2" s="325">
        <v>23429000</v>
      </c>
      <c r="L2" s="326" t="s">
        <v>1194</v>
      </c>
      <c r="M2" s="327" t="s">
        <v>626</v>
      </c>
      <c r="N2" s="327" t="s">
        <v>627</v>
      </c>
      <c r="O2" s="328"/>
      <c r="P2" s="328"/>
      <c r="Q2" s="328"/>
    </row>
    <row r="3" spans="1:17" hidden="1">
      <c r="A3" s="318" t="s">
        <v>1171</v>
      </c>
      <c r="B3" s="319" t="s">
        <v>622</v>
      </c>
      <c r="C3" s="319" t="s">
        <v>628</v>
      </c>
      <c r="D3" s="329" t="s">
        <v>210</v>
      </c>
      <c r="E3" s="319" t="s">
        <v>1195</v>
      </c>
      <c r="F3" s="322" t="s">
        <v>1196</v>
      </c>
      <c r="G3" s="323">
        <v>10100</v>
      </c>
      <c r="H3" s="322" t="s">
        <v>1192</v>
      </c>
      <c r="I3" s="322" t="s">
        <v>1193</v>
      </c>
      <c r="J3" s="324" t="s">
        <v>625</v>
      </c>
      <c r="K3" s="325">
        <v>16683200</v>
      </c>
      <c r="L3" s="326" t="s">
        <v>1194</v>
      </c>
      <c r="M3" s="327" t="s">
        <v>626</v>
      </c>
      <c r="N3" s="327" t="s">
        <v>627</v>
      </c>
      <c r="O3" s="328"/>
      <c r="P3" s="328"/>
      <c r="Q3" s="328"/>
    </row>
    <row r="4" spans="1:17" hidden="1">
      <c r="A4" s="318" t="s">
        <v>1197</v>
      </c>
      <c r="B4" s="319" t="s">
        <v>622</v>
      </c>
      <c r="C4" s="319" t="s">
        <v>628</v>
      </c>
      <c r="D4" s="329" t="s">
        <v>1198</v>
      </c>
      <c r="E4" s="319" t="s">
        <v>1195</v>
      </c>
      <c r="F4" s="322" t="s">
        <v>1196</v>
      </c>
      <c r="G4" s="323">
        <v>10100</v>
      </c>
      <c r="H4" s="322" t="s">
        <v>1199</v>
      </c>
      <c r="I4" s="322" t="s">
        <v>1200</v>
      </c>
      <c r="J4" s="324" t="s">
        <v>625</v>
      </c>
      <c r="K4" s="325">
        <v>17803000</v>
      </c>
      <c r="L4" s="326" t="s">
        <v>1201</v>
      </c>
      <c r="M4" s="327" t="s">
        <v>626</v>
      </c>
      <c r="N4" s="327" t="s">
        <v>627</v>
      </c>
      <c r="O4" s="328"/>
      <c r="P4" s="328"/>
      <c r="Q4" s="328"/>
    </row>
    <row r="5" spans="1:17" hidden="1">
      <c r="A5" s="318" t="s">
        <v>1202</v>
      </c>
      <c r="B5" s="319" t="s">
        <v>622</v>
      </c>
      <c r="C5" s="319" t="s">
        <v>628</v>
      </c>
      <c r="D5" s="329" t="s">
        <v>1203</v>
      </c>
      <c r="E5" s="319" t="s">
        <v>1195</v>
      </c>
      <c r="F5" s="322" t="s">
        <v>1196</v>
      </c>
      <c r="G5" s="323">
        <v>10100</v>
      </c>
      <c r="H5" s="322" t="s">
        <v>1199</v>
      </c>
      <c r="I5" s="322" t="s">
        <v>1200</v>
      </c>
      <c r="J5" s="324" t="s">
        <v>625</v>
      </c>
      <c r="K5" s="330">
        <v>6886000</v>
      </c>
      <c r="L5" s="326" t="s">
        <v>1201</v>
      </c>
      <c r="M5" s="327" t="s">
        <v>626</v>
      </c>
      <c r="N5" s="327" t="s">
        <v>627</v>
      </c>
      <c r="O5" s="328"/>
      <c r="P5" s="328"/>
      <c r="Q5" s="328"/>
    </row>
    <row r="6" spans="1:17" hidden="1">
      <c r="A6" s="318" t="s">
        <v>1204</v>
      </c>
      <c r="B6" s="319" t="s">
        <v>622</v>
      </c>
      <c r="C6" s="319" t="s">
        <v>628</v>
      </c>
      <c r="D6" s="329" t="s">
        <v>1205</v>
      </c>
      <c r="E6" s="319" t="s">
        <v>1195</v>
      </c>
      <c r="F6" s="322" t="s">
        <v>1196</v>
      </c>
      <c r="G6" s="323">
        <v>10100</v>
      </c>
      <c r="H6" s="322" t="s">
        <v>1199</v>
      </c>
      <c r="I6" s="322" t="s">
        <v>1200</v>
      </c>
      <c r="J6" s="324" t="s">
        <v>625</v>
      </c>
      <c r="K6" s="330">
        <v>760000</v>
      </c>
      <c r="L6" s="326" t="s">
        <v>1201</v>
      </c>
      <c r="M6" s="327" t="s">
        <v>626</v>
      </c>
      <c r="N6" s="327" t="s">
        <v>627</v>
      </c>
      <c r="O6" s="328"/>
      <c r="P6" s="328"/>
      <c r="Q6" s="328"/>
    </row>
    <row r="7" spans="1:17" hidden="1">
      <c r="A7" s="318" t="s">
        <v>1206</v>
      </c>
      <c r="B7" s="319" t="s">
        <v>622</v>
      </c>
      <c r="C7" s="319" t="s">
        <v>628</v>
      </c>
      <c r="D7" s="329" t="s">
        <v>1207</v>
      </c>
      <c r="E7" s="319" t="s">
        <v>1195</v>
      </c>
      <c r="F7" s="322" t="s">
        <v>1196</v>
      </c>
      <c r="G7" s="323">
        <v>10100</v>
      </c>
      <c r="H7" s="322" t="s">
        <v>1199</v>
      </c>
      <c r="I7" s="322" t="s">
        <v>1200</v>
      </c>
      <c r="J7" s="324" t="s">
        <v>625</v>
      </c>
      <c r="K7" s="330">
        <v>7308000</v>
      </c>
      <c r="L7" s="326" t="s">
        <v>1201</v>
      </c>
      <c r="M7" s="327" t="s">
        <v>626</v>
      </c>
      <c r="N7" s="327" t="s">
        <v>627</v>
      </c>
      <c r="O7" s="328"/>
      <c r="P7" s="328"/>
      <c r="Q7" s="328"/>
    </row>
    <row r="8" spans="1:17" hidden="1">
      <c r="A8" s="318"/>
      <c r="B8" s="319" t="s">
        <v>622</v>
      </c>
      <c r="C8" s="319" t="s">
        <v>628</v>
      </c>
      <c r="D8" s="329" t="s">
        <v>1208</v>
      </c>
      <c r="E8" s="319" t="s">
        <v>1195</v>
      </c>
      <c r="F8" s="322" t="s">
        <v>1196</v>
      </c>
      <c r="G8" s="323">
        <v>10100</v>
      </c>
      <c r="H8" s="322" t="s">
        <v>1199</v>
      </c>
      <c r="I8" s="322" t="s">
        <v>1200</v>
      </c>
      <c r="J8" s="324" t="s">
        <v>625</v>
      </c>
      <c r="K8" s="330"/>
      <c r="L8" s="326" t="s">
        <v>1201</v>
      </c>
      <c r="M8" s="327" t="s">
        <v>626</v>
      </c>
      <c r="N8" s="327" t="s">
        <v>627</v>
      </c>
      <c r="O8" s="328"/>
      <c r="P8" s="328"/>
      <c r="Q8" s="328"/>
    </row>
    <row r="9" spans="1:17" hidden="1">
      <c r="A9" s="318"/>
      <c r="B9" s="319" t="s">
        <v>622</v>
      </c>
      <c r="C9" s="319" t="s">
        <v>628</v>
      </c>
      <c r="D9" s="329" t="s">
        <v>1209</v>
      </c>
      <c r="E9" s="319" t="s">
        <v>1195</v>
      </c>
      <c r="F9" s="322" t="s">
        <v>1196</v>
      </c>
      <c r="G9" s="323">
        <v>10100</v>
      </c>
      <c r="H9" s="322" t="s">
        <v>1199</v>
      </c>
      <c r="I9" s="322" t="s">
        <v>1200</v>
      </c>
      <c r="J9" s="324" t="s">
        <v>625</v>
      </c>
      <c r="K9" s="325"/>
      <c r="L9" s="326" t="s">
        <v>1201</v>
      </c>
      <c r="M9" s="327" t="s">
        <v>626</v>
      </c>
      <c r="N9" s="327" t="s">
        <v>627</v>
      </c>
      <c r="O9" s="328"/>
      <c r="P9" s="328"/>
      <c r="Q9" s="328"/>
    </row>
    <row r="10" spans="1:17" hidden="1">
      <c r="A10" s="318" t="s">
        <v>629</v>
      </c>
      <c r="B10" s="319" t="s">
        <v>622</v>
      </c>
      <c r="C10" s="319" t="s">
        <v>628</v>
      </c>
      <c r="D10" s="329" t="s">
        <v>630</v>
      </c>
      <c r="E10" s="319" t="s">
        <v>1195</v>
      </c>
      <c r="F10" s="322" t="s">
        <v>1196</v>
      </c>
      <c r="G10" s="323">
        <v>10100</v>
      </c>
      <c r="H10" s="322" t="s">
        <v>1199</v>
      </c>
      <c r="I10" s="322" t="s">
        <v>1200</v>
      </c>
      <c r="J10" s="324" t="s">
        <v>625</v>
      </c>
      <c r="K10" s="330">
        <v>7678000</v>
      </c>
      <c r="L10" s="326" t="s">
        <v>1201</v>
      </c>
      <c r="M10" s="327" t="s">
        <v>1049</v>
      </c>
      <c r="N10" s="327" t="s">
        <v>1210</v>
      </c>
      <c r="O10" s="328"/>
      <c r="P10" s="328"/>
      <c r="Q10" s="328"/>
    </row>
    <row r="11" spans="1:17" s="334" customFormat="1" hidden="1">
      <c r="A11" s="318" t="s">
        <v>631</v>
      </c>
      <c r="B11" s="318" t="s">
        <v>622</v>
      </c>
      <c r="C11" s="318" t="s">
        <v>628</v>
      </c>
      <c r="D11" s="329" t="s">
        <v>632</v>
      </c>
      <c r="E11" s="318" t="s">
        <v>1195</v>
      </c>
      <c r="F11" s="324" t="s">
        <v>1196</v>
      </c>
      <c r="G11" s="331">
        <v>10100</v>
      </c>
      <c r="H11" s="324" t="s">
        <v>1199</v>
      </c>
      <c r="I11" s="324" t="s">
        <v>1200</v>
      </c>
      <c r="J11" s="324" t="s">
        <v>625</v>
      </c>
      <c r="K11" s="330">
        <v>10042000</v>
      </c>
      <c r="L11" s="326" t="s">
        <v>1201</v>
      </c>
      <c r="M11" s="332" t="s">
        <v>1050</v>
      </c>
      <c r="N11" s="332" t="s">
        <v>1051</v>
      </c>
      <c r="O11" s="333"/>
      <c r="P11" s="333"/>
      <c r="Q11" s="333"/>
    </row>
    <row r="12" spans="1:17" hidden="1">
      <c r="A12" s="318" t="s">
        <v>633</v>
      </c>
      <c r="B12" s="319" t="s">
        <v>622</v>
      </c>
      <c r="C12" s="319" t="s">
        <v>628</v>
      </c>
      <c r="D12" s="329" t="s">
        <v>634</v>
      </c>
      <c r="E12" s="319" t="s">
        <v>1211</v>
      </c>
      <c r="F12" s="322" t="s">
        <v>1212</v>
      </c>
      <c r="G12" s="323">
        <v>10100</v>
      </c>
      <c r="H12" s="322" t="s">
        <v>1213</v>
      </c>
      <c r="I12" s="322" t="s">
        <v>1214</v>
      </c>
      <c r="J12" s="324" t="s">
        <v>625</v>
      </c>
      <c r="K12" s="330">
        <v>9786000</v>
      </c>
      <c r="L12" s="326" t="s">
        <v>1215</v>
      </c>
      <c r="M12" s="327" t="s">
        <v>635</v>
      </c>
      <c r="N12" s="327" t="s">
        <v>1216</v>
      </c>
      <c r="O12" s="328"/>
      <c r="P12" s="328"/>
      <c r="Q12" s="328"/>
    </row>
    <row r="13" spans="1:17" hidden="1">
      <c r="A13" s="318" t="s">
        <v>636</v>
      </c>
      <c r="B13" s="319" t="s">
        <v>622</v>
      </c>
      <c r="C13" s="319" t="s">
        <v>628</v>
      </c>
      <c r="D13" s="329" t="s">
        <v>637</v>
      </c>
      <c r="E13" s="319" t="s">
        <v>1211</v>
      </c>
      <c r="F13" s="322" t="s">
        <v>1212</v>
      </c>
      <c r="G13" s="323">
        <v>10100</v>
      </c>
      <c r="H13" s="322" t="s">
        <v>1213</v>
      </c>
      <c r="I13" s="322" t="s">
        <v>1214</v>
      </c>
      <c r="J13" s="324" t="s">
        <v>625</v>
      </c>
      <c r="K13" s="330">
        <v>12904000</v>
      </c>
      <c r="L13" s="326" t="s">
        <v>1215</v>
      </c>
      <c r="M13" s="327" t="s">
        <v>1052</v>
      </c>
      <c r="N13" s="327" t="s">
        <v>1053</v>
      </c>
      <c r="O13" s="328"/>
      <c r="P13" s="328"/>
      <c r="Q13" s="328"/>
    </row>
    <row r="14" spans="1:17" s="334" customFormat="1" hidden="1">
      <c r="A14" s="318" t="s">
        <v>638</v>
      </c>
      <c r="B14" s="318" t="s">
        <v>622</v>
      </c>
      <c r="C14" s="318" t="s">
        <v>628</v>
      </c>
      <c r="D14" s="329" t="s">
        <v>639</v>
      </c>
      <c r="E14" s="318" t="s">
        <v>1211</v>
      </c>
      <c r="F14" s="324" t="s">
        <v>1212</v>
      </c>
      <c r="G14" s="331">
        <v>10100</v>
      </c>
      <c r="H14" s="324" t="s">
        <v>1213</v>
      </c>
      <c r="I14" s="324" t="s">
        <v>1214</v>
      </c>
      <c r="J14" s="324" t="s">
        <v>625</v>
      </c>
      <c r="K14" s="325">
        <v>1326000</v>
      </c>
      <c r="L14" s="326" t="s">
        <v>1215</v>
      </c>
      <c r="M14" s="332" t="s">
        <v>1054</v>
      </c>
      <c r="N14" s="332" t="s">
        <v>640</v>
      </c>
      <c r="O14" s="333"/>
      <c r="P14" s="333"/>
      <c r="Q14" s="333"/>
    </row>
    <row r="15" spans="1:17" hidden="1">
      <c r="A15" s="318" t="s">
        <v>1217</v>
      </c>
      <c r="B15" s="319" t="s">
        <v>622</v>
      </c>
      <c r="C15" s="319" t="s">
        <v>628</v>
      </c>
      <c r="D15" s="329" t="s">
        <v>641</v>
      </c>
      <c r="E15" s="319" t="s">
        <v>1218</v>
      </c>
      <c r="F15" s="322" t="s">
        <v>1219</v>
      </c>
      <c r="G15" s="323">
        <v>10100</v>
      </c>
      <c r="H15" s="322" t="s">
        <v>1220</v>
      </c>
      <c r="I15" s="322" t="s">
        <v>1221</v>
      </c>
      <c r="J15" s="324" t="s">
        <v>625</v>
      </c>
      <c r="K15" s="325">
        <v>1326000</v>
      </c>
      <c r="L15" s="326" t="s">
        <v>1222</v>
      </c>
      <c r="M15" s="327" t="s">
        <v>1055</v>
      </c>
      <c r="N15" s="327" t="s">
        <v>642</v>
      </c>
      <c r="O15" s="328"/>
      <c r="P15" s="328"/>
      <c r="Q15" s="328"/>
    </row>
    <row r="16" spans="1:17" hidden="1">
      <c r="A16" s="318" t="s">
        <v>1223</v>
      </c>
      <c r="B16" s="319" t="s">
        <v>622</v>
      </c>
      <c r="C16" s="319" t="s">
        <v>628</v>
      </c>
      <c r="D16" s="329" t="s">
        <v>643</v>
      </c>
      <c r="E16" s="319" t="s">
        <v>1218</v>
      </c>
      <c r="F16" s="322" t="s">
        <v>1219</v>
      </c>
      <c r="G16" s="323">
        <v>10100</v>
      </c>
      <c r="H16" s="322" t="s">
        <v>1220</v>
      </c>
      <c r="I16" s="322" t="s">
        <v>1221</v>
      </c>
      <c r="J16" s="324" t="s">
        <v>625</v>
      </c>
      <c r="K16" s="330">
        <v>88000</v>
      </c>
      <c r="L16" s="326" t="s">
        <v>1222</v>
      </c>
      <c r="M16" s="327" t="s">
        <v>1224</v>
      </c>
      <c r="N16" s="332" t="s">
        <v>1225</v>
      </c>
      <c r="O16" s="328"/>
      <c r="P16" s="328"/>
      <c r="Q16" s="328"/>
    </row>
    <row r="17" spans="1:17" hidden="1">
      <c r="A17" s="318"/>
      <c r="B17" s="319" t="s">
        <v>622</v>
      </c>
      <c r="C17" s="319" t="s">
        <v>628</v>
      </c>
      <c r="D17" s="329" t="s">
        <v>644</v>
      </c>
      <c r="E17" s="319" t="s">
        <v>1218</v>
      </c>
      <c r="F17" s="322" t="s">
        <v>1219</v>
      </c>
      <c r="G17" s="323">
        <v>10100</v>
      </c>
      <c r="H17" s="324" t="s">
        <v>1226</v>
      </c>
      <c r="I17" s="322" t="s">
        <v>1803</v>
      </c>
      <c r="J17" s="324" t="s">
        <v>625</v>
      </c>
      <c r="K17" s="330"/>
      <c r="L17" s="326" t="s">
        <v>1222</v>
      </c>
      <c r="M17" s="327" t="s">
        <v>626</v>
      </c>
      <c r="N17" s="327" t="s">
        <v>627</v>
      </c>
      <c r="O17" s="328"/>
      <c r="P17" s="328"/>
      <c r="Q17" s="328"/>
    </row>
    <row r="18" spans="1:17" hidden="1">
      <c r="A18" s="318" t="s">
        <v>1227</v>
      </c>
      <c r="B18" s="319" t="s">
        <v>622</v>
      </c>
      <c r="C18" s="319" t="s">
        <v>628</v>
      </c>
      <c r="D18" s="329" t="s">
        <v>645</v>
      </c>
      <c r="E18" s="319" t="s">
        <v>1218</v>
      </c>
      <c r="F18" s="322" t="s">
        <v>1219</v>
      </c>
      <c r="G18" s="323">
        <v>10100</v>
      </c>
      <c r="H18" s="324" t="s">
        <v>1226</v>
      </c>
      <c r="I18" s="322" t="s">
        <v>1221</v>
      </c>
      <c r="J18" s="324" t="s">
        <v>625</v>
      </c>
      <c r="K18" s="330">
        <v>500000</v>
      </c>
      <c r="L18" s="326" t="s">
        <v>1228</v>
      </c>
      <c r="M18" s="327" t="s">
        <v>1049</v>
      </c>
      <c r="N18" s="327" t="s">
        <v>1229</v>
      </c>
      <c r="O18" s="328" t="s">
        <v>233</v>
      </c>
      <c r="P18" s="328" t="s">
        <v>646</v>
      </c>
      <c r="Q18" s="328" t="s">
        <v>647</v>
      </c>
    </row>
    <row r="19" spans="1:17" hidden="1">
      <c r="A19" s="318" t="s">
        <v>1230</v>
      </c>
      <c r="B19" s="319" t="s">
        <v>622</v>
      </c>
      <c r="C19" s="319" t="s">
        <v>628</v>
      </c>
      <c r="D19" s="318" t="s">
        <v>648</v>
      </c>
      <c r="E19" s="319" t="s">
        <v>1218</v>
      </c>
      <c r="F19" s="322" t="s">
        <v>1219</v>
      </c>
      <c r="G19" s="323">
        <v>10100</v>
      </c>
      <c r="H19" s="324" t="s">
        <v>1226</v>
      </c>
      <c r="I19" s="322" t="s">
        <v>1221</v>
      </c>
      <c r="J19" s="324" t="s">
        <v>625</v>
      </c>
      <c r="K19" s="330">
        <v>500000</v>
      </c>
      <c r="L19" s="326" t="s">
        <v>1231</v>
      </c>
      <c r="M19" s="332" t="s">
        <v>1050</v>
      </c>
      <c r="N19" s="327" t="s">
        <v>649</v>
      </c>
      <c r="O19" s="328" t="s">
        <v>233</v>
      </c>
      <c r="P19" s="328" t="s">
        <v>646</v>
      </c>
      <c r="Q19" s="328" t="s">
        <v>647</v>
      </c>
    </row>
    <row r="20" spans="1:17" hidden="1">
      <c r="A20" s="318" t="s">
        <v>1232</v>
      </c>
      <c r="B20" s="319" t="s">
        <v>622</v>
      </c>
      <c r="C20" s="319" t="s">
        <v>628</v>
      </c>
      <c r="D20" s="318" t="s">
        <v>650</v>
      </c>
      <c r="E20" s="319" t="s">
        <v>1218</v>
      </c>
      <c r="F20" s="322" t="s">
        <v>1219</v>
      </c>
      <c r="G20" s="323">
        <v>10100</v>
      </c>
      <c r="H20" s="324" t="s">
        <v>1226</v>
      </c>
      <c r="I20" s="322" t="s">
        <v>1221</v>
      </c>
      <c r="J20" s="324" t="s">
        <v>625</v>
      </c>
      <c r="K20" s="330">
        <v>500000</v>
      </c>
      <c r="L20" s="326" t="s">
        <v>1231</v>
      </c>
      <c r="M20" s="332" t="s">
        <v>1233</v>
      </c>
      <c r="N20" s="327" t="s">
        <v>1234</v>
      </c>
      <c r="O20" s="328" t="s">
        <v>233</v>
      </c>
      <c r="P20" s="328" t="s">
        <v>646</v>
      </c>
      <c r="Q20" s="328" t="s">
        <v>647</v>
      </c>
    </row>
    <row r="21" spans="1:17" hidden="1">
      <c r="A21" s="318" t="s">
        <v>1235</v>
      </c>
      <c r="B21" s="319" t="s">
        <v>622</v>
      </c>
      <c r="C21" s="319" t="s">
        <v>628</v>
      </c>
      <c r="D21" s="329" t="s">
        <v>651</v>
      </c>
      <c r="E21" s="319" t="s">
        <v>1218</v>
      </c>
      <c r="F21" s="322" t="s">
        <v>1219</v>
      </c>
      <c r="G21" s="323">
        <v>10100</v>
      </c>
      <c r="H21" s="324" t="s">
        <v>1226</v>
      </c>
      <c r="I21" s="322" t="s">
        <v>1221</v>
      </c>
      <c r="J21" s="324" t="s">
        <v>625</v>
      </c>
      <c r="K21" s="330">
        <v>500000</v>
      </c>
      <c r="L21" s="326" t="s">
        <v>1231</v>
      </c>
      <c r="M21" s="327" t="s">
        <v>1052</v>
      </c>
      <c r="N21" s="327" t="s">
        <v>1053</v>
      </c>
      <c r="O21" s="328" t="s">
        <v>233</v>
      </c>
      <c r="P21" s="328" t="s">
        <v>646</v>
      </c>
      <c r="Q21" s="328" t="s">
        <v>647</v>
      </c>
    </row>
    <row r="22" spans="1:17" hidden="1">
      <c r="A22" s="318" t="s">
        <v>1236</v>
      </c>
      <c r="B22" s="319" t="s">
        <v>622</v>
      </c>
      <c r="C22" s="319" t="s">
        <v>628</v>
      </c>
      <c r="D22" s="329" t="s">
        <v>652</v>
      </c>
      <c r="E22" s="319" t="s">
        <v>1237</v>
      </c>
      <c r="F22" s="322" t="s">
        <v>1238</v>
      </c>
      <c r="G22" s="323">
        <v>10100</v>
      </c>
      <c r="H22" s="324" t="s">
        <v>1239</v>
      </c>
      <c r="I22" s="322" t="s">
        <v>1240</v>
      </c>
      <c r="J22" s="324" t="s">
        <v>625</v>
      </c>
      <c r="K22" s="330">
        <v>500000</v>
      </c>
      <c r="L22" s="326" t="s">
        <v>1241</v>
      </c>
      <c r="M22" s="327" t="s">
        <v>1055</v>
      </c>
      <c r="N22" s="327" t="s">
        <v>1242</v>
      </c>
      <c r="O22" s="328" t="s">
        <v>233</v>
      </c>
      <c r="P22" s="328" t="s">
        <v>646</v>
      </c>
      <c r="Q22" s="328" t="s">
        <v>647</v>
      </c>
    </row>
    <row r="23" spans="1:17" hidden="1">
      <c r="A23" s="318" t="s">
        <v>1243</v>
      </c>
      <c r="B23" s="319" t="s">
        <v>622</v>
      </c>
      <c r="C23" s="319" t="s">
        <v>628</v>
      </c>
      <c r="D23" s="329" t="s">
        <v>653</v>
      </c>
      <c r="E23" s="319" t="s">
        <v>1237</v>
      </c>
      <c r="F23" s="322" t="s">
        <v>1238</v>
      </c>
      <c r="G23" s="323">
        <v>10100</v>
      </c>
      <c r="H23" s="324" t="s">
        <v>1239</v>
      </c>
      <c r="I23" s="322" t="s">
        <v>1240</v>
      </c>
      <c r="J23" s="324" t="s">
        <v>625</v>
      </c>
      <c r="K23" s="330">
        <v>500000</v>
      </c>
      <c r="L23" s="326" t="s">
        <v>1241</v>
      </c>
      <c r="M23" s="335" t="s">
        <v>1054</v>
      </c>
      <c r="N23" s="332" t="s">
        <v>640</v>
      </c>
      <c r="O23" s="328" t="s">
        <v>233</v>
      </c>
      <c r="P23" s="328" t="s">
        <v>646</v>
      </c>
      <c r="Q23" s="328" t="s">
        <v>647</v>
      </c>
    </row>
    <row r="24" spans="1:17" hidden="1">
      <c r="A24" s="318" t="s">
        <v>1244</v>
      </c>
      <c r="B24" s="319" t="s">
        <v>622</v>
      </c>
      <c r="C24" s="319" t="s">
        <v>628</v>
      </c>
      <c r="D24" s="329" t="s">
        <v>654</v>
      </c>
      <c r="E24" s="319" t="s">
        <v>1237</v>
      </c>
      <c r="F24" s="322" t="s">
        <v>1238</v>
      </c>
      <c r="G24" s="323">
        <v>10100</v>
      </c>
      <c r="H24" s="324" t="s">
        <v>1239</v>
      </c>
      <c r="I24" s="322" t="s">
        <v>1240</v>
      </c>
      <c r="J24" s="324" t="s">
        <v>625</v>
      </c>
      <c r="K24" s="330">
        <v>2464000</v>
      </c>
      <c r="L24" s="326" t="s">
        <v>1245</v>
      </c>
      <c r="M24" s="327" t="s">
        <v>1052</v>
      </c>
      <c r="N24" s="336" t="s">
        <v>655</v>
      </c>
      <c r="O24" s="328" t="s">
        <v>233</v>
      </c>
      <c r="P24" s="328" t="s">
        <v>646</v>
      </c>
      <c r="Q24" s="328" t="s">
        <v>647</v>
      </c>
    </row>
    <row r="25" spans="1:17" hidden="1">
      <c r="A25" s="318" t="s">
        <v>1246</v>
      </c>
      <c r="B25" s="319" t="s">
        <v>622</v>
      </c>
      <c r="C25" s="319" t="s">
        <v>628</v>
      </c>
      <c r="D25" s="329" t="s">
        <v>656</v>
      </c>
      <c r="E25" s="319" t="s">
        <v>1211</v>
      </c>
      <c r="F25" s="322" t="s">
        <v>1212</v>
      </c>
      <c r="G25" s="323">
        <v>10100</v>
      </c>
      <c r="H25" s="324" t="s">
        <v>1247</v>
      </c>
      <c r="I25" s="322" t="s">
        <v>1214</v>
      </c>
      <c r="J25" s="324" t="s">
        <v>625</v>
      </c>
      <c r="K25" s="330">
        <v>1000000</v>
      </c>
      <c r="L25" s="326" t="s">
        <v>1215</v>
      </c>
      <c r="M25" s="327" t="s">
        <v>1052</v>
      </c>
      <c r="N25" s="332" t="s">
        <v>657</v>
      </c>
      <c r="O25" s="328" t="s">
        <v>233</v>
      </c>
      <c r="P25" s="328" t="s">
        <v>646</v>
      </c>
      <c r="Q25" s="328" t="s">
        <v>647</v>
      </c>
    </row>
    <row r="26" spans="1:17" hidden="1">
      <c r="A26" s="318" t="s">
        <v>1248</v>
      </c>
      <c r="B26" s="319" t="s">
        <v>622</v>
      </c>
      <c r="C26" s="319" t="s">
        <v>628</v>
      </c>
      <c r="D26" s="329" t="s">
        <v>658</v>
      </c>
      <c r="E26" s="319" t="s">
        <v>1237</v>
      </c>
      <c r="F26" s="322" t="s">
        <v>1238</v>
      </c>
      <c r="G26" s="323">
        <v>10100</v>
      </c>
      <c r="H26" s="324" t="s">
        <v>1239</v>
      </c>
      <c r="I26" s="322" t="s">
        <v>1240</v>
      </c>
      <c r="J26" s="324" t="s">
        <v>625</v>
      </c>
      <c r="K26" s="330">
        <v>500000</v>
      </c>
      <c r="L26" s="326" t="s">
        <v>1245</v>
      </c>
      <c r="M26" s="327" t="s">
        <v>1055</v>
      </c>
      <c r="N26" s="332" t="s">
        <v>659</v>
      </c>
      <c r="O26" s="328" t="s">
        <v>233</v>
      </c>
      <c r="P26" s="328" t="s">
        <v>646</v>
      </c>
      <c r="Q26" s="328" t="s">
        <v>647</v>
      </c>
    </row>
    <row r="27" spans="1:17" hidden="1">
      <c r="A27" s="318" t="s">
        <v>1249</v>
      </c>
      <c r="B27" s="319" t="s">
        <v>622</v>
      </c>
      <c r="C27" s="319" t="s">
        <v>628</v>
      </c>
      <c r="D27" s="329" t="s">
        <v>660</v>
      </c>
      <c r="E27" s="319" t="s">
        <v>1237</v>
      </c>
      <c r="F27" s="322" t="s">
        <v>1238</v>
      </c>
      <c r="G27" s="323">
        <v>10100</v>
      </c>
      <c r="H27" s="324" t="s">
        <v>1239</v>
      </c>
      <c r="I27" s="322" t="s">
        <v>1240</v>
      </c>
      <c r="J27" s="324" t="s">
        <v>625</v>
      </c>
      <c r="K27" s="330">
        <v>1000000</v>
      </c>
      <c r="L27" s="326" t="s">
        <v>1245</v>
      </c>
      <c r="M27" s="327" t="s">
        <v>1049</v>
      </c>
      <c r="N27" s="332" t="s">
        <v>1250</v>
      </c>
      <c r="O27" s="328" t="s">
        <v>233</v>
      </c>
      <c r="P27" s="328" t="s">
        <v>646</v>
      </c>
      <c r="Q27" s="328" t="s">
        <v>647</v>
      </c>
    </row>
    <row r="28" spans="1:17" hidden="1">
      <c r="A28" s="318" t="s">
        <v>1251</v>
      </c>
      <c r="B28" s="319" t="s">
        <v>622</v>
      </c>
      <c r="C28" s="319" t="s">
        <v>628</v>
      </c>
      <c r="D28" s="318" t="s">
        <v>661</v>
      </c>
      <c r="E28" s="319" t="s">
        <v>1237</v>
      </c>
      <c r="F28" s="322" t="s">
        <v>1238</v>
      </c>
      <c r="G28" s="323">
        <v>10100</v>
      </c>
      <c r="H28" s="324" t="s">
        <v>1239</v>
      </c>
      <c r="I28" s="322" t="s">
        <v>1240</v>
      </c>
      <c r="J28" s="324" t="s">
        <v>625</v>
      </c>
      <c r="K28" s="330">
        <v>1000000</v>
      </c>
      <c r="L28" s="326" t="s">
        <v>1245</v>
      </c>
      <c r="M28" s="332" t="s">
        <v>1050</v>
      </c>
      <c r="N28" s="332" t="s">
        <v>1252</v>
      </c>
      <c r="O28" s="328" t="s">
        <v>233</v>
      </c>
      <c r="P28" s="328" t="s">
        <v>646</v>
      </c>
      <c r="Q28" s="328" t="s">
        <v>647</v>
      </c>
    </row>
    <row r="29" spans="1:17" hidden="1">
      <c r="A29" s="318" t="s">
        <v>1253</v>
      </c>
      <c r="B29" s="319" t="s">
        <v>622</v>
      </c>
      <c r="C29" s="319" t="s">
        <v>628</v>
      </c>
      <c r="D29" s="318" t="s">
        <v>662</v>
      </c>
      <c r="E29" s="319" t="s">
        <v>1237</v>
      </c>
      <c r="F29" s="322" t="s">
        <v>1238</v>
      </c>
      <c r="G29" s="323">
        <v>10100</v>
      </c>
      <c r="H29" s="324" t="s">
        <v>1239</v>
      </c>
      <c r="I29" s="322" t="s">
        <v>1240</v>
      </c>
      <c r="J29" s="324" t="s">
        <v>625</v>
      </c>
      <c r="K29" s="330">
        <v>1000000</v>
      </c>
      <c r="L29" s="326" t="s">
        <v>1245</v>
      </c>
      <c r="M29" s="327" t="s">
        <v>1254</v>
      </c>
      <c r="N29" s="332" t="s">
        <v>1255</v>
      </c>
      <c r="O29" s="328" t="s">
        <v>233</v>
      </c>
      <c r="P29" s="328" t="s">
        <v>646</v>
      </c>
      <c r="Q29" s="328" t="s">
        <v>647</v>
      </c>
    </row>
    <row r="30" spans="1:17" hidden="1">
      <c r="A30" s="318" t="s">
        <v>1256</v>
      </c>
      <c r="B30" s="319" t="s">
        <v>622</v>
      </c>
      <c r="C30" s="319" t="s">
        <v>628</v>
      </c>
      <c r="D30" s="318" t="s">
        <v>1056</v>
      </c>
      <c r="E30" s="319" t="s">
        <v>1237</v>
      </c>
      <c r="F30" s="324" t="s">
        <v>1257</v>
      </c>
      <c r="G30" s="323" t="s">
        <v>1258</v>
      </c>
      <c r="H30" s="324" t="s">
        <v>1239</v>
      </c>
      <c r="I30" s="324" t="s">
        <v>1240</v>
      </c>
      <c r="J30" s="324" t="s">
        <v>212</v>
      </c>
      <c r="K30" s="330">
        <v>491800</v>
      </c>
      <c r="L30" s="326" t="s">
        <v>1259</v>
      </c>
      <c r="M30" s="327" t="s">
        <v>626</v>
      </c>
      <c r="N30" s="327" t="s">
        <v>627</v>
      </c>
      <c r="O30" s="328"/>
      <c r="P30" s="328"/>
      <c r="Q30" s="328"/>
    </row>
    <row r="31" spans="1:17" hidden="1">
      <c r="A31" s="338" t="s">
        <v>1260</v>
      </c>
      <c r="B31" s="329" t="s">
        <v>622</v>
      </c>
      <c r="C31" s="329" t="s">
        <v>628</v>
      </c>
      <c r="D31" s="339" t="s">
        <v>1261</v>
      </c>
      <c r="E31" s="319" t="s">
        <v>1262</v>
      </c>
      <c r="F31" s="324" t="s">
        <v>1263</v>
      </c>
      <c r="G31" s="340">
        <v>10100</v>
      </c>
      <c r="H31" s="324" t="s">
        <v>1264</v>
      </c>
      <c r="I31" s="324" t="s">
        <v>1265</v>
      </c>
      <c r="J31" s="324" t="s">
        <v>625</v>
      </c>
      <c r="K31" s="330">
        <v>4706000</v>
      </c>
      <c r="L31" s="326" t="s">
        <v>1259</v>
      </c>
      <c r="M31" s="327" t="s">
        <v>1266</v>
      </c>
      <c r="N31" s="332" t="s">
        <v>1057</v>
      </c>
      <c r="O31" s="328" t="s">
        <v>233</v>
      </c>
      <c r="P31" s="328" t="s">
        <v>646</v>
      </c>
      <c r="Q31" s="328" t="s">
        <v>647</v>
      </c>
    </row>
    <row r="32" spans="1:17" hidden="1">
      <c r="A32" s="338" t="s">
        <v>1267</v>
      </c>
      <c r="B32" s="329" t="s">
        <v>622</v>
      </c>
      <c r="C32" s="329" t="s">
        <v>628</v>
      </c>
      <c r="D32" s="339" t="s">
        <v>663</v>
      </c>
      <c r="E32" s="319" t="s">
        <v>1262</v>
      </c>
      <c r="F32" s="324" t="s">
        <v>1268</v>
      </c>
      <c r="G32" s="340">
        <v>10100</v>
      </c>
      <c r="H32" s="324" t="s">
        <v>1269</v>
      </c>
      <c r="I32" s="324" t="s">
        <v>1265</v>
      </c>
      <c r="J32" s="324" t="s">
        <v>212</v>
      </c>
      <c r="K32" s="330">
        <v>9900000</v>
      </c>
      <c r="L32" s="326" t="s">
        <v>1259</v>
      </c>
      <c r="M32" s="327" t="s">
        <v>626</v>
      </c>
      <c r="N32" s="327" t="s">
        <v>627</v>
      </c>
      <c r="O32" s="328" t="s">
        <v>233</v>
      </c>
      <c r="P32" s="328" t="s">
        <v>646</v>
      </c>
      <c r="Q32" s="328" t="s">
        <v>647</v>
      </c>
    </row>
    <row r="33" spans="1:17" hidden="1">
      <c r="A33" s="338"/>
      <c r="B33" s="329" t="s">
        <v>622</v>
      </c>
      <c r="C33" s="329" t="s">
        <v>628</v>
      </c>
      <c r="D33" s="339" t="s">
        <v>664</v>
      </c>
      <c r="E33" s="319" t="s">
        <v>1262</v>
      </c>
      <c r="F33" s="324" t="s">
        <v>1268</v>
      </c>
      <c r="G33" s="340">
        <v>10100</v>
      </c>
      <c r="H33" s="324" t="s">
        <v>1269</v>
      </c>
      <c r="I33" s="324" t="s">
        <v>1265</v>
      </c>
      <c r="J33" s="324" t="s">
        <v>212</v>
      </c>
      <c r="K33" s="330"/>
      <c r="L33" s="326" t="s">
        <v>1259</v>
      </c>
      <c r="M33" s="327" t="s">
        <v>626</v>
      </c>
      <c r="N33" s="327" t="s">
        <v>627</v>
      </c>
      <c r="O33" s="328" t="s">
        <v>233</v>
      </c>
      <c r="P33" s="328" t="s">
        <v>646</v>
      </c>
      <c r="Q33" s="328" t="s">
        <v>647</v>
      </c>
    </row>
    <row r="34" spans="1:17" hidden="1">
      <c r="A34" s="338"/>
      <c r="B34" s="329" t="s">
        <v>622</v>
      </c>
      <c r="C34" s="329" t="s">
        <v>628</v>
      </c>
      <c r="D34" s="339" t="s">
        <v>665</v>
      </c>
      <c r="E34" s="319" t="s">
        <v>1262</v>
      </c>
      <c r="F34" s="324" t="s">
        <v>1268</v>
      </c>
      <c r="G34" s="340">
        <v>10100</v>
      </c>
      <c r="H34" s="324" t="s">
        <v>1269</v>
      </c>
      <c r="I34" s="324" t="s">
        <v>1265</v>
      </c>
      <c r="J34" s="324" t="s">
        <v>212</v>
      </c>
      <c r="K34" s="330"/>
      <c r="L34" s="326" t="s">
        <v>1259</v>
      </c>
      <c r="M34" s="327" t="s">
        <v>626</v>
      </c>
      <c r="N34" s="327" t="s">
        <v>627</v>
      </c>
      <c r="O34" s="328" t="s">
        <v>233</v>
      </c>
      <c r="P34" s="328" t="s">
        <v>646</v>
      </c>
      <c r="Q34" s="328" t="s">
        <v>647</v>
      </c>
    </row>
    <row r="35" spans="1:17" hidden="1">
      <c r="A35" s="338"/>
      <c r="B35" s="329" t="s">
        <v>622</v>
      </c>
      <c r="C35" s="329" t="s">
        <v>628</v>
      </c>
      <c r="D35" s="339" t="s">
        <v>666</v>
      </c>
      <c r="E35" s="319" t="s">
        <v>1262</v>
      </c>
      <c r="F35" s="324" t="s">
        <v>1268</v>
      </c>
      <c r="G35" s="340">
        <v>10100</v>
      </c>
      <c r="H35" s="324" t="s">
        <v>1269</v>
      </c>
      <c r="I35" s="324" t="s">
        <v>1265</v>
      </c>
      <c r="J35" s="324" t="s">
        <v>212</v>
      </c>
      <c r="K35" s="330"/>
      <c r="L35" s="326" t="s">
        <v>1259</v>
      </c>
      <c r="M35" s="327" t="s">
        <v>1266</v>
      </c>
      <c r="N35" s="332" t="s">
        <v>1057</v>
      </c>
      <c r="O35" s="328" t="s">
        <v>233</v>
      </c>
      <c r="P35" s="328" t="s">
        <v>646</v>
      </c>
      <c r="Q35" s="328" t="s">
        <v>647</v>
      </c>
    </row>
    <row r="36" spans="1:17" hidden="1">
      <c r="A36" s="338"/>
      <c r="B36" s="329" t="s">
        <v>622</v>
      </c>
      <c r="C36" s="329" t="s">
        <v>628</v>
      </c>
      <c r="D36" s="339" t="s">
        <v>667</v>
      </c>
      <c r="E36" s="319" t="s">
        <v>1262</v>
      </c>
      <c r="F36" s="324" t="s">
        <v>1268</v>
      </c>
      <c r="G36" s="340">
        <v>10100</v>
      </c>
      <c r="H36" s="324" t="s">
        <v>1269</v>
      </c>
      <c r="I36" s="324" t="s">
        <v>1265</v>
      </c>
      <c r="J36" s="324" t="s">
        <v>212</v>
      </c>
      <c r="K36" s="330"/>
      <c r="L36" s="326" t="s">
        <v>1259</v>
      </c>
      <c r="M36" s="327" t="s">
        <v>626</v>
      </c>
      <c r="N36" s="327" t="s">
        <v>627</v>
      </c>
      <c r="O36" s="328"/>
      <c r="P36" s="328"/>
      <c r="Q36" s="328"/>
    </row>
    <row r="37" spans="1:17" hidden="1">
      <c r="A37" s="338" t="s">
        <v>1270</v>
      </c>
      <c r="B37" s="329" t="s">
        <v>622</v>
      </c>
      <c r="C37" s="329" t="s">
        <v>628</v>
      </c>
      <c r="D37" s="338" t="s">
        <v>1271</v>
      </c>
      <c r="E37" s="319" t="s">
        <v>1262</v>
      </c>
      <c r="F37" s="324" t="s">
        <v>1268</v>
      </c>
      <c r="G37" s="340">
        <v>10100</v>
      </c>
      <c r="H37" s="324" t="s">
        <v>1269</v>
      </c>
      <c r="I37" s="324" t="s">
        <v>1265</v>
      </c>
      <c r="J37" s="324" t="s">
        <v>212</v>
      </c>
      <c r="K37" s="330">
        <v>639000</v>
      </c>
      <c r="L37" s="326" t="s">
        <v>1259</v>
      </c>
      <c r="M37" s="327" t="s">
        <v>626</v>
      </c>
      <c r="N37" s="327" t="s">
        <v>627</v>
      </c>
      <c r="O37" s="328"/>
      <c r="P37" s="328"/>
      <c r="Q37" s="328"/>
    </row>
    <row r="38" spans="1:17" hidden="1">
      <c r="A38" s="338"/>
      <c r="B38" s="329" t="s">
        <v>622</v>
      </c>
      <c r="C38" s="329" t="s">
        <v>628</v>
      </c>
      <c r="D38" s="339" t="s">
        <v>668</v>
      </c>
      <c r="E38" s="319" t="s">
        <v>1262</v>
      </c>
      <c r="F38" s="324" t="s">
        <v>1268</v>
      </c>
      <c r="G38" s="340">
        <v>10100</v>
      </c>
      <c r="H38" s="324" t="s">
        <v>1269</v>
      </c>
      <c r="I38" s="324" t="s">
        <v>1265</v>
      </c>
      <c r="J38" s="324" t="s">
        <v>212</v>
      </c>
      <c r="K38" s="330"/>
      <c r="L38" s="326" t="s">
        <v>1259</v>
      </c>
      <c r="M38" s="327" t="s">
        <v>1266</v>
      </c>
      <c r="N38" s="332" t="s">
        <v>1057</v>
      </c>
      <c r="O38" s="328"/>
      <c r="P38" s="328"/>
      <c r="Q38" s="328"/>
    </row>
    <row r="39" spans="1:17" hidden="1">
      <c r="A39" s="338" t="s">
        <v>1272</v>
      </c>
      <c r="B39" s="319" t="s">
        <v>622</v>
      </c>
      <c r="C39" s="319" t="s">
        <v>628</v>
      </c>
      <c r="D39" s="329" t="s">
        <v>1273</v>
      </c>
      <c r="E39" s="319" t="s">
        <v>1262</v>
      </c>
      <c r="F39" s="322" t="s">
        <v>1263</v>
      </c>
      <c r="G39" s="323">
        <v>10100</v>
      </c>
      <c r="H39" s="324" t="s">
        <v>1269</v>
      </c>
      <c r="I39" s="322" t="s">
        <v>1265</v>
      </c>
      <c r="J39" s="324" t="s">
        <v>625</v>
      </c>
      <c r="K39" s="325">
        <v>1560000</v>
      </c>
      <c r="L39" s="326" t="s">
        <v>1259</v>
      </c>
      <c r="M39" s="327" t="s">
        <v>626</v>
      </c>
      <c r="N39" s="327" t="s">
        <v>627</v>
      </c>
      <c r="O39" s="328"/>
      <c r="P39" s="328"/>
      <c r="Q39" s="328"/>
    </row>
    <row r="40" spans="1:17" hidden="1">
      <c r="A40" s="338"/>
      <c r="B40" s="319" t="s">
        <v>622</v>
      </c>
      <c r="C40" s="319" t="s">
        <v>628</v>
      </c>
      <c r="D40" s="329" t="s">
        <v>669</v>
      </c>
      <c r="E40" s="319" t="s">
        <v>1237</v>
      </c>
      <c r="F40" s="322" t="s">
        <v>1238</v>
      </c>
      <c r="G40" s="323">
        <v>10100</v>
      </c>
      <c r="H40" s="324" t="s">
        <v>1239</v>
      </c>
      <c r="I40" s="322" t="s">
        <v>1240</v>
      </c>
      <c r="J40" s="324" t="s">
        <v>625</v>
      </c>
      <c r="K40" s="330"/>
      <c r="L40" s="326" t="s">
        <v>1245</v>
      </c>
      <c r="M40" s="327" t="s">
        <v>1274</v>
      </c>
      <c r="N40" s="332" t="s">
        <v>1057</v>
      </c>
      <c r="O40" s="328" t="s">
        <v>233</v>
      </c>
      <c r="P40" s="328" t="s">
        <v>646</v>
      </c>
      <c r="Q40" s="328" t="s">
        <v>647</v>
      </c>
    </row>
    <row r="41" spans="1:17" hidden="1">
      <c r="A41" s="318"/>
      <c r="B41" s="319" t="s">
        <v>622</v>
      </c>
      <c r="C41" s="319" t="s">
        <v>628</v>
      </c>
      <c r="D41" s="329" t="s">
        <v>1275</v>
      </c>
      <c r="E41" s="319" t="s">
        <v>1237</v>
      </c>
      <c r="F41" s="322" t="s">
        <v>1238</v>
      </c>
      <c r="G41" s="323">
        <v>10100</v>
      </c>
      <c r="H41" s="324" t="s">
        <v>1239</v>
      </c>
      <c r="I41" s="322" t="s">
        <v>1240</v>
      </c>
      <c r="J41" s="324" t="s">
        <v>625</v>
      </c>
      <c r="K41" s="330"/>
      <c r="L41" s="326" t="s">
        <v>1245</v>
      </c>
      <c r="M41" s="327"/>
      <c r="N41" s="327"/>
      <c r="O41" s="328"/>
      <c r="P41" s="328"/>
      <c r="Q41" s="328"/>
    </row>
    <row r="42" spans="1:17" hidden="1">
      <c r="A42" s="338"/>
      <c r="B42" s="319" t="s">
        <v>622</v>
      </c>
      <c r="C42" s="319" t="s">
        <v>628</v>
      </c>
      <c r="D42" s="329" t="s">
        <v>670</v>
      </c>
      <c r="E42" s="319" t="s">
        <v>1237</v>
      </c>
      <c r="F42" s="322" t="s">
        <v>1238</v>
      </c>
      <c r="G42" s="323">
        <v>10100</v>
      </c>
      <c r="H42" s="324" t="s">
        <v>1239</v>
      </c>
      <c r="I42" s="324" t="s">
        <v>1240</v>
      </c>
      <c r="J42" s="324" t="s">
        <v>625</v>
      </c>
      <c r="K42" s="330"/>
      <c r="L42" s="326" t="s">
        <v>1245</v>
      </c>
      <c r="M42" s="327" t="s">
        <v>1274</v>
      </c>
      <c r="N42" s="332" t="s">
        <v>1057</v>
      </c>
      <c r="O42" s="328" t="s">
        <v>233</v>
      </c>
      <c r="P42" s="328" t="s">
        <v>646</v>
      </c>
      <c r="Q42" s="328" t="s">
        <v>647</v>
      </c>
    </row>
    <row r="43" spans="1:17" hidden="1">
      <c r="A43" s="318" t="s">
        <v>1276</v>
      </c>
      <c r="B43" s="319" t="s">
        <v>622</v>
      </c>
      <c r="C43" s="319" t="s">
        <v>628</v>
      </c>
      <c r="D43" s="329" t="s">
        <v>671</v>
      </c>
      <c r="E43" s="319" t="s">
        <v>1237</v>
      </c>
      <c r="F43" s="322" t="s">
        <v>1238</v>
      </c>
      <c r="G43" s="323">
        <v>10100</v>
      </c>
      <c r="H43" s="324" t="s">
        <v>1239</v>
      </c>
      <c r="I43" s="322" t="s">
        <v>1240</v>
      </c>
      <c r="J43" s="324" t="s">
        <v>625</v>
      </c>
      <c r="K43" s="330">
        <v>156000</v>
      </c>
      <c r="L43" s="326" t="s">
        <v>1277</v>
      </c>
      <c r="M43" s="327" t="s">
        <v>1278</v>
      </c>
      <c r="N43" s="327" t="s">
        <v>1279</v>
      </c>
      <c r="O43" s="328"/>
      <c r="P43" s="328"/>
      <c r="Q43" s="328"/>
    </row>
    <row r="44" spans="1:17" hidden="1">
      <c r="A44" s="318"/>
      <c r="B44" s="319" t="s">
        <v>622</v>
      </c>
      <c r="C44" s="319" t="s">
        <v>628</v>
      </c>
      <c r="D44" s="329" t="s">
        <v>672</v>
      </c>
      <c r="E44" s="319" t="s">
        <v>1237</v>
      </c>
      <c r="F44" s="322" t="s">
        <v>1238</v>
      </c>
      <c r="G44" s="323">
        <v>10100</v>
      </c>
      <c r="H44" s="324" t="s">
        <v>1239</v>
      </c>
      <c r="I44" s="322" t="s">
        <v>1240</v>
      </c>
      <c r="J44" s="324" t="s">
        <v>625</v>
      </c>
      <c r="K44" s="330"/>
      <c r="L44" s="341"/>
      <c r="M44" s="332" t="s">
        <v>1050</v>
      </c>
      <c r="N44" s="327" t="s">
        <v>649</v>
      </c>
      <c r="O44" s="328" t="s">
        <v>233</v>
      </c>
      <c r="P44" s="328" t="s">
        <v>646</v>
      </c>
      <c r="Q44" s="328" t="s">
        <v>647</v>
      </c>
    </row>
    <row r="45" spans="1:17" hidden="1">
      <c r="A45" s="318"/>
      <c r="B45" s="319" t="s">
        <v>622</v>
      </c>
      <c r="C45" s="319" t="s">
        <v>628</v>
      </c>
      <c r="D45" s="329" t="s">
        <v>673</v>
      </c>
      <c r="E45" s="319" t="s">
        <v>1237</v>
      </c>
      <c r="F45" s="322" t="s">
        <v>1238</v>
      </c>
      <c r="G45" s="323">
        <v>10100</v>
      </c>
      <c r="H45" s="324" t="s">
        <v>1239</v>
      </c>
      <c r="I45" s="322" t="s">
        <v>1240</v>
      </c>
      <c r="J45" s="324" t="s">
        <v>625</v>
      </c>
      <c r="K45" s="330"/>
      <c r="L45" s="326"/>
      <c r="M45" s="327" t="s">
        <v>635</v>
      </c>
      <c r="N45" s="327" t="s">
        <v>1255</v>
      </c>
      <c r="O45" s="328" t="s">
        <v>233</v>
      </c>
      <c r="P45" s="328" t="s">
        <v>646</v>
      </c>
      <c r="Q45" s="328" t="s">
        <v>647</v>
      </c>
    </row>
    <row r="46" spans="1:17" hidden="1">
      <c r="A46" s="318" t="s">
        <v>1280</v>
      </c>
      <c r="B46" s="319" t="s">
        <v>622</v>
      </c>
      <c r="C46" s="319" t="s">
        <v>628</v>
      </c>
      <c r="D46" s="329" t="s">
        <v>674</v>
      </c>
      <c r="E46" s="319" t="s">
        <v>1237</v>
      </c>
      <c r="F46" s="322" t="s">
        <v>1238</v>
      </c>
      <c r="G46" s="323">
        <v>10100</v>
      </c>
      <c r="H46" s="324" t="s">
        <v>1239</v>
      </c>
      <c r="I46" s="322" t="s">
        <v>1240</v>
      </c>
      <c r="J46" s="324" t="s">
        <v>625</v>
      </c>
      <c r="K46" s="330">
        <v>936000</v>
      </c>
      <c r="L46" s="326" t="s">
        <v>1281</v>
      </c>
      <c r="M46" s="327" t="s">
        <v>1052</v>
      </c>
      <c r="N46" s="327" t="s">
        <v>1053</v>
      </c>
      <c r="O46" s="328" t="s">
        <v>233</v>
      </c>
      <c r="P46" s="328" t="s">
        <v>646</v>
      </c>
      <c r="Q46" s="328" t="s">
        <v>647</v>
      </c>
    </row>
    <row r="47" spans="1:17" hidden="1">
      <c r="A47" s="318"/>
      <c r="B47" s="319" t="s">
        <v>622</v>
      </c>
      <c r="C47" s="319" t="s">
        <v>628</v>
      </c>
      <c r="D47" s="329" t="s">
        <v>675</v>
      </c>
      <c r="E47" s="319" t="s">
        <v>1237</v>
      </c>
      <c r="F47" s="322" t="s">
        <v>1238</v>
      </c>
      <c r="G47" s="323">
        <v>10100</v>
      </c>
      <c r="H47" s="324" t="s">
        <v>1239</v>
      </c>
      <c r="I47" s="322" t="s">
        <v>1240</v>
      </c>
      <c r="J47" s="324" t="s">
        <v>625</v>
      </c>
      <c r="K47" s="330"/>
      <c r="L47" s="341"/>
      <c r="M47" s="327" t="s">
        <v>1055</v>
      </c>
      <c r="N47" s="327" t="s">
        <v>1242</v>
      </c>
      <c r="O47" s="328" t="s">
        <v>233</v>
      </c>
      <c r="P47" s="328" t="s">
        <v>646</v>
      </c>
      <c r="Q47" s="328" t="s">
        <v>647</v>
      </c>
    </row>
    <row r="48" spans="1:17" hidden="1">
      <c r="A48" s="318"/>
      <c r="B48" s="319" t="s">
        <v>622</v>
      </c>
      <c r="C48" s="319" t="s">
        <v>628</v>
      </c>
      <c r="D48" s="329" t="s">
        <v>676</v>
      </c>
      <c r="E48" s="319" t="s">
        <v>1237</v>
      </c>
      <c r="F48" s="322" t="s">
        <v>1238</v>
      </c>
      <c r="G48" s="323">
        <v>10100</v>
      </c>
      <c r="H48" s="324" t="s">
        <v>1239</v>
      </c>
      <c r="I48" s="322" t="s">
        <v>1240</v>
      </c>
      <c r="J48" s="324" t="s">
        <v>625</v>
      </c>
      <c r="K48" s="330"/>
      <c r="L48" s="326"/>
      <c r="M48" s="335" t="s">
        <v>1054</v>
      </c>
      <c r="N48" s="332" t="s">
        <v>640</v>
      </c>
      <c r="O48" s="328" t="s">
        <v>233</v>
      </c>
      <c r="P48" s="328" t="s">
        <v>646</v>
      </c>
      <c r="Q48" s="328" t="s">
        <v>647</v>
      </c>
    </row>
    <row r="49" spans="1:17" hidden="1">
      <c r="A49" s="318"/>
      <c r="B49" s="319" t="s">
        <v>622</v>
      </c>
      <c r="C49" s="319" t="s">
        <v>628</v>
      </c>
      <c r="D49" s="318" t="s">
        <v>677</v>
      </c>
      <c r="E49" s="319" t="s">
        <v>1237</v>
      </c>
      <c r="F49" s="322" t="s">
        <v>1238</v>
      </c>
      <c r="G49" s="323">
        <v>10100</v>
      </c>
      <c r="H49" s="324" t="s">
        <v>1239</v>
      </c>
      <c r="I49" s="324" t="s">
        <v>1240</v>
      </c>
      <c r="J49" s="324" t="s">
        <v>212</v>
      </c>
      <c r="K49" s="330"/>
      <c r="L49" s="326"/>
      <c r="M49" s="327" t="s">
        <v>1049</v>
      </c>
      <c r="N49" s="327" t="s">
        <v>1282</v>
      </c>
      <c r="O49" s="328" t="s">
        <v>233</v>
      </c>
      <c r="P49" s="328" t="s">
        <v>646</v>
      </c>
      <c r="Q49" s="328" t="s">
        <v>647</v>
      </c>
    </row>
    <row r="50" spans="1:17" s="342" customFormat="1" hidden="1">
      <c r="A50" s="318" t="s">
        <v>1283</v>
      </c>
      <c r="B50" s="318" t="s">
        <v>622</v>
      </c>
      <c r="C50" s="318" t="s">
        <v>1284</v>
      </c>
      <c r="D50" s="318" t="s">
        <v>1285</v>
      </c>
      <c r="E50" s="318" t="s">
        <v>1262</v>
      </c>
      <c r="F50" s="324" t="s">
        <v>1263</v>
      </c>
      <c r="G50" s="331" t="s">
        <v>1286</v>
      </c>
      <c r="H50" s="324" t="s">
        <v>1264</v>
      </c>
      <c r="I50" s="324" t="s">
        <v>1287</v>
      </c>
      <c r="J50" s="324" t="s">
        <v>212</v>
      </c>
      <c r="K50" s="330">
        <v>478000</v>
      </c>
      <c r="L50" s="326" t="s">
        <v>1259</v>
      </c>
      <c r="M50" s="327" t="s">
        <v>626</v>
      </c>
      <c r="N50" s="327" t="s">
        <v>627</v>
      </c>
      <c r="O50" s="328" t="s">
        <v>233</v>
      </c>
      <c r="P50" s="328" t="s">
        <v>646</v>
      </c>
      <c r="Q50" s="328" t="s">
        <v>647</v>
      </c>
    </row>
    <row r="51" spans="1:17" hidden="1">
      <c r="A51" s="318" t="s">
        <v>1288</v>
      </c>
      <c r="B51" s="319" t="s">
        <v>622</v>
      </c>
      <c r="C51" s="319" t="s">
        <v>678</v>
      </c>
      <c r="D51" s="329" t="s">
        <v>679</v>
      </c>
      <c r="E51" s="319" t="s">
        <v>1262</v>
      </c>
      <c r="F51" s="322" t="s">
        <v>1263</v>
      </c>
      <c r="G51" s="323">
        <v>10200</v>
      </c>
      <c r="H51" s="324" t="s">
        <v>1289</v>
      </c>
      <c r="I51" s="322" t="s">
        <v>1265</v>
      </c>
      <c r="J51" s="324" t="s">
        <v>212</v>
      </c>
      <c r="K51" s="330">
        <v>7076000</v>
      </c>
      <c r="L51" s="326" t="s">
        <v>1259</v>
      </c>
      <c r="M51" s="327" t="s">
        <v>1052</v>
      </c>
      <c r="N51" s="327" t="s">
        <v>1053</v>
      </c>
      <c r="O51" s="328"/>
      <c r="P51" s="328"/>
      <c r="Q51" s="328"/>
    </row>
    <row r="52" spans="1:17" hidden="1">
      <c r="A52" s="318" t="s">
        <v>680</v>
      </c>
      <c r="B52" s="319" t="s">
        <v>622</v>
      </c>
      <c r="C52" s="319" t="s">
        <v>678</v>
      </c>
      <c r="D52" s="329" t="s">
        <v>681</v>
      </c>
      <c r="E52" s="319" t="s">
        <v>1262</v>
      </c>
      <c r="F52" s="322" t="s">
        <v>1263</v>
      </c>
      <c r="G52" s="323">
        <v>10200</v>
      </c>
      <c r="H52" s="324" t="s">
        <v>1289</v>
      </c>
      <c r="I52" s="322" t="s">
        <v>1265</v>
      </c>
      <c r="J52" s="324" t="s">
        <v>212</v>
      </c>
      <c r="K52" s="330">
        <v>1562000</v>
      </c>
      <c r="L52" s="326" t="s">
        <v>1259</v>
      </c>
      <c r="M52" s="327" t="s">
        <v>1052</v>
      </c>
      <c r="N52" s="327" t="s">
        <v>1053</v>
      </c>
      <c r="O52" s="328"/>
      <c r="P52" s="328"/>
      <c r="Q52" s="328"/>
    </row>
    <row r="53" spans="1:17" hidden="1">
      <c r="A53" s="343" t="s">
        <v>1290</v>
      </c>
      <c r="B53" s="344" t="s">
        <v>622</v>
      </c>
      <c r="C53" s="344" t="s">
        <v>317</v>
      </c>
      <c r="D53" s="343" t="s">
        <v>682</v>
      </c>
      <c r="E53" s="344" t="s">
        <v>1262</v>
      </c>
      <c r="F53" s="345" t="s">
        <v>1268</v>
      </c>
      <c r="G53" s="346">
        <v>10300</v>
      </c>
      <c r="H53" s="345" t="s">
        <v>1291</v>
      </c>
      <c r="I53" s="345" t="s">
        <v>1265</v>
      </c>
      <c r="J53" s="345" t="s">
        <v>212</v>
      </c>
      <c r="K53" s="347">
        <v>520000</v>
      </c>
      <c r="L53" s="348" t="s">
        <v>1259</v>
      </c>
      <c r="M53" s="327" t="s">
        <v>626</v>
      </c>
      <c r="N53" s="327" t="s">
        <v>627</v>
      </c>
      <c r="O53" s="328" t="s">
        <v>233</v>
      </c>
      <c r="P53" s="328" t="s">
        <v>646</v>
      </c>
      <c r="Q53" s="328" t="s">
        <v>647</v>
      </c>
    </row>
    <row r="54" spans="1:17" hidden="1">
      <c r="A54" s="343" t="s">
        <v>1292</v>
      </c>
      <c r="B54" s="344" t="s">
        <v>622</v>
      </c>
      <c r="C54" s="344" t="s">
        <v>1293</v>
      </c>
      <c r="D54" s="343" t="s">
        <v>1294</v>
      </c>
      <c r="E54" s="344" t="s">
        <v>1262</v>
      </c>
      <c r="F54" s="345" t="s">
        <v>1268</v>
      </c>
      <c r="G54" s="346">
        <v>10300</v>
      </c>
      <c r="H54" s="345" t="s">
        <v>1291</v>
      </c>
      <c r="I54" s="345"/>
      <c r="J54" s="345" t="s">
        <v>212</v>
      </c>
      <c r="K54" s="347">
        <v>52000</v>
      </c>
      <c r="L54" s="348" t="s">
        <v>1259</v>
      </c>
      <c r="M54" s="327" t="s">
        <v>626</v>
      </c>
      <c r="N54" s="327" t="s">
        <v>627</v>
      </c>
      <c r="O54" s="328" t="s">
        <v>233</v>
      </c>
      <c r="P54" s="328" t="s">
        <v>646</v>
      </c>
      <c r="Q54" s="328" t="s">
        <v>647</v>
      </c>
    </row>
    <row r="55" spans="1:17" hidden="1">
      <c r="A55" s="343" t="s">
        <v>1295</v>
      </c>
      <c r="B55" s="344" t="s">
        <v>622</v>
      </c>
      <c r="C55" s="344" t="s">
        <v>1293</v>
      </c>
      <c r="D55" s="343" t="s">
        <v>1296</v>
      </c>
      <c r="E55" s="344" t="s">
        <v>1262</v>
      </c>
      <c r="F55" s="345" t="s">
        <v>1268</v>
      </c>
      <c r="G55" s="346">
        <v>10300</v>
      </c>
      <c r="H55" s="345" t="s">
        <v>1291</v>
      </c>
      <c r="I55" s="345"/>
      <c r="J55" s="345" t="s">
        <v>212</v>
      </c>
      <c r="K55" s="347">
        <v>903000</v>
      </c>
      <c r="L55" s="348" t="s">
        <v>1259</v>
      </c>
      <c r="M55" s="327" t="s">
        <v>626</v>
      </c>
      <c r="N55" s="327" t="s">
        <v>627</v>
      </c>
      <c r="O55" s="328" t="s">
        <v>233</v>
      </c>
      <c r="P55" s="328" t="s">
        <v>646</v>
      </c>
      <c r="Q55" s="328" t="s">
        <v>647</v>
      </c>
    </row>
    <row r="56" spans="1:17" hidden="1">
      <c r="A56" s="343" t="s">
        <v>1297</v>
      </c>
      <c r="B56" s="344" t="s">
        <v>622</v>
      </c>
      <c r="C56" s="344" t="s">
        <v>317</v>
      </c>
      <c r="D56" s="343" t="s">
        <v>1058</v>
      </c>
      <c r="E56" s="344" t="s">
        <v>1262</v>
      </c>
      <c r="F56" s="345" t="s">
        <v>1268</v>
      </c>
      <c r="G56" s="346">
        <v>10300</v>
      </c>
      <c r="H56" s="345" t="s">
        <v>1291</v>
      </c>
      <c r="I56" s="345"/>
      <c r="J56" s="345" t="s">
        <v>212</v>
      </c>
      <c r="K56" s="347">
        <v>1424000</v>
      </c>
      <c r="L56" s="348" t="s">
        <v>1259</v>
      </c>
      <c r="M56" s="327" t="s">
        <v>626</v>
      </c>
      <c r="N56" s="327" t="s">
        <v>627</v>
      </c>
      <c r="O56" s="328" t="s">
        <v>233</v>
      </c>
      <c r="P56" s="328" t="s">
        <v>646</v>
      </c>
      <c r="Q56" s="328" t="s">
        <v>647</v>
      </c>
    </row>
    <row r="57" spans="1:17" hidden="1">
      <c r="A57" s="343" t="s">
        <v>1298</v>
      </c>
      <c r="B57" s="344" t="s">
        <v>622</v>
      </c>
      <c r="C57" s="344" t="s">
        <v>1293</v>
      </c>
      <c r="D57" s="343" t="s">
        <v>1299</v>
      </c>
      <c r="E57" s="344" t="s">
        <v>1262</v>
      </c>
      <c r="F57" s="345" t="s">
        <v>1268</v>
      </c>
      <c r="G57" s="346">
        <v>10300</v>
      </c>
      <c r="H57" s="345" t="s">
        <v>1291</v>
      </c>
      <c r="I57" s="345"/>
      <c r="J57" s="345" t="s">
        <v>212</v>
      </c>
      <c r="K57" s="347">
        <v>764000</v>
      </c>
      <c r="L57" s="348" t="s">
        <v>1259</v>
      </c>
      <c r="M57" s="327" t="s">
        <v>626</v>
      </c>
      <c r="N57" s="327" t="s">
        <v>627</v>
      </c>
      <c r="O57" s="328" t="s">
        <v>233</v>
      </c>
      <c r="P57" s="328" t="s">
        <v>646</v>
      </c>
      <c r="Q57" s="328" t="s">
        <v>647</v>
      </c>
    </row>
    <row r="58" spans="1:17" hidden="1">
      <c r="A58" s="343" t="s">
        <v>1300</v>
      </c>
      <c r="B58" s="344" t="s">
        <v>622</v>
      </c>
      <c r="C58" s="344" t="s">
        <v>1293</v>
      </c>
      <c r="D58" s="343" t="s">
        <v>1301</v>
      </c>
      <c r="E58" s="344" t="s">
        <v>1262</v>
      </c>
      <c r="F58" s="345" t="s">
        <v>1268</v>
      </c>
      <c r="G58" s="346">
        <v>10300</v>
      </c>
      <c r="H58" s="345" t="s">
        <v>1291</v>
      </c>
      <c r="I58" s="345"/>
      <c r="J58" s="345" t="s">
        <v>212</v>
      </c>
      <c r="K58" s="347">
        <v>363000</v>
      </c>
      <c r="L58" s="348" t="s">
        <v>1259</v>
      </c>
      <c r="M58" s="327" t="s">
        <v>626</v>
      </c>
      <c r="N58" s="327" t="s">
        <v>627</v>
      </c>
      <c r="O58" s="328" t="s">
        <v>233</v>
      </c>
      <c r="P58" s="328" t="s">
        <v>646</v>
      </c>
      <c r="Q58" s="328" t="s">
        <v>647</v>
      </c>
    </row>
    <row r="59" spans="1:17" hidden="1">
      <c r="A59" s="343"/>
      <c r="B59" s="344" t="s">
        <v>622</v>
      </c>
      <c r="C59" s="344" t="s">
        <v>317</v>
      </c>
      <c r="D59" s="343" t="s">
        <v>1302</v>
      </c>
      <c r="E59" s="344" t="s">
        <v>1262</v>
      </c>
      <c r="F59" s="345" t="s">
        <v>1268</v>
      </c>
      <c r="G59" s="346">
        <v>10300</v>
      </c>
      <c r="H59" s="345" t="s">
        <v>1291</v>
      </c>
      <c r="I59" s="345" t="s">
        <v>1265</v>
      </c>
      <c r="J59" s="345" t="s">
        <v>212</v>
      </c>
      <c r="K59" s="347"/>
      <c r="L59" s="348" t="s">
        <v>1259</v>
      </c>
      <c r="M59" s="327" t="s">
        <v>626</v>
      </c>
      <c r="N59" s="327" t="s">
        <v>627</v>
      </c>
      <c r="O59" s="328" t="s">
        <v>233</v>
      </c>
      <c r="P59" s="328" t="s">
        <v>646</v>
      </c>
      <c r="Q59" s="328" t="s">
        <v>647</v>
      </c>
    </row>
    <row r="60" spans="1:17" hidden="1">
      <c r="A60" s="343"/>
      <c r="B60" s="344" t="s">
        <v>622</v>
      </c>
      <c r="C60" s="344" t="s">
        <v>317</v>
      </c>
      <c r="D60" s="349" t="s">
        <v>683</v>
      </c>
      <c r="E60" s="344" t="s">
        <v>1262</v>
      </c>
      <c r="F60" s="345" t="s">
        <v>1268</v>
      </c>
      <c r="G60" s="346">
        <v>10300</v>
      </c>
      <c r="H60" s="345" t="s">
        <v>1291</v>
      </c>
      <c r="I60" s="345" t="s">
        <v>1265</v>
      </c>
      <c r="J60" s="345" t="s">
        <v>212</v>
      </c>
      <c r="K60" s="347"/>
      <c r="L60" s="348" t="s">
        <v>1259</v>
      </c>
      <c r="M60" s="327" t="s">
        <v>626</v>
      </c>
      <c r="N60" s="327" t="s">
        <v>627</v>
      </c>
      <c r="O60" s="328" t="s">
        <v>233</v>
      </c>
      <c r="P60" s="328" t="s">
        <v>646</v>
      </c>
      <c r="Q60" s="328" t="s">
        <v>647</v>
      </c>
    </row>
    <row r="61" spans="1:17" hidden="1">
      <c r="A61" s="343"/>
      <c r="B61" s="344" t="s">
        <v>622</v>
      </c>
      <c r="C61" s="344" t="s">
        <v>684</v>
      </c>
      <c r="D61" s="343" t="s">
        <v>685</v>
      </c>
      <c r="E61" s="344" t="s">
        <v>1262</v>
      </c>
      <c r="F61" s="345" t="s">
        <v>1268</v>
      </c>
      <c r="G61" s="346" t="s">
        <v>1303</v>
      </c>
      <c r="H61" s="345" t="s">
        <v>1291</v>
      </c>
      <c r="I61" s="345"/>
      <c r="J61" s="345" t="s">
        <v>212</v>
      </c>
      <c r="K61" s="350">
        <v>71134000</v>
      </c>
      <c r="L61" s="348" t="s">
        <v>1259</v>
      </c>
      <c r="M61" s="327" t="s">
        <v>626</v>
      </c>
      <c r="N61" s="327" t="s">
        <v>627</v>
      </c>
      <c r="O61" s="328"/>
      <c r="P61" s="328"/>
      <c r="Q61" s="328"/>
    </row>
    <row r="62" spans="1:17" hidden="1">
      <c r="A62" s="343"/>
      <c r="B62" s="344" t="s">
        <v>622</v>
      </c>
      <c r="C62" s="344" t="s">
        <v>684</v>
      </c>
      <c r="D62" s="343" t="s">
        <v>686</v>
      </c>
      <c r="E62" s="344" t="s">
        <v>1262</v>
      </c>
      <c r="F62" s="345" t="s">
        <v>1268</v>
      </c>
      <c r="G62" s="346" t="s">
        <v>1303</v>
      </c>
      <c r="H62" s="345" t="s">
        <v>1291</v>
      </c>
      <c r="I62" s="345"/>
      <c r="J62" s="345" t="s">
        <v>212</v>
      </c>
      <c r="K62" s="350">
        <v>2544000</v>
      </c>
      <c r="L62" s="348" t="s">
        <v>1259</v>
      </c>
      <c r="M62" s="327" t="s">
        <v>626</v>
      </c>
      <c r="N62" s="327" t="s">
        <v>627</v>
      </c>
      <c r="O62" s="328"/>
      <c r="P62" s="328"/>
      <c r="Q62" s="328"/>
    </row>
    <row r="63" spans="1:17" hidden="1">
      <c r="A63" s="351" t="s">
        <v>1304</v>
      </c>
      <c r="B63" s="352" t="s">
        <v>622</v>
      </c>
      <c r="C63" s="352" t="s">
        <v>215</v>
      </c>
      <c r="D63" s="353" t="s">
        <v>214</v>
      </c>
      <c r="E63" s="352" t="s">
        <v>1262</v>
      </c>
      <c r="F63" s="354" t="s">
        <v>1263</v>
      </c>
      <c r="G63" s="355">
        <v>10500</v>
      </c>
      <c r="H63" s="356"/>
      <c r="I63" s="356" t="s">
        <v>1287</v>
      </c>
      <c r="J63" s="357" t="s">
        <v>687</v>
      </c>
      <c r="K63" s="358">
        <v>10705000</v>
      </c>
      <c r="L63" s="359" t="s">
        <v>1259</v>
      </c>
      <c r="M63" s="360" t="s">
        <v>626</v>
      </c>
      <c r="N63" s="352" t="s">
        <v>1305</v>
      </c>
      <c r="O63" s="328" t="s">
        <v>233</v>
      </c>
      <c r="P63" s="328" t="s">
        <v>646</v>
      </c>
      <c r="Q63" s="328" t="s">
        <v>647</v>
      </c>
    </row>
    <row r="64" spans="1:17" hidden="1">
      <c r="A64" s="351" t="s">
        <v>1306</v>
      </c>
      <c r="B64" s="352" t="s">
        <v>622</v>
      </c>
      <c r="C64" s="352" t="s">
        <v>215</v>
      </c>
      <c r="D64" s="567" t="s">
        <v>1176</v>
      </c>
      <c r="E64" s="352" t="s">
        <v>1237</v>
      </c>
      <c r="F64" s="354" t="s">
        <v>1238</v>
      </c>
      <c r="G64" s="355">
        <v>10500</v>
      </c>
      <c r="H64" s="356"/>
      <c r="I64" s="356" t="s">
        <v>1307</v>
      </c>
      <c r="J64" s="357" t="s">
        <v>687</v>
      </c>
      <c r="K64" s="358">
        <v>2755920</v>
      </c>
      <c r="L64" s="359" t="s">
        <v>1245</v>
      </c>
      <c r="M64" s="360" t="s">
        <v>626</v>
      </c>
      <c r="N64" s="352" t="s">
        <v>1308</v>
      </c>
      <c r="O64" s="328" t="s">
        <v>233</v>
      </c>
      <c r="P64" s="328" t="s">
        <v>646</v>
      </c>
      <c r="Q64" s="328" t="s">
        <v>647</v>
      </c>
    </row>
    <row r="65" spans="1:17" hidden="1">
      <c r="A65" s="351" t="s">
        <v>1309</v>
      </c>
      <c r="B65" s="352" t="s">
        <v>622</v>
      </c>
      <c r="C65" s="352" t="s">
        <v>215</v>
      </c>
      <c r="D65" s="567" t="s">
        <v>1310</v>
      </c>
      <c r="E65" s="352" t="s">
        <v>1237</v>
      </c>
      <c r="F65" s="354" t="s">
        <v>1238</v>
      </c>
      <c r="G65" s="355">
        <v>10500</v>
      </c>
      <c r="H65" s="356"/>
      <c r="I65" s="356" t="s">
        <v>1307</v>
      </c>
      <c r="J65" s="357" t="s">
        <v>687</v>
      </c>
      <c r="K65" s="358">
        <v>1000000</v>
      </c>
      <c r="L65" s="359" t="s">
        <v>1245</v>
      </c>
      <c r="M65" s="360" t="s">
        <v>626</v>
      </c>
      <c r="N65" s="352" t="s">
        <v>1308</v>
      </c>
      <c r="O65" s="328" t="s">
        <v>233</v>
      </c>
      <c r="P65" s="328" t="s">
        <v>646</v>
      </c>
      <c r="Q65" s="328" t="s">
        <v>647</v>
      </c>
    </row>
    <row r="66" spans="1:17" hidden="1">
      <c r="A66" s="361" t="s">
        <v>1311</v>
      </c>
      <c r="B66" s="320" t="s">
        <v>622</v>
      </c>
      <c r="C66" s="320" t="s">
        <v>623</v>
      </c>
      <c r="D66" s="321" t="s">
        <v>688</v>
      </c>
      <c r="E66" s="320" t="s">
        <v>1237</v>
      </c>
      <c r="F66" s="362" t="s">
        <v>1238</v>
      </c>
      <c r="G66" s="363">
        <v>10600</v>
      </c>
      <c r="H66" s="364" t="s">
        <v>1312</v>
      </c>
      <c r="I66" s="364" t="s">
        <v>1307</v>
      </c>
      <c r="J66" s="364" t="s">
        <v>687</v>
      </c>
      <c r="K66" s="365">
        <v>6000000</v>
      </c>
      <c r="L66" s="366" t="s">
        <v>1245</v>
      </c>
      <c r="M66" s="327" t="s">
        <v>1049</v>
      </c>
      <c r="N66" s="327" t="s">
        <v>1279</v>
      </c>
      <c r="O66" s="328" t="s">
        <v>233</v>
      </c>
      <c r="P66" s="328" t="s">
        <v>646</v>
      </c>
      <c r="Q66" s="328" t="s">
        <v>647</v>
      </c>
    </row>
    <row r="67" spans="1:17" hidden="1">
      <c r="A67" s="361" t="s">
        <v>1313</v>
      </c>
      <c r="B67" s="320" t="s">
        <v>622</v>
      </c>
      <c r="C67" s="320" t="s">
        <v>623</v>
      </c>
      <c r="D67" s="367" t="s">
        <v>689</v>
      </c>
      <c r="E67" s="320" t="s">
        <v>1237</v>
      </c>
      <c r="F67" s="362" t="s">
        <v>1238</v>
      </c>
      <c r="G67" s="363">
        <v>10600</v>
      </c>
      <c r="H67" s="364" t="s">
        <v>1312</v>
      </c>
      <c r="I67" s="364" t="s">
        <v>1307</v>
      </c>
      <c r="J67" s="364" t="s">
        <v>687</v>
      </c>
      <c r="K67" s="365">
        <v>250000</v>
      </c>
      <c r="L67" s="366" t="s">
        <v>1245</v>
      </c>
      <c r="M67" s="327" t="s">
        <v>1049</v>
      </c>
      <c r="N67" s="327" t="s">
        <v>690</v>
      </c>
      <c r="O67" s="328" t="s">
        <v>233</v>
      </c>
      <c r="P67" s="328" t="s">
        <v>646</v>
      </c>
      <c r="Q67" s="328" t="s">
        <v>647</v>
      </c>
    </row>
    <row r="68" spans="1:17" hidden="1">
      <c r="A68" s="361" t="s">
        <v>691</v>
      </c>
      <c r="B68" s="320" t="s">
        <v>622</v>
      </c>
      <c r="C68" s="320" t="s">
        <v>623</v>
      </c>
      <c r="D68" s="367" t="s">
        <v>692</v>
      </c>
      <c r="E68" s="320" t="s">
        <v>1237</v>
      </c>
      <c r="F68" s="362" t="s">
        <v>1238</v>
      </c>
      <c r="G68" s="363">
        <v>10600</v>
      </c>
      <c r="H68" s="364" t="s">
        <v>1312</v>
      </c>
      <c r="I68" s="364" t="s">
        <v>1307</v>
      </c>
      <c r="J68" s="364" t="s">
        <v>687</v>
      </c>
      <c r="K68" s="365">
        <v>250000</v>
      </c>
      <c r="L68" s="366" t="s">
        <v>1245</v>
      </c>
      <c r="M68" s="327" t="s">
        <v>1049</v>
      </c>
      <c r="N68" s="327" t="s">
        <v>1314</v>
      </c>
      <c r="O68" s="328" t="s">
        <v>233</v>
      </c>
      <c r="P68" s="328" t="s">
        <v>646</v>
      </c>
      <c r="Q68" s="328" t="s">
        <v>647</v>
      </c>
    </row>
    <row r="69" spans="1:17" hidden="1">
      <c r="A69" s="361" t="s">
        <v>693</v>
      </c>
      <c r="B69" s="320" t="s">
        <v>622</v>
      </c>
      <c r="C69" s="320" t="s">
        <v>623</v>
      </c>
      <c r="D69" s="367" t="s">
        <v>1315</v>
      </c>
      <c r="E69" s="320" t="s">
        <v>1237</v>
      </c>
      <c r="F69" s="362" t="s">
        <v>1238</v>
      </c>
      <c r="G69" s="363">
        <v>10600</v>
      </c>
      <c r="H69" s="364" t="s">
        <v>1312</v>
      </c>
      <c r="I69" s="364" t="s">
        <v>1307</v>
      </c>
      <c r="J69" s="364" t="s">
        <v>687</v>
      </c>
      <c r="K69" s="365">
        <v>250000</v>
      </c>
      <c r="L69" s="366" t="s">
        <v>1245</v>
      </c>
      <c r="M69" s="327" t="s">
        <v>1049</v>
      </c>
      <c r="N69" s="327" t="s">
        <v>1316</v>
      </c>
      <c r="O69" s="328" t="s">
        <v>233</v>
      </c>
      <c r="P69" s="328" t="s">
        <v>646</v>
      </c>
      <c r="Q69" s="328" t="s">
        <v>647</v>
      </c>
    </row>
    <row r="70" spans="1:17" hidden="1">
      <c r="A70" s="361" t="s">
        <v>694</v>
      </c>
      <c r="B70" s="320" t="s">
        <v>622</v>
      </c>
      <c r="C70" s="320" t="s">
        <v>623</v>
      </c>
      <c r="D70" s="367" t="s">
        <v>1317</v>
      </c>
      <c r="E70" s="320" t="s">
        <v>1237</v>
      </c>
      <c r="F70" s="362" t="s">
        <v>1238</v>
      </c>
      <c r="G70" s="363">
        <v>10600</v>
      </c>
      <c r="H70" s="364" t="s">
        <v>1312</v>
      </c>
      <c r="I70" s="364" t="s">
        <v>1307</v>
      </c>
      <c r="J70" s="364" t="s">
        <v>687</v>
      </c>
      <c r="K70" s="365">
        <v>250000</v>
      </c>
      <c r="L70" s="366" t="s">
        <v>1245</v>
      </c>
      <c r="M70" s="327" t="s">
        <v>1049</v>
      </c>
      <c r="N70" s="327" t="s">
        <v>695</v>
      </c>
      <c r="O70" s="328" t="s">
        <v>233</v>
      </c>
      <c r="P70" s="328" t="s">
        <v>646</v>
      </c>
      <c r="Q70" s="328" t="s">
        <v>647</v>
      </c>
    </row>
    <row r="71" spans="1:17" hidden="1">
      <c r="A71" s="361" t="s">
        <v>696</v>
      </c>
      <c r="B71" s="320" t="s">
        <v>622</v>
      </c>
      <c r="C71" s="320" t="s">
        <v>623</v>
      </c>
      <c r="D71" s="367" t="s">
        <v>1318</v>
      </c>
      <c r="E71" s="320" t="s">
        <v>1237</v>
      </c>
      <c r="F71" s="362" t="s">
        <v>1238</v>
      </c>
      <c r="G71" s="363">
        <v>10600</v>
      </c>
      <c r="H71" s="364" t="s">
        <v>1312</v>
      </c>
      <c r="I71" s="364" t="s">
        <v>1307</v>
      </c>
      <c r="J71" s="364" t="s">
        <v>687</v>
      </c>
      <c r="K71" s="365">
        <v>250000</v>
      </c>
      <c r="L71" s="366" t="s">
        <v>1245</v>
      </c>
      <c r="M71" s="327" t="s">
        <v>1049</v>
      </c>
      <c r="N71" s="327" t="s">
        <v>424</v>
      </c>
      <c r="O71" s="328" t="s">
        <v>233</v>
      </c>
      <c r="P71" s="328" t="s">
        <v>646</v>
      </c>
      <c r="Q71" s="328" t="s">
        <v>647</v>
      </c>
    </row>
    <row r="72" spans="1:17" hidden="1">
      <c r="A72" s="361" t="s">
        <v>697</v>
      </c>
      <c r="B72" s="320" t="s">
        <v>622</v>
      </c>
      <c r="C72" s="320" t="s">
        <v>623</v>
      </c>
      <c r="D72" s="367" t="s">
        <v>1319</v>
      </c>
      <c r="E72" s="320" t="s">
        <v>1237</v>
      </c>
      <c r="F72" s="362" t="s">
        <v>1238</v>
      </c>
      <c r="G72" s="363">
        <v>10600</v>
      </c>
      <c r="H72" s="364" t="s">
        <v>1312</v>
      </c>
      <c r="I72" s="364" t="s">
        <v>1307</v>
      </c>
      <c r="J72" s="364" t="s">
        <v>687</v>
      </c>
      <c r="K72" s="365">
        <v>250000</v>
      </c>
      <c r="L72" s="366" t="s">
        <v>1245</v>
      </c>
      <c r="M72" s="327" t="s">
        <v>1049</v>
      </c>
      <c r="N72" s="327" t="s">
        <v>698</v>
      </c>
      <c r="O72" s="328" t="s">
        <v>233</v>
      </c>
      <c r="P72" s="328" t="s">
        <v>646</v>
      </c>
      <c r="Q72" s="328" t="s">
        <v>647</v>
      </c>
    </row>
    <row r="73" spans="1:17" hidden="1">
      <c r="A73" s="361" t="s">
        <v>699</v>
      </c>
      <c r="B73" s="320" t="s">
        <v>622</v>
      </c>
      <c r="C73" s="320" t="s">
        <v>623</v>
      </c>
      <c r="D73" s="367" t="s">
        <v>1320</v>
      </c>
      <c r="E73" s="320" t="s">
        <v>1237</v>
      </c>
      <c r="F73" s="362" t="s">
        <v>1238</v>
      </c>
      <c r="G73" s="363">
        <v>10600</v>
      </c>
      <c r="H73" s="364" t="s">
        <v>1312</v>
      </c>
      <c r="I73" s="364" t="s">
        <v>1307</v>
      </c>
      <c r="J73" s="364" t="s">
        <v>687</v>
      </c>
      <c r="K73" s="365">
        <v>250000</v>
      </c>
      <c r="L73" s="366" t="s">
        <v>1245</v>
      </c>
      <c r="M73" s="327" t="s">
        <v>1049</v>
      </c>
      <c r="N73" s="327" t="s">
        <v>700</v>
      </c>
      <c r="O73" s="328" t="s">
        <v>233</v>
      </c>
      <c r="P73" s="328" t="s">
        <v>646</v>
      </c>
      <c r="Q73" s="328" t="s">
        <v>647</v>
      </c>
    </row>
    <row r="74" spans="1:17" hidden="1">
      <c r="A74" s="361" t="s">
        <v>701</v>
      </c>
      <c r="B74" s="320" t="s">
        <v>622</v>
      </c>
      <c r="C74" s="320" t="s">
        <v>623</v>
      </c>
      <c r="D74" s="367" t="s">
        <v>1321</v>
      </c>
      <c r="E74" s="320" t="s">
        <v>1237</v>
      </c>
      <c r="F74" s="362" t="s">
        <v>1238</v>
      </c>
      <c r="G74" s="363">
        <v>10600</v>
      </c>
      <c r="H74" s="364" t="s">
        <v>1312</v>
      </c>
      <c r="I74" s="364" t="s">
        <v>1307</v>
      </c>
      <c r="J74" s="364" t="s">
        <v>687</v>
      </c>
      <c r="K74" s="365">
        <v>250000</v>
      </c>
      <c r="L74" s="366" t="s">
        <v>1245</v>
      </c>
      <c r="M74" s="327" t="s">
        <v>1049</v>
      </c>
      <c r="N74" s="327" t="s">
        <v>702</v>
      </c>
      <c r="O74" s="328" t="s">
        <v>233</v>
      </c>
      <c r="P74" s="328" t="s">
        <v>646</v>
      </c>
      <c r="Q74" s="328" t="s">
        <v>647</v>
      </c>
    </row>
    <row r="75" spans="1:17" hidden="1">
      <c r="A75" s="361" t="s">
        <v>1322</v>
      </c>
      <c r="B75" s="320" t="s">
        <v>622</v>
      </c>
      <c r="C75" s="320" t="s">
        <v>623</v>
      </c>
      <c r="D75" s="367" t="s">
        <v>703</v>
      </c>
      <c r="E75" s="320" t="s">
        <v>1237</v>
      </c>
      <c r="F75" s="362" t="s">
        <v>1238</v>
      </c>
      <c r="G75" s="363">
        <v>10600</v>
      </c>
      <c r="H75" s="364" t="s">
        <v>1312</v>
      </c>
      <c r="I75" s="364" t="s">
        <v>1307</v>
      </c>
      <c r="J75" s="364" t="s">
        <v>687</v>
      </c>
      <c r="K75" s="365">
        <v>250000</v>
      </c>
      <c r="L75" s="366" t="s">
        <v>1245</v>
      </c>
      <c r="M75" s="327" t="s">
        <v>1049</v>
      </c>
      <c r="N75" s="327" t="s">
        <v>704</v>
      </c>
      <c r="O75" s="328" t="s">
        <v>233</v>
      </c>
      <c r="P75" s="328" t="s">
        <v>646</v>
      </c>
      <c r="Q75" s="328" t="s">
        <v>647</v>
      </c>
    </row>
    <row r="76" spans="1:17" hidden="1">
      <c r="A76" s="361" t="s">
        <v>1323</v>
      </c>
      <c r="B76" s="320" t="s">
        <v>622</v>
      </c>
      <c r="C76" s="320" t="s">
        <v>623</v>
      </c>
      <c r="D76" s="367" t="s">
        <v>1324</v>
      </c>
      <c r="E76" s="320" t="s">
        <v>1237</v>
      </c>
      <c r="F76" s="362" t="s">
        <v>1238</v>
      </c>
      <c r="G76" s="363">
        <v>10600</v>
      </c>
      <c r="H76" s="364" t="s">
        <v>1312</v>
      </c>
      <c r="I76" s="364" t="s">
        <v>1307</v>
      </c>
      <c r="J76" s="364" t="s">
        <v>687</v>
      </c>
      <c r="K76" s="365">
        <v>250000</v>
      </c>
      <c r="L76" s="366" t="s">
        <v>1245</v>
      </c>
      <c r="M76" s="327" t="s">
        <v>1049</v>
      </c>
      <c r="N76" s="327" t="s">
        <v>1325</v>
      </c>
      <c r="O76" s="328" t="s">
        <v>233</v>
      </c>
      <c r="P76" s="328" t="s">
        <v>646</v>
      </c>
      <c r="Q76" s="328" t="s">
        <v>647</v>
      </c>
    </row>
    <row r="77" spans="1:17" hidden="1">
      <c r="A77" s="361" t="s">
        <v>1326</v>
      </c>
      <c r="B77" s="320" t="s">
        <v>622</v>
      </c>
      <c r="C77" s="320" t="s">
        <v>623</v>
      </c>
      <c r="D77" s="367" t="s">
        <v>705</v>
      </c>
      <c r="E77" s="320" t="s">
        <v>1237</v>
      </c>
      <c r="F77" s="362" t="s">
        <v>1238</v>
      </c>
      <c r="G77" s="363">
        <v>10600</v>
      </c>
      <c r="H77" s="364" t="s">
        <v>1312</v>
      </c>
      <c r="I77" s="364" t="s">
        <v>1307</v>
      </c>
      <c r="J77" s="364" t="s">
        <v>687</v>
      </c>
      <c r="K77" s="365">
        <v>250000</v>
      </c>
      <c r="L77" s="366" t="s">
        <v>1245</v>
      </c>
      <c r="M77" s="327" t="s">
        <v>1049</v>
      </c>
      <c r="N77" s="327" t="s">
        <v>430</v>
      </c>
      <c r="O77" s="328" t="s">
        <v>233</v>
      </c>
      <c r="P77" s="328" t="s">
        <v>646</v>
      </c>
      <c r="Q77" s="328" t="s">
        <v>647</v>
      </c>
    </row>
    <row r="78" spans="1:17" hidden="1">
      <c r="A78" s="361" t="s">
        <v>1327</v>
      </c>
      <c r="B78" s="320" t="s">
        <v>622</v>
      </c>
      <c r="C78" s="320" t="s">
        <v>623</v>
      </c>
      <c r="D78" s="367" t="s">
        <v>706</v>
      </c>
      <c r="E78" s="320" t="s">
        <v>1237</v>
      </c>
      <c r="F78" s="362" t="s">
        <v>1238</v>
      </c>
      <c r="G78" s="363">
        <v>10600</v>
      </c>
      <c r="H78" s="364" t="s">
        <v>1312</v>
      </c>
      <c r="I78" s="364" t="s">
        <v>1307</v>
      </c>
      <c r="J78" s="364" t="s">
        <v>687</v>
      </c>
      <c r="K78" s="365">
        <v>250000</v>
      </c>
      <c r="L78" s="366" t="s">
        <v>1245</v>
      </c>
      <c r="M78" s="327" t="s">
        <v>1049</v>
      </c>
      <c r="N78" s="327" t="s">
        <v>1328</v>
      </c>
      <c r="O78" s="328" t="s">
        <v>233</v>
      </c>
      <c r="P78" s="328" t="s">
        <v>646</v>
      </c>
      <c r="Q78" s="328" t="s">
        <v>647</v>
      </c>
    </row>
    <row r="79" spans="1:17" hidden="1">
      <c r="A79" s="361" t="s">
        <v>1329</v>
      </c>
      <c r="B79" s="320" t="s">
        <v>622</v>
      </c>
      <c r="C79" s="320" t="s">
        <v>623</v>
      </c>
      <c r="D79" s="367" t="s">
        <v>707</v>
      </c>
      <c r="E79" s="320" t="s">
        <v>1237</v>
      </c>
      <c r="F79" s="362" t="s">
        <v>1238</v>
      </c>
      <c r="G79" s="363">
        <v>10600</v>
      </c>
      <c r="H79" s="364" t="s">
        <v>1312</v>
      </c>
      <c r="I79" s="364" t="s">
        <v>1307</v>
      </c>
      <c r="J79" s="364" t="s">
        <v>687</v>
      </c>
      <c r="K79" s="365">
        <v>250000</v>
      </c>
      <c r="L79" s="366" t="s">
        <v>1245</v>
      </c>
      <c r="M79" s="327" t="s">
        <v>1049</v>
      </c>
      <c r="N79" s="327" t="s">
        <v>708</v>
      </c>
      <c r="O79" s="328" t="s">
        <v>233</v>
      </c>
      <c r="P79" s="328" t="s">
        <v>646</v>
      </c>
      <c r="Q79" s="328" t="s">
        <v>647</v>
      </c>
    </row>
    <row r="80" spans="1:17" hidden="1">
      <c r="A80" s="361" t="s">
        <v>1330</v>
      </c>
      <c r="B80" s="320" t="s">
        <v>622</v>
      </c>
      <c r="C80" s="320" t="s">
        <v>623</v>
      </c>
      <c r="D80" s="367" t="s">
        <v>709</v>
      </c>
      <c r="E80" s="320" t="s">
        <v>1237</v>
      </c>
      <c r="F80" s="362" t="s">
        <v>1238</v>
      </c>
      <c r="G80" s="363">
        <v>10600</v>
      </c>
      <c r="H80" s="364" t="s">
        <v>1312</v>
      </c>
      <c r="I80" s="364" t="s">
        <v>1307</v>
      </c>
      <c r="J80" s="364" t="s">
        <v>687</v>
      </c>
      <c r="K80" s="365">
        <v>250000</v>
      </c>
      <c r="L80" s="366" t="s">
        <v>1245</v>
      </c>
      <c r="M80" s="327" t="s">
        <v>1049</v>
      </c>
      <c r="N80" s="327" t="s">
        <v>710</v>
      </c>
      <c r="O80" s="328" t="s">
        <v>233</v>
      </c>
      <c r="P80" s="328" t="s">
        <v>646</v>
      </c>
      <c r="Q80" s="328" t="s">
        <v>647</v>
      </c>
    </row>
    <row r="81" spans="1:17" hidden="1">
      <c r="A81" s="361" t="s">
        <v>1331</v>
      </c>
      <c r="B81" s="320" t="s">
        <v>622</v>
      </c>
      <c r="C81" s="320" t="s">
        <v>623</v>
      </c>
      <c r="D81" s="367" t="s">
        <v>711</v>
      </c>
      <c r="E81" s="320" t="s">
        <v>1211</v>
      </c>
      <c r="F81" s="362" t="s">
        <v>1212</v>
      </c>
      <c r="G81" s="363">
        <v>10600</v>
      </c>
      <c r="H81" s="364" t="s">
        <v>1332</v>
      </c>
      <c r="I81" s="364" t="s">
        <v>1333</v>
      </c>
      <c r="J81" s="364" t="s">
        <v>687</v>
      </c>
      <c r="K81" s="365">
        <v>250000</v>
      </c>
      <c r="L81" s="366" t="s">
        <v>1215</v>
      </c>
      <c r="M81" s="327" t="s">
        <v>1049</v>
      </c>
      <c r="N81" s="327" t="s">
        <v>712</v>
      </c>
      <c r="O81" s="328" t="s">
        <v>233</v>
      </c>
      <c r="P81" s="328" t="s">
        <v>646</v>
      </c>
      <c r="Q81" s="328" t="s">
        <v>647</v>
      </c>
    </row>
    <row r="82" spans="1:17" hidden="1">
      <c r="A82" s="361" t="s">
        <v>1334</v>
      </c>
      <c r="B82" s="320" t="s">
        <v>622</v>
      </c>
      <c r="C82" s="320" t="s">
        <v>623</v>
      </c>
      <c r="D82" s="367" t="s">
        <v>713</v>
      </c>
      <c r="E82" s="320" t="s">
        <v>1237</v>
      </c>
      <c r="F82" s="362" t="s">
        <v>1238</v>
      </c>
      <c r="G82" s="363">
        <v>10600</v>
      </c>
      <c r="H82" s="364" t="s">
        <v>1312</v>
      </c>
      <c r="I82" s="364" t="s">
        <v>1307</v>
      </c>
      <c r="J82" s="364" t="s">
        <v>687</v>
      </c>
      <c r="K82" s="365">
        <v>250000</v>
      </c>
      <c r="L82" s="366" t="s">
        <v>1245</v>
      </c>
      <c r="M82" s="327" t="s">
        <v>1049</v>
      </c>
      <c r="N82" s="327" t="s">
        <v>714</v>
      </c>
      <c r="O82" s="328" t="s">
        <v>233</v>
      </c>
      <c r="P82" s="328" t="s">
        <v>646</v>
      </c>
      <c r="Q82" s="328" t="s">
        <v>647</v>
      </c>
    </row>
    <row r="83" spans="1:17" hidden="1">
      <c r="A83" s="361" t="s">
        <v>1335</v>
      </c>
      <c r="B83" s="320" t="s">
        <v>622</v>
      </c>
      <c r="C83" s="320" t="s">
        <v>623</v>
      </c>
      <c r="D83" s="367" t="s">
        <v>715</v>
      </c>
      <c r="E83" s="320" t="s">
        <v>1218</v>
      </c>
      <c r="F83" s="362" t="s">
        <v>1219</v>
      </c>
      <c r="G83" s="363">
        <v>10600</v>
      </c>
      <c r="H83" s="364" t="s">
        <v>1336</v>
      </c>
      <c r="I83" s="364" t="s">
        <v>1337</v>
      </c>
      <c r="J83" s="364" t="s">
        <v>687</v>
      </c>
      <c r="K83" s="365">
        <v>250000</v>
      </c>
      <c r="L83" s="366" t="s">
        <v>1222</v>
      </c>
      <c r="M83" s="327" t="s">
        <v>1049</v>
      </c>
      <c r="N83" s="327" t="s">
        <v>716</v>
      </c>
      <c r="O83" s="328" t="s">
        <v>233</v>
      </c>
      <c r="P83" s="328" t="s">
        <v>646</v>
      </c>
      <c r="Q83" s="328" t="s">
        <v>647</v>
      </c>
    </row>
    <row r="84" spans="1:17" hidden="1">
      <c r="A84" s="361" t="s">
        <v>1338</v>
      </c>
      <c r="B84" s="320" t="s">
        <v>622</v>
      </c>
      <c r="C84" s="320" t="s">
        <v>623</v>
      </c>
      <c r="D84" s="367" t="s">
        <v>717</v>
      </c>
      <c r="E84" s="320" t="s">
        <v>1218</v>
      </c>
      <c r="F84" s="362" t="s">
        <v>1219</v>
      </c>
      <c r="G84" s="363">
        <v>10600</v>
      </c>
      <c r="H84" s="364" t="s">
        <v>1336</v>
      </c>
      <c r="I84" s="364" t="s">
        <v>1337</v>
      </c>
      <c r="J84" s="364" t="s">
        <v>687</v>
      </c>
      <c r="K84" s="365">
        <v>250000</v>
      </c>
      <c r="L84" s="366" t="s">
        <v>1222</v>
      </c>
      <c r="M84" s="327" t="s">
        <v>1049</v>
      </c>
      <c r="N84" s="327" t="s">
        <v>718</v>
      </c>
      <c r="O84" s="328" t="s">
        <v>233</v>
      </c>
      <c r="P84" s="328" t="s">
        <v>646</v>
      </c>
      <c r="Q84" s="328" t="s">
        <v>647</v>
      </c>
    </row>
    <row r="85" spans="1:17" hidden="1">
      <c r="A85" s="361" t="s">
        <v>1339</v>
      </c>
      <c r="B85" s="320" t="s">
        <v>622</v>
      </c>
      <c r="C85" s="320" t="s">
        <v>623</v>
      </c>
      <c r="D85" s="367" t="s">
        <v>1340</v>
      </c>
      <c r="E85" s="320" t="s">
        <v>1218</v>
      </c>
      <c r="F85" s="362" t="s">
        <v>1219</v>
      </c>
      <c r="G85" s="363">
        <v>10600</v>
      </c>
      <c r="H85" s="364" t="s">
        <v>1336</v>
      </c>
      <c r="I85" s="364" t="s">
        <v>1337</v>
      </c>
      <c r="J85" s="364" t="s">
        <v>687</v>
      </c>
      <c r="K85" s="365">
        <v>250000</v>
      </c>
      <c r="L85" s="366" t="s">
        <v>1222</v>
      </c>
      <c r="M85" s="327" t="s">
        <v>1049</v>
      </c>
      <c r="N85" s="327" t="s">
        <v>719</v>
      </c>
      <c r="O85" s="328" t="s">
        <v>233</v>
      </c>
      <c r="P85" s="328" t="s">
        <v>646</v>
      </c>
      <c r="Q85" s="328" t="s">
        <v>647</v>
      </c>
    </row>
    <row r="86" spans="1:17" hidden="1">
      <c r="A86" s="361" t="s">
        <v>1341</v>
      </c>
      <c r="B86" s="320" t="s">
        <v>622</v>
      </c>
      <c r="C86" s="320" t="s">
        <v>623</v>
      </c>
      <c r="D86" s="367" t="s">
        <v>720</v>
      </c>
      <c r="E86" s="320" t="s">
        <v>1237</v>
      </c>
      <c r="F86" s="362" t="s">
        <v>1238</v>
      </c>
      <c r="G86" s="363">
        <v>10600</v>
      </c>
      <c r="H86" s="364" t="s">
        <v>1312</v>
      </c>
      <c r="I86" s="364" t="s">
        <v>1307</v>
      </c>
      <c r="J86" s="364" t="s">
        <v>687</v>
      </c>
      <c r="K86" s="365">
        <v>250000</v>
      </c>
      <c r="L86" s="366" t="s">
        <v>1245</v>
      </c>
      <c r="M86" s="327" t="s">
        <v>1049</v>
      </c>
      <c r="N86" s="327" t="s">
        <v>1342</v>
      </c>
      <c r="O86" s="328" t="s">
        <v>233</v>
      </c>
      <c r="P86" s="328" t="s">
        <v>646</v>
      </c>
      <c r="Q86" s="328" t="s">
        <v>647</v>
      </c>
    </row>
    <row r="87" spans="1:17" hidden="1">
      <c r="A87" s="361" t="s">
        <v>1343</v>
      </c>
      <c r="B87" s="320" t="s">
        <v>622</v>
      </c>
      <c r="C87" s="320" t="s">
        <v>623</v>
      </c>
      <c r="D87" s="367" t="s">
        <v>1344</v>
      </c>
      <c r="E87" s="320" t="s">
        <v>1211</v>
      </c>
      <c r="F87" s="362" t="s">
        <v>1212</v>
      </c>
      <c r="G87" s="363">
        <v>10600</v>
      </c>
      <c r="H87" s="364" t="s">
        <v>1332</v>
      </c>
      <c r="I87" s="364" t="s">
        <v>1333</v>
      </c>
      <c r="J87" s="364" t="s">
        <v>687</v>
      </c>
      <c r="K87" s="365">
        <v>250000</v>
      </c>
      <c r="L87" s="366" t="s">
        <v>1215</v>
      </c>
      <c r="M87" s="327" t="s">
        <v>1049</v>
      </c>
      <c r="N87" s="327" t="s">
        <v>1345</v>
      </c>
      <c r="O87" s="328" t="s">
        <v>233</v>
      </c>
      <c r="P87" s="328" t="s">
        <v>646</v>
      </c>
      <c r="Q87" s="328" t="s">
        <v>647</v>
      </c>
    </row>
    <row r="88" spans="1:17" hidden="1">
      <c r="A88" s="361" t="s">
        <v>1346</v>
      </c>
      <c r="B88" s="320" t="s">
        <v>622</v>
      </c>
      <c r="C88" s="320" t="s">
        <v>623</v>
      </c>
      <c r="D88" s="367" t="s">
        <v>1059</v>
      </c>
      <c r="E88" s="320" t="s">
        <v>1211</v>
      </c>
      <c r="F88" s="362" t="s">
        <v>1212</v>
      </c>
      <c r="G88" s="363">
        <v>10600</v>
      </c>
      <c r="H88" s="364" t="s">
        <v>1332</v>
      </c>
      <c r="I88" s="364" t="s">
        <v>1333</v>
      </c>
      <c r="J88" s="364" t="s">
        <v>687</v>
      </c>
      <c r="K88" s="365">
        <v>250000</v>
      </c>
      <c r="L88" s="366" t="s">
        <v>1215</v>
      </c>
      <c r="M88" s="327" t="s">
        <v>1049</v>
      </c>
      <c r="N88" s="327" t="s">
        <v>1060</v>
      </c>
      <c r="O88" s="328" t="s">
        <v>233</v>
      </c>
      <c r="P88" s="328" t="s">
        <v>646</v>
      </c>
      <c r="Q88" s="328" t="s">
        <v>647</v>
      </c>
    </row>
    <row r="89" spans="1:17" hidden="1">
      <c r="A89" s="361" t="s">
        <v>1347</v>
      </c>
      <c r="B89" s="320" t="s">
        <v>622</v>
      </c>
      <c r="C89" s="320" t="s">
        <v>623</v>
      </c>
      <c r="D89" s="367" t="s">
        <v>721</v>
      </c>
      <c r="E89" s="320" t="s">
        <v>1237</v>
      </c>
      <c r="F89" s="362" t="s">
        <v>1238</v>
      </c>
      <c r="G89" s="363">
        <v>10600</v>
      </c>
      <c r="H89" s="364" t="s">
        <v>1312</v>
      </c>
      <c r="I89" s="364" t="s">
        <v>1307</v>
      </c>
      <c r="J89" s="364" t="s">
        <v>687</v>
      </c>
      <c r="K89" s="365">
        <v>250000</v>
      </c>
      <c r="L89" s="366" t="s">
        <v>1245</v>
      </c>
      <c r="M89" s="327" t="s">
        <v>1049</v>
      </c>
      <c r="N89" s="327" t="s">
        <v>722</v>
      </c>
      <c r="O89" s="328" t="s">
        <v>233</v>
      </c>
      <c r="P89" s="328" t="s">
        <v>646</v>
      </c>
      <c r="Q89" s="328" t="s">
        <v>647</v>
      </c>
    </row>
    <row r="90" spans="1:17" hidden="1">
      <c r="A90" s="361" t="s">
        <v>1348</v>
      </c>
      <c r="B90" s="320" t="s">
        <v>622</v>
      </c>
      <c r="C90" s="320" t="s">
        <v>623</v>
      </c>
      <c r="D90" s="367" t="s">
        <v>723</v>
      </c>
      <c r="E90" s="320" t="s">
        <v>1237</v>
      </c>
      <c r="F90" s="362" t="s">
        <v>1238</v>
      </c>
      <c r="G90" s="363">
        <v>10600</v>
      </c>
      <c r="H90" s="364" t="s">
        <v>1312</v>
      </c>
      <c r="I90" s="364" t="s">
        <v>1307</v>
      </c>
      <c r="J90" s="364" t="s">
        <v>687</v>
      </c>
      <c r="K90" s="365">
        <v>250000</v>
      </c>
      <c r="L90" s="366" t="s">
        <v>1245</v>
      </c>
      <c r="M90" s="327" t="s">
        <v>1049</v>
      </c>
      <c r="N90" s="327" t="s">
        <v>724</v>
      </c>
      <c r="O90" s="328" t="s">
        <v>233</v>
      </c>
      <c r="P90" s="328" t="s">
        <v>646</v>
      </c>
      <c r="Q90" s="328" t="s">
        <v>647</v>
      </c>
    </row>
    <row r="91" spans="1:17" s="334" customFormat="1" hidden="1">
      <c r="A91" s="361" t="s">
        <v>1349</v>
      </c>
      <c r="B91" s="368" t="s">
        <v>622</v>
      </c>
      <c r="C91" s="368" t="s">
        <v>623</v>
      </c>
      <c r="D91" s="367" t="s">
        <v>725</v>
      </c>
      <c r="E91" s="368" t="s">
        <v>1237</v>
      </c>
      <c r="F91" s="364" t="s">
        <v>1238</v>
      </c>
      <c r="G91" s="369">
        <v>10600</v>
      </c>
      <c r="H91" s="364" t="s">
        <v>1350</v>
      </c>
      <c r="I91" s="364" t="s">
        <v>1351</v>
      </c>
      <c r="J91" s="364" t="s">
        <v>687</v>
      </c>
      <c r="K91" s="365">
        <v>500000</v>
      </c>
      <c r="L91" s="366" t="s">
        <v>1245</v>
      </c>
      <c r="M91" s="332" t="s">
        <v>1054</v>
      </c>
      <c r="N91" s="332" t="s">
        <v>726</v>
      </c>
      <c r="O91" s="333" t="s">
        <v>233</v>
      </c>
      <c r="P91" s="333" t="s">
        <v>646</v>
      </c>
      <c r="Q91" s="333" t="s">
        <v>647</v>
      </c>
    </row>
    <row r="92" spans="1:17" s="334" customFormat="1" hidden="1">
      <c r="A92" s="361" t="s">
        <v>1352</v>
      </c>
      <c r="B92" s="368" t="s">
        <v>622</v>
      </c>
      <c r="C92" s="368" t="s">
        <v>623</v>
      </c>
      <c r="D92" s="367" t="s">
        <v>727</v>
      </c>
      <c r="E92" s="368" t="s">
        <v>1237</v>
      </c>
      <c r="F92" s="364" t="s">
        <v>1238</v>
      </c>
      <c r="G92" s="369">
        <v>10600</v>
      </c>
      <c r="H92" s="364" t="s">
        <v>1350</v>
      </c>
      <c r="I92" s="364" t="s">
        <v>1351</v>
      </c>
      <c r="J92" s="364" t="s">
        <v>687</v>
      </c>
      <c r="K92" s="365">
        <v>500000</v>
      </c>
      <c r="L92" s="366" t="s">
        <v>1245</v>
      </c>
      <c r="M92" s="332" t="s">
        <v>1054</v>
      </c>
      <c r="N92" s="332" t="s">
        <v>728</v>
      </c>
      <c r="O92" s="333" t="s">
        <v>233</v>
      </c>
      <c r="P92" s="333" t="s">
        <v>646</v>
      </c>
      <c r="Q92" s="333" t="s">
        <v>647</v>
      </c>
    </row>
    <row r="93" spans="1:17" s="334" customFormat="1" hidden="1">
      <c r="A93" s="361" t="s">
        <v>1353</v>
      </c>
      <c r="B93" s="368" t="s">
        <v>622</v>
      </c>
      <c r="C93" s="368" t="s">
        <v>623</v>
      </c>
      <c r="D93" s="367" t="s">
        <v>729</v>
      </c>
      <c r="E93" s="368" t="s">
        <v>1237</v>
      </c>
      <c r="F93" s="364" t="s">
        <v>1238</v>
      </c>
      <c r="G93" s="369">
        <v>10600</v>
      </c>
      <c r="H93" s="364" t="s">
        <v>1350</v>
      </c>
      <c r="I93" s="364" t="s">
        <v>1351</v>
      </c>
      <c r="J93" s="364" t="s">
        <v>687</v>
      </c>
      <c r="K93" s="365">
        <v>500000</v>
      </c>
      <c r="L93" s="366" t="s">
        <v>1245</v>
      </c>
      <c r="M93" s="332" t="s">
        <v>1054</v>
      </c>
      <c r="N93" s="332" t="s">
        <v>730</v>
      </c>
      <c r="O93" s="333" t="s">
        <v>233</v>
      </c>
      <c r="P93" s="333" t="s">
        <v>646</v>
      </c>
      <c r="Q93" s="333" t="s">
        <v>647</v>
      </c>
    </row>
    <row r="94" spans="1:17" s="334" customFormat="1" hidden="1">
      <c r="A94" s="361" t="s">
        <v>1354</v>
      </c>
      <c r="B94" s="368" t="s">
        <v>622</v>
      </c>
      <c r="C94" s="368" t="s">
        <v>623</v>
      </c>
      <c r="D94" s="367" t="s">
        <v>731</v>
      </c>
      <c r="E94" s="368" t="s">
        <v>1237</v>
      </c>
      <c r="F94" s="364" t="s">
        <v>1238</v>
      </c>
      <c r="G94" s="369">
        <v>10600</v>
      </c>
      <c r="H94" s="364" t="s">
        <v>1350</v>
      </c>
      <c r="I94" s="364" t="s">
        <v>1351</v>
      </c>
      <c r="J94" s="364" t="s">
        <v>687</v>
      </c>
      <c r="K94" s="365">
        <v>500000</v>
      </c>
      <c r="L94" s="366" t="s">
        <v>1245</v>
      </c>
      <c r="M94" s="332" t="s">
        <v>1054</v>
      </c>
      <c r="N94" s="332" t="s">
        <v>732</v>
      </c>
      <c r="O94" s="333" t="s">
        <v>233</v>
      </c>
      <c r="P94" s="333" t="s">
        <v>646</v>
      </c>
      <c r="Q94" s="333" t="s">
        <v>647</v>
      </c>
    </row>
    <row r="95" spans="1:17" s="334" customFormat="1" hidden="1">
      <c r="A95" s="361" t="s">
        <v>1355</v>
      </c>
      <c r="B95" s="368" t="s">
        <v>622</v>
      </c>
      <c r="C95" s="368" t="s">
        <v>623</v>
      </c>
      <c r="D95" s="367" t="s">
        <v>733</v>
      </c>
      <c r="E95" s="368" t="s">
        <v>1237</v>
      </c>
      <c r="F95" s="364" t="s">
        <v>1238</v>
      </c>
      <c r="G95" s="369">
        <v>10600</v>
      </c>
      <c r="H95" s="364" t="s">
        <v>1350</v>
      </c>
      <c r="I95" s="364" t="s">
        <v>1351</v>
      </c>
      <c r="J95" s="364" t="s">
        <v>687</v>
      </c>
      <c r="K95" s="365">
        <v>500000</v>
      </c>
      <c r="L95" s="366" t="s">
        <v>1245</v>
      </c>
      <c r="M95" s="332" t="s">
        <v>1054</v>
      </c>
      <c r="N95" s="332" t="s">
        <v>570</v>
      </c>
      <c r="O95" s="333" t="s">
        <v>233</v>
      </c>
      <c r="P95" s="333" t="s">
        <v>646</v>
      </c>
      <c r="Q95" s="333" t="s">
        <v>647</v>
      </c>
    </row>
    <row r="96" spans="1:17" s="334" customFormat="1" hidden="1">
      <c r="A96" s="361" t="s">
        <v>1356</v>
      </c>
      <c r="B96" s="368" t="s">
        <v>622</v>
      </c>
      <c r="C96" s="368" t="s">
        <v>623</v>
      </c>
      <c r="D96" s="367" t="s">
        <v>734</v>
      </c>
      <c r="E96" s="368" t="s">
        <v>1237</v>
      </c>
      <c r="F96" s="364" t="s">
        <v>1238</v>
      </c>
      <c r="G96" s="369">
        <v>10600</v>
      </c>
      <c r="H96" s="364" t="s">
        <v>1350</v>
      </c>
      <c r="I96" s="364" t="s">
        <v>1351</v>
      </c>
      <c r="J96" s="364" t="s">
        <v>687</v>
      </c>
      <c r="K96" s="365">
        <v>500000</v>
      </c>
      <c r="L96" s="366" t="s">
        <v>1245</v>
      </c>
      <c r="M96" s="332" t="s">
        <v>1054</v>
      </c>
      <c r="N96" s="332" t="s">
        <v>735</v>
      </c>
      <c r="O96" s="333" t="s">
        <v>233</v>
      </c>
      <c r="P96" s="333" t="s">
        <v>646</v>
      </c>
      <c r="Q96" s="333" t="s">
        <v>647</v>
      </c>
    </row>
    <row r="97" spans="1:17" s="334" customFormat="1" hidden="1">
      <c r="A97" s="361" t="s">
        <v>1357</v>
      </c>
      <c r="B97" s="368" t="s">
        <v>622</v>
      </c>
      <c r="C97" s="368" t="s">
        <v>623</v>
      </c>
      <c r="D97" s="367" t="s">
        <v>736</v>
      </c>
      <c r="E97" s="368" t="s">
        <v>1237</v>
      </c>
      <c r="F97" s="364" t="s">
        <v>1238</v>
      </c>
      <c r="G97" s="369">
        <v>10600</v>
      </c>
      <c r="H97" s="364" t="s">
        <v>1350</v>
      </c>
      <c r="I97" s="364" t="s">
        <v>1351</v>
      </c>
      <c r="J97" s="364" t="s">
        <v>687</v>
      </c>
      <c r="K97" s="365">
        <v>500000</v>
      </c>
      <c r="L97" s="366" t="s">
        <v>1245</v>
      </c>
      <c r="M97" s="332" t="s">
        <v>1054</v>
      </c>
      <c r="N97" s="332" t="s">
        <v>1358</v>
      </c>
      <c r="O97" s="333" t="s">
        <v>233</v>
      </c>
      <c r="P97" s="333" t="s">
        <v>646</v>
      </c>
      <c r="Q97" s="333" t="s">
        <v>647</v>
      </c>
    </row>
    <row r="98" spans="1:17" s="334" customFormat="1" hidden="1">
      <c r="A98" s="361" t="s">
        <v>1359</v>
      </c>
      <c r="B98" s="368" t="s">
        <v>622</v>
      </c>
      <c r="C98" s="368" t="s">
        <v>623</v>
      </c>
      <c r="D98" s="367" t="s">
        <v>737</v>
      </c>
      <c r="E98" s="368" t="s">
        <v>1211</v>
      </c>
      <c r="F98" s="364" t="s">
        <v>1212</v>
      </c>
      <c r="G98" s="369">
        <v>10600</v>
      </c>
      <c r="H98" s="364" t="s">
        <v>1360</v>
      </c>
      <c r="I98" s="364" t="s">
        <v>1361</v>
      </c>
      <c r="J98" s="364" t="s">
        <v>687</v>
      </c>
      <c r="K98" s="365">
        <v>500000</v>
      </c>
      <c r="L98" s="366" t="s">
        <v>1215</v>
      </c>
      <c r="M98" s="332" t="s">
        <v>1054</v>
      </c>
      <c r="N98" s="332" t="s">
        <v>738</v>
      </c>
      <c r="O98" s="333" t="s">
        <v>233</v>
      </c>
      <c r="P98" s="333" t="s">
        <v>646</v>
      </c>
      <c r="Q98" s="333" t="s">
        <v>647</v>
      </c>
    </row>
    <row r="99" spans="1:17" s="334" customFormat="1" hidden="1">
      <c r="A99" s="361" t="s">
        <v>1362</v>
      </c>
      <c r="B99" s="368" t="s">
        <v>622</v>
      </c>
      <c r="C99" s="368" t="s">
        <v>623</v>
      </c>
      <c r="D99" s="367" t="s">
        <v>739</v>
      </c>
      <c r="E99" s="368" t="s">
        <v>1211</v>
      </c>
      <c r="F99" s="364" t="s">
        <v>1212</v>
      </c>
      <c r="G99" s="369">
        <v>10600</v>
      </c>
      <c r="H99" s="364" t="s">
        <v>1360</v>
      </c>
      <c r="I99" s="364" t="s">
        <v>1361</v>
      </c>
      <c r="J99" s="364" t="s">
        <v>687</v>
      </c>
      <c r="K99" s="365">
        <v>500000</v>
      </c>
      <c r="L99" s="366" t="s">
        <v>1215</v>
      </c>
      <c r="M99" s="332" t="s">
        <v>1054</v>
      </c>
      <c r="N99" s="332" t="s">
        <v>740</v>
      </c>
      <c r="O99" s="333" t="s">
        <v>233</v>
      </c>
      <c r="P99" s="333" t="s">
        <v>646</v>
      </c>
      <c r="Q99" s="333" t="s">
        <v>647</v>
      </c>
    </row>
    <row r="100" spans="1:17" s="334" customFormat="1" hidden="1">
      <c r="A100" s="361" t="s">
        <v>1363</v>
      </c>
      <c r="B100" s="368" t="s">
        <v>622</v>
      </c>
      <c r="C100" s="368" t="s">
        <v>623</v>
      </c>
      <c r="D100" s="367" t="s">
        <v>741</v>
      </c>
      <c r="E100" s="368" t="s">
        <v>1237</v>
      </c>
      <c r="F100" s="364" t="s">
        <v>1238</v>
      </c>
      <c r="G100" s="369">
        <v>10600</v>
      </c>
      <c r="H100" s="364" t="s">
        <v>1350</v>
      </c>
      <c r="I100" s="364" t="s">
        <v>1351</v>
      </c>
      <c r="J100" s="364" t="s">
        <v>687</v>
      </c>
      <c r="K100" s="365">
        <v>500000</v>
      </c>
      <c r="L100" s="366" t="s">
        <v>1245</v>
      </c>
      <c r="M100" s="332" t="s">
        <v>1054</v>
      </c>
      <c r="N100" s="332" t="s">
        <v>742</v>
      </c>
      <c r="O100" s="333" t="s">
        <v>233</v>
      </c>
      <c r="P100" s="333" t="s">
        <v>646</v>
      </c>
      <c r="Q100" s="333" t="s">
        <v>647</v>
      </c>
    </row>
    <row r="101" spans="1:17" s="334" customFormat="1" hidden="1">
      <c r="A101" s="361" t="s">
        <v>1364</v>
      </c>
      <c r="B101" s="368" t="s">
        <v>622</v>
      </c>
      <c r="C101" s="368" t="s">
        <v>623</v>
      </c>
      <c r="D101" s="367" t="s">
        <v>743</v>
      </c>
      <c r="E101" s="368" t="s">
        <v>1237</v>
      </c>
      <c r="F101" s="364" t="s">
        <v>1238</v>
      </c>
      <c r="G101" s="369">
        <v>10600</v>
      </c>
      <c r="H101" s="364" t="s">
        <v>1350</v>
      </c>
      <c r="I101" s="364" t="s">
        <v>1351</v>
      </c>
      <c r="J101" s="364" t="s">
        <v>687</v>
      </c>
      <c r="K101" s="365">
        <v>500000</v>
      </c>
      <c r="L101" s="366" t="s">
        <v>1245</v>
      </c>
      <c r="M101" s="332" t="s">
        <v>1054</v>
      </c>
      <c r="N101" s="332" t="s">
        <v>744</v>
      </c>
      <c r="O101" s="333" t="s">
        <v>233</v>
      </c>
      <c r="P101" s="333" t="s">
        <v>646</v>
      </c>
      <c r="Q101" s="333" t="s">
        <v>647</v>
      </c>
    </row>
    <row r="102" spans="1:17" s="334" customFormat="1" hidden="1">
      <c r="A102" s="361" t="s">
        <v>1365</v>
      </c>
      <c r="B102" s="368" t="s">
        <v>622</v>
      </c>
      <c r="C102" s="368" t="s">
        <v>623</v>
      </c>
      <c r="D102" s="367" t="s">
        <v>745</v>
      </c>
      <c r="E102" s="368" t="s">
        <v>1237</v>
      </c>
      <c r="F102" s="364" t="s">
        <v>1238</v>
      </c>
      <c r="G102" s="369">
        <v>10600</v>
      </c>
      <c r="H102" s="364" t="s">
        <v>1350</v>
      </c>
      <c r="I102" s="364" t="s">
        <v>1351</v>
      </c>
      <c r="J102" s="364" t="s">
        <v>687</v>
      </c>
      <c r="K102" s="365">
        <v>500000</v>
      </c>
      <c r="L102" s="366" t="s">
        <v>1245</v>
      </c>
      <c r="M102" s="332" t="s">
        <v>1054</v>
      </c>
      <c r="N102" s="332" t="s">
        <v>746</v>
      </c>
      <c r="O102" s="333" t="s">
        <v>233</v>
      </c>
      <c r="P102" s="333" t="s">
        <v>646</v>
      </c>
      <c r="Q102" s="333" t="s">
        <v>647</v>
      </c>
    </row>
    <row r="103" spans="1:17" s="334" customFormat="1" hidden="1">
      <c r="A103" s="361" t="s">
        <v>1366</v>
      </c>
      <c r="B103" s="368" t="s">
        <v>622</v>
      </c>
      <c r="C103" s="368" t="s">
        <v>623</v>
      </c>
      <c r="D103" s="367" t="s">
        <v>1367</v>
      </c>
      <c r="E103" s="368" t="s">
        <v>1237</v>
      </c>
      <c r="F103" s="364" t="s">
        <v>1238</v>
      </c>
      <c r="G103" s="369">
        <v>10600</v>
      </c>
      <c r="H103" s="364" t="s">
        <v>1350</v>
      </c>
      <c r="I103" s="364" t="s">
        <v>1351</v>
      </c>
      <c r="J103" s="364" t="s">
        <v>687</v>
      </c>
      <c r="K103" s="365">
        <v>500000</v>
      </c>
      <c r="L103" s="366" t="s">
        <v>1245</v>
      </c>
      <c r="M103" s="332" t="s">
        <v>1054</v>
      </c>
      <c r="N103" s="332" t="s">
        <v>1368</v>
      </c>
      <c r="O103" s="333" t="s">
        <v>233</v>
      </c>
      <c r="P103" s="333" t="s">
        <v>646</v>
      </c>
      <c r="Q103" s="333" t="s">
        <v>647</v>
      </c>
    </row>
    <row r="104" spans="1:17" s="334" customFormat="1" hidden="1">
      <c r="A104" s="361" t="s">
        <v>1369</v>
      </c>
      <c r="B104" s="368" t="s">
        <v>622</v>
      </c>
      <c r="C104" s="368" t="s">
        <v>623</v>
      </c>
      <c r="D104" s="367" t="s">
        <v>747</v>
      </c>
      <c r="E104" s="368" t="s">
        <v>1237</v>
      </c>
      <c r="F104" s="364" t="s">
        <v>1238</v>
      </c>
      <c r="G104" s="369">
        <v>10600</v>
      </c>
      <c r="H104" s="364" t="s">
        <v>1350</v>
      </c>
      <c r="I104" s="364" t="s">
        <v>1351</v>
      </c>
      <c r="J104" s="364" t="s">
        <v>687</v>
      </c>
      <c r="K104" s="365">
        <v>500000</v>
      </c>
      <c r="L104" s="366" t="s">
        <v>1245</v>
      </c>
      <c r="M104" s="332" t="s">
        <v>1054</v>
      </c>
      <c r="N104" s="332" t="s">
        <v>748</v>
      </c>
      <c r="O104" s="333" t="s">
        <v>233</v>
      </c>
      <c r="P104" s="333" t="s">
        <v>646</v>
      </c>
      <c r="Q104" s="333" t="s">
        <v>647</v>
      </c>
    </row>
    <row r="105" spans="1:17" s="334" customFormat="1" hidden="1">
      <c r="A105" s="361" t="s">
        <v>1370</v>
      </c>
      <c r="B105" s="368" t="s">
        <v>622</v>
      </c>
      <c r="C105" s="368" t="s">
        <v>623</v>
      </c>
      <c r="D105" s="367" t="s">
        <v>749</v>
      </c>
      <c r="E105" s="368" t="s">
        <v>1237</v>
      </c>
      <c r="F105" s="364" t="s">
        <v>1238</v>
      </c>
      <c r="G105" s="369">
        <v>10600</v>
      </c>
      <c r="H105" s="364" t="s">
        <v>1350</v>
      </c>
      <c r="I105" s="364" t="s">
        <v>1351</v>
      </c>
      <c r="J105" s="364" t="s">
        <v>687</v>
      </c>
      <c r="K105" s="365">
        <v>500000</v>
      </c>
      <c r="L105" s="366" t="s">
        <v>1245</v>
      </c>
      <c r="M105" s="332" t="s">
        <v>1054</v>
      </c>
      <c r="N105" s="332" t="s">
        <v>750</v>
      </c>
      <c r="O105" s="333" t="s">
        <v>233</v>
      </c>
      <c r="P105" s="333" t="s">
        <v>646</v>
      </c>
      <c r="Q105" s="333" t="s">
        <v>647</v>
      </c>
    </row>
    <row r="106" spans="1:17" s="334" customFormat="1" hidden="1">
      <c r="A106" s="361" t="s">
        <v>1371</v>
      </c>
      <c r="B106" s="368" t="s">
        <v>622</v>
      </c>
      <c r="C106" s="368" t="s">
        <v>623</v>
      </c>
      <c r="D106" s="367" t="s">
        <v>751</v>
      </c>
      <c r="E106" s="368" t="s">
        <v>1237</v>
      </c>
      <c r="F106" s="364" t="s">
        <v>1238</v>
      </c>
      <c r="G106" s="369">
        <v>10600</v>
      </c>
      <c r="H106" s="364" t="s">
        <v>1350</v>
      </c>
      <c r="I106" s="364" t="s">
        <v>1351</v>
      </c>
      <c r="J106" s="364" t="s">
        <v>687</v>
      </c>
      <c r="K106" s="365">
        <v>500000</v>
      </c>
      <c r="L106" s="366" t="s">
        <v>1245</v>
      </c>
      <c r="M106" s="332" t="s">
        <v>1372</v>
      </c>
      <c r="N106" s="332" t="s">
        <v>752</v>
      </c>
      <c r="O106" s="333" t="s">
        <v>233</v>
      </c>
      <c r="P106" s="333" t="s">
        <v>646</v>
      </c>
      <c r="Q106" s="333" t="s">
        <v>647</v>
      </c>
    </row>
    <row r="107" spans="1:17" s="334" customFormat="1" hidden="1">
      <c r="A107" s="361" t="s">
        <v>1373</v>
      </c>
      <c r="B107" s="368" t="s">
        <v>622</v>
      </c>
      <c r="C107" s="368" t="s">
        <v>623</v>
      </c>
      <c r="D107" s="367" t="s">
        <v>753</v>
      </c>
      <c r="E107" s="368" t="s">
        <v>1237</v>
      </c>
      <c r="F107" s="364" t="s">
        <v>1238</v>
      </c>
      <c r="G107" s="369">
        <v>10600</v>
      </c>
      <c r="H107" s="364" t="s">
        <v>1350</v>
      </c>
      <c r="I107" s="364" t="s">
        <v>1351</v>
      </c>
      <c r="J107" s="364" t="s">
        <v>687</v>
      </c>
      <c r="K107" s="365">
        <v>500000</v>
      </c>
      <c r="L107" s="366" t="s">
        <v>1245</v>
      </c>
      <c r="M107" s="332" t="s">
        <v>1054</v>
      </c>
      <c r="N107" s="332" t="s">
        <v>754</v>
      </c>
      <c r="O107" s="333" t="s">
        <v>233</v>
      </c>
      <c r="P107" s="333" t="s">
        <v>646</v>
      </c>
      <c r="Q107" s="333" t="s">
        <v>647</v>
      </c>
    </row>
    <row r="108" spans="1:17" s="334" customFormat="1" hidden="1">
      <c r="A108" s="361" t="s">
        <v>1374</v>
      </c>
      <c r="B108" s="368" t="s">
        <v>622</v>
      </c>
      <c r="C108" s="368" t="s">
        <v>623</v>
      </c>
      <c r="D108" s="367" t="s">
        <v>755</v>
      </c>
      <c r="E108" s="368" t="s">
        <v>1237</v>
      </c>
      <c r="F108" s="364" t="s">
        <v>1238</v>
      </c>
      <c r="G108" s="369">
        <v>10600</v>
      </c>
      <c r="H108" s="364" t="s">
        <v>1350</v>
      </c>
      <c r="I108" s="364" t="s">
        <v>1351</v>
      </c>
      <c r="J108" s="364" t="s">
        <v>687</v>
      </c>
      <c r="K108" s="365">
        <v>500000</v>
      </c>
      <c r="L108" s="366" t="s">
        <v>1245</v>
      </c>
      <c r="M108" s="332" t="s">
        <v>1054</v>
      </c>
      <c r="N108" s="332" t="s">
        <v>1061</v>
      </c>
      <c r="O108" s="333" t="s">
        <v>233</v>
      </c>
      <c r="P108" s="333" t="s">
        <v>646</v>
      </c>
      <c r="Q108" s="333" t="s">
        <v>647</v>
      </c>
    </row>
    <row r="109" spans="1:17" s="334" customFormat="1" hidden="1">
      <c r="A109" s="361" t="s">
        <v>1375</v>
      </c>
      <c r="B109" s="368" t="s">
        <v>622</v>
      </c>
      <c r="C109" s="368" t="s">
        <v>623</v>
      </c>
      <c r="D109" s="367" t="s">
        <v>756</v>
      </c>
      <c r="E109" s="368" t="s">
        <v>1237</v>
      </c>
      <c r="F109" s="364" t="s">
        <v>1238</v>
      </c>
      <c r="G109" s="369">
        <v>10600</v>
      </c>
      <c r="H109" s="364" t="s">
        <v>1350</v>
      </c>
      <c r="I109" s="364" t="s">
        <v>1351</v>
      </c>
      <c r="J109" s="364" t="s">
        <v>687</v>
      </c>
      <c r="K109" s="365">
        <v>500000</v>
      </c>
      <c r="L109" s="366" t="s">
        <v>1245</v>
      </c>
      <c r="M109" s="332" t="s">
        <v>1055</v>
      </c>
      <c r="N109" s="332" t="s">
        <v>642</v>
      </c>
      <c r="O109" s="333" t="s">
        <v>233</v>
      </c>
      <c r="P109" s="333" t="s">
        <v>646</v>
      </c>
      <c r="Q109" s="333" t="s">
        <v>647</v>
      </c>
    </row>
    <row r="110" spans="1:17" s="334" customFormat="1" hidden="1">
      <c r="A110" s="361" t="s">
        <v>1376</v>
      </c>
      <c r="B110" s="368" t="s">
        <v>622</v>
      </c>
      <c r="C110" s="368" t="s">
        <v>623</v>
      </c>
      <c r="D110" s="367" t="s">
        <v>757</v>
      </c>
      <c r="E110" s="368" t="s">
        <v>1237</v>
      </c>
      <c r="F110" s="364" t="s">
        <v>1238</v>
      </c>
      <c r="G110" s="369">
        <v>10600</v>
      </c>
      <c r="H110" s="364" t="s">
        <v>1350</v>
      </c>
      <c r="I110" s="364" t="s">
        <v>1351</v>
      </c>
      <c r="J110" s="364" t="s">
        <v>687</v>
      </c>
      <c r="K110" s="365">
        <v>500000</v>
      </c>
      <c r="L110" s="366" t="s">
        <v>1245</v>
      </c>
      <c r="M110" s="332" t="s">
        <v>1055</v>
      </c>
      <c r="N110" s="332" t="s">
        <v>758</v>
      </c>
      <c r="O110" s="333" t="s">
        <v>233</v>
      </c>
      <c r="P110" s="333" t="s">
        <v>646</v>
      </c>
      <c r="Q110" s="333" t="s">
        <v>647</v>
      </c>
    </row>
    <row r="111" spans="1:17" s="334" customFormat="1" hidden="1">
      <c r="A111" s="361" t="s">
        <v>1377</v>
      </c>
      <c r="B111" s="368" t="s">
        <v>622</v>
      </c>
      <c r="C111" s="368" t="s">
        <v>623</v>
      </c>
      <c r="D111" s="367" t="s">
        <v>759</v>
      </c>
      <c r="E111" s="368" t="s">
        <v>1237</v>
      </c>
      <c r="F111" s="364" t="s">
        <v>1238</v>
      </c>
      <c r="G111" s="369">
        <v>10600</v>
      </c>
      <c r="H111" s="364" t="s">
        <v>1350</v>
      </c>
      <c r="I111" s="364" t="s">
        <v>1351</v>
      </c>
      <c r="J111" s="364" t="s">
        <v>687</v>
      </c>
      <c r="K111" s="365">
        <v>500000</v>
      </c>
      <c r="L111" s="366" t="s">
        <v>1245</v>
      </c>
      <c r="M111" s="332" t="s">
        <v>1055</v>
      </c>
      <c r="N111" s="332" t="s">
        <v>659</v>
      </c>
      <c r="O111" s="333" t="s">
        <v>233</v>
      </c>
      <c r="P111" s="333" t="s">
        <v>646</v>
      </c>
      <c r="Q111" s="333" t="s">
        <v>647</v>
      </c>
    </row>
    <row r="112" spans="1:17" s="334" customFormat="1" hidden="1">
      <c r="A112" s="361" t="s">
        <v>1378</v>
      </c>
      <c r="B112" s="368" t="s">
        <v>622</v>
      </c>
      <c r="C112" s="368" t="s">
        <v>623</v>
      </c>
      <c r="D112" s="367" t="s">
        <v>1379</v>
      </c>
      <c r="E112" s="368" t="s">
        <v>1237</v>
      </c>
      <c r="F112" s="364" t="s">
        <v>1238</v>
      </c>
      <c r="G112" s="369">
        <v>10600</v>
      </c>
      <c r="H112" s="364" t="s">
        <v>1350</v>
      </c>
      <c r="I112" s="364" t="s">
        <v>1351</v>
      </c>
      <c r="J112" s="364" t="s">
        <v>687</v>
      </c>
      <c r="K112" s="365">
        <v>500000</v>
      </c>
      <c r="L112" s="366" t="s">
        <v>1245</v>
      </c>
      <c r="M112" s="332" t="s">
        <v>1055</v>
      </c>
      <c r="N112" s="332" t="s">
        <v>760</v>
      </c>
      <c r="O112" s="333" t="s">
        <v>233</v>
      </c>
      <c r="P112" s="333" t="s">
        <v>646</v>
      </c>
      <c r="Q112" s="333" t="s">
        <v>647</v>
      </c>
    </row>
    <row r="113" spans="1:17" s="334" customFormat="1" hidden="1">
      <c r="A113" s="361" t="s">
        <v>1380</v>
      </c>
      <c r="B113" s="368" t="s">
        <v>622</v>
      </c>
      <c r="C113" s="368" t="s">
        <v>623</v>
      </c>
      <c r="D113" s="367" t="s">
        <v>761</v>
      </c>
      <c r="E113" s="368" t="s">
        <v>1237</v>
      </c>
      <c r="F113" s="364" t="s">
        <v>1238</v>
      </c>
      <c r="G113" s="369">
        <v>10600</v>
      </c>
      <c r="H113" s="364" t="s">
        <v>1350</v>
      </c>
      <c r="I113" s="364" t="s">
        <v>1351</v>
      </c>
      <c r="J113" s="364" t="s">
        <v>687</v>
      </c>
      <c r="K113" s="365">
        <v>500000</v>
      </c>
      <c r="L113" s="366" t="s">
        <v>1245</v>
      </c>
      <c r="M113" s="332" t="s">
        <v>1055</v>
      </c>
      <c r="N113" s="332" t="s">
        <v>762</v>
      </c>
      <c r="O113" s="333" t="s">
        <v>233</v>
      </c>
      <c r="P113" s="333" t="s">
        <v>646</v>
      </c>
      <c r="Q113" s="333" t="s">
        <v>647</v>
      </c>
    </row>
    <row r="114" spans="1:17" s="334" customFormat="1" hidden="1">
      <c r="A114" s="361" t="s">
        <v>1381</v>
      </c>
      <c r="B114" s="368" t="s">
        <v>622</v>
      </c>
      <c r="C114" s="368" t="s">
        <v>623</v>
      </c>
      <c r="D114" s="367" t="s">
        <v>1062</v>
      </c>
      <c r="E114" s="368" t="s">
        <v>1211</v>
      </c>
      <c r="F114" s="364" t="s">
        <v>1212</v>
      </c>
      <c r="G114" s="369">
        <v>10600</v>
      </c>
      <c r="H114" s="364" t="s">
        <v>1360</v>
      </c>
      <c r="I114" s="364" t="s">
        <v>1361</v>
      </c>
      <c r="J114" s="364" t="s">
        <v>687</v>
      </c>
      <c r="K114" s="365">
        <v>500000</v>
      </c>
      <c r="L114" s="366" t="s">
        <v>1215</v>
      </c>
      <c r="M114" s="332" t="s">
        <v>1055</v>
      </c>
      <c r="N114" s="332" t="s">
        <v>1063</v>
      </c>
      <c r="O114" s="333" t="s">
        <v>233</v>
      </c>
      <c r="P114" s="333" t="s">
        <v>646</v>
      </c>
      <c r="Q114" s="333" t="s">
        <v>647</v>
      </c>
    </row>
    <row r="115" spans="1:17" s="334" customFormat="1" hidden="1">
      <c r="A115" s="361" t="s">
        <v>1382</v>
      </c>
      <c r="B115" s="368" t="s">
        <v>622</v>
      </c>
      <c r="C115" s="368" t="s">
        <v>623</v>
      </c>
      <c r="D115" s="367" t="s">
        <v>763</v>
      </c>
      <c r="E115" s="368" t="s">
        <v>1211</v>
      </c>
      <c r="F115" s="364" t="s">
        <v>1212</v>
      </c>
      <c r="G115" s="369">
        <v>10600</v>
      </c>
      <c r="H115" s="364" t="s">
        <v>1360</v>
      </c>
      <c r="I115" s="364" t="s">
        <v>1361</v>
      </c>
      <c r="J115" s="364" t="s">
        <v>687</v>
      </c>
      <c r="K115" s="365">
        <v>500000</v>
      </c>
      <c r="L115" s="366" t="s">
        <v>1215</v>
      </c>
      <c r="M115" s="332" t="s">
        <v>1055</v>
      </c>
      <c r="N115" s="332" t="s">
        <v>1383</v>
      </c>
      <c r="O115" s="333" t="s">
        <v>233</v>
      </c>
      <c r="P115" s="333" t="s">
        <v>646</v>
      </c>
      <c r="Q115" s="333" t="s">
        <v>647</v>
      </c>
    </row>
    <row r="116" spans="1:17" s="334" customFormat="1" hidden="1">
      <c r="A116" s="361" t="s">
        <v>1384</v>
      </c>
      <c r="B116" s="368" t="s">
        <v>622</v>
      </c>
      <c r="C116" s="368" t="s">
        <v>623</v>
      </c>
      <c r="D116" s="367" t="s">
        <v>1385</v>
      </c>
      <c r="E116" s="368" t="s">
        <v>1211</v>
      </c>
      <c r="F116" s="364" t="s">
        <v>1212</v>
      </c>
      <c r="G116" s="369">
        <v>10600</v>
      </c>
      <c r="H116" s="364" t="s">
        <v>1360</v>
      </c>
      <c r="I116" s="364" t="s">
        <v>1361</v>
      </c>
      <c r="J116" s="364" t="s">
        <v>687</v>
      </c>
      <c r="K116" s="365">
        <v>500000</v>
      </c>
      <c r="L116" s="366" t="s">
        <v>1215</v>
      </c>
      <c r="M116" s="332" t="s">
        <v>1055</v>
      </c>
      <c r="N116" s="332" t="s">
        <v>1386</v>
      </c>
      <c r="O116" s="333" t="s">
        <v>233</v>
      </c>
      <c r="P116" s="333" t="s">
        <v>646</v>
      </c>
      <c r="Q116" s="333" t="s">
        <v>647</v>
      </c>
    </row>
    <row r="117" spans="1:17" s="334" customFormat="1" hidden="1">
      <c r="A117" s="361" t="s">
        <v>1387</v>
      </c>
      <c r="B117" s="368" t="s">
        <v>622</v>
      </c>
      <c r="C117" s="368" t="s">
        <v>623</v>
      </c>
      <c r="D117" s="367" t="s">
        <v>764</v>
      </c>
      <c r="E117" s="368" t="s">
        <v>1211</v>
      </c>
      <c r="F117" s="364" t="s">
        <v>1212</v>
      </c>
      <c r="G117" s="369">
        <v>10600</v>
      </c>
      <c r="H117" s="364" t="s">
        <v>1360</v>
      </c>
      <c r="I117" s="364" t="s">
        <v>1361</v>
      </c>
      <c r="J117" s="364" t="s">
        <v>687</v>
      </c>
      <c r="K117" s="365">
        <v>500000</v>
      </c>
      <c r="L117" s="366" t="s">
        <v>1215</v>
      </c>
      <c r="M117" s="332" t="s">
        <v>1055</v>
      </c>
      <c r="N117" s="332" t="s">
        <v>765</v>
      </c>
      <c r="O117" s="333" t="s">
        <v>233</v>
      </c>
      <c r="P117" s="333" t="s">
        <v>646</v>
      </c>
      <c r="Q117" s="333" t="s">
        <v>647</v>
      </c>
    </row>
    <row r="118" spans="1:17" s="334" customFormat="1" hidden="1">
      <c r="A118" s="361" t="s">
        <v>1388</v>
      </c>
      <c r="B118" s="368" t="s">
        <v>622</v>
      </c>
      <c r="C118" s="368" t="s">
        <v>623</v>
      </c>
      <c r="D118" s="367" t="s">
        <v>766</v>
      </c>
      <c r="E118" s="368" t="s">
        <v>1211</v>
      </c>
      <c r="F118" s="364" t="s">
        <v>1212</v>
      </c>
      <c r="G118" s="369">
        <v>10600</v>
      </c>
      <c r="H118" s="364" t="s">
        <v>1360</v>
      </c>
      <c r="I118" s="364" t="s">
        <v>1361</v>
      </c>
      <c r="J118" s="364" t="s">
        <v>687</v>
      </c>
      <c r="K118" s="365">
        <v>500000</v>
      </c>
      <c r="L118" s="366" t="s">
        <v>1215</v>
      </c>
      <c r="M118" s="332" t="s">
        <v>1055</v>
      </c>
      <c r="N118" s="332" t="s">
        <v>1389</v>
      </c>
      <c r="O118" s="333" t="s">
        <v>233</v>
      </c>
      <c r="P118" s="333" t="s">
        <v>646</v>
      </c>
      <c r="Q118" s="333" t="s">
        <v>647</v>
      </c>
    </row>
    <row r="119" spans="1:17" s="334" customFormat="1" hidden="1">
      <c r="A119" s="361" t="s">
        <v>1390</v>
      </c>
      <c r="B119" s="368" t="s">
        <v>622</v>
      </c>
      <c r="C119" s="368" t="s">
        <v>623</v>
      </c>
      <c r="D119" s="367" t="s">
        <v>767</v>
      </c>
      <c r="E119" s="368" t="s">
        <v>1211</v>
      </c>
      <c r="F119" s="364" t="s">
        <v>1212</v>
      </c>
      <c r="G119" s="369">
        <v>10600</v>
      </c>
      <c r="H119" s="364" t="s">
        <v>1360</v>
      </c>
      <c r="I119" s="364" t="s">
        <v>1361</v>
      </c>
      <c r="J119" s="364" t="s">
        <v>687</v>
      </c>
      <c r="K119" s="365">
        <v>500000</v>
      </c>
      <c r="L119" s="366" t="s">
        <v>1215</v>
      </c>
      <c r="M119" s="332" t="s">
        <v>1055</v>
      </c>
      <c r="N119" s="332" t="s">
        <v>768</v>
      </c>
      <c r="O119" s="333" t="s">
        <v>233</v>
      </c>
      <c r="P119" s="333" t="s">
        <v>646</v>
      </c>
      <c r="Q119" s="333" t="s">
        <v>647</v>
      </c>
    </row>
    <row r="120" spans="1:17" s="334" customFormat="1" hidden="1">
      <c r="A120" s="361" t="s">
        <v>1391</v>
      </c>
      <c r="B120" s="368" t="s">
        <v>622</v>
      </c>
      <c r="C120" s="368" t="s">
        <v>623</v>
      </c>
      <c r="D120" s="367" t="s">
        <v>769</v>
      </c>
      <c r="E120" s="368" t="s">
        <v>1211</v>
      </c>
      <c r="F120" s="364" t="s">
        <v>1212</v>
      </c>
      <c r="G120" s="369">
        <v>10600</v>
      </c>
      <c r="H120" s="364" t="s">
        <v>1360</v>
      </c>
      <c r="I120" s="364" t="s">
        <v>1361</v>
      </c>
      <c r="J120" s="364" t="s">
        <v>687</v>
      </c>
      <c r="K120" s="365">
        <v>500000</v>
      </c>
      <c r="L120" s="366" t="s">
        <v>1215</v>
      </c>
      <c r="M120" s="332" t="s">
        <v>1055</v>
      </c>
      <c r="N120" s="332" t="s">
        <v>770</v>
      </c>
      <c r="O120" s="333" t="s">
        <v>233</v>
      </c>
      <c r="P120" s="333" t="s">
        <v>646</v>
      </c>
      <c r="Q120" s="333" t="s">
        <v>647</v>
      </c>
    </row>
    <row r="121" spans="1:17" s="334" customFormat="1" hidden="1">
      <c r="A121" s="361" t="s">
        <v>1392</v>
      </c>
      <c r="B121" s="368" t="s">
        <v>622</v>
      </c>
      <c r="C121" s="368" t="s">
        <v>623</v>
      </c>
      <c r="D121" s="367" t="s">
        <v>771</v>
      </c>
      <c r="E121" s="368" t="s">
        <v>1211</v>
      </c>
      <c r="F121" s="364" t="s">
        <v>1212</v>
      </c>
      <c r="G121" s="369">
        <v>10600</v>
      </c>
      <c r="H121" s="364" t="s">
        <v>1360</v>
      </c>
      <c r="I121" s="364" t="s">
        <v>1361</v>
      </c>
      <c r="J121" s="364" t="s">
        <v>687</v>
      </c>
      <c r="K121" s="365">
        <v>500000</v>
      </c>
      <c r="L121" s="366" t="s">
        <v>1215</v>
      </c>
      <c r="M121" s="332" t="s">
        <v>1055</v>
      </c>
      <c r="N121" s="332" t="s">
        <v>1064</v>
      </c>
      <c r="O121" s="333" t="s">
        <v>233</v>
      </c>
      <c r="P121" s="333" t="s">
        <v>646</v>
      </c>
      <c r="Q121" s="333" t="s">
        <v>647</v>
      </c>
    </row>
    <row r="122" spans="1:17" s="334" customFormat="1" hidden="1">
      <c r="A122" s="361" t="s">
        <v>1393</v>
      </c>
      <c r="B122" s="368" t="s">
        <v>622</v>
      </c>
      <c r="C122" s="368" t="s">
        <v>623</v>
      </c>
      <c r="D122" s="367" t="s">
        <v>772</v>
      </c>
      <c r="E122" s="368" t="s">
        <v>1211</v>
      </c>
      <c r="F122" s="364" t="s">
        <v>1212</v>
      </c>
      <c r="G122" s="369">
        <v>10600</v>
      </c>
      <c r="H122" s="364" t="s">
        <v>1360</v>
      </c>
      <c r="I122" s="364" t="s">
        <v>1361</v>
      </c>
      <c r="J122" s="364" t="s">
        <v>687</v>
      </c>
      <c r="K122" s="365">
        <v>500000</v>
      </c>
      <c r="L122" s="366" t="s">
        <v>1215</v>
      </c>
      <c r="M122" s="332" t="s">
        <v>1394</v>
      </c>
      <c r="N122" s="332" t="s">
        <v>773</v>
      </c>
      <c r="O122" s="333" t="s">
        <v>233</v>
      </c>
      <c r="P122" s="333" t="s">
        <v>646</v>
      </c>
      <c r="Q122" s="333" t="s">
        <v>647</v>
      </c>
    </row>
    <row r="123" spans="1:17" s="334" customFormat="1" hidden="1">
      <c r="A123" s="361" t="s">
        <v>1395</v>
      </c>
      <c r="B123" s="368" t="s">
        <v>622</v>
      </c>
      <c r="C123" s="368" t="s">
        <v>623</v>
      </c>
      <c r="D123" s="367" t="s">
        <v>774</v>
      </c>
      <c r="E123" s="368" t="s">
        <v>1211</v>
      </c>
      <c r="F123" s="364" t="s">
        <v>1212</v>
      </c>
      <c r="G123" s="369">
        <v>10600</v>
      </c>
      <c r="H123" s="364" t="s">
        <v>1360</v>
      </c>
      <c r="I123" s="364" t="s">
        <v>1361</v>
      </c>
      <c r="J123" s="364" t="s">
        <v>687</v>
      </c>
      <c r="K123" s="365">
        <v>500000</v>
      </c>
      <c r="L123" s="366" t="s">
        <v>1215</v>
      </c>
      <c r="M123" s="332" t="s">
        <v>1055</v>
      </c>
      <c r="N123" s="332" t="s">
        <v>775</v>
      </c>
      <c r="O123" s="333" t="s">
        <v>233</v>
      </c>
      <c r="P123" s="333" t="s">
        <v>646</v>
      </c>
      <c r="Q123" s="333" t="s">
        <v>647</v>
      </c>
    </row>
    <row r="124" spans="1:17" s="334" customFormat="1" hidden="1">
      <c r="A124" s="361" t="s">
        <v>1396</v>
      </c>
      <c r="B124" s="368" t="s">
        <v>622</v>
      </c>
      <c r="C124" s="368" t="s">
        <v>623</v>
      </c>
      <c r="D124" s="367" t="s">
        <v>776</v>
      </c>
      <c r="E124" s="368" t="s">
        <v>1211</v>
      </c>
      <c r="F124" s="364" t="s">
        <v>1212</v>
      </c>
      <c r="G124" s="369">
        <v>10600</v>
      </c>
      <c r="H124" s="364" t="s">
        <v>1360</v>
      </c>
      <c r="I124" s="364" t="s">
        <v>1361</v>
      </c>
      <c r="J124" s="364" t="s">
        <v>687</v>
      </c>
      <c r="K124" s="365">
        <v>500000</v>
      </c>
      <c r="L124" s="366" t="s">
        <v>1215</v>
      </c>
      <c r="M124" s="332" t="s">
        <v>1055</v>
      </c>
      <c r="N124" s="332" t="s">
        <v>1397</v>
      </c>
      <c r="O124" s="333" t="s">
        <v>233</v>
      </c>
      <c r="P124" s="333" t="s">
        <v>646</v>
      </c>
      <c r="Q124" s="333" t="s">
        <v>647</v>
      </c>
    </row>
    <row r="125" spans="1:17" s="334" customFormat="1" hidden="1">
      <c r="A125" s="361" t="s">
        <v>1398</v>
      </c>
      <c r="B125" s="368" t="s">
        <v>622</v>
      </c>
      <c r="C125" s="368" t="s">
        <v>623</v>
      </c>
      <c r="D125" s="367" t="s">
        <v>777</v>
      </c>
      <c r="E125" s="368" t="s">
        <v>1211</v>
      </c>
      <c r="F125" s="364" t="s">
        <v>1212</v>
      </c>
      <c r="G125" s="369">
        <v>10600</v>
      </c>
      <c r="H125" s="364" t="s">
        <v>1360</v>
      </c>
      <c r="I125" s="364" t="s">
        <v>1361</v>
      </c>
      <c r="J125" s="364" t="s">
        <v>687</v>
      </c>
      <c r="K125" s="365">
        <v>500000</v>
      </c>
      <c r="L125" s="366" t="s">
        <v>1215</v>
      </c>
      <c r="M125" s="332" t="s">
        <v>1055</v>
      </c>
      <c r="N125" s="332" t="s">
        <v>778</v>
      </c>
      <c r="O125" s="333" t="s">
        <v>233</v>
      </c>
      <c r="P125" s="333" t="s">
        <v>646</v>
      </c>
      <c r="Q125" s="333" t="s">
        <v>647</v>
      </c>
    </row>
    <row r="126" spans="1:17" s="334" customFormat="1" hidden="1">
      <c r="A126" s="361" t="s">
        <v>1399</v>
      </c>
      <c r="B126" s="368" t="s">
        <v>622</v>
      </c>
      <c r="C126" s="368" t="s">
        <v>623</v>
      </c>
      <c r="D126" s="367" t="s">
        <v>779</v>
      </c>
      <c r="E126" s="368" t="s">
        <v>1211</v>
      </c>
      <c r="F126" s="364" t="s">
        <v>1212</v>
      </c>
      <c r="G126" s="369">
        <v>10600</v>
      </c>
      <c r="H126" s="364" t="s">
        <v>1360</v>
      </c>
      <c r="I126" s="364" t="s">
        <v>1361</v>
      </c>
      <c r="J126" s="364" t="s">
        <v>687</v>
      </c>
      <c r="K126" s="365">
        <v>17000000</v>
      </c>
      <c r="L126" s="366" t="s">
        <v>1215</v>
      </c>
      <c r="M126" s="332" t="s">
        <v>1050</v>
      </c>
      <c r="N126" s="332" t="s">
        <v>649</v>
      </c>
      <c r="O126" s="333" t="s">
        <v>233</v>
      </c>
      <c r="P126" s="333" t="s">
        <v>646</v>
      </c>
      <c r="Q126" s="333" t="s">
        <v>647</v>
      </c>
    </row>
    <row r="127" spans="1:17" s="334" customFormat="1" hidden="1">
      <c r="A127" s="361" t="s">
        <v>1400</v>
      </c>
      <c r="B127" s="368" t="s">
        <v>622</v>
      </c>
      <c r="C127" s="368" t="s">
        <v>623</v>
      </c>
      <c r="D127" s="367" t="s">
        <v>780</v>
      </c>
      <c r="E127" s="368" t="s">
        <v>1211</v>
      </c>
      <c r="F127" s="364" t="s">
        <v>1212</v>
      </c>
      <c r="G127" s="369">
        <v>10600</v>
      </c>
      <c r="H127" s="364" t="s">
        <v>1360</v>
      </c>
      <c r="I127" s="364" t="s">
        <v>1361</v>
      </c>
      <c r="J127" s="364" t="s">
        <v>687</v>
      </c>
      <c r="K127" s="365">
        <v>15000000</v>
      </c>
      <c r="L127" s="366" t="s">
        <v>1215</v>
      </c>
      <c r="M127" s="332" t="s">
        <v>635</v>
      </c>
      <c r="N127" s="332" t="s">
        <v>1216</v>
      </c>
      <c r="O127" s="333" t="s">
        <v>233</v>
      </c>
      <c r="P127" s="333" t="s">
        <v>646</v>
      </c>
      <c r="Q127" s="333" t="s">
        <v>647</v>
      </c>
    </row>
    <row r="128" spans="1:17" s="334" customFormat="1" hidden="1">
      <c r="A128" s="361" t="s">
        <v>1401</v>
      </c>
      <c r="B128" s="368" t="s">
        <v>622</v>
      </c>
      <c r="C128" s="368" t="s">
        <v>623</v>
      </c>
      <c r="D128" s="367" t="s">
        <v>781</v>
      </c>
      <c r="E128" s="368" t="s">
        <v>1211</v>
      </c>
      <c r="F128" s="364" t="s">
        <v>1212</v>
      </c>
      <c r="G128" s="369">
        <v>10600</v>
      </c>
      <c r="H128" s="364" t="s">
        <v>1360</v>
      </c>
      <c r="I128" s="364" t="s">
        <v>1361</v>
      </c>
      <c r="J128" s="364" t="s">
        <v>687</v>
      </c>
      <c r="K128" s="365">
        <v>16500000</v>
      </c>
      <c r="L128" s="366" t="s">
        <v>1215</v>
      </c>
      <c r="M128" s="332" t="s">
        <v>1052</v>
      </c>
      <c r="N128" s="332" t="s">
        <v>1053</v>
      </c>
      <c r="O128" s="333" t="s">
        <v>233</v>
      </c>
      <c r="P128" s="333" t="s">
        <v>646</v>
      </c>
      <c r="Q128" s="333" t="s">
        <v>647</v>
      </c>
    </row>
    <row r="129" spans="1:17" s="334" customFormat="1" hidden="1">
      <c r="A129" s="361" t="s">
        <v>1402</v>
      </c>
      <c r="B129" s="368" t="s">
        <v>622</v>
      </c>
      <c r="C129" s="368" t="s">
        <v>623</v>
      </c>
      <c r="D129" s="367" t="s">
        <v>1403</v>
      </c>
      <c r="E129" s="368" t="s">
        <v>1211</v>
      </c>
      <c r="F129" s="364" t="s">
        <v>1212</v>
      </c>
      <c r="G129" s="369">
        <v>10600</v>
      </c>
      <c r="H129" s="364" t="s">
        <v>1360</v>
      </c>
      <c r="I129" s="364" t="s">
        <v>1361</v>
      </c>
      <c r="J129" s="364" t="s">
        <v>687</v>
      </c>
      <c r="K129" s="365">
        <v>1000000</v>
      </c>
      <c r="L129" s="366" t="s">
        <v>1215</v>
      </c>
      <c r="M129" s="332" t="s">
        <v>1055</v>
      </c>
      <c r="N129" s="332" t="s">
        <v>1065</v>
      </c>
      <c r="O129" s="333" t="s">
        <v>233</v>
      </c>
      <c r="P129" s="333" t="s">
        <v>646</v>
      </c>
      <c r="Q129" s="333" t="s">
        <v>647</v>
      </c>
    </row>
    <row r="130" spans="1:17" s="334" customFormat="1" hidden="1">
      <c r="A130" s="361" t="s">
        <v>1404</v>
      </c>
      <c r="B130" s="368" t="s">
        <v>622</v>
      </c>
      <c r="C130" s="368" t="s">
        <v>623</v>
      </c>
      <c r="D130" s="367" t="s">
        <v>1405</v>
      </c>
      <c r="E130" s="368" t="s">
        <v>1211</v>
      </c>
      <c r="F130" s="364" t="s">
        <v>1212</v>
      </c>
      <c r="G130" s="369">
        <v>10600</v>
      </c>
      <c r="H130" s="364" t="s">
        <v>1360</v>
      </c>
      <c r="I130" s="364" t="s">
        <v>1361</v>
      </c>
      <c r="J130" s="364" t="s">
        <v>687</v>
      </c>
      <c r="K130" s="365">
        <v>1000000</v>
      </c>
      <c r="L130" s="366" t="s">
        <v>1215</v>
      </c>
      <c r="M130" s="332" t="s">
        <v>1055</v>
      </c>
      <c r="N130" s="332" t="s">
        <v>1406</v>
      </c>
      <c r="O130" s="333" t="s">
        <v>233</v>
      </c>
      <c r="P130" s="333" t="s">
        <v>646</v>
      </c>
      <c r="Q130" s="333" t="s">
        <v>647</v>
      </c>
    </row>
    <row r="131" spans="1:17" hidden="1">
      <c r="A131" s="368"/>
      <c r="B131" s="320" t="s">
        <v>622</v>
      </c>
      <c r="C131" s="320" t="s">
        <v>623</v>
      </c>
      <c r="D131" s="370" t="s">
        <v>782</v>
      </c>
      <c r="E131" s="320" t="s">
        <v>1211</v>
      </c>
      <c r="F131" s="362" t="s">
        <v>1212</v>
      </c>
      <c r="G131" s="363">
        <v>10600</v>
      </c>
      <c r="H131" s="364" t="s">
        <v>1332</v>
      </c>
      <c r="I131" s="364" t="s">
        <v>1333</v>
      </c>
      <c r="J131" s="364" t="s">
        <v>687</v>
      </c>
      <c r="K131" s="371">
        <v>60554</v>
      </c>
      <c r="L131" s="366" t="s">
        <v>1215</v>
      </c>
      <c r="M131" s="327" t="s">
        <v>626</v>
      </c>
      <c r="N131" s="327" t="s">
        <v>1407</v>
      </c>
      <c r="O131" s="328"/>
      <c r="P131" s="328"/>
      <c r="Q131" s="328"/>
    </row>
    <row r="132" spans="1:17" hidden="1">
      <c r="A132" s="372" t="s">
        <v>1408</v>
      </c>
      <c r="B132" s="373" t="s">
        <v>622</v>
      </c>
      <c r="C132" s="373" t="s">
        <v>623</v>
      </c>
      <c r="D132" s="374" t="s">
        <v>783</v>
      </c>
      <c r="E132" s="373" t="s">
        <v>1211</v>
      </c>
      <c r="F132" s="375" t="s">
        <v>1212</v>
      </c>
      <c r="G132" s="376">
        <v>10600</v>
      </c>
      <c r="H132" s="377" t="s">
        <v>1332</v>
      </c>
      <c r="I132" s="377" t="s">
        <v>1333</v>
      </c>
      <c r="J132" s="377" t="s">
        <v>687</v>
      </c>
      <c r="K132" s="378">
        <v>80000</v>
      </c>
      <c r="L132" s="379" t="s">
        <v>1215</v>
      </c>
      <c r="M132" s="327" t="s">
        <v>784</v>
      </c>
      <c r="N132" s="332" t="s">
        <v>1057</v>
      </c>
      <c r="O132" s="328" t="s">
        <v>233</v>
      </c>
      <c r="P132" s="328" t="s">
        <v>646</v>
      </c>
      <c r="Q132" s="328" t="s">
        <v>647</v>
      </c>
    </row>
    <row r="133" spans="1:17" hidden="1">
      <c r="A133" s="372" t="s">
        <v>1409</v>
      </c>
      <c r="B133" s="373" t="s">
        <v>622</v>
      </c>
      <c r="C133" s="373" t="s">
        <v>623</v>
      </c>
      <c r="D133" s="372" t="s">
        <v>785</v>
      </c>
      <c r="E133" s="373" t="s">
        <v>1237</v>
      </c>
      <c r="F133" s="375" t="s">
        <v>1238</v>
      </c>
      <c r="G133" s="376">
        <v>10600</v>
      </c>
      <c r="H133" s="377" t="s">
        <v>1312</v>
      </c>
      <c r="I133" s="377" t="s">
        <v>1307</v>
      </c>
      <c r="J133" s="377" t="s">
        <v>687</v>
      </c>
      <c r="K133" s="380">
        <v>490000</v>
      </c>
      <c r="L133" s="379" t="s">
        <v>1245</v>
      </c>
      <c r="M133" s="327" t="s">
        <v>784</v>
      </c>
      <c r="N133" s="327" t="s">
        <v>1066</v>
      </c>
      <c r="O133" s="328" t="s">
        <v>233</v>
      </c>
      <c r="P133" s="328" t="s">
        <v>646</v>
      </c>
      <c r="Q133" s="328" t="s">
        <v>647</v>
      </c>
    </row>
    <row r="134" spans="1:17" hidden="1">
      <c r="A134" s="372" t="s">
        <v>1410</v>
      </c>
      <c r="B134" s="373" t="s">
        <v>622</v>
      </c>
      <c r="C134" s="373" t="s">
        <v>623</v>
      </c>
      <c r="D134" s="374" t="s">
        <v>786</v>
      </c>
      <c r="E134" s="373" t="s">
        <v>1237</v>
      </c>
      <c r="F134" s="375" t="s">
        <v>1238</v>
      </c>
      <c r="G134" s="376">
        <v>10600</v>
      </c>
      <c r="H134" s="377" t="s">
        <v>1312</v>
      </c>
      <c r="I134" s="377" t="s">
        <v>1307</v>
      </c>
      <c r="J134" s="377" t="s">
        <v>687</v>
      </c>
      <c r="K134" s="380">
        <v>490000</v>
      </c>
      <c r="L134" s="379" t="s">
        <v>1245</v>
      </c>
      <c r="M134" s="327" t="s">
        <v>784</v>
      </c>
      <c r="N134" s="327" t="s">
        <v>1411</v>
      </c>
      <c r="O134" s="328" t="s">
        <v>233</v>
      </c>
      <c r="P134" s="328" t="s">
        <v>646</v>
      </c>
      <c r="Q134" s="328" t="s">
        <v>647</v>
      </c>
    </row>
    <row r="135" spans="1:17" hidden="1">
      <c r="A135" s="372" t="s">
        <v>1412</v>
      </c>
      <c r="B135" s="373" t="s">
        <v>622</v>
      </c>
      <c r="C135" s="373" t="s">
        <v>623</v>
      </c>
      <c r="D135" s="374" t="s">
        <v>787</v>
      </c>
      <c r="E135" s="373" t="s">
        <v>1237</v>
      </c>
      <c r="F135" s="375" t="s">
        <v>1238</v>
      </c>
      <c r="G135" s="376">
        <v>10600</v>
      </c>
      <c r="H135" s="377" t="s">
        <v>1312</v>
      </c>
      <c r="I135" s="377" t="s">
        <v>1307</v>
      </c>
      <c r="J135" s="377" t="s">
        <v>687</v>
      </c>
      <c r="K135" s="380">
        <v>490000</v>
      </c>
      <c r="L135" s="379" t="s">
        <v>1245</v>
      </c>
      <c r="M135" s="327" t="s">
        <v>784</v>
      </c>
      <c r="N135" s="327" t="s">
        <v>788</v>
      </c>
      <c r="O135" s="328" t="s">
        <v>233</v>
      </c>
      <c r="P135" s="328" t="s">
        <v>646</v>
      </c>
      <c r="Q135" s="328" t="s">
        <v>647</v>
      </c>
    </row>
    <row r="136" spans="1:17" hidden="1">
      <c r="A136" s="372" t="s">
        <v>1413</v>
      </c>
      <c r="B136" s="373" t="s">
        <v>622</v>
      </c>
      <c r="C136" s="373" t="s">
        <v>623</v>
      </c>
      <c r="D136" s="372" t="s">
        <v>789</v>
      </c>
      <c r="E136" s="373" t="s">
        <v>1237</v>
      </c>
      <c r="F136" s="375" t="s">
        <v>1238</v>
      </c>
      <c r="G136" s="376">
        <v>10600</v>
      </c>
      <c r="H136" s="377" t="s">
        <v>1312</v>
      </c>
      <c r="I136" s="377" t="s">
        <v>1307</v>
      </c>
      <c r="J136" s="377" t="s">
        <v>687</v>
      </c>
      <c r="K136" s="380">
        <v>490000</v>
      </c>
      <c r="L136" s="379" t="s">
        <v>1245</v>
      </c>
      <c r="M136" s="327" t="s">
        <v>784</v>
      </c>
      <c r="N136" s="332" t="s">
        <v>790</v>
      </c>
      <c r="O136" s="328" t="s">
        <v>233</v>
      </c>
      <c r="P136" s="328" t="s">
        <v>646</v>
      </c>
      <c r="Q136" s="328" t="s">
        <v>647</v>
      </c>
    </row>
    <row r="137" spans="1:17" hidden="1">
      <c r="A137" s="372" t="s">
        <v>1414</v>
      </c>
      <c r="B137" s="373" t="s">
        <v>622</v>
      </c>
      <c r="C137" s="373" t="s">
        <v>623</v>
      </c>
      <c r="D137" s="374" t="s">
        <v>791</v>
      </c>
      <c r="E137" s="373" t="s">
        <v>1237</v>
      </c>
      <c r="F137" s="375" t="s">
        <v>1238</v>
      </c>
      <c r="G137" s="376">
        <v>10600</v>
      </c>
      <c r="H137" s="377" t="s">
        <v>1312</v>
      </c>
      <c r="I137" s="377" t="s">
        <v>1307</v>
      </c>
      <c r="J137" s="377" t="s">
        <v>687</v>
      </c>
      <c r="K137" s="378">
        <v>490000</v>
      </c>
      <c r="L137" s="379" t="s">
        <v>1245</v>
      </c>
      <c r="M137" s="327" t="s">
        <v>784</v>
      </c>
      <c r="N137" s="327" t="s">
        <v>792</v>
      </c>
      <c r="O137" s="328" t="s">
        <v>233</v>
      </c>
      <c r="P137" s="328" t="s">
        <v>646</v>
      </c>
      <c r="Q137" s="328" t="s">
        <v>647</v>
      </c>
    </row>
    <row r="138" spans="1:17" hidden="1">
      <c r="A138" s="372"/>
      <c r="B138" s="373" t="s">
        <v>622</v>
      </c>
      <c r="C138" s="373" t="s">
        <v>623</v>
      </c>
      <c r="D138" s="374" t="s">
        <v>793</v>
      </c>
      <c r="E138" s="373" t="s">
        <v>1237</v>
      </c>
      <c r="F138" s="375" t="s">
        <v>1238</v>
      </c>
      <c r="G138" s="376">
        <v>10600</v>
      </c>
      <c r="H138" s="377" t="s">
        <v>1312</v>
      </c>
      <c r="I138" s="377" t="s">
        <v>1307</v>
      </c>
      <c r="J138" s="377" t="s">
        <v>687</v>
      </c>
      <c r="K138" s="378"/>
      <c r="L138" s="379" t="s">
        <v>1245</v>
      </c>
      <c r="M138" s="327" t="s">
        <v>784</v>
      </c>
      <c r="N138" s="327" t="s">
        <v>794</v>
      </c>
      <c r="O138" s="328" t="s">
        <v>233</v>
      </c>
      <c r="P138" s="328" t="s">
        <v>646</v>
      </c>
      <c r="Q138" s="328" t="s">
        <v>647</v>
      </c>
    </row>
    <row r="139" spans="1:17" hidden="1">
      <c r="A139" s="372" t="s">
        <v>1415</v>
      </c>
      <c r="B139" s="373" t="s">
        <v>622</v>
      </c>
      <c r="C139" s="373" t="s">
        <v>623</v>
      </c>
      <c r="D139" s="374" t="s">
        <v>795</v>
      </c>
      <c r="E139" s="373" t="s">
        <v>1237</v>
      </c>
      <c r="F139" s="375" t="s">
        <v>1238</v>
      </c>
      <c r="G139" s="376">
        <v>10600</v>
      </c>
      <c r="H139" s="377" t="s">
        <v>1312</v>
      </c>
      <c r="I139" s="377" t="s">
        <v>1307</v>
      </c>
      <c r="J139" s="377" t="s">
        <v>687</v>
      </c>
      <c r="K139" s="378">
        <v>490000</v>
      </c>
      <c r="L139" s="379" t="s">
        <v>1245</v>
      </c>
      <c r="M139" s="327" t="s">
        <v>784</v>
      </c>
      <c r="N139" s="327" t="s">
        <v>796</v>
      </c>
      <c r="O139" s="328" t="s">
        <v>233</v>
      </c>
      <c r="P139" s="328" t="s">
        <v>646</v>
      </c>
      <c r="Q139" s="328" t="s">
        <v>647</v>
      </c>
    </row>
    <row r="140" spans="1:17" hidden="1">
      <c r="A140" s="372" t="s">
        <v>1416</v>
      </c>
      <c r="B140" s="373" t="s">
        <v>622</v>
      </c>
      <c r="C140" s="373" t="s">
        <v>623</v>
      </c>
      <c r="D140" s="374" t="s">
        <v>797</v>
      </c>
      <c r="E140" s="373" t="s">
        <v>1237</v>
      </c>
      <c r="F140" s="375" t="s">
        <v>1238</v>
      </c>
      <c r="G140" s="376">
        <v>10600</v>
      </c>
      <c r="H140" s="377" t="s">
        <v>1312</v>
      </c>
      <c r="I140" s="377" t="s">
        <v>1307</v>
      </c>
      <c r="J140" s="377" t="s">
        <v>687</v>
      </c>
      <c r="K140" s="378">
        <v>490000</v>
      </c>
      <c r="L140" s="379" t="s">
        <v>1245</v>
      </c>
      <c r="M140" s="327" t="s">
        <v>784</v>
      </c>
      <c r="N140" s="327" t="s">
        <v>798</v>
      </c>
      <c r="O140" s="328" t="s">
        <v>233</v>
      </c>
      <c r="P140" s="328" t="s">
        <v>646</v>
      </c>
      <c r="Q140" s="328" t="s">
        <v>647</v>
      </c>
    </row>
    <row r="141" spans="1:17" hidden="1">
      <c r="A141" s="372" t="s">
        <v>799</v>
      </c>
      <c r="B141" s="373" t="s">
        <v>622</v>
      </c>
      <c r="C141" s="373" t="s">
        <v>623</v>
      </c>
      <c r="D141" s="374" t="s">
        <v>800</v>
      </c>
      <c r="E141" s="373" t="s">
        <v>1237</v>
      </c>
      <c r="F141" s="375" t="s">
        <v>1238</v>
      </c>
      <c r="G141" s="376">
        <v>10600</v>
      </c>
      <c r="H141" s="377" t="s">
        <v>1312</v>
      </c>
      <c r="I141" s="377" t="s">
        <v>1307</v>
      </c>
      <c r="J141" s="377" t="s">
        <v>687</v>
      </c>
      <c r="K141" s="378">
        <v>490000</v>
      </c>
      <c r="L141" s="379" t="s">
        <v>1245</v>
      </c>
      <c r="M141" s="327" t="s">
        <v>784</v>
      </c>
      <c r="N141" s="327" t="s">
        <v>801</v>
      </c>
      <c r="O141" s="328" t="s">
        <v>233</v>
      </c>
      <c r="P141" s="328" t="s">
        <v>646</v>
      </c>
      <c r="Q141" s="328" t="s">
        <v>647</v>
      </c>
    </row>
    <row r="142" spans="1:17" s="342" customFormat="1" hidden="1">
      <c r="A142" s="372" t="s">
        <v>1417</v>
      </c>
      <c r="B142" s="373" t="s">
        <v>622</v>
      </c>
      <c r="C142" s="373" t="s">
        <v>623</v>
      </c>
      <c r="D142" s="374" t="s">
        <v>1418</v>
      </c>
      <c r="E142" s="373" t="s">
        <v>1237</v>
      </c>
      <c r="F142" s="375" t="s">
        <v>1238</v>
      </c>
      <c r="G142" s="376">
        <v>10600</v>
      </c>
      <c r="H142" s="377" t="s">
        <v>1312</v>
      </c>
      <c r="I142" s="377" t="s">
        <v>1307</v>
      </c>
      <c r="J142" s="377" t="s">
        <v>687</v>
      </c>
      <c r="K142" s="380">
        <v>500000</v>
      </c>
      <c r="L142" s="379" t="s">
        <v>1245</v>
      </c>
      <c r="M142" s="327" t="s">
        <v>1419</v>
      </c>
      <c r="N142" s="327" t="s">
        <v>802</v>
      </c>
      <c r="O142" s="328" t="s">
        <v>233</v>
      </c>
      <c r="P142" s="328" t="s">
        <v>646</v>
      </c>
      <c r="Q142" s="328" t="s">
        <v>647</v>
      </c>
    </row>
    <row r="143" spans="1:17" s="342" customFormat="1" hidden="1">
      <c r="A143" s="372" t="s">
        <v>1420</v>
      </c>
      <c r="B143" s="373" t="s">
        <v>622</v>
      </c>
      <c r="C143" s="373" t="s">
        <v>623</v>
      </c>
      <c r="D143" s="374" t="s">
        <v>803</v>
      </c>
      <c r="E143" s="373" t="s">
        <v>1237</v>
      </c>
      <c r="F143" s="375" t="s">
        <v>1238</v>
      </c>
      <c r="G143" s="376">
        <v>10600</v>
      </c>
      <c r="H143" s="377" t="s">
        <v>1312</v>
      </c>
      <c r="I143" s="377" t="s">
        <v>1307</v>
      </c>
      <c r="J143" s="377" t="s">
        <v>687</v>
      </c>
      <c r="K143" s="380">
        <v>500000</v>
      </c>
      <c r="L143" s="379" t="s">
        <v>1245</v>
      </c>
      <c r="M143" s="327" t="s">
        <v>804</v>
      </c>
      <c r="N143" s="327" t="s">
        <v>805</v>
      </c>
      <c r="O143" s="328" t="s">
        <v>233</v>
      </c>
      <c r="P143" s="328" t="s">
        <v>646</v>
      </c>
      <c r="Q143" s="328" t="s">
        <v>647</v>
      </c>
    </row>
    <row r="144" spans="1:17" s="342" customFormat="1" hidden="1">
      <c r="A144" s="372" t="s">
        <v>1421</v>
      </c>
      <c r="B144" s="373" t="s">
        <v>622</v>
      </c>
      <c r="C144" s="373" t="s">
        <v>623</v>
      </c>
      <c r="D144" s="374" t="s">
        <v>806</v>
      </c>
      <c r="E144" s="373" t="s">
        <v>1237</v>
      </c>
      <c r="F144" s="375" t="s">
        <v>1238</v>
      </c>
      <c r="G144" s="376">
        <v>10600</v>
      </c>
      <c r="H144" s="377" t="s">
        <v>1312</v>
      </c>
      <c r="I144" s="377" t="s">
        <v>1307</v>
      </c>
      <c r="J144" s="377" t="s">
        <v>687</v>
      </c>
      <c r="K144" s="380">
        <v>500000</v>
      </c>
      <c r="L144" s="379" t="s">
        <v>1245</v>
      </c>
      <c r="M144" s="327" t="s">
        <v>804</v>
      </c>
      <c r="N144" s="327" t="s">
        <v>807</v>
      </c>
      <c r="O144" s="328" t="s">
        <v>233</v>
      </c>
      <c r="P144" s="328" t="s">
        <v>646</v>
      </c>
      <c r="Q144" s="328" t="s">
        <v>647</v>
      </c>
    </row>
    <row r="145" spans="1:17" s="342" customFormat="1" hidden="1">
      <c r="A145" s="372" t="s">
        <v>1422</v>
      </c>
      <c r="B145" s="373" t="s">
        <v>622</v>
      </c>
      <c r="C145" s="373" t="s">
        <v>623</v>
      </c>
      <c r="D145" s="372" t="s">
        <v>808</v>
      </c>
      <c r="E145" s="373" t="s">
        <v>1237</v>
      </c>
      <c r="F145" s="375" t="s">
        <v>1238</v>
      </c>
      <c r="G145" s="376">
        <v>10600</v>
      </c>
      <c r="H145" s="377" t="s">
        <v>1312</v>
      </c>
      <c r="I145" s="377" t="s">
        <v>1307</v>
      </c>
      <c r="J145" s="377" t="s">
        <v>687</v>
      </c>
      <c r="K145" s="380">
        <v>500000</v>
      </c>
      <c r="L145" s="379" t="s">
        <v>1245</v>
      </c>
      <c r="M145" s="327" t="s">
        <v>804</v>
      </c>
      <c r="N145" s="327" t="s">
        <v>1067</v>
      </c>
      <c r="O145" s="328" t="s">
        <v>233</v>
      </c>
      <c r="P145" s="328" t="s">
        <v>646</v>
      </c>
      <c r="Q145" s="328" t="s">
        <v>647</v>
      </c>
    </row>
    <row r="146" spans="1:17" s="342" customFormat="1" hidden="1">
      <c r="A146" s="372" t="s">
        <v>1423</v>
      </c>
      <c r="B146" s="373" t="s">
        <v>622</v>
      </c>
      <c r="C146" s="373" t="s">
        <v>623</v>
      </c>
      <c r="D146" s="372" t="s">
        <v>809</v>
      </c>
      <c r="E146" s="373" t="s">
        <v>1211</v>
      </c>
      <c r="F146" s="375" t="s">
        <v>1212</v>
      </c>
      <c r="G146" s="376">
        <v>10600</v>
      </c>
      <c r="H146" s="377" t="s">
        <v>1332</v>
      </c>
      <c r="I146" s="377" t="s">
        <v>1333</v>
      </c>
      <c r="J146" s="377" t="s">
        <v>687</v>
      </c>
      <c r="K146" s="380">
        <v>500000</v>
      </c>
      <c r="L146" s="379" t="s">
        <v>1215</v>
      </c>
      <c r="M146" s="327" t="s">
        <v>804</v>
      </c>
      <c r="N146" s="327" t="s">
        <v>1424</v>
      </c>
      <c r="O146" s="328" t="s">
        <v>233</v>
      </c>
      <c r="P146" s="328" t="s">
        <v>646</v>
      </c>
      <c r="Q146" s="328" t="s">
        <v>647</v>
      </c>
    </row>
    <row r="147" spans="1:17" s="342" customFormat="1" hidden="1">
      <c r="A147" s="381" t="s">
        <v>1425</v>
      </c>
      <c r="B147" s="382" t="s">
        <v>622</v>
      </c>
      <c r="C147" s="382" t="s">
        <v>810</v>
      </c>
      <c r="D147" s="381" t="s">
        <v>811</v>
      </c>
      <c r="E147" s="382" t="s">
        <v>1218</v>
      </c>
      <c r="F147" s="383" t="s">
        <v>1219</v>
      </c>
      <c r="G147" s="384">
        <v>10600</v>
      </c>
      <c r="H147" s="385" t="s">
        <v>1336</v>
      </c>
      <c r="I147" s="385" t="s">
        <v>1337</v>
      </c>
      <c r="J147" s="385" t="s">
        <v>217</v>
      </c>
      <c r="K147" s="386">
        <v>6000000</v>
      </c>
      <c r="L147" s="387" t="s">
        <v>1426</v>
      </c>
      <c r="M147" s="332" t="s">
        <v>1050</v>
      </c>
      <c r="N147" s="327" t="s">
        <v>1427</v>
      </c>
      <c r="O147" s="328" t="s">
        <v>233</v>
      </c>
      <c r="P147" s="328" t="s">
        <v>646</v>
      </c>
      <c r="Q147" s="328" t="s">
        <v>647</v>
      </c>
    </row>
    <row r="148" spans="1:17" s="342" customFormat="1" hidden="1">
      <c r="A148" s="381" t="s">
        <v>1428</v>
      </c>
      <c r="B148" s="382" t="s">
        <v>622</v>
      </c>
      <c r="C148" s="382" t="s">
        <v>810</v>
      </c>
      <c r="D148" s="381" t="s">
        <v>812</v>
      </c>
      <c r="E148" s="382" t="s">
        <v>1429</v>
      </c>
      <c r="F148" s="383" t="s">
        <v>1430</v>
      </c>
      <c r="G148" s="384">
        <v>10600</v>
      </c>
      <c r="H148" s="385" t="s">
        <v>1431</v>
      </c>
      <c r="I148" s="385" t="s">
        <v>1432</v>
      </c>
      <c r="J148" s="385" t="s">
        <v>217</v>
      </c>
      <c r="K148" s="386">
        <v>6000000</v>
      </c>
      <c r="L148" s="387" t="s">
        <v>1426</v>
      </c>
      <c r="M148" s="332" t="s">
        <v>1433</v>
      </c>
      <c r="N148" s="327" t="s">
        <v>762</v>
      </c>
      <c r="O148" s="328" t="s">
        <v>233</v>
      </c>
      <c r="P148" s="328" t="s">
        <v>646</v>
      </c>
      <c r="Q148" s="328" t="s">
        <v>647</v>
      </c>
    </row>
    <row r="149" spans="1:17" s="342" customFormat="1" hidden="1">
      <c r="A149" s="381" t="s">
        <v>1434</v>
      </c>
      <c r="B149" s="382" t="s">
        <v>622</v>
      </c>
      <c r="C149" s="382" t="s">
        <v>810</v>
      </c>
      <c r="D149" s="381" t="s">
        <v>813</v>
      </c>
      <c r="E149" s="382" t="s">
        <v>1429</v>
      </c>
      <c r="F149" s="383" t="s">
        <v>1430</v>
      </c>
      <c r="G149" s="384">
        <v>10600</v>
      </c>
      <c r="H149" s="385" t="s">
        <v>1431</v>
      </c>
      <c r="I149" s="385" t="s">
        <v>1432</v>
      </c>
      <c r="J149" s="385" t="s">
        <v>217</v>
      </c>
      <c r="K149" s="386">
        <v>6000000</v>
      </c>
      <c r="L149" s="387" t="s">
        <v>1426</v>
      </c>
      <c r="M149" s="332" t="s">
        <v>1435</v>
      </c>
      <c r="N149" s="327" t="s">
        <v>1436</v>
      </c>
      <c r="O149" s="328" t="s">
        <v>233</v>
      </c>
      <c r="P149" s="328" t="s">
        <v>646</v>
      </c>
      <c r="Q149" s="328" t="s">
        <v>647</v>
      </c>
    </row>
    <row r="150" spans="1:17" s="342" customFormat="1" hidden="1">
      <c r="A150" s="381" t="s">
        <v>1437</v>
      </c>
      <c r="B150" s="382" t="s">
        <v>622</v>
      </c>
      <c r="C150" s="382" t="s">
        <v>810</v>
      </c>
      <c r="D150" s="381" t="s">
        <v>814</v>
      </c>
      <c r="E150" s="382" t="s">
        <v>1429</v>
      </c>
      <c r="F150" s="383" t="s">
        <v>1430</v>
      </c>
      <c r="G150" s="384">
        <v>10600</v>
      </c>
      <c r="H150" s="385" t="s">
        <v>1431</v>
      </c>
      <c r="I150" s="385" t="s">
        <v>1432</v>
      </c>
      <c r="J150" s="385" t="s">
        <v>217</v>
      </c>
      <c r="K150" s="386">
        <v>2000000</v>
      </c>
      <c r="L150" s="387" t="s">
        <v>1426</v>
      </c>
      <c r="M150" s="332" t="s">
        <v>1068</v>
      </c>
      <c r="N150" s="327" t="s">
        <v>1438</v>
      </c>
      <c r="O150" s="328" t="s">
        <v>233</v>
      </c>
      <c r="P150" s="328" t="s">
        <v>646</v>
      </c>
      <c r="Q150" s="328" t="s">
        <v>647</v>
      </c>
    </row>
    <row r="151" spans="1:17" s="342" customFormat="1" hidden="1">
      <c r="A151" s="381" t="s">
        <v>1439</v>
      </c>
      <c r="B151" s="382" t="s">
        <v>622</v>
      </c>
      <c r="C151" s="382" t="s">
        <v>810</v>
      </c>
      <c r="D151" s="381" t="s">
        <v>815</v>
      </c>
      <c r="E151" s="382" t="s">
        <v>1429</v>
      </c>
      <c r="F151" s="383" t="s">
        <v>1430</v>
      </c>
      <c r="G151" s="384">
        <v>10600</v>
      </c>
      <c r="H151" s="385" t="s">
        <v>1431</v>
      </c>
      <c r="I151" s="385" t="s">
        <v>1432</v>
      </c>
      <c r="J151" s="385" t="s">
        <v>217</v>
      </c>
      <c r="K151" s="386">
        <v>2400000</v>
      </c>
      <c r="L151" s="387" t="s">
        <v>1426</v>
      </c>
      <c r="M151" s="332" t="s">
        <v>816</v>
      </c>
      <c r="N151" s="327" t="s">
        <v>817</v>
      </c>
      <c r="O151" s="328" t="s">
        <v>233</v>
      </c>
      <c r="P151" s="328" t="s">
        <v>646</v>
      </c>
      <c r="Q151" s="328" t="s">
        <v>647</v>
      </c>
    </row>
    <row r="152" spans="1:17" s="342" customFormat="1" hidden="1">
      <c r="A152" s="381" t="s">
        <v>1440</v>
      </c>
      <c r="B152" s="382" t="s">
        <v>622</v>
      </c>
      <c r="C152" s="382" t="s">
        <v>810</v>
      </c>
      <c r="D152" s="381" t="s">
        <v>818</v>
      </c>
      <c r="E152" s="382" t="s">
        <v>1429</v>
      </c>
      <c r="F152" s="383" t="s">
        <v>1430</v>
      </c>
      <c r="G152" s="384">
        <v>10600</v>
      </c>
      <c r="H152" s="385" t="s">
        <v>1431</v>
      </c>
      <c r="I152" s="385" t="s">
        <v>1432</v>
      </c>
      <c r="J152" s="385" t="s">
        <v>217</v>
      </c>
      <c r="K152" s="386">
        <v>1000000</v>
      </c>
      <c r="L152" s="387" t="s">
        <v>1426</v>
      </c>
      <c r="M152" s="332" t="s">
        <v>819</v>
      </c>
      <c r="N152" s="327" t="s">
        <v>820</v>
      </c>
      <c r="O152" s="328" t="s">
        <v>233</v>
      </c>
      <c r="P152" s="328" t="s">
        <v>646</v>
      </c>
      <c r="Q152" s="328" t="s">
        <v>647</v>
      </c>
    </row>
    <row r="153" spans="1:17" s="342" customFormat="1" hidden="1">
      <c r="A153" s="381" t="s">
        <v>1441</v>
      </c>
      <c r="B153" s="382" t="s">
        <v>622</v>
      </c>
      <c r="C153" s="382" t="s">
        <v>810</v>
      </c>
      <c r="D153" s="381" t="s">
        <v>821</v>
      </c>
      <c r="E153" s="382" t="s">
        <v>1429</v>
      </c>
      <c r="F153" s="383" t="s">
        <v>1430</v>
      </c>
      <c r="G153" s="384">
        <v>10600</v>
      </c>
      <c r="H153" s="385" t="s">
        <v>1431</v>
      </c>
      <c r="I153" s="385" t="s">
        <v>1432</v>
      </c>
      <c r="J153" s="385" t="s">
        <v>217</v>
      </c>
      <c r="K153" s="386">
        <v>1000000</v>
      </c>
      <c r="L153" s="387" t="s">
        <v>1426</v>
      </c>
      <c r="M153" s="332" t="s">
        <v>1068</v>
      </c>
      <c r="N153" s="327" t="s">
        <v>1442</v>
      </c>
      <c r="O153" s="328" t="s">
        <v>233</v>
      </c>
      <c r="P153" s="328" t="s">
        <v>646</v>
      </c>
      <c r="Q153" s="328" t="s">
        <v>647</v>
      </c>
    </row>
    <row r="154" spans="1:17" s="342" customFormat="1" hidden="1">
      <c r="A154" s="381" t="s">
        <v>1443</v>
      </c>
      <c r="B154" s="382" t="s">
        <v>622</v>
      </c>
      <c r="C154" s="382" t="s">
        <v>810</v>
      </c>
      <c r="D154" s="381" t="s">
        <v>822</v>
      </c>
      <c r="E154" s="382" t="s">
        <v>1429</v>
      </c>
      <c r="F154" s="383" t="s">
        <v>1430</v>
      </c>
      <c r="G154" s="384">
        <v>10600</v>
      </c>
      <c r="H154" s="385" t="s">
        <v>1431</v>
      </c>
      <c r="I154" s="385" t="s">
        <v>1432</v>
      </c>
      <c r="J154" s="385" t="s">
        <v>217</v>
      </c>
      <c r="K154" s="386">
        <v>1000000</v>
      </c>
      <c r="L154" s="387" t="s">
        <v>1426</v>
      </c>
      <c r="M154" s="332" t="s">
        <v>819</v>
      </c>
      <c r="N154" s="327" t="s">
        <v>1069</v>
      </c>
      <c r="O154" s="328" t="s">
        <v>233</v>
      </c>
      <c r="P154" s="328" t="s">
        <v>646</v>
      </c>
      <c r="Q154" s="328" t="s">
        <v>647</v>
      </c>
    </row>
    <row r="155" spans="1:17" s="342" customFormat="1" hidden="1">
      <c r="A155" s="381" t="s">
        <v>1444</v>
      </c>
      <c r="B155" s="382" t="s">
        <v>622</v>
      </c>
      <c r="C155" s="382" t="s">
        <v>810</v>
      </c>
      <c r="D155" s="381" t="s">
        <v>823</v>
      </c>
      <c r="E155" s="382" t="s">
        <v>1429</v>
      </c>
      <c r="F155" s="383" t="s">
        <v>1430</v>
      </c>
      <c r="G155" s="384">
        <v>10600</v>
      </c>
      <c r="H155" s="385" t="s">
        <v>1431</v>
      </c>
      <c r="I155" s="385" t="s">
        <v>1432</v>
      </c>
      <c r="J155" s="385" t="s">
        <v>217</v>
      </c>
      <c r="K155" s="386">
        <v>1000000</v>
      </c>
      <c r="L155" s="387" t="s">
        <v>1426</v>
      </c>
      <c r="M155" s="332" t="s">
        <v>1068</v>
      </c>
      <c r="N155" s="327" t="s">
        <v>824</v>
      </c>
      <c r="O155" s="328" t="s">
        <v>233</v>
      </c>
      <c r="P155" s="328" t="s">
        <v>646</v>
      </c>
      <c r="Q155" s="328" t="s">
        <v>647</v>
      </c>
    </row>
    <row r="156" spans="1:17" s="342" customFormat="1" hidden="1">
      <c r="A156" s="381" t="s">
        <v>1445</v>
      </c>
      <c r="B156" s="382" t="s">
        <v>622</v>
      </c>
      <c r="C156" s="382" t="s">
        <v>810</v>
      </c>
      <c r="D156" s="381" t="s">
        <v>825</v>
      </c>
      <c r="E156" s="382" t="s">
        <v>1429</v>
      </c>
      <c r="F156" s="383" t="s">
        <v>1430</v>
      </c>
      <c r="G156" s="384">
        <v>10600</v>
      </c>
      <c r="H156" s="385" t="s">
        <v>1431</v>
      </c>
      <c r="I156" s="385" t="s">
        <v>1432</v>
      </c>
      <c r="J156" s="385" t="s">
        <v>217</v>
      </c>
      <c r="K156" s="386">
        <v>3000000</v>
      </c>
      <c r="L156" s="387" t="s">
        <v>1426</v>
      </c>
      <c r="M156" s="332" t="s">
        <v>1433</v>
      </c>
      <c r="N156" s="327" t="s">
        <v>762</v>
      </c>
      <c r="O156" s="328" t="s">
        <v>233</v>
      </c>
      <c r="P156" s="328" t="s">
        <v>646</v>
      </c>
      <c r="Q156" s="328" t="s">
        <v>647</v>
      </c>
    </row>
    <row r="157" spans="1:17" s="342" customFormat="1" hidden="1">
      <c r="A157" s="381" t="s">
        <v>1446</v>
      </c>
      <c r="B157" s="382" t="s">
        <v>622</v>
      </c>
      <c r="C157" s="382" t="s">
        <v>810</v>
      </c>
      <c r="D157" s="381" t="s">
        <v>826</v>
      </c>
      <c r="E157" s="382" t="s">
        <v>1429</v>
      </c>
      <c r="F157" s="383" t="s">
        <v>1430</v>
      </c>
      <c r="G157" s="384">
        <v>10600</v>
      </c>
      <c r="H157" s="385" t="s">
        <v>1431</v>
      </c>
      <c r="I157" s="385" t="s">
        <v>1432</v>
      </c>
      <c r="J157" s="385" t="s">
        <v>217</v>
      </c>
      <c r="K157" s="386">
        <v>3000000</v>
      </c>
      <c r="L157" s="387" t="s">
        <v>1426</v>
      </c>
      <c r="M157" s="332" t="s">
        <v>1435</v>
      </c>
      <c r="N157" s="327" t="s">
        <v>827</v>
      </c>
      <c r="O157" s="328" t="s">
        <v>233</v>
      </c>
      <c r="P157" s="328" t="s">
        <v>646</v>
      </c>
      <c r="Q157" s="328" t="s">
        <v>647</v>
      </c>
    </row>
    <row r="158" spans="1:17" s="342" customFormat="1" hidden="1">
      <c r="A158" s="381" t="s">
        <v>1447</v>
      </c>
      <c r="B158" s="382" t="s">
        <v>622</v>
      </c>
      <c r="C158" s="382" t="s">
        <v>810</v>
      </c>
      <c r="D158" s="381" t="s">
        <v>828</v>
      </c>
      <c r="E158" s="382" t="s">
        <v>1429</v>
      </c>
      <c r="F158" s="383" t="s">
        <v>1430</v>
      </c>
      <c r="G158" s="384">
        <v>10600</v>
      </c>
      <c r="H158" s="385" t="s">
        <v>1431</v>
      </c>
      <c r="I158" s="385" t="s">
        <v>1432</v>
      </c>
      <c r="J158" s="385" t="s">
        <v>217</v>
      </c>
      <c r="K158" s="386">
        <v>1000000</v>
      </c>
      <c r="L158" s="387" t="s">
        <v>1426</v>
      </c>
      <c r="M158" s="332" t="s">
        <v>1068</v>
      </c>
      <c r="N158" s="327" t="s">
        <v>1448</v>
      </c>
      <c r="O158" s="328" t="s">
        <v>233</v>
      </c>
      <c r="P158" s="328" t="s">
        <v>646</v>
      </c>
      <c r="Q158" s="328" t="s">
        <v>647</v>
      </c>
    </row>
    <row r="159" spans="1:17" s="342" customFormat="1" hidden="1">
      <c r="A159" s="381"/>
      <c r="B159" s="382" t="s">
        <v>622</v>
      </c>
      <c r="C159" s="382" t="s">
        <v>810</v>
      </c>
      <c r="D159" s="381" t="s">
        <v>829</v>
      </c>
      <c r="E159" s="382" t="s">
        <v>1429</v>
      </c>
      <c r="F159" s="383" t="s">
        <v>1430</v>
      </c>
      <c r="G159" s="384">
        <v>10600</v>
      </c>
      <c r="H159" s="385" t="s">
        <v>1431</v>
      </c>
      <c r="I159" s="385" t="s">
        <v>1449</v>
      </c>
      <c r="J159" s="385" t="s">
        <v>217</v>
      </c>
      <c r="K159" s="386"/>
      <c r="L159" s="387" t="s">
        <v>1426</v>
      </c>
      <c r="M159" s="332" t="s">
        <v>1050</v>
      </c>
      <c r="N159" s="327" t="s">
        <v>830</v>
      </c>
      <c r="O159" s="328" t="s">
        <v>233</v>
      </c>
      <c r="P159" s="328" t="s">
        <v>646</v>
      </c>
      <c r="Q159" s="328" t="s">
        <v>647</v>
      </c>
    </row>
    <row r="160" spans="1:17" s="342" customFormat="1" hidden="1">
      <c r="A160" s="381"/>
      <c r="B160" s="382" t="s">
        <v>622</v>
      </c>
      <c r="C160" s="382" t="s">
        <v>810</v>
      </c>
      <c r="D160" s="381" t="s">
        <v>1070</v>
      </c>
      <c r="E160" s="382" t="s">
        <v>1429</v>
      </c>
      <c r="F160" s="383" t="s">
        <v>1430</v>
      </c>
      <c r="G160" s="384">
        <v>10600</v>
      </c>
      <c r="H160" s="385" t="s">
        <v>1431</v>
      </c>
      <c r="I160" s="385" t="s">
        <v>1432</v>
      </c>
      <c r="J160" s="385" t="s">
        <v>217</v>
      </c>
      <c r="K160" s="386"/>
      <c r="L160" s="387"/>
      <c r="M160" s="327" t="s">
        <v>1068</v>
      </c>
      <c r="N160" s="327" t="s">
        <v>1071</v>
      </c>
      <c r="O160" s="328" t="s">
        <v>233</v>
      </c>
      <c r="P160" s="328" t="s">
        <v>646</v>
      </c>
      <c r="Q160" s="328" t="s">
        <v>647</v>
      </c>
    </row>
    <row r="161" spans="1:17" s="342" customFormat="1" hidden="1">
      <c r="A161" s="381"/>
      <c r="B161" s="382" t="s">
        <v>622</v>
      </c>
      <c r="C161" s="382" t="s">
        <v>810</v>
      </c>
      <c r="D161" s="381" t="s">
        <v>1072</v>
      </c>
      <c r="E161" s="382" t="s">
        <v>1429</v>
      </c>
      <c r="F161" s="383" t="s">
        <v>1430</v>
      </c>
      <c r="G161" s="384">
        <v>10600</v>
      </c>
      <c r="H161" s="385" t="s">
        <v>1431</v>
      </c>
      <c r="I161" s="385" t="s">
        <v>1432</v>
      </c>
      <c r="J161" s="385" t="s">
        <v>217</v>
      </c>
      <c r="K161" s="386"/>
      <c r="L161" s="387"/>
      <c r="M161" s="327" t="s">
        <v>819</v>
      </c>
      <c r="N161" s="327" t="s">
        <v>1073</v>
      </c>
      <c r="O161" s="328" t="s">
        <v>233</v>
      </c>
      <c r="P161" s="328" t="s">
        <v>646</v>
      </c>
      <c r="Q161" s="328" t="s">
        <v>647</v>
      </c>
    </row>
    <row r="162" spans="1:17" s="342" customFormat="1" hidden="1">
      <c r="A162" s="381"/>
      <c r="B162" s="382" t="s">
        <v>622</v>
      </c>
      <c r="C162" s="382" t="s">
        <v>810</v>
      </c>
      <c r="D162" s="381" t="s">
        <v>1074</v>
      </c>
      <c r="E162" s="382" t="s">
        <v>1429</v>
      </c>
      <c r="F162" s="383" t="s">
        <v>1430</v>
      </c>
      <c r="G162" s="384">
        <v>10600</v>
      </c>
      <c r="H162" s="385" t="s">
        <v>1431</v>
      </c>
      <c r="I162" s="385" t="s">
        <v>1432</v>
      </c>
      <c r="J162" s="385" t="s">
        <v>217</v>
      </c>
      <c r="K162" s="386"/>
      <c r="L162" s="387"/>
      <c r="M162" s="327" t="s">
        <v>819</v>
      </c>
      <c r="N162" s="327" t="s">
        <v>1069</v>
      </c>
      <c r="O162" s="328" t="s">
        <v>233</v>
      </c>
      <c r="P162" s="328" t="s">
        <v>646</v>
      </c>
      <c r="Q162" s="328" t="s">
        <v>647</v>
      </c>
    </row>
    <row r="163" spans="1:17" s="413" customFormat="1" hidden="1">
      <c r="A163" s="381" t="s">
        <v>1450</v>
      </c>
      <c r="B163" s="381" t="s">
        <v>622</v>
      </c>
      <c r="C163" s="381" t="s">
        <v>810</v>
      </c>
      <c r="D163" s="381" t="s">
        <v>1451</v>
      </c>
      <c r="E163" s="381" t="s">
        <v>1429</v>
      </c>
      <c r="F163" s="385" t="s">
        <v>1430</v>
      </c>
      <c r="G163" s="568">
        <v>10600</v>
      </c>
      <c r="H163" s="385" t="s">
        <v>1452</v>
      </c>
      <c r="I163" s="385" t="s">
        <v>1453</v>
      </c>
      <c r="J163" s="385" t="s">
        <v>217</v>
      </c>
      <c r="K163" s="396">
        <v>4500000</v>
      </c>
      <c r="L163" s="387" t="s">
        <v>1426</v>
      </c>
      <c r="M163" s="332" t="s">
        <v>626</v>
      </c>
      <c r="N163" s="332" t="s">
        <v>1454</v>
      </c>
      <c r="O163" s="333" t="s">
        <v>233</v>
      </c>
      <c r="P163" s="333" t="s">
        <v>646</v>
      </c>
      <c r="Q163" s="333" t="s">
        <v>647</v>
      </c>
    </row>
    <row r="164" spans="1:17" s="413" customFormat="1" hidden="1">
      <c r="A164" s="381" t="s">
        <v>1455</v>
      </c>
      <c r="B164" s="381" t="s">
        <v>622</v>
      </c>
      <c r="C164" s="381" t="s">
        <v>810</v>
      </c>
      <c r="D164" s="381" t="s">
        <v>1456</v>
      </c>
      <c r="E164" s="381" t="s">
        <v>1429</v>
      </c>
      <c r="F164" s="385" t="s">
        <v>1430</v>
      </c>
      <c r="G164" s="568">
        <v>10600</v>
      </c>
      <c r="H164" s="385" t="s">
        <v>1452</v>
      </c>
      <c r="I164" s="385" t="s">
        <v>1453</v>
      </c>
      <c r="J164" s="385" t="s">
        <v>217</v>
      </c>
      <c r="K164" s="566">
        <v>7737000</v>
      </c>
      <c r="L164" s="387" t="s">
        <v>1426</v>
      </c>
      <c r="M164" s="332" t="s">
        <v>1049</v>
      </c>
      <c r="N164" s="332" t="s">
        <v>1457</v>
      </c>
      <c r="O164" s="333" t="s">
        <v>233</v>
      </c>
      <c r="P164" s="333" t="s">
        <v>646</v>
      </c>
      <c r="Q164" s="333" t="s">
        <v>647</v>
      </c>
    </row>
    <row r="165" spans="1:17" s="413" customFormat="1" hidden="1">
      <c r="A165" s="381" t="s">
        <v>1458</v>
      </c>
      <c r="B165" s="381" t="s">
        <v>622</v>
      </c>
      <c r="C165" s="381" t="s">
        <v>810</v>
      </c>
      <c r="D165" s="381" t="s">
        <v>1459</v>
      </c>
      <c r="E165" s="381" t="s">
        <v>1429</v>
      </c>
      <c r="F165" s="385" t="s">
        <v>1430</v>
      </c>
      <c r="G165" s="568">
        <v>10600</v>
      </c>
      <c r="H165" s="385" t="s">
        <v>1452</v>
      </c>
      <c r="I165" s="385" t="s">
        <v>1453</v>
      </c>
      <c r="J165" s="385" t="s">
        <v>217</v>
      </c>
      <c r="K165" s="396">
        <v>9594000</v>
      </c>
      <c r="L165" s="387" t="s">
        <v>1426</v>
      </c>
      <c r="M165" s="332" t="s">
        <v>1050</v>
      </c>
      <c r="N165" s="332" t="s">
        <v>649</v>
      </c>
      <c r="O165" s="333" t="s">
        <v>233</v>
      </c>
      <c r="P165" s="333" t="s">
        <v>646</v>
      </c>
      <c r="Q165" s="333" t="s">
        <v>647</v>
      </c>
    </row>
    <row r="166" spans="1:17" s="413" customFormat="1" hidden="1">
      <c r="A166" s="381" t="s">
        <v>831</v>
      </c>
      <c r="B166" s="381" t="s">
        <v>622</v>
      </c>
      <c r="C166" s="381" t="s">
        <v>810</v>
      </c>
      <c r="D166" s="381" t="s">
        <v>1460</v>
      </c>
      <c r="E166" s="381" t="s">
        <v>1429</v>
      </c>
      <c r="F166" s="385" t="s">
        <v>1430</v>
      </c>
      <c r="G166" s="568">
        <v>10600</v>
      </c>
      <c r="H166" s="385" t="s">
        <v>1452</v>
      </c>
      <c r="I166" s="385" t="s">
        <v>1453</v>
      </c>
      <c r="J166" s="385" t="s">
        <v>217</v>
      </c>
      <c r="K166" s="396">
        <v>9284000</v>
      </c>
      <c r="L166" s="387" t="s">
        <v>1426</v>
      </c>
      <c r="M166" s="332" t="s">
        <v>635</v>
      </c>
      <c r="N166" s="332" t="s">
        <v>1461</v>
      </c>
      <c r="O166" s="333" t="s">
        <v>233</v>
      </c>
      <c r="P166" s="333" t="s">
        <v>646</v>
      </c>
      <c r="Q166" s="333" t="s">
        <v>647</v>
      </c>
    </row>
    <row r="167" spans="1:17" s="413" customFormat="1" hidden="1">
      <c r="A167" s="381" t="s">
        <v>832</v>
      </c>
      <c r="B167" s="381" t="s">
        <v>622</v>
      </c>
      <c r="C167" s="381" t="s">
        <v>810</v>
      </c>
      <c r="D167" s="381" t="s">
        <v>1462</v>
      </c>
      <c r="E167" s="381" t="s">
        <v>1429</v>
      </c>
      <c r="F167" s="385" t="s">
        <v>1430</v>
      </c>
      <c r="G167" s="568">
        <v>10600</v>
      </c>
      <c r="H167" s="385" t="s">
        <v>1452</v>
      </c>
      <c r="I167" s="385" t="s">
        <v>1453</v>
      </c>
      <c r="J167" s="385" t="s">
        <v>217</v>
      </c>
      <c r="K167" s="396">
        <v>9284000</v>
      </c>
      <c r="L167" s="387" t="s">
        <v>1426</v>
      </c>
      <c r="M167" s="332" t="s">
        <v>1052</v>
      </c>
      <c r="N167" s="332" t="s">
        <v>1053</v>
      </c>
      <c r="O167" s="333" t="s">
        <v>233</v>
      </c>
      <c r="P167" s="333" t="s">
        <v>646</v>
      </c>
      <c r="Q167" s="333" t="s">
        <v>647</v>
      </c>
    </row>
    <row r="168" spans="1:17" s="394" customFormat="1" hidden="1">
      <c r="A168" s="388" t="s">
        <v>1463</v>
      </c>
      <c r="B168" s="388" t="s">
        <v>622</v>
      </c>
      <c r="C168" s="388" t="s">
        <v>810</v>
      </c>
      <c r="D168" s="388" t="s">
        <v>1162</v>
      </c>
      <c r="E168" s="388" t="s">
        <v>1429</v>
      </c>
      <c r="F168" s="389" t="s">
        <v>1430</v>
      </c>
      <c r="G168" s="390">
        <v>10600</v>
      </c>
      <c r="H168" s="389" t="s">
        <v>1452</v>
      </c>
      <c r="I168" s="389" t="s">
        <v>1453</v>
      </c>
      <c r="J168" s="389" t="s">
        <v>217</v>
      </c>
      <c r="K168" s="391"/>
      <c r="L168" s="392" t="s">
        <v>1426</v>
      </c>
      <c r="M168" s="337" t="s">
        <v>1435</v>
      </c>
      <c r="N168" s="337" t="s">
        <v>640</v>
      </c>
      <c r="O168" s="393"/>
      <c r="P168" s="393"/>
      <c r="Q168" s="393"/>
    </row>
    <row r="169" spans="1:17" s="394" customFormat="1" hidden="1">
      <c r="A169" s="388" t="s">
        <v>1464</v>
      </c>
      <c r="B169" s="388" t="s">
        <v>622</v>
      </c>
      <c r="C169" s="388" t="s">
        <v>810</v>
      </c>
      <c r="D169" s="388" t="s">
        <v>1163</v>
      </c>
      <c r="E169" s="388" t="s">
        <v>1429</v>
      </c>
      <c r="F169" s="389" t="s">
        <v>1430</v>
      </c>
      <c r="G169" s="390">
        <v>10600</v>
      </c>
      <c r="H169" s="389" t="s">
        <v>1452</v>
      </c>
      <c r="I169" s="389" t="s">
        <v>1453</v>
      </c>
      <c r="J169" s="389" t="s">
        <v>217</v>
      </c>
      <c r="K169" s="391"/>
      <c r="L169" s="392" t="s">
        <v>1426</v>
      </c>
      <c r="M169" s="337" t="s">
        <v>1433</v>
      </c>
      <c r="N169" s="337" t="s">
        <v>642</v>
      </c>
      <c r="O169" s="393"/>
      <c r="P169" s="393"/>
      <c r="Q169" s="393"/>
    </row>
    <row r="170" spans="1:17" s="394" customFormat="1" hidden="1">
      <c r="A170" s="388" t="s">
        <v>1465</v>
      </c>
      <c r="B170" s="388" t="s">
        <v>622</v>
      </c>
      <c r="C170" s="388" t="s">
        <v>810</v>
      </c>
      <c r="D170" s="388" t="s">
        <v>834</v>
      </c>
      <c r="E170" s="388" t="s">
        <v>1429</v>
      </c>
      <c r="F170" s="389" t="s">
        <v>1430</v>
      </c>
      <c r="G170" s="390">
        <v>10600</v>
      </c>
      <c r="H170" s="389" t="s">
        <v>1452</v>
      </c>
      <c r="I170" s="389" t="s">
        <v>1453</v>
      </c>
      <c r="J170" s="389" t="s">
        <v>217</v>
      </c>
      <c r="K170" s="391"/>
      <c r="L170" s="392" t="s">
        <v>1426</v>
      </c>
      <c r="M170" s="337" t="s">
        <v>626</v>
      </c>
      <c r="N170" s="337" t="s">
        <v>833</v>
      </c>
      <c r="O170" s="395"/>
      <c r="P170" s="395"/>
      <c r="Q170" s="395"/>
    </row>
    <row r="171" spans="1:17" s="413" customFormat="1" hidden="1">
      <c r="A171" s="381" t="s">
        <v>1466</v>
      </c>
      <c r="B171" s="381" t="s">
        <v>622</v>
      </c>
      <c r="C171" s="381" t="s">
        <v>810</v>
      </c>
      <c r="D171" s="381" t="s">
        <v>1164</v>
      </c>
      <c r="E171" s="381" t="s">
        <v>1429</v>
      </c>
      <c r="F171" s="385" t="s">
        <v>1430</v>
      </c>
      <c r="G171" s="568">
        <v>10600</v>
      </c>
      <c r="H171" s="385" t="s">
        <v>1452</v>
      </c>
      <c r="I171" s="385" t="s">
        <v>1453</v>
      </c>
      <c r="J171" s="385" t="s">
        <v>217</v>
      </c>
      <c r="K171" s="396">
        <v>600000</v>
      </c>
      <c r="L171" s="387" t="s">
        <v>1426</v>
      </c>
      <c r="M171" s="332" t="s">
        <v>626</v>
      </c>
      <c r="N171" s="332" t="s">
        <v>833</v>
      </c>
      <c r="O171" s="333" t="s">
        <v>233</v>
      </c>
      <c r="P171" s="333" t="s">
        <v>646</v>
      </c>
      <c r="Q171" s="333" t="s">
        <v>647</v>
      </c>
    </row>
    <row r="172" spans="1:17" s="342" customFormat="1" hidden="1">
      <c r="A172" s="381"/>
      <c r="B172" s="382" t="s">
        <v>622</v>
      </c>
      <c r="C172" s="382" t="s">
        <v>810</v>
      </c>
      <c r="D172" s="381" t="s">
        <v>835</v>
      </c>
      <c r="E172" s="382" t="s">
        <v>1429</v>
      </c>
      <c r="F172" s="383" t="s">
        <v>1430</v>
      </c>
      <c r="G172" s="384">
        <v>10600</v>
      </c>
      <c r="H172" s="385" t="s">
        <v>1431</v>
      </c>
      <c r="I172" s="385" t="s">
        <v>1432</v>
      </c>
      <c r="J172" s="385" t="s">
        <v>217</v>
      </c>
      <c r="K172" s="396"/>
      <c r="L172" s="387"/>
      <c r="M172" s="327" t="s">
        <v>816</v>
      </c>
      <c r="N172" s="327" t="s">
        <v>836</v>
      </c>
      <c r="O172" s="328" t="s">
        <v>233</v>
      </c>
      <c r="P172" s="328" t="s">
        <v>646</v>
      </c>
      <c r="Q172" s="328" t="s">
        <v>647</v>
      </c>
    </row>
    <row r="173" spans="1:17" s="342" customFormat="1" hidden="1">
      <c r="A173" s="381"/>
      <c r="B173" s="382" t="s">
        <v>622</v>
      </c>
      <c r="C173" s="382" t="s">
        <v>810</v>
      </c>
      <c r="D173" s="381" t="s">
        <v>837</v>
      </c>
      <c r="E173" s="382" t="s">
        <v>1429</v>
      </c>
      <c r="F173" s="383" t="s">
        <v>1430</v>
      </c>
      <c r="G173" s="384">
        <v>10600</v>
      </c>
      <c r="H173" s="385" t="s">
        <v>1431</v>
      </c>
      <c r="I173" s="385" t="s">
        <v>1432</v>
      </c>
      <c r="J173" s="385" t="s">
        <v>217</v>
      </c>
      <c r="K173" s="396"/>
      <c r="L173" s="387"/>
      <c r="M173" s="327" t="s">
        <v>1052</v>
      </c>
      <c r="N173" s="327" t="s">
        <v>1075</v>
      </c>
      <c r="O173" s="328" t="s">
        <v>233</v>
      </c>
      <c r="P173" s="328" t="s">
        <v>646</v>
      </c>
      <c r="Q173" s="328" t="s">
        <v>647</v>
      </c>
    </row>
    <row r="174" spans="1:17" s="342" customFormat="1" hidden="1">
      <c r="A174" s="381"/>
      <c r="B174" s="382" t="s">
        <v>622</v>
      </c>
      <c r="C174" s="382" t="s">
        <v>810</v>
      </c>
      <c r="D174" s="381" t="s">
        <v>838</v>
      </c>
      <c r="E174" s="382" t="s">
        <v>1429</v>
      </c>
      <c r="F174" s="383" t="s">
        <v>1430</v>
      </c>
      <c r="G174" s="384">
        <v>10600</v>
      </c>
      <c r="H174" s="385" t="s">
        <v>1431</v>
      </c>
      <c r="I174" s="385" t="s">
        <v>1432</v>
      </c>
      <c r="J174" s="385" t="s">
        <v>217</v>
      </c>
      <c r="K174" s="396"/>
      <c r="L174" s="387"/>
      <c r="M174" s="327" t="s">
        <v>1068</v>
      </c>
      <c r="N174" s="327" t="s">
        <v>839</v>
      </c>
      <c r="O174" s="328" t="s">
        <v>233</v>
      </c>
      <c r="P174" s="328" t="s">
        <v>646</v>
      </c>
      <c r="Q174" s="328" t="s">
        <v>647</v>
      </c>
    </row>
    <row r="175" spans="1:17" s="342" customFormat="1" hidden="1">
      <c r="A175" s="381"/>
      <c r="B175" s="382" t="s">
        <v>622</v>
      </c>
      <c r="C175" s="382" t="s">
        <v>810</v>
      </c>
      <c r="D175" s="381" t="s">
        <v>1076</v>
      </c>
      <c r="E175" s="382" t="s">
        <v>1429</v>
      </c>
      <c r="F175" s="383" t="s">
        <v>1430</v>
      </c>
      <c r="G175" s="384">
        <v>10600</v>
      </c>
      <c r="H175" s="385" t="s">
        <v>1431</v>
      </c>
      <c r="I175" s="385" t="s">
        <v>1432</v>
      </c>
      <c r="J175" s="385" t="s">
        <v>217</v>
      </c>
      <c r="K175" s="396"/>
      <c r="L175" s="387"/>
      <c r="M175" s="327" t="s">
        <v>816</v>
      </c>
      <c r="N175" s="327" t="s">
        <v>1077</v>
      </c>
      <c r="O175" s="328" t="s">
        <v>233</v>
      </c>
      <c r="P175" s="328" t="s">
        <v>646</v>
      </c>
      <c r="Q175" s="328" t="s">
        <v>647</v>
      </c>
    </row>
    <row r="176" spans="1:17" s="342" customFormat="1" hidden="1">
      <c r="A176" s="381"/>
      <c r="B176" s="382" t="s">
        <v>622</v>
      </c>
      <c r="C176" s="382" t="s">
        <v>810</v>
      </c>
      <c r="D176" s="381" t="s">
        <v>840</v>
      </c>
      <c r="E176" s="382" t="s">
        <v>1429</v>
      </c>
      <c r="F176" s="383" t="s">
        <v>1430</v>
      </c>
      <c r="G176" s="384">
        <v>10600</v>
      </c>
      <c r="H176" s="385" t="s">
        <v>1431</v>
      </c>
      <c r="I176" s="385" t="s">
        <v>1432</v>
      </c>
      <c r="J176" s="385" t="s">
        <v>217</v>
      </c>
      <c r="K176" s="396"/>
      <c r="L176" s="387"/>
      <c r="M176" s="327" t="s">
        <v>816</v>
      </c>
      <c r="N176" s="327" t="s">
        <v>1078</v>
      </c>
      <c r="O176" s="328" t="s">
        <v>233</v>
      </c>
      <c r="P176" s="328" t="s">
        <v>646</v>
      </c>
      <c r="Q176" s="328" t="s">
        <v>647</v>
      </c>
    </row>
    <row r="177" spans="1:17" s="342" customFormat="1" hidden="1">
      <c r="A177" s="381"/>
      <c r="B177" s="382" t="s">
        <v>622</v>
      </c>
      <c r="C177" s="382" t="s">
        <v>810</v>
      </c>
      <c r="D177" s="381" t="s">
        <v>841</v>
      </c>
      <c r="E177" s="382" t="s">
        <v>1429</v>
      </c>
      <c r="F177" s="383" t="s">
        <v>1430</v>
      </c>
      <c r="G177" s="384">
        <v>10600</v>
      </c>
      <c r="H177" s="385" t="s">
        <v>1431</v>
      </c>
      <c r="I177" s="385" t="s">
        <v>1432</v>
      </c>
      <c r="J177" s="385" t="s">
        <v>217</v>
      </c>
      <c r="K177" s="396">
        <v>8500000</v>
      </c>
      <c r="L177" s="387" t="s">
        <v>1426</v>
      </c>
      <c r="M177" s="332" t="s">
        <v>1068</v>
      </c>
      <c r="N177" s="327" t="s">
        <v>1079</v>
      </c>
      <c r="O177" s="328" t="s">
        <v>233</v>
      </c>
      <c r="P177" s="328" t="s">
        <v>646</v>
      </c>
      <c r="Q177" s="328" t="s">
        <v>647</v>
      </c>
    </row>
    <row r="178" spans="1:17" s="342" customFormat="1" hidden="1">
      <c r="A178" s="381"/>
      <c r="B178" s="382" t="s">
        <v>622</v>
      </c>
      <c r="C178" s="382" t="s">
        <v>810</v>
      </c>
      <c r="D178" s="381" t="s">
        <v>842</v>
      </c>
      <c r="E178" s="382" t="s">
        <v>1429</v>
      </c>
      <c r="F178" s="383" t="s">
        <v>1430</v>
      </c>
      <c r="G178" s="384">
        <v>10600</v>
      </c>
      <c r="H178" s="385" t="s">
        <v>1431</v>
      </c>
      <c r="I178" s="385" t="s">
        <v>1432</v>
      </c>
      <c r="J178" s="385" t="s">
        <v>217</v>
      </c>
      <c r="K178" s="396">
        <v>600000</v>
      </c>
      <c r="L178" s="387" t="s">
        <v>1426</v>
      </c>
      <c r="M178" s="332" t="s">
        <v>1068</v>
      </c>
      <c r="N178" s="327" t="s">
        <v>1079</v>
      </c>
      <c r="O178" s="328" t="s">
        <v>233</v>
      </c>
      <c r="P178" s="328" t="s">
        <v>646</v>
      </c>
      <c r="Q178" s="328" t="s">
        <v>647</v>
      </c>
    </row>
    <row r="179" spans="1:17" s="342" customFormat="1" hidden="1">
      <c r="A179" s="381"/>
      <c r="B179" s="382" t="s">
        <v>622</v>
      </c>
      <c r="C179" s="382" t="s">
        <v>810</v>
      </c>
      <c r="D179" s="397" t="s">
        <v>843</v>
      </c>
      <c r="E179" s="382" t="s">
        <v>1429</v>
      </c>
      <c r="F179" s="383" t="s">
        <v>1430</v>
      </c>
      <c r="G179" s="384">
        <v>10600</v>
      </c>
      <c r="H179" s="385" t="s">
        <v>1431</v>
      </c>
      <c r="I179" s="385" t="s">
        <v>1432</v>
      </c>
      <c r="J179" s="385" t="s">
        <v>217</v>
      </c>
      <c r="K179" s="396"/>
      <c r="L179" s="387" t="s">
        <v>1426</v>
      </c>
      <c r="M179" s="327"/>
      <c r="N179" s="327"/>
      <c r="O179" s="360"/>
      <c r="P179" s="360"/>
      <c r="Q179" s="360"/>
    </row>
    <row r="180" spans="1:17" s="342" customFormat="1" hidden="1">
      <c r="A180" s="381"/>
      <c r="B180" s="382" t="s">
        <v>622</v>
      </c>
      <c r="C180" s="382" t="s">
        <v>810</v>
      </c>
      <c r="D180" s="398" t="s">
        <v>844</v>
      </c>
      <c r="E180" s="382" t="s">
        <v>1429</v>
      </c>
      <c r="F180" s="383" t="s">
        <v>1430</v>
      </c>
      <c r="G180" s="384">
        <v>10600</v>
      </c>
      <c r="H180" s="385" t="s">
        <v>1431</v>
      </c>
      <c r="I180" s="385" t="s">
        <v>1432</v>
      </c>
      <c r="J180" s="385" t="s">
        <v>217</v>
      </c>
      <c r="K180" s="396"/>
      <c r="L180" s="387" t="s">
        <v>1426</v>
      </c>
      <c r="M180" s="327" t="s">
        <v>816</v>
      </c>
      <c r="N180" s="327" t="s">
        <v>1467</v>
      </c>
      <c r="O180" s="328" t="s">
        <v>233</v>
      </c>
      <c r="P180" s="328" t="s">
        <v>646</v>
      </c>
      <c r="Q180" s="328" t="s">
        <v>647</v>
      </c>
    </row>
    <row r="181" spans="1:17" s="342" customFormat="1" hidden="1">
      <c r="A181" s="381"/>
      <c r="B181" s="382" t="s">
        <v>622</v>
      </c>
      <c r="C181" s="382" t="s">
        <v>810</v>
      </c>
      <c r="D181" s="398" t="s">
        <v>845</v>
      </c>
      <c r="E181" s="382" t="s">
        <v>1429</v>
      </c>
      <c r="F181" s="383" t="s">
        <v>1430</v>
      </c>
      <c r="G181" s="384">
        <v>10600</v>
      </c>
      <c r="H181" s="385" t="s">
        <v>1431</v>
      </c>
      <c r="I181" s="385" t="s">
        <v>1432</v>
      </c>
      <c r="J181" s="385" t="s">
        <v>217</v>
      </c>
      <c r="K181" s="396"/>
      <c r="L181" s="387" t="s">
        <v>1426</v>
      </c>
      <c r="M181" s="332" t="s">
        <v>1050</v>
      </c>
      <c r="N181" s="327" t="s">
        <v>846</v>
      </c>
      <c r="O181" s="328" t="s">
        <v>233</v>
      </c>
      <c r="P181" s="328" t="s">
        <v>646</v>
      </c>
      <c r="Q181" s="328" t="s">
        <v>647</v>
      </c>
    </row>
    <row r="182" spans="1:17" s="342" customFormat="1" hidden="1">
      <c r="A182" s="381"/>
      <c r="B182" s="382" t="s">
        <v>622</v>
      </c>
      <c r="C182" s="382" t="s">
        <v>810</v>
      </c>
      <c r="D182" s="398" t="s">
        <v>847</v>
      </c>
      <c r="E182" s="382" t="s">
        <v>1429</v>
      </c>
      <c r="F182" s="383" t="s">
        <v>1430</v>
      </c>
      <c r="G182" s="384">
        <v>10600</v>
      </c>
      <c r="H182" s="385" t="s">
        <v>1431</v>
      </c>
      <c r="I182" s="385" t="s">
        <v>1432</v>
      </c>
      <c r="J182" s="385" t="s">
        <v>217</v>
      </c>
      <c r="K182" s="396"/>
      <c r="L182" s="387" t="s">
        <v>1426</v>
      </c>
      <c r="M182" s="327" t="s">
        <v>816</v>
      </c>
      <c r="N182" s="327" t="s">
        <v>830</v>
      </c>
      <c r="O182" s="328" t="s">
        <v>233</v>
      </c>
      <c r="P182" s="328" t="s">
        <v>646</v>
      </c>
      <c r="Q182" s="328" t="s">
        <v>647</v>
      </c>
    </row>
    <row r="183" spans="1:17" s="342" customFormat="1" hidden="1">
      <c r="A183" s="381"/>
      <c r="B183" s="382" t="s">
        <v>622</v>
      </c>
      <c r="C183" s="382" t="s">
        <v>810</v>
      </c>
      <c r="D183" s="398" t="s">
        <v>848</v>
      </c>
      <c r="E183" s="382" t="s">
        <v>1429</v>
      </c>
      <c r="F183" s="383" t="s">
        <v>1430</v>
      </c>
      <c r="G183" s="384">
        <v>10600</v>
      </c>
      <c r="H183" s="385" t="s">
        <v>1431</v>
      </c>
      <c r="I183" s="385" t="s">
        <v>1432</v>
      </c>
      <c r="J183" s="385" t="s">
        <v>217</v>
      </c>
      <c r="K183" s="396"/>
      <c r="L183" s="387" t="s">
        <v>1426</v>
      </c>
      <c r="M183" s="327" t="s">
        <v>816</v>
      </c>
      <c r="N183" s="327" t="s">
        <v>836</v>
      </c>
      <c r="O183" s="328" t="s">
        <v>233</v>
      </c>
      <c r="P183" s="328" t="s">
        <v>646</v>
      </c>
      <c r="Q183" s="328" t="s">
        <v>647</v>
      </c>
    </row>
    <row r="184" spans="1:17" s="342" customFormat="1" hidden="1">
      <c r="A184" s="381"/>
      <c r="B184" s="382" t="s">
        <v>622</v>
      </c>
      <c r="C184" s="382" t="s">
        <v>810</v>
      </c>
      <c r="D184" s="398" t="s">
        <v>849</v>
      </c>
      <c r="E184" s="382" t="s">
        <v>1429</v>
      </c>
      <c r="F184" s="383" t="s">
        <v>1430</v>
      </c>
      <c r="G184" s="384">
        <v>10600</v>
      </c>
      <c r="H184" s="385" t="s">
        <v>1431</v>
      </c>
      <c r="I184" s="385" t="s">
        <v>1432</v>
      </c>
      <c r="J184" s="385" t="s">
        <v>217</v>
      </c>
      <c r="K184" s="396"/>
      <c r="L184" s="387" t="s">
        <v>1426</v>
      </c>
      <c r="M184" s="327" t="s">
        <v>1068</v>
      </c>
      <c r="N184" s="327" t="s">
        <v>850</v>
      </c>
      <c r="O184" s="328" t="s">
        <v>233</v>
      </c>
      <c r="P184" s="328" t="s">
        <v>646</v>
      </c>
      <c r="Q184" s="328" t="s">
        <v>647</v>
      </c>
    </row>
    <row r="185" spans="1:17" s="342" customFormat="1" hidden="1">
      <c r="A185" s="381"/>
      <c r="B185" s="382" t="s">
        <v>622</v>
      </c>
      <c r="C185" s="382" t="s">
        <v>810</v>
      </c>
      <c r="D185" s="398" t="s">
        <v>851</v>
      </c>
      <c r="E185" s="382" t="s">
        <v>1429</v>
      </c>
      <c r="F185" s="383" t="s">
        <v>1430</v>
      </c>
      <c r="G185" s="384">
        <v>10600</v>
      </c>
      <c r="H185" s="385" t="s">
        <v>1431</v>
      </c>
      <c r="I185" s="385" t="s">
        <v>1432</v>
      </c>
      <c r="J185" s="385" t="s">
        <v>217</v>
      </c>
      <c r="K185" s="396"/>
      <c r="L185" s="387" t="s">
        <v>1426</v>
      </c>
      <c r="M185" s="327" t="s">
        <v>1052</v>
      </c>
      <c r="N185" s="327" t="s">
        <v>852</v>
      </c>
      <c r="O185" s="328" t="s">
        <v>233</v>
      </c>
      <c r="P185" s="328" t="s">
        <v>646</v>
      </c>
      <c r="Q185" s="328" t="s">
        <v>647</v>
      </c>
    </row>
    <row r="186" spans="1:17" s="342" customFormat="1" hidden="1">
      <c r="A186" s="381"/>
      <c r="B186" s="382" t="s">
        <v>622</v>
      </c>
      <c r="C186" s="382" t="s">
        <v>810</v>
      </c>
      <c r="D186" s="398" t="s">
        <v>853</v>
      </c>
      <c r="E186" s="382" t="s">
        <v>1429</v>
      </c>
      <c r="F186" s="383" t="s">
        <v>1430</v>
      </c>
      <c r="G186" s="384">
        <v>10600</v>
      </c>
      <c r="H186" s="385" t="s">
        <v>1431</v>
      </c>
      <c r="I186" s="385" t="s">
        <v>1432</v>
      </c>
      <c r="J186" s="385" t="s">
        <v>217</v>
      </c>
      <c r="K186" s="396"/>
      <c r="L186" s="387" t="s">
        <v>1426</v>
      </c>
      <c r="M186" s="327" t="s">
        <v>1052</v>
      </c>
      <c r="N186" s="327" t="s">
        <v>1468</v>
      </c>
      <c r="O186" s="328" t="s">
        <v>233</v>
      </c>
      <c r="P186" s="328" t="s">
        <v>646</v>
      </c>
      <c r="Q186" s="328" t="s">
        <v>647</v>
      </c>
    </row>
    <row r="187" spans="1:17" s="342" customFormat="1" hidden="1">
      <c r="A187" s="381"/>
      <c r="B187" s="382" t="s">
        <v>622</v>
      </c>
      <c r="C187" s="382" t="s">
        <v>810</v>
      </c>
      <c r="D187" s="398" t="s">
        <v>854</v>
      </c>
      <c r="E187" s="382" t="s">
        <v>1429</v>
      </c>
      <c r="F187" s="383" t="s">
        <v>1430</v>
      </c>
      <c r="G187" s="384">
        <v>10600</v>
      </c>
      <c r="H187" s="385" t="s">
        <v>1431</v>
      </c>
      <c r="I187" s="385" t="s">
        <v>1432</v>
      </c>
      <c r="J187" s="385" t="s">
        <v>217</v>
      </c>
      <c r="K187" s="396"/>
      <c r="L187" s="387" t="s">
        <v>1426</v>
      </c>
      <c r="M187" s="327" t="s">
        <v>816</v>
      </c>
      <c r="N187" s="327" t="s">
        <v>1080</v>
      </c>
      <c r="O187" s="328" t="s">
        <v>233</v>
      </c>
      <c r="P187" s="328" t="s">
        <v>646</v>
      </c>
      <c r="Q187" s="328" t="s">
        <v>647</v>
      </c>
    </row>
    <row r="188" spans="1:17" s="342" customFormat="1" hidden="1">
      <c r="A188" s="381"/>
      <c r="B188" s="382" t="s">
        <v>622</v>
      </c>
      <c r="C188" s="382" t="s">
        <v>810</v>
      </c>
      <c r="D188" s="398" t="s">
        <v>855</v>
      </c>
      <c r="E188" s="382" t="s">
        <v>1429</v>
      </c>
      <c r="F188" s="383" t="s">
        <v>1430</v>
      </c>
      <c r="G188" s="384">
        <v>10600</v>
      </c>
      <c r="H188" s="385" t="s">
        <v>1431</v>
      </c>
      <c r="I188" s="385" t="s">
        <v>1432</v>
      </c>
      <c r="J188" s="385" t="s">
        <v>217</v>
      </c>
      <c r="K188" s="396"/>
      <c r="L188" s="387" t="s">
        <v>1426</v>
      </c>
      <c r="M188" s="327" t="s">
        <v>819</v>
      </c>
      <c r="N188" s="327" t="s">
        <v>1069</v>
      </c>
      <c r="O188" s="328" t="s">
        <v>233</v>
      </c>
      <c r="P188" s="328" t="s">
        <v>646</v>
      </c>
      <c r="Q188" s="328" t="s">
        <v>647</v>
      </c>
    </row>
    <row r="189" spans="1:17" s="342" customFormat="1" hidden="1">
      <c r="A189" s="381"/>
      <c r="B189" s="382" t="s">
        <v>622</v>
      </c>
      <c r="C189" s="382" t="s">
        <v>810</v>
      </c>
      <c r="D189" s="398" t="s">
        <v>856</v>
      </c>
      <c r="E189" s="382" t="s">
        <v>1429</v>
      </c>
      <c r="F189" s="383" t="s">
        <v>1430</v>
      </c>
      <c r="G189" s="384">
        <v>10600</v>
      </c>
      <c r="H189" s="385" t="s">
        <v>1431</v>
      </c>
      <c r="I189" s="385" t="s">
        <v>1432</v>
      </c>
      <c r="J189" s="385" t="s">
        <v>217</v>
      </c>
      <c r="K189" s="396"/>
      <c r="L189" s="387" t="s">
        <v>1426</v>
      </c>
      <c r="M189" s="332" t="s">
        <v>1068</v>
      </c>
      <c r="N189" s="327" t="s">
        <v>824</v>
      </c>
      <c r="O189" s="328" t="s">
        <v>233</v>
      </c>
      <c r="P189" s="328" t="s">
        <v>646</v>
      </c>
      <c r="Q189" s="328" t="s">
        <v>647</v>
      </c>
    </row>
    <row r="190" spans="1:17" s="342" customFormat="1" hidden="1">
      <c r="A190" s="381"/>
      <c r="B190" s="382" t="s">
        <v>622</v>
      </c>
      <c r="C190" s="382" t="s">
        <v>810</v>
      </c>
      <c r="D190" s="398" t="s">
        <v>857</v>
      </c>
      <c r="E190" s="382" t="s">
        <v>1429</v>
      </c>
      <c r="F190" s="385" t="s">
        <v>1430</v>
      </c>
      <c r="G190" s="384">
        <v>10600</v>
      </c>
      <c r="H190" s="385" t="s">
        <v>1431</v>
      </c>
      <c r="I190" s="385" t="s">
        <v>1432</v>
      </c>
      <c r="J190" s="385" t="s">
        <v>217</v>
      </c>
      <c r="K190" s="396"/>
      <c r="L190" s="387" t="s">
        <v>1426</v>
      </c>
      <c r="M190" s="327" t="s">
        <v>1052</v>
      </c>
      <c r="N190" s="327" t="s">
        <v>1081</v>
      </c>
      <c r="O190" s="328" t="s">
        <v>233</v>
      </c>
      <c r="P190" s="328" t="s">
        <v>646</v>
      </c>
      <c r="Q190" s="328" t="s">
        <v>647</v>
      </c>
    </row>
    <row r="191" spans="1:17" s="342" customFormat="1" hidden="1">
      <c r="A191" s="381"/>
      <c r="B191" s="382" t="s">
        <v>622</v>
      </c>
      <c r="C191" s="382" t="s">
        <v>810</v>
      </c>
      <c r="D191" s="398" t="s">
        <v>858</v>
      </c>
      <c r="E191" s="382" t="s">
        <v>1429</v>
      </c>
      <c r="F191" s="383" t="s">
        <v>1430</v>
      </c>
      <c r="G191" s="384">
        <v>10600</v>
      </c>
      <c r="H191" s="385" t="s">
        <v>1431</v>
      </c>
      <c r="I191" s="385" t="s">
        <v>1432</v>
      </c>
      <c r="J191" s="385" t="s">
        <v>217</v>
      </c>
      <c r="K191" s="396"/>
      <c r="L191" s="387" t="s">
        <v>1426</v>
      </c>
      <c r="M191" s="327" t="s">
        <v>816</v>
      </c>
      <c r="N191" s="327" t="s">
        <v>1082</v>
      </c>
      <c r="O191" s="328" t="s">
        <v>233</v>
      </c>
      <c r="P191" s="328" t="s">
        <v>646</v>
      </c>
      <c r="Q191" s="328" t="s">
        <v>647</v>
      </c>
    </row>
    <row r="192" spans="1:17" s="342" customFormat="1" hidden="1">
      <c r="A192" s="381"/>
      <c r="B192" s="382" t="s">
        <v>622</v>
      </c>
      <c r="C192" s="382" t="s">
        <v>810</v>
      </c>
      <c r="D192" s="398" t="s">
        <v>859</v>
      </c>
      <c r="E192" s="382" t="s">
        <v>1429</v>
      </c>
      <c r="F192" s="383" t="s">
        <v>1430</v>
      </c>
      <c r="G192" s="384">
        <v>10600</v>
      </c>
      <c r="H192" s="385" t="s">
        <v>1431</v>
      </c>
      <c r="I192" s="385" t="s">
        <v>1432</v>
      </c>
      <c r="J192" s="385" t="s">
        <v>217</v>
      </c>
      <c r="K192" s="396"/>
      <c r="L192" s="387" t="s">
        <v>1426</v>
      </c>
      <c r="M192" s="327" t="s">
        <v>816</v>
      </c>
      <c r="N192" s="327" t="s">
        <v>1427</v>
      </c>
      <c r="O192" s="328" t="s">
        <v>233</v>
      </c>
      <c r="P192" s="328" t="s">
        <v>646</v>
      </c>
      <c r="Q192" s="328" t="s">
        <v>647</v>
      </c>
    </row>
    <row r="193" spans="1:17" s="342" customFormat="1" hidden="1">
      <c r="A193" s="381"/>
      <c r="B193" s="382" t="s">
        <v>622</v>
      </c>
      <c r="C193" s="382" t="s">
        <v>810</v>
      </c>
      <c r="D193" s="398" t="s">
        <v>1083</v>
      </c>
      <c r="E193" s="382" t="s">
        <v>1429</v>
      </c>
      <c r="F193" s="383" t="s">
        <v>1430</v>
      </c>
      <c r="G193" s="384">
        <v>10600</v>
      </c>
      <c r="H193" s="385" t="s">
        <v>1431</v>
      </c>
      <c r="I193" s="385" t="s">
        <v>1432</v>
      </c>
      <c r="J193" s="385" t="s">
        <v>217</v>
      </c>
      <c r="K193" s="396"/>
      <c r="L193" s="387" t="s">
        <v>1426</v>
      </c>
      <c r="M193" s="332" t="s">
        <v>1050</v>
      </c>
      <c r="N193" s="327" t="s">
        <v>836</v>
      </c>
      <c r="O193" s="328" t="s">
        <v>233</v>
      </c>
      <c r="P193" s="328" t="s">
        <v>646</v>
      </c>
      <c r="Q193" s="328" t="s">
        <v>647</v>
      </c>
    </row>
    <row r="194" spans="1:17" s="342" customFormat="1" hidden="1">
      <c r="A194" s="381"/>
      <c r="B194" s="382" t="s">
        <v>622</v>
      </c>
      <c r="C194" s="382" t="s">
        <v>810</v>
      </c>
      <c r="D194" s="398" t="s">
        <v>860</v>
      </c>
      <c r="E194" s="382" t="s">
        <v>1429</v>
      </c>
      <c r="F194" s="383" t="s">
        <v>1430</v>
      </c>
      <c r="G194" s="384">
        <v>10600</v>
      </c>
      <c r="H194" s="385" t="s">
        <v>1431</v>
      </c>
      <c r="I194" s="385" t="s">
        <v>1432</v>
      </c>
      <c r="J194" s="385" t="s">
        <v>217</v>
      </c>
      <c r="K194" s="396"/>
      <c r="L194" s="387" t="s">
        <v>1426</v>
      </c>
      <c r="M194" s="332" t="s">
        <v>1050</v>
      </c>
      <c r="N194" s="327" t="s">
        <v>861</v>
      </c>
      <c r="O194" s="328" t="s">
        <v>233</v>
      </c>
      <c r="P194" s="328" t="s">
        <v>646</v>
      </c>
      <c r="Q194" s="328" t="s">
        <v>647</v>
      </c>
    </row>
    <row r="195" spans="1:17" s="342" customFormat="1" hidden="1">
      <c r="A195" s="381"/>
      <c r="B195" s="382" t="s">
        <v>622</v>
      </c>
      <c r="C195" s="382" t="s">
        <v>810</v>
      </c>
      <c r="D195" s="398" t="s">
        <v>862</v>
      </c>
      <c r="E195" s="382" t="s">
        <v>1429</v>
      </c>
      <c r="F195" s="383" t="s">
        <v>1430</v>
      </c>
      <c r="G195" s="384">
        <v>10600</v>
      </c>
      <c r="H195" s="385" t="s">
        <v>1431</v>
      </c>
      <c r="I195" s="385" t="s">
        <v>1432</v>
      </c>
      <c r="J195" s="385" t="s">
        <v>217</v>
      </c>
      <c r="K195" s="396"/>
      <c r="L195" s="387" t="s">
        <v>1426</v>
      </c>
      <c r="M195" s="332" t="s">
        <v>1469</v>
      </c>
      <c r="N195" s="327" t="s">
        <v>1084</v>
      </c>
      <c r="O195" s="328" t="s">
        <v>233</v>
      </c>
      <c r="P195" s="328" t="s">
        <v>646</v>
      </c>
      <c r="Q195" s="328" t="s">
        <v>647</v>
      </c>
    </row>
    <row r="196" spans="1:17" s="342" customFormat="1" hidden="1">
      <c r="A196" s="381"/>
      <c r="B196" s="382" t="s">
        <v>622</v>
      </c>
      <c r="C196" s="382" t="s">
        <v>810</v>
      </c>
      <c r="D196" s="381" t="s">
        <v>1085</v>
      </c>
      <c r="E196" s="382" t="s">
        <v>1429</v>
      </c>
      <c r="F196" s="383" t="s">
        <v>1430</v>
      </c>
      <c r="G196" s="384">
        <v>10600</v>
      </c>
      <c r="H196" s="385" t="s">
        <v>1431</v>
      </c>
      <c r="I196" s="385" t="s">
        <v>1432</v>
      </c>
      <c r="J196" s="385" t="s">
        <v>217</v>
      </c>
      <c r="K196" s="399"/>
      <c r="L196" s="387" t="s">
        <v>1426</v>
      </c>
      <c r="M196" s="332" t="s">
        <v>1469</v>
      </c>
      <c r="N196" s="327" t="s">
        <v>1086</v>
      </c>
      <c r="O196" s="328" t="s">
        <v>233</v>
      </c>
      <c r="P196" s="328" t="s">
        <v>646</v>
      </c>
      <c r="Q196" s="328" t="s">
        <v>647</v>
      </c>
    </row>
    <row r="197" spans="1:17" s="342" customFormat="1" hidden="1">
      <c r="A197" s="381"/>
      <c r="B197" s="382" t="s">
        <v>622</v>
      </c>
      <c r="C197" s="382" t="s">
        <v>810</v>
      </c>
      <c r="D197" s="381" t="s">
        <v>863</v>
      </c>
      <c r="E197" s="382" t="s">
        <v>1429</v>
      </c>
      <c r="F197" s="383" t="s">
        <v>1430</v>
      </c>
      <c r="G197" s="384">
        <v>10600</v>
      </c>
      <c r="H197" s="385" t="s">
        <v>1431</v>
      </c>
      <c r="I197" s="385" t="s">
        <v>1432</v>
      </c>
      <c r="J197" s="385" t="s">
        <v>217</v>
      </c>
      <c r="K197" s="399"/>
      <c r="L197" s="387" t="s">
        <v>1426</v>
      </c>
      <c r="M197" s="332" t="s">
        <v>1469</v>
      </c>
      <c r="N197" s="327" t="s">
        <v>1087</v>
      </c>
      <c r="O197" s="328" t="s">
        <v>233</v>
      </c>
      <c r="P197" s="328" t="s">
        <v>646</v>
      </c>
      <c r="Q197" s="328" t="s">
        <v>647</v>
      </c>
    </row>
    <row r="198" spans="1:17" s="342" customFormat="1" hidden="1">
      <c r="A198" s="381"/>
      <c r="B198" s="382" t="s">
        <v>622</v>
      </c>
      <c r="C198" s="382" t="s">
        <v>810</v>
      </c>
      <c r="D198" s="381" t="s">
        <v>1088</v>
      </c>
      <c r="E198" s="382" t="s">
        <v>1429</v>
      </c>
      <c r="F198" s="383" t="s">
        <v>1430</v>
      </c>
      <c r="G198" s="384">
        <v>10600</v>
      </c>
      <c r="H198" s="385" t="s">
        <v>1431</v>
      </c>
      <c r="I198" s="385" t="s">
        <v>1432</v>
      </c>
      <c r="J198" s="385" t="s">
        <v>217</v>
      </c>
      <c r="K198" s="399"/>
      <c r="L198" s="387" t="s">
        <v>1426</v>
      </c>
      <c r="M198" s="332" t="s">
        <v>1068</v>
      </c>
      <c r="N198" s="327" t="s">
        <v>824</v>
      </c>
      <c r="O198" s="328" t="s">
        <v>233</v>
      </c>
      <c r="P198" s="328" t="s">
        <v>646</v>
      </c>
      <c r="Q198" s="328" t="s">
        <v>647</v>
      </c>
    </row>
    <row r="199" spans="1:17" s="342" customFormat="1" hidden="1">
      <c r="A199" s="381"/>
      <c r="B199" s="382" t="s">
        <v>622</v>
      </c>
      <c r="C199" s="382" t="s">
        <v>810</v>
      </c>
      <c r="D199" s="381" t="s">
        <v>1089</v>
      </c>
      <c r="E199" s="382" t="s">
        <v>1429</v>
      </c>
      <c r="F199" s="383" t="s">
        <v>1430</v>
      </c>
      <c r="G199" s="384">
        <v>10600</v>
      </c>
      <c r="H199" s="385" t="s">
        <v>1431</v>
      </c>
      <c r="I199" s="385" t="s">
        <v>1432</v>
      </c>
      <c r="J199" s="385" t="s">
        <v>217</v>
      </c>
      <c r="K199" s="399"/>
      <c r="L199" s="387" t="s">
        <v>1426</v>
      </c>
      <c r="M199" s="327" t="s">
        <v>1068</v>
      </c>
      <c r="N199" s="327" t="s">
        <v>1470</v>
      </c>
      <c r="O199" s="328" t="s">
        <v>233</v>
      </c>
      <c r="P199" s="328" t="s">
        <v>646</v>
      </c>
      <c r="Q199" s="328" t="s">
        <v>647</v>
      </c>
    </row>
    <row r="200" spans="1:17" s="342" customFormat="1" hidden="1">
      <c r="A200" s="381"/>
      <c r="B200" s="382" t="s">
        <v>622</v>
      </c>
      <c r="C200" s="382" t="s">
        <v>810</v>
      </c>
      <c r="D200" s="381" t="s">
        <v>864</v>
      </c>
      <c r="E200" s="382" t="s">
        <v>1429</v>
      </c>
      <c r="F200" s="383" t="s">
        <v>1430</v>
      </c>
      <c r="G200" s="384">
        <v>10600</v>
      </c>
      <c r="H200" s="385" t="s">
        <v>1431</v>
      </c>
      <c r="I200" s="385" t="s">
        <v>1432</v>
      </c>
      <c r="J200" s="385" t="s">
        <v>217</v>
      </c>
      <c r="K200" s="399"/>
      <c r="L200" s="387" t="s">
        <v>1426</v>
      </c>
      <c r="M200" s="327" t="s">
        <v>1068</v>
      </c>
      <c r="N200" s="327" t="s">
        <v>865</v>
      </c>
      <c r="O200" s="328" t="s">
        <v>233</v>
      </c>
      <c r="P200" s="328" t="s">
        <v>646</v>
      </c>
      <c r="Q200" s="328" t="s">
        <v>647</v>
      </c>
    </row>
    <row r="201" spans="1:17" s="342" customFormat="1" hidden="1">
      <c r="A201" s="381"/>
      <c r="B201" s="382" t="s">
        <v>622</v>
      </c>
      <c r="C201" s="382" t="s">
        <v>810</v>
      </c>
      <c r="D201" s="397" t="s">
        <v>1471</v>
      </c>
      <c r="E201" s="382"/>
      <c r="F201" s="383"/>
      <c r="G201" s="384"/>
      <c r="H201" s="385"/>
      <c r="I201" s="385"/>
      <c r="J201" s="385"/>
      <c r="K201" s="396"/>
      <c r="L201" s="387" t="s">
        <v>1426</v>
      </c>
      <c r="M201" s="327"/>
      <c r="N201" s="327"/>
      <c r="O201" s="360"/>
      <c r="P201" s="360"/>
      <c r="Q201" s="360"/>
    </row>
    <row r="202" spans="1:17" s="342" customFormat="1" hidden="1">
      <c r="A202" s="381"/>
      <c r="B202" s="382" t="s">
        <v>622</v>
      </c>
      <c r="C202" s="382" t="s">
        <v>810</v>
      </c>
      <c r="D202" s="397" t="s">
        <v>1472</v>
      </c>
      <c r="E202" s="382"/>
      <c r="F202" s="383"/>
      <c r="G202" s="384"/>
      <c r="H202" s="385"/>
      <c r="I202" s="385"/>
      <c r="J202" s="385"/>
      <c r="K202" s="396"/>
      <c r="L202" s="387" t="s">
        <v>1426</v>
      </c>
      <c r="M202" s="327"/>
      <c r="N202" s="327"/>
      <c r="O202" s="360"/>
      <c r="P202" s="360"/>
      <c r="Q202" s="360"/>
    </row>
    <row r="203" spans="1:17" s="342" customFormat="1" hidden="1">
      <c r="A203" s="381"/>
      <c r="B203" s="382" t="s">
        <v>622</v>
      </c>
      <c r="C203" s="382" t="s">
        <v>810</v>
      </c>
      <c r="D203" s="397"/>
      <c r="E203" s="382"/>
      <c r="F203" s="383"/>
      <c r="G203" s="384"/>
      <c r="H203" s="385"/>
      <c r="I203" s="385"/>
      <c r="J203" s="385"/>
      <c r="K203" s="396"/>
      <c r="L203" s="387" t="s">
        <v>1426</v>
      </c>
      <c r="M203" s="327"/>
      <c r="N203" s="327"/>
      <c r="O203" s="360"/>
      <c r="P203" s="360"/>
      <c r="Q203" s="360"/>
    </row>
    <row r="204" spans="1:17" s="342" customFormat="1" hidden="1">
      <c r="A204" s="381"/>
      <c r="B204" s="382" t="s">
        <v>622</v>
      </c>
      <c r="C204" s="382" t="s">
        <v>810</v>
      </c>
      <c r="D204" s="397" t="s">
        <v>866</v>
      </c>
      <c r="E204" s="382" t="s">
        <v>1429</v>
      </c>
      <c r="F204" s="383" t="s">
        <v>1430</v>
      </c>
      <c r="G204" s="384">
        <v>10600</v>
      </c>
      <c r="H204" s="385" t="s">
        <v>1431</v>
      </c>
      <c r="I204" s="385" t="s">
        <v>1432</v>
      </c>
      <c r="J204" s="385" t="s">
        <v>217</v>
      </c>
      <c r="K204" s="396"/>
      <c r="L204" s="387" t="s">
        <v>1426</v>
      </c>
      <c r="M204" s="327" t="s">
        <v>867</v>
      </c>
      <c r="N204" s="327" t="s">
        <v>868</v>
      </c>
      <c r="O204" s="328" t="s">
        <v>233</v>
      </c>
      <c r="P204" s="328" t="s">
        <v>646</v>
      </c>
      <c r="Q204" s="328" t="s">
        <v>647</v>
      </c>
    </row>
    <row r="205" spans="1:17" s="342" customFormat="1" hidden="1">
      <c r="A205" s="381"/>
      <c r="B205" s="382" t="s">
        <v>622</v>
      </c>
      <c r="C205" s="382" t="s">
        <v>810</v>
      </c>
      <c r="D205" s="397" t="s">
        <v>1473</v>
      </c>
      <c r="E205" s="382" t="s">
        <v>1429</v>
      </c>
      <c r="F205" s="383" t="s">
        <v>1430</v>
      </c>
      <c r="G205" s="384">
        <v>10600</v>
      </c>
      <c r="H205" s="385" t="s">
        <v>1431</v>
      </c>
      <c r="I205" s="385" t="s">
        <v>1432</v>
      </c>
      <c r="J205" s="385" t="s">
        <v>217</v>
      </c>
      <c r="K205" s="396"/>
      <c r="L205" s="387" t="s">
        <v>1426</v>
      </c>
      <c r="M205" s="327" t="s">
        <v>867</v>
      </c>
      <c r="N205" s="327" t="s">
        <v>869</v>
      </c>
      <c r="O205" s="328" t="s">
        <v>233</v>
      </c>
      <c r="P205" s="328" t="s">
        <v>646</v>
      </c>
      <c r="Q205" s="328" t="s">
        <v>647</v>
      </c>
    </row>
    <row r="206" spans="1:17" s="342" customFormat="1" hidden="1">
      <c r="A206" s="381"/>
      <c r="B206" s="382" t="s">
        <v>622</v>
      </c>
      <c r="C206" s="382" t="s">
        <v>810</v>
      </c>
      <c r="D206" s="397" t="s">
        <v>1474</v>
      </c>
      <c r="E206" s="382"/>
      <c r="F206" s="383"/>
      <c r="G206" s="384"/>
      <c r="H206" s="385"/>
      <c r="I206" s="385"/>
      <c r="J206" s="385"/>
      <c r="K206" s="396"/>
      <c r="L206" s="387" t="s">
        <v>1426</v>
      </c>
      <c r="M206" s="327"/>
      <c r="N206" s="327"/>
      <c r="O206" s="360"/>
      <c r="P206" s="360"/>
      <c r="Q206" s="360"/>
    </row>
    <row r="207" spans="1:17" s="342" customFormat="1" hidden="1">
      <c r="A207" s="381"/>
      <c r="B207" s="382" t="s">
        <v>622</v>
      </c>
      <c r="C207" s="382" t="s">
        <v>810</v>
      </c>
      <c r="D207" s="381" t="s">
        <v>870</v>
      </c>
      <c r="E207" s="382" t="s">
        <v>1429</v>
      </c>
      <c r="F207" s="383" t="s">
        <v>1430</v>
      </c>
      <c r="G207" s="384">
        <v>10600</v>
      </c>
      <c r="H207" s="385" t="s">
        <v>1431</v>
      </c>
      <c r="I207" s="385" t="s">
        <v>1432</v>
      </c>
      <c r="J207" s="385" t="s">
        <v>217</v>
      </c>
      <c r="K207" s="396"/>
      <c r="L207" s="387" t="s">
        <v>1426</v>
      </c>
      <c r="M207" s="327" t="s">
        <v>784</v>
      </c>
      <c r="N207" s="332" t="s">
        <v>1475</v>
      </c>
      <c r="O207" s="328" t="s">
        <v>233</v>
      </c>
      <c r="P207" s="328" t="s">
        <v>646</v>
      </c>
      <c r="Q207" s="328" t="s">
        <v>647</v>
      </c>
    </row>
    <row r="208" spans="1:17" s="342" customFormat="1" hidden="1">
      <c r="A208" s="381"/>
      <c r="B208" s="382" t="s">
        <v>622</v>
      </c>
      <c r="C208" s="382" t="s">
        <v>810</v>
      </c>
      <c r="D208" s="397" t="s">
        <v>871</v>
      </c>
      <c r="E208" s="382" t="s">
        <v>1429</v>
      </c>
      <c r="F208" s="383" t="s">
        <v>1430</v>
      </c>
      <c r="G208" s="384">
        <v>10600</v>
      </c>
      <c r="H208" s="385" t="s">
        <v>1431</v>
      </c>
      <c r="I208" s="385" t="s">
        <v>1432</v>
      </c>
      <c r="J208" s="385" t="s">
        <v>217</v>
      </c>
      <c r="K208" s="396"/>
      <c r="L208" s="387" t="s">
        <v>1426</v>
      </c>
      <c r="M208" s="327" t="s">
        <v>784</v>
      </c>
      <c r="N208" s="327" t="s">
        <v>1476</v>
      </c>
      <c r="O208" s="328" t="s">
        <v>233</v>
      </c>
      <c r="P208" s="328" t="s">
        <v>646</v>
      </c>
      <c r="Q208" s="328" t="s">
        <v>647</v>
      </c>
    </row>
    <row r="209" spans="1:17" s="342" customFormat="1" hidden="1">
      <c r="A209" s="381"/>
      <c r="B209" s="382" t="s">
        <v>622</v>
      </c>
      <c r="C209" s="382" t="s">
        <v>810</v>
      </c>
      <c r="D209" s="381" t="s">
        <v>872</v>
      </c>
      <c r="E209" s="382" t="s">
        <v>1429</v>
      </c>
      <c r="F209" s="383" t="s">
        <v>1430</v>
      </c>
      <c r="G209" s="384">
        <v>10600</v>
      </c>
      <c r="H209" s="385" t="s">
        <v>1431</v>
      </c>
      <c r="I209" s="385" t="s">
        <v>1432</v>
      </c>
      <c r="J209" s="385" t="s">
        <v>217</v>
      </c>
      <c r="K209" s="396"/>
      <c r="L209" s="387" t="s">
        <v>1426</v>
      </c>
      <c r="M209" s="327" t="s">
        <v>784</v>
      </c>
      <c r="N209" s="332" t="s">
        <v>1475</v>
      </c>
      <c r="O209" s="328" t="s">
        <v>233</v>
      </c>
      <c r="P209" s="328" t="s">
        <v>646</v>
      </c>
      <c r="Q209" s="328" t="s">
        <v>647</v>
      </c>
    </row>
    <row r="210" spans="1:17" s="342" customFormat="1" hidden="1">
      <c r="A210" s="381"/>
      <c r="B210" s="382" t="s">
        <v>622</v>
      </c>
      <c r="C210" s="382" t="s">
        <v>810</v>
      </c>
      <c r="D210" s="397" t="s">
        <v>873</v>
      </c>
      <c r="E210" s="382" t="s">
        <v>1429</v>
      </c>
      <c r="F210" s="383" t="s">
        <v>1430</v>
      </c>
      <c r="G210" s="384">
        <v>10600</v>
      </c>
      <c r="H210" s="385" t="s">
        <v>1431</v>
      </c>
      <c r="I210" s="385" t="s">
        <v>1432</v>
      </c>
      <c r="J210" s="385" t="s">
        <v>217</v>
      </c>
      <c r="K210" s="396"/>
      <c r="L210" s="387" t="s">
        <v>1426</v>
      </c>
      <c r="M210" s="327" t="s">
        <v>784</v>
      </c>
      <c r="N210" s="327" t="s">
        <v>1477</v>
      </c>
      <c r="O210" s="328" t="s">
        <v>233</v>
      </c>
      <c r="P210" s="328" t="s">
        <v>646</v>
      </c>
      <c r="Q210" s="328" t="s">
        <v>647</v>
      </c>
    </row>
    <row r="211" spans="1:17" s="342" customFormat="1" hidden="1">
      <c r="A211" s="381"/>
      <c r="B211" s="382" t="s">
        <v>622</v>
      </c>
      <c r="C211" s="382" t="s">
        <v>810</v>
      </c>
      <c r="D211" s="397" t="s">
        <v>874</v>
      </c>
      <c r="E211" s="382"/>
      <c r="F211" s="383"/>
      <c r="G211" s="384"/>
      <c r="H211" s="385"/>
      <c r="I211" s="385"/>
      <c r="J211" s="385"/>
      <c r="K211" s="396"/>
      <c r="L211" s="387" t="s">
        <v>1259</v>
      </c>
      <c r="M211" s="327"/>
      <c r="N211" s="327"/>
      <c r="O211" s="360"/>
      <c r="P211" s="360"/>
      <c r="Q211" s="360"/>
    </row>
    <row r="212" spans="1:17" s="342" customFormat="1" hidden="1">
      <c r="A212" s="381"/>
      <c r="B212" s="382" t="s">
        <v>622</v>
      </c>
      <c r="C212" s="382" t="s">
        <v>810</v>
      </c>
      <c r="D212" s="397" t="s">
        <v>875</v>
      </c>
      <c r="E212" s="382" t="s">
        <v>1262</v>
      </c>
      <c r="F212" s="383" t="s">
        <v>1263</v>
      </c>
      <c r="G212" s="384">
        <v>10600</v>
      </c>
      <c r="H212" s="385" t="s">
        <v>1478</v>
      </c>
      <c r="I212" s="385" t="s">
        <v>1287</v>
      </c>
      <c r="J212" s="385" t="s">
        <v>217</v>
      </c>
      <c r="K212" s="396"/>
      <c r="L212" s="387" t="s">
        <v>1426</v>
      </c>
      <c r="M212" s="327" t="s">
        <v>784</v>
      </c>
      <c r="N212" s="327" t="s">
        <v>796</v>
      </c>
      <c r="O212" s="328" t="s">
        <v>233</v>
      </c>
      <c r="P212" s="328" t="s">
        <v>646</v>
      </c>
      <c r="Q212" s="328" t="s">
        <v>647</v>
      </c>
    </row>
    <row r="213" spans="1:17" s="342" customFormat="1" hidden="1">
      <c r="A213" s="381"/>
      <c r="B213" s="382" t="s">
        <v>622</v>
      </c>
      <c r="C213" s="382" t="s">
        <v>810</v>
      </c>
      <c r="D213" s="397" t="s">
        <v>876</v>
      </c>
      <c r="E213" s="382" t="s">
        <v>1429</v>
      </c>
      <c r="F213" s="383" t="s">
        <v>1430</v>
      </c>
      <c r="G213" s="384">
        <v>10600</v>
      </c>
      <c r="H213" s="385" t="s">
        <v>1431</v>
      </c>
      <c r="I213" s="385" t="s">
        <v>1432</v>
      </c>
      <c r="J213" s="385" t="s">
        <v>217</v>
      </c>
      <c r="K213" s="396"/>
      <c r="L213" s="387" t="s">
        <v>1426</v>
      </c>
      <c r="M213" s="327" t="s">
        <v>784</v>
      </c>
      <c r="N213" s="327" t="s">
        <v>798</v>
      </c>
      <c r="O213" s="328" t="s">
        <v>233</v>
      </c>
      <c r="P213" s="328" t="s">
        <v>646</v>
      </c>
      <c r="Q213" s="328" t="s">
        <v>647</v>
      </c>
    </row>
    <row r="214" spans="1:17" s="342" customFormat="1" hidden="1">
      <c r="A214" s="381"/>
      <c r="B214" s="382" t="s">
        <v>622</v>
      </c>
      <c r="C214" s="382" t="s">
        <v>810</v>
      </c>
      <c r="D214" s="381" t="s">
        <v>877</v>
      </c>
      <c r="E214" s="382" t="s">
        <v>1429</v>
      </c>
      <c r="F214" s="383" t="s">
        <v>1430</v>
      </c>
      <c r="G214" s="384">
        <v>10600</v>
      </c>
      <c r="H214" s="385" t="s">
        <v>1431</v>
      </c>
      <c r="I214" s="385" t="s">
        <v>1432</v>
      </c>
      <c r="J214" s="385" t="s">
        <v>217</v>
      </c>
      <c r="K214" s="396"/>
      <c r="L214" s="387" t="s">
        <v>1426</v>
      </c>
      <c r="M214" s="327" t="s">
        <v>784</v>
      </c>
      <c r="N214" s="327" t="s">
        <v>1066</v>
      </c>
      <c r="O214" s="328" t="s">
        <v>233</v>
      </c>
      <c r="P214" s="328" t="s">
        <v>646</v>
      </c>
      <c r="Q214" s="328" t="s">
        <v>647</v>
      </c>
    </row>
    <row r="215" spans="1:17" s="342" customFormat="1" hidden="1">
      <c r="A215" s="381"/>
      <c r="B215" s="382" t="s">
        <v>622</v>
      </c>
      <c r="C215" s="382" t="s">
        <v>810</v>
      </c>
      <c r="D215" s="381" t="s">
        <v>878</v>
      </c>
      <c r="E215" s="382" t="s">
        <v>1429</v>
      </c>
      <c r="F215" s="383" t="s">
        <v>1430</v>
      </c>
      <c r="G215" s="384">
        <v>10600</v>
      </c>
      <c r="H215" s="385" t="s">
        <v>1431</v>
      </c>
      <c r="I215" s="385" t="s">
        <v>1432</v>
      </c>
      <c r="J215" s="385" t="s">
        <v>217</v>
      </c>
      <c r="K215" s="396"/>
      <c r="L215" s="387" t="s">
        <v>1426</v>
      </c>
      <c r="M215" s="327" t="s">
        <v>784</v>
      </c>
      <c r="N215" s="327" t="s">
        <v>1066</v>
      </c>
      <c r="O215" s="328" t="s">
        <v>233</v>
      </c>
      <c r="P215" s="328" t="s">
        <v>646</v>
      </c>
      <c r="Q215" s="328" t="s">
        <v>647</v>
      </c>
    </row>
    <row r="216" spans="1:17" s="342" customFormat="1" hidden="1">
      <c r="A216" s="381"/>
      <c r="B216" s="382" t="s">
        <v>622</v>
      </c>
      <c r="C216" s="382"/>
      <c r="D216" s="397" t="s">
        <v>1479</v>
      </c>
      <c r="E216" s="382"/>
      <c r="F216" s="383"/>
      <c r="G216" s="384"/>
      <c r="H216" s="385"/>
      <c r="I216" s="385"/>
      <c r="J216" s="385"/>
      <c r="K216" s="396"/>
      <c r="L216" s="387" t="s">
        <v>1426</v>
      </c>
      <c r="M216" s="327"/>
      <c r="N216" s="327"/>
      <c r="O216" s="360"/>
      <c r="P216" s="360"/>
      <c r="Q216" s="360"/>
    </row>
    <row r="217" spans="1:17" s="342" customFormat="1" hidden="1">
      <c r="A217" s="381"/>
      <c r="B217" s="382" t="s">
        <v>622</v>
      </c>
      <c r="C217" s="382"/>
      <c r="D217" s="397" t="s">
        <v>1480</v>
      </c>
      <c r="E217" s="382"/>
      <c r="F217" s="383"/>
      <c r="G217" s="384"/>
      <c r="H217" s="385"/>
      <c r="I217" s="385"/>
      <c r="J217" s="385"/>
      <c r="K217" s="396"/>
      <c r="L217" s="387" t="s">
        <v>1426</v>
      </c>
      <c r="M217" s="327"/>
      <c r="N217" s="327"/>
      <c r="O217" s="360"/>
      <c r="P217" s="360"/>
      <c r="Q217" s="360"/>
    </row>
    <row r="218" spans="1:17" s="342" customFormat="1" hidden="1">
      <c r="A218" s="381"/>
      <c r="B218" s="382" t="s">
        <v>622</v>
      </c>
      <c r="C218" s="382"/>
      <c r="D218" s="397" t="s">
        <v>1481</v>
      </c>
      <c r="E218" s="382"/>
      <c r="F218" s="383"/>
      <c r="G218" s="384"/>
      <c r="H218" s="385"/>
      <c r="I218" s="385"/>
      <c r="J218" s="385"/>
      <c r="K218" s="396"/>
      <c r="L218" s="387" t="s">
        <v>1426</v>
      </c>
      <c r="M218" s="327"/>
      <c r="N218" s="327"/>
      <c r="O218" s="360"/>
      <c r="P218" s="360"/>
      <c r="Q218" s="360"/>
    </row>
    <row r="219" spans="1:17" s="342" customFormat="1" hidden="1">
      <c r="A219" s="381"/>
      <c r="B219" s="382" t="s">
        <v>622</v>
      </c>
      <c r="C219" s="382" t="s">
        <v>810</v>
      </c>
      <c r="D219" s="397" t="s">
        <v>1482</v>
      </c>
      <c r="E219" s="382" t="s">
        <v>1429</v>
      </c>
      <c r="F219" s="383" t="s">
        <v>1430</v>
      </c>
      <c r="G219" s="384">
        <v>10600</v>
      </c>
      <c r="H219" s="385" t="s">
        <v>1431</v>
      </c>
      <c r="I219" s="385" t="s">
        <v>1432</v>
      </c>
      <c r="J219" s="385" t="s">
        <v>217</v>
      </c>
      <c r="K219" s="396"/>
      <c r="L219" s="387" t="s">
        <v>1426</v>
      </c>
      <c r="M219" s="327" t="s">
        <v>1483</v>
      </c>
      <c r="N219" s="327" t="s">
        <v>802</v>
      </c>
      <c r="O219" s="328" t="s">
        <v>233</v>
      </c>
      <c r="P219" s="328" t="s">
        <v>646</v>
      </c>
      <c r="Q219" s="328" t="s">
        <v>647</v>
      </c>
    </row>
    <row r="220" spans="1:17" s="342" customFormat="1" hidden="1">
      <c r="A220" s="381"/>
      <c r="B220" s="382" t="s">
        <v>622</v>
      </c>
      <c r="C220" s="382" t="s">
        <v>810</v>
      </c>
      <c r="D220" s="381" t="s">
        <v>879</v>
      </c>
      <c r="E220" s="382" t="s">
        <v>1429</v>
      </c>
      <c r="F220" s="383" t="s">
        <v>1430</v>
      </c>
      <c r="G220" s="384">
        <v>10600</v>
      </c>
      <c r="H220" s="385" t="s">
        <v>1431</v>
      </c>
      <c r="I220" s="385" t="s">
        <v>1432</v>
      </c>
      <c r="J220" s="385" t="s">
        <v>217</v>
      </c>
      <c r="K220" s="396"/>
      <c r="L220" s="387" t="s">
        <v>1426</v>
      </c>
      <c r="M220" s="327" t="s">
        <v>804</v>
      </c>
      <c r="N220" s="327" t="s">
        <v>1090</v>
      </c>
      <c r="O220" s="328" t="s">
        <v>233</v>
      </c>
      <c r="P220" s="328" t="s">
        <v>646</v>
      </c>
      <c r="Q220" s="328" t="s">
        <v>647</v>
      </c>
    </row>
    <row r="221" spans="1:17" s="342" customFormat="1" hidden="1">
      <c r="A221" s="381"/>
      <c r="B221" s="382" t="s">
        <v>622</v>
      </c>
      <c r="C221" s="382" t="s">
        <v>810</v>
      </c>
      <c r="D221" s="397" t="s">
        <v>880</v>
      </c>
      <c r="E221" s="382" t="s">
        <v>1429</v>
      </c>
      <c r="F221" s="383" t="s">
        <v>1430</v>
      </c>
      <c r="G221" s="384">
        <v>10600</v>
      </c>
      <c r="H221" s="385" t="s">
        <v>1431</v>
      </c>
      <c r="I221" s="385" t="s">
        <v>1432</v>
      </c>
      <c r="J221" s="385" t="s">
        <v>217</v>
      </c>
      <c r="K221" s="396"/>
      <c r="L221" s="387" t="s">
        <v>1426</v>
      </c>
      <c r="M221" s="335" t="s">
        <v>804</v>
      </c>
      <c r="N221" s="327" t="s">
        <v>805</v>
      </c>
      <c r="O221" s="328" t="s">
        <v>233</v>
      </c>
      <c r="P221" s="328" t="s">
        <v>646</v>
      </c>
      <c r="Q221" s="328" t="s">
        <v>647</v>
      </c>
    </row>
    <row r="222" spans="1:17" s="342" customFormat="1" hidden="1">
      <c r="A222" s="381"/>
      <c r="B222" s="382" t="s">
        <v>622</v>
      </c>
      <c r="C222" s="382" t="s">
        <v>810</v>
      </c>
      <c r="D222" s="397" t="s">
        <v>881</v>
      </c>
      <c r="E222" s="382" t="s">
        <v>1429</v>
      </c>
      <c r="F222" s="383" t="s">
        <v>1430</v>
      </c>
      <c r="G222" s="384">
        <v>10600</v>
      </c>
      <c r="H222" s="385" t="s">
        <v>1431</v>
      </c>
      <c r="I222" s="385" t="s">
        <v>1432</v>
      </c>
      <c r="J222" s="385" t="s">
        <v>217</v>
      </c>
      <c r="K222" s="396"/>
      <c r="L222" s="387" t="s">
        <v>1426</v>
      </c>
      <c r="M222" s="400" t="s">
        <v>882</v>
      </c>
      <c r="N222" s="327" t="s">
        <v>883</v>
      </c>
      <c r="O222" s="328" t="s">
        <v>233</v>
      </c>
      <c r="P222" s="328" t="s">
        <v>646</v>
      </c>
      <c r="Q222" s="328" t="s">
        <v>647</v>
      </c>
    </row>
    <row r="223" spans="1:17" s="342" customFormat="1" hidden="1">
      <c r="A223" s="381"/>
      <c r="B223" s="382" t="s">
        <v>622</v>
      </c>
      <c r="C223" s="382" t="s">
        <v>810</v>
      </c>
      <c r="D223" s="397" t="s">
        <v>884</v>
      </c>
      <c r="E223" s="382" t="s">
        <v>1429</v>
      </c>
      <c r="F223" s="383" t="s">
        <v>1430</v>
      </c>
      <c r="G223" s="384">
        <v>10600</v>
      </c>
      <c r="H223" s="385" t="s">
        <v>1431</v>
      </c>
      <c r="I223" s="385" t="s">
        <v>1432</v>
      </c>
      <c r="J223" s="385" t="s">
        <v>217</v>
      </c>
      <c r="K223" s="396"/>
      <c r="L223" s="387" t="s">
        <v>1426</v>
      </c>
      <c r="M223" s="400" t="s">
        <v>882</v>
      </c>
      <c r="N223" s="327" t="s">
        <v>885</v>
      </c>
      <c r="O223" s="328" t="s">
        <v>233</v>
      </c>
      <c r="P223" s="328" t="s">
        <v>646</v>
      </c>
      <c r="Q223" s="328" t="s">
        <v>647</v>
      </c>
    </row>
    <row r="224" spans="1:17" s="342" customFormat="1" hidden="1">
      <c r="A224" s="381"/>
      <c r="B224" s="382" t="s">
        <v>622</v>
      </c>
      <c r="C224" s="382" t="s">
        <v>810</v>
      </c>
      <c r="D224" s="381" t="s">
        <v>1091</v>
      </c>
      <c r="E224" s="382" t="s">
        <v>1429</v>
      </c>
      <c r="F224" s="385" t="s">
        <v>1484</v>
      </c>
      <c r="G224" s="384" t="s">
        <v>1485</v>
      </c>
      <c r="H224" s="385" t="s">
        <v>1431</v>
      </c>
      <c r="I224" s="385" t="s">
        <v>1432</v>
      </c>
      <c r="J224" s="385" t="s">
        <v>217</v>
      </c>
      <c r="K224" s="396"/>
      <c r="L224" s="387"/>
      <c r="M224" s="400" t="s">
        <v>784</v>
      </c>
      <c r="N224" s="332" t="s">
        <v>1057</v>
      </c>
      <c r="O224" s="328" t="s">
        <v>233</v>
      </c>
      <c r="P224" s="328" t="s">
        <v>646</v>
      </c>
      <c r="Q224" s="328" t="s">
        <v>647</v>
      </c>
    </row>
    <row r="225" spans="1:17" s="342" customFormat="1" hidden="1">
      <c r="A225" s="381"/>
      <c r="B225" s="382" t="s">
        <v>622</v>
      </c>
      <c r="C225" s="382" t="s">
        <v>810</v>
      </c>
      <c r="D225" s="381" t="s">
        <v>886</v>
      </c>
      <c r="E225" s="382" t="s">
        <v>1429</v>
      </c>
      <c r="F225" s="383" t="s">
        <v>1430</v>
      </c>
      <c r="G225" s="384">
        <v>10600</v>
      </c>
      <c r="H225" s="385" t="s">
        <v>1431</v>
      </c>
      <c r="I225" s="385" t="s">
        <v>1432</v>
      </c>
      <c r="J225" s="385" t="s">
        <v>217</v>
      </c>
      <c r="K225" s="396"/>
      <c r="L225" s="387"/>
      <c r="M225" s="400" t="s">
        <v>784</v>
      </c>
      <c r="N225" s="327" t="s">
        <v>1066</v>
      </c>
      <c r="O225" s="328" t="s">
        <v>233</v>
      </c>
      <c r="P225" s="328" t="s">
        <v>646</v>
      </c>
      <c r="Q225" s="328" t="s">
        <v>647</v>
      </c>
    </row>
    <row r="226" spans="1:17" s="342" customFormat="1" hidden="1">
      <c r="A226" s="381" t="s">
        <v>1486</v>
      </c>
      <c r="B226" s="382" t="s">
        <v>622</v>
      </c>
      <c r="C226" s="382" t="s">
        <v>887</v>
      </c>
      <c r="D226" s="381" t="s">
        <v>1487</v>
      </c>
      <c r="E226" s="382" t="s">
        <v>1429</v>
      </c>
      <c r="F226" s="383" t="s">
        <v>1430</v>
      </c>
      <c r="G226" s="384">
        <v>10600</v>
      </c>
      <c r="H226" s="385" t="s">
        <v>1431</v>
      </c>
      <c r="I226" s="385" t="s">
        <v>1432</v>
      </c>
      <c r="J226" s="385" t="s">
        <v>217</v>
      </c>
      <c r="K226" s="396">
        <v>4135000</v>
      </c>
      <c r="L226" s="387" t="s">
        <v>1426</v>
      </c>
      <c r="M226" s="327" t="s">
        <v>626</v>
      </c>
      <c r="N226" s="327" t="s">
        <v>833</v>
      </c>
      <c r="O226" s="328" t="s">
        <v>233</v>
      </c>
      <c r="P226" s="328" t="s">
        <v>646</v>
      </c>
      <c r="Q226" s="328" t="s">
        <v>647</v>
      </c>
    </row>
    <row r="227" spans="1:17" s="342" customFormat="1" hidden="1">
      <c r="A227" s="381" t="s">
        <v>888</v>
      </c>
      <c r="B227" s="382" t="s">
        <v>622</v>
      </c>
      <c r="C227" s="382" t="s">
        <v>887</v>
      </c>
      <c r="D227" s="397" t="s">
        <v>1488</v>
      </c>
      <c r="E227" s="382" t="s">
        <v>1429</v>
      </c>
      <c r="F227" s="383" t="s">
        <v>1430</v>
      </c>
      <c r="G227" s="384">
        <v>10600</v>
      </c>
      <c r="H227" s="385" t="s">
        <v>1431</v>
      </c>
      <c r="I227" s="385" t="s">
        <v>1432</v>
      </c>
      <c r="J227" s="385" t="s">
        <v>217</v>
      </c>
      <c r="K227" s="396">
        <v>1320000</v>
      </c>
      <c r="L227" s="387" t="s">
        <v>1426</v>
      </c>
      <c r="M227" s="327" t="s">
        <v>1049</v>
      </c>
      <c r="N227" s="327" t="s">
        <v>1457</v>
      </c>
      <c r="O227" s="328" t="s">
        <v>233</v>
      </c>
      <c r="P227" s="328" t="s">
        <v>646</v>
      </c>
      <c r="Q227" s="328" t="s">
        <v>647</v>
      </c>
    </row>
    <row r="228" spans="1:17" s="342" customFormat="1" hidden="1">
      <c r="A228" s="381" t="s">
        <v>889</v>
      </c>
      <c r="B228" s="382" t="s">
        <v>622</v>
      </c>
      <c r="C228" s="382" t="s">
        <v>887</v>
      </c>
      <c r="D228" s="397" t="s">
        <v>1489</v>
      </c>
      <c r="E228" s="382" t="s">
        <v>1429</v>
      </c>
      <c r="F228" s="383" t="s">
        <v>1430</v>
      </c>
      <c r="G228" s="384">
        <v>10600</v>
      </c>
      <c r="H228" s="385" t="s">
        <v>1431</v>
      </c>
      <c r="I228" s="385" t="s">
        <v>1432</v>
      </c>
      <c r="J228" s="385" t="s">
        <v>217</v>
      </c>
      <c r="K228" s="396">
        <v>1320000</v>
      </c>
      <c r="L228" s="387" t="s">
        <v>1426</v>
      </c>
      <c r="M228" s="332" t="s">
        <v>1050</v>
      </c>
      <c r="N228" s="327" t="s">
        <v>649</v>
      </c>
      <c r="O228" s="328" t="s">
        <v>233</v>
      </c>
      <c r="P228" s="328" t="s">
        <v>646</v>
      </c>
      <c r="Q228" s="328" t="s">
        <v>647</v>
      </c>
    </row>
    <row r="229" spans="1:17" s="342" customFormat="1" hidden="1">
      <c r="A229" s="381" t="s">
        <v>890</v>
      </c>
      <c r="B229" s="382" t="s">
        <v>622</v>
      </c>
      <c r="C229" s="382" t="s">
        <v>887</v>
      </c>
      <c r="D229" s="397" t="s">
        <v>1490</v>
      </c>
      <c r="E229" s="382" t="s">
        <v>1429</v>
      </c>
      <c r="F229" s="383" t="s">
        <v>1430</v>
      </c>
      <c r="G229" s="384">
        <v>10600</v>
      </c>
      <c r="H229" s="385" t="s">
        <v>1431</v>
      </c>
      <c r="I229" s="385" t="s">
        <v>1432</v>
      </c>
      <c r="J229" s="385" t="s">
        <v>217</v>
      </c>
      <c r="K229" s="396">
        <v>1320000</v>
      </c>
      <c r="L229" s="387" t="s">
        <v>1426</v>
      </c>
      <c r="M229" s="327" t="s">
        <v>635</v>
      </c>
      <c r="N229" s="327" t="s">
        <v>1461</v>
      </c>
      <c r="O229" s="328" t="s">
        <v>233</v>
      </c>
      <c r="P229" s="328" t="s">
        <v>646</v>
      </c>
      <c r="Q229" s="328" t="s">
        <v>647</v>
      </c>
    </row>
    <row r="230" spans="1:17" s="342" customFormat="1" hidden="1">
      <c r="A230" s="381" t="s">
        <v>891</v>
      </c>
      <c r="B230" s="382" t="s">
        <v>622</v>
      </c>
      <c r="C230" s="382" t="s">
        <v>887</v>
      </c>
      <c r="D230" s="397" t="s">
        <v>1491</v>
      </c>
      <c r="E230" s="382" t="s">
        <v>1429</v>
      </c>
      <c r="F230" s="383" t="s">
        <v>1430</v>
      </c>
      <c r="G230" s="384">
        <v>10600</v>
      </c>
      <c r="H230" s="385" t="s">
        <v>1431</v>
      </c>
      <c r="I230" s="385" t="s">
        <v>1432</v>
      </c>
      <c r="J230" s="385" t="s">
        <v>217</v>
      </c>
      <c r="K230" s="396">
        <v>1320000</v>
      </c>
      <c r="L230" s="387" t="s">
        <v>1426</v>
      </c>
      <c r="M230" s="327" t="s">
        <v>1052</v>
      </c>
      <c r="N230" s="327" t="s">
        <v>892</v>
      </c>
      <c r="O230" s="328" t="s">
        <v>233</v>
      </c>
      <c r="P230" s="328" t="s">
        <v>646</v>
      </c>
      <c r="Q230" s="328" t="s">
        <v>647</v>
      </c>
    </row>
    <row r="231" spans="1:17" s="342" customFormat="1" hidden="1">
      <c r="A231" s="381" t="s">
        <v>1492</v>
      </c>
      <c r="B231" s="382" t="s">
        <v>622</v>
      </c>
      <c r="C231" s="382" t="s">
        <v>887</v>
      </c>
      <c r="D231" s="397" t="s">
        <v>1493</v>
      </c>
      <c r="E231" s="382" t="s">
        <v>1429</v>
      </c>
      <c r="F231" s="383" t="s">
        <v>1430</v>
      </c>
      <c r="G231" s="384">
        <v>10600</v>
      </c>
      <c r="H231" s="385" t="s">
        <v>1431</v>
      </c>
      <c r="I231" s="385" t="s">
        <v>1432</v>
      </c>
      <c r="J231" s="385" t="s">
        <v>217</v>
      </c>
      <c r="K231" s="396">
        <v>1320000</v>
      </c>
      <c r="L231" s="387" t="s">
        <v>1426</v>
      </c>
      <c r="M231" s="327" t="s">
        <v>1054</v>
      </c>
      <c r="N231" s="327" t="s">
        <v>1494</v>
      </c>
      <c r="O231" s="328" t="s">
        <v>233</v>
      </c>
      <c r="P231" s="328" t="s">
        <v>646</v>
      </c>
      <c r="Q231" s="328" t="s">
        <v>647</v>
      </c>
    </row>
    <row r="232" spans="1:17" s="342" customFormat="1" hidden="1">
      <c r="A232" s="381" t="s">
        <v>1495</v>
      </c>
      <c r="B232" s="382" t="s">
        <v>622</v>
      </c>
      <c r="C232" s="382" t="s">
        <v>887</v>
      </c>
      <c r="D232" s="397" t="s">
        <v>1496</v>
      </c>
      <c r="E232" s="382" t="s">
        <v>1429</v>
      </c>
      <c r="F232" s="383" t="s">
        <v>1430</v>
      </c>
      <c r="G232" s="384">
        <v>10600</v>
      </c>
      <c r="H232" s="385" t="s">
        <v>1431</v>
      </c>
      <c r="I232" s="385" t="s">
        <v>1432</v>
      </c>
      <c r="J232" s="385" t="s">
        <v>217</v>
      </c>
      <c r="K232" s="396">
        <v>1320000</v>
      </c>
      <c r="L232" s="387" t="s">
        <v>1426</v>
      </c>
      <c r="M232" s="327" t="s">
        <v>1055</v>
      </c>
      <c r="N232" s="327" t="s">
        <v>1497</v>
      </c>
      <c r="O232" s="328" t="s">
        <v>233</v>
      </c>
      <c r="P232" s="328" t="s">
        <v>646</v>
      </c>
      <c r="Q232" s="328" t="s">
        <v>647</v>
      </c>
    </row>
    <row r="233" spans="1:17" s="342" customFormat="1" hidden="1">
      <c r="A233" s="381" t="s">
        <v>1498</v>
      </c>
      <c r="B233" s="382" t="s">
        <v>622</v>
      </c>
      <c r="C233" s="382" t="s">
        <v>887</v>
      </c>
      <c r="D233" s="397" t="s">
        <v>1499</v>
      </c>
      <c r="E233" s="382" t="s">
        <v>1429</v>
      </c>
      <c r="F233" s="383" t="s">
        <v>1430</v>
      </c>
      <c r="G233" s="384">
        <v>10600</v>
      </c>
      <c r="H233" s="385" t="s">
        <v>1431</v>
      </c>
      <c r="I233" s="385" t="s">
        <v>1432</v>
      </c>
      <c r="J233" s="385" t="s">
        <v>217</v>
      </c>
      <c r="K233" s="396">
        <v>396000</v>
      </c>
      <c r="L233" s="387" t="s">
        <v>1426</v>
      </c>
      <c r="M233" s="327" t="s">
        <v>1500</v>
      </c>
      <c r="N233" s="332" t="s">
        <v>1057</v>
      </c>
      <c r="O233" s="328" t="s">
        <v>233</v>
      </c>
      <c r="P233" s="328" t="s">
        <v>646</v>
      </c>
      <c r="Q233" s="328" t="s">
        <v>647</v>
      </c>
    </row>
    <row r="234" spans="1:17" s="342" customFormat="1" hidden="1">
      <c r="A234" s="401" t="s">
        <v>1501</v>
      </c>
      <c r="B234" s="360" t="s">
        <v>622</v>
      </c>
      <c r="C234" s="360" t="s">
        <v>221</v>
      </c>
      <c r="D234" s="333" t="s">
        <v>1167</v>
      </c>
      <c r="E234" s="360" t="s">
        <v>1429</v>
      </c>
      <c r="F234" s="402" t="s">
        <v>1484</v>
      </c>
      <c r="G234" s="403">
        <v>10700</v>
      </c>
      <c r="H234" s="402" t="s">
        <v>1502</v>
      </c>
      <c r="I234" s="402" t="s">
        <v>1432</v>
      </c>
      <c r="J234" s="402" t="s">
        <v>217</v>
      </c>
      <c r="K234" s="404">
        <v>1000000</v>
      </c>
      <c r="L234" s="405" t="s">
        <v>1426</v>
      </c>
      <c r="M234" s="327" t="s">
        <v>816</v>
      </c>
      <c r="N234" s="327" t="s">
        <v>1467</v>
      </c>
      <c r="O234" s="328" t="s">
        <v>233</v>
      </c>
      <c r="P234" s="328" t="s">
        <v>646</v>
      </c>
      <c r="Q234" s="328" t="s">
        <v>647</v>
      </c>
    </row>
    <row r="235" spans="1:17" s="342" customFormat="1" hidden="1">
      <c r="A235" s="401" t="s">
        <v>1503</v>
      </c>
      <c r="B235" s="360" t="s">
        <v>622</v>
      </c>
      <c r="C235" s="360" t="s">
        <v>221</v>
      </c>
      <c r="D235" s="333" t="s">
        <v>1168</v>
      </c>
      <c r="E235" s="360" t="s">
        <v>1429</v>
      </c>
      <c r="F235" s="402" t="s">
        <v>1484</v>
      </c>
      <c r="G235" s="403">
        <v>10700</v>
      </c>
      <c r="H235" s="402" t="s">
        <v>1502</v>
      </c>
      <c r="I235" s="402" t="s">
        <v>1432</v>
      </c>
      <c r="J235" s="402" t="s">
        <v>217</v>
      </c>
      <c r="K235" s="404">
        <v>700000</v>
      </c>
      <c r="L235" s="405" t="s">
        <v>1426</v>
      </c>
      <c r="M235" s="327" t="s">
        <v>1068</v>
      </c>
      <c r="N235" s="327" t="s">
        <v>657</v>
      </c>
      <c r="O235" s="328" t="s">
        <v>233</v>
      </c>
      <c r="P235" s="328" t="s">
        <v>646</v>
      </c>
      <c r="Q235" s="328" t="s">
        <v>647</v>
      </c>
    </row>
    <row r="236" spans="1:17" s="342" customFormat="1" hidden="1">
      <c r="A236" s="401" t="s">
        <v>1504</v>
      </c>
      <c r="B236" s="360" t="s">
        <v>622</v>
      </c>
      <c r="C236" s="360" t="s">
        <v>221</v>
      </c>
      <c r="D236" s="333" t="s">
        <v>1169</v>
      </c>
      <c r="E236" s="360" t="s">
        <v>1429</v>
      </c>
      <c r="F236" s="402" t="s">
        <v>1484</v>
      </c>
      <c r="G236" s="403">
        <v>10700</v>
      </c>
      <c r="H236" s="402" t="s">
        <v>1502</v>
      </c>
      <c r="I236" s="402" t="s">
        <v>1432</v>
      </c>
      <c r="J236" s="402" t="s">
        <v>217</v>
      </c>
      <c r="K236" s="404">
        <v>2000000</v>
      </c>
      <c r="L236" s="405" t="s">
        <v>1505</v>
      </c>
      <c r="M236" s="327" t="s">
        <v>626</v>
      </c>
      <c r="N236" s="327" t="s">
        <v>833</v>
      </c>
      <c r="O236" s="328" t="s">
        <v>233</v>
      </c>
      <c r="P236" s="328" t="s">
        <v>646</v>
      </c>
      <c r="Q236" s="328" t="s">
        <v>647</v>
      </c>
    </row>
    <row r="237" spans="1:17" s="342" customFormat="1" hidden="1">
      <c r="A237" s="401" t="s">
        <v>1506</v>
      </c>
      <c r="B237" s="360" t="s">
        <v>622</v>
      </c>
      <c r="C237" s="360" t="s">
        <v>221</v>
      </c>
      <c r="D237" s="333" t="s">
        <v>1187</v>
      </c>
      <c r="E237" s="360" t="s">
        <v>1429</v>
      </c>
      <c r="F237" s="402" t="s">
        <v>1484</v>
      </c>
      <c r="G237" s="403">
        <v>10700</v>
      </c>
      <c r="H237" s="402" t="s">
        <v>1502</v>
      </c>
      <c r="I237" s="402" t="s">
        <v>1432</v>
      </c>
      <c r="J237" s="402" t="s">
        <v>217</v>
      </c>
      <c r="K237" s="404">
        <v>1000000</v>
      </c>
      <c r="L237" s="405" t="s">
        <v>1426</v>
      </c>
      <c r="M237" s="327" t="s">
        <v>1433</v>
      </c>
      <c r="N237" s="327" t="s">
        <v>762</v>
      </c>
      <c r="O237" s="328" t="s">
        <v>233</v>
      </c>
      <c r="P237" s="328" t="s">
        <v>646</v>
      </c>
      <c r="Q237" s="328" t="s">
        <v>647</v>
      </c>
    </row>
    <row r="238" spans="1:17" s="342" customFormat="1" hidden="1">
      <c r="A238" s="401" t="s">
        <v>1507</v>
      </c>
      <c r="B238" s="360" t="s">
        <v>622</v>
      </c>
      <c r="C238" s="360" t="s">
        <v>221</v>
      </c>
      <c r="D238" s="333" t="s">
        <v>1170</v>
      </c>
      <c r="E238" s="360" t="s">
        <v>1429</v>
      </c>
      <c r="F238" s="402" t="s">
        <v>1484</v>
      </c>
      <c r="G238" s="403">
        <v>10700</v>
      </c>
      <c r="H238" s="402" t="s">
        <v>1502</v>
      </c>
      <c r="I238" s="402" t="s">
        <v>1432</v>
      </c>
      <c r="J238" s="402" t="s">
        <v>217</v>
      </c>
      <c r="K238" s="404">
        <v>860000</v>
      </c>
      <c r="L238" s="405" t="s">
        <v>1426</v>
      </c>
      <c r="M238" s="327" t="s">
        <v>1500</v>
      </c>
      <c r="N238" s="327" t="s">
        <v>1508</v>
      </c>
      <c r="O238" s="328" t="s">
        <v>233</v>
      </c>
      <c r="P238" s="328" t="s">
        <v>646</v>
      </c>
      <c r="Q238" s="328" t="s">
        <v>647</v>
      </c>
    </row>
    <row r="239" spans="1:17" s="342" customFormat="1" hidden="1">
      <c r="A239" s="401"/>
      <c r="B239" s="360" t="s">
        <v>622</v>
      </c>
      <c r="C239" s="360" t="s">
        <v>221</v>
      </c>
      <c r="D239" s="333" t="s">
        <v>1509</v>
      </c>
      <c r="E239" s="360" t="s">
        <v>1429</v>
      </c>
      <c r="F239" s="402" t="s">
        <v>1484</v>
      </c>
      <c r="G239" s="403">
        <v>10700</v>
      </c>
      <c r="H239" s="402" t="s">
        <v>1510</v>
      </c>
      <c r="I239" s="402" t="s">
        <v>1453</v>
      </c>
      <c r="J239" s="402" t="s">
        <v>212</v>
      </c>
      <c r="K239" s="404">
        <v>3638000</v>
      </c>
      <c r="L239" s="405"/>
      <c r="M239" s="327" t="s">
        <v>626</v>
      </c>
      <c r="N239" s="327" t="s">
        <v>833</v>
      </c>
      <c r="O239" s="328"/>
      <c r="P239" s="328"/>
      <c r="Q239" s="328"/>
    </row>
    <row r="240" spans="1:17" s="342" customFormat="1" hidden="1">
      <c r="A240" s="401"/>
      <c r="B240" s="360" t="s">
        <v>622</v>
      </c>
      <c r="C240" s="360" t="s">
        <v>1511</v>
      </c>
      <c r="D240" s="333" t="s">
        <v>1512</v>
      </c>
      <c r="E240" s="360" t="s">
        <v>1262</v>
      </c>
      <c r="F240" s="402" t="s">
        <v>1268</v>
      </c>
      <c r="G240" s="403">
        <v>10700</v>
      </c>
      <c r="H240" s="402" t="s">
        <v>1269</v>
      </c>
      <c r="I240" s="402" t="s">
        <v>1287</v>
      </c>
      <c r="J240" s="402" t="s">
        <v>212</v>
      </c>
      <c r="K240" s="404">
        <v>1179000</v>
      </c>
      <c r="L240" s="405"/>
      <c r="M240" s="327" t="s">
        <v>626</v>
      </c>
      <c r="N240" s="327" t="s">
        <v>833</v>
      </c>
      <c r="O240" s="328" t="s">
        <v>233</v>
      </c>
      <c r="P240" s="328" t="s">
        <v>646</v>
      </c>
      <c r="Q240" s="328" t="s">
        <v>647</v>
      </c>
    </row>
    <row r="241" spans="1:17" s="342" customFormat="1" hidden="1">
      <c r="A241" s="401"/>
      <c r="B241" s="360" t="s">
        <v>622</v>
      </c>
      <c r="C241" s="360" t="s">
        <v>221</v>
      </c>
      <c r="D241" s="333" t="s">
        <v>893</v>
      </c>
      <c r="E241" s="360" t="s">
        <v>1262</v>
      </c>
      <c r="F241" s="402" t="s">
        <v>1268</v>
      </c>
      <c r="G241" s="403">
        <v>10700</v>
      </c>
      <c r="H241" s="402" t="s">
        <v>1513</v>
      </c>
      <c r="I241" s="402" t="s">
        <v>1287</v>
      </c>
      <c r="J241" s="402" t="s">
        <v>217</v>
      </c>
      <c r="K241" s="404">
        <v>80000</v>
      </c>
      <c r="L241" s="405"/>
      <c r="M241" s="327" t="s">
        <v>816</v>
      </c>
      <c r="N241" s="327" t="s">
        <v>1092</v>
      </c>
      <c r="O241" s="328" t="s">
        <v>233</v>
      </c>
      <c r="P241" s="328" t="s">
        <v>646</v>
      </c>
      <c r="Q241" s="328" t="s">
        <v>647</v>
      </c>
    </row>
    <row r="242" spans="1:17" s="342" customFormat="1" hidden="1">
      <c r="A242" s="401"/>
      <c r="B242" s="360" t="s">
        <v>622</v>
      </c>
      <c r="C242" s="360" t="s">
        <v>221</v>
      </c>
      <c r="D242" s="333" t="s">
        <v>1093</v>
      </c>
      <c r="E242" s="360" t="s">
        <v>1429</v>
      </c>
      <c r="F242" s="402" t="s">
        <v>1430</v>
      </c>
      <c r="G242" s="403" t="s">
        <v>1514</v>
      </c>
      <c r="H242" s="402" t="s">
        <v>1350</v>
      </c>
      <c r="I242" s="402" t="s">
        <v>1351</v>
      </c>
      <c r="J242" s="402" t="s">
        <v>217</v>
      </c>
      <c r="K242" s="404">
        <v>80000</v>
      </c>
      <c r="L242" s="405"/>
      <c r="M242" s="327" t="s">
        <v>816</v>
      </c>
      <c r="N242" s="327" t="s">
        <v>817</v>
      </c>
      <c r="O242" s="328" t="s">
        <v>233</v>
      </c>
      <c r="P242" s="328" t="s">
        <v>646</v>
      </c>
      <c r="Q242" s="328" t="s">
        <v>647</v>
      </c>
    </row>
    <row r="243" spans="1:17" s="342" customFormat="1" hidden="1">
      <c r="A243" s="401"/>
      <c r="B243" s="360" t="s">
        <v>622</v>
      </c>
      <c r="C243" s="360" t="s">
        <v>221</v>
      </c>
      <c r="D243" s="333" t="s">
        <v>1094</v>
      </c>
      <c r="E243" s="360" t="s">
        <v>1429</v>
      </c>
      <c r="F243" s="402" t="s">
        <v>1430</v>
      </c>
      <c r="G243" s="403" t="s">
        <v>1515</v>
      </c>
      <c r="H243" s="402" t="s">
        <v>1452</v>
      </c>
      <c r="I243" s="402" t="s">
        <v>1453</v>
      </c>
      <c r="J243" s="402" t="s">
        <v>217</v>
      </c>
      <c r="K243" s="404">
        <v>300000</v>
      </c>
      <c r="L243" s="405"/>
      <c r="M243" s="327" t="s">
        <v>816</v>
      </c>
      <c r="N243" s="327" t="s">
        <v>817</v>
      </c>
      <c r="O243" s="328" t="s">
        <v>233</v>
      </c>
      <c r="P243" s="328" t="s">
        <v>646</v>
      </c>
      <c r="Q243" s="328" t="s">
        <v>647</v>
      </c>
    </row>
    <row r="244" spans="1:17" s="342" customFormat="1" hidden="1">
      <c r="A244" s="360" t="s">
        <v>1516</v>
      </c>
      <c r="B244" s="360" t="s">
        <v>622</v>
      </c>
      <c r="C244" s="360" t="s">
        <v>221</v>
      </c>
      <c r="D244" s="333" t="s">
        <v>1095</v>
      </c>
      <c r="E244" s="360" t="s">
        <v>1429</v>
      </c>
      <c r="F244" s="402" t="s">
        <v>1430</v>
      </c>
      <c r="G244" s="406" t="s">
        <v>1515</v>
      </c>
      <c r="H244" s="402" t="s">
        <v>1452</v>
      </c>
      <c r="I244" s="402" t="s">
        <v>1453</v>
      </c>
      <c r="J244" s="403" t="s">
        <v>217</v>
      </c>
      <c r="K244" s="407">
        <v>816140</v>
      </c>
      <c r="L244" s="405" t="s">
        <v>1426</v>
      </c>
      <c r="M244" s="327" t="s">
        <v>626</v>
      </c>
      <c r="N244" s="327" t="s">
        <v>833</v>
      </c>
      <c r="O244" s="328" t="s">
        <v>233</v>
      </c>
      <c r="P244" s="328" t="s">
        <v>646</v>
      </c>
      <c r="Q244" s="328" t="s">
        <v>647</v>
      </c>
    </row>
    <row r="245" spans="1:17" s="413" customFormat="1" hidden="1">
      <c r="A245" s="408" t="s">
        <v>1517</v>
      </c>
      <c r="B245" s="408" t="s">
        <v>622</v>
      </c>
      <c r="C245" s="408" t="s">
        <v>894</v>
      </c>
      <c r="D245" s="408" t="s">
        <v>1188</v>
      </c>
      <c r="E245" s="408" t="s">
        <v>1429</v>
      </c>
      <c r="F245" s="409" t="s">
        <v>1430</v>
      </c>
      <c r="G245" s="410">
        <v>10800</v>
      </c>
      <c r="H245" s="409" t="s">
        <v>1452</v>
      </c>
      <c r="I245" s="409" t="s">
        <v>1453</v>
      </c>
      <c r="J245" s="409" t="s">
        <v>217</v>
      </c>
      <c r="K245" s="411">
        <v>951000</v>
      </c>
      <c r="L245" s="412" t="s">
        <v>1426</v>
      </c>
      <c r="M245" s="332" t="s">
        <v>1052</v>
      </c>
      <c r="N245" s="332" t="s">
        <v>1448</v>
      </c>
      <c r="O245" s="333" t="s">
        <v>233</v>
      </c>
      <c r="P245" s="333" t="s">
        <v>646</v>
      </c>
      <c r="Q245" s="333" t="s">
        <v>647</v>
      </c>
    </row>
    <row r="246" spans="1:17" s="413" customFormat="1" hidden="1">
      <c r="A246" s="408"/>
      <c r="B246" s="408" t="s">
        <v>622</v>
      </c>
      <c r="C246" s="408" t="s">
        <v>894</v>
      </c>
      <c r="D246" s="414" t="s">
        <v>1518</v>
      </c>
      <c r="E246" s="408" t="s">
        <v>1429</v>
      </c>
      <c r="F246" s="409" t="s">
        <v>1430</v>
      </c>
      <c r="G246" s="410">
        <v>10800</v>
      </c>
      <c r="H246" s="409" t="s">
        <v>1452</v>
      </c>
      <c r="I246" s="409" t="s">
        <v>1453</v>
      </c>
      <c r="J246" s="409" t="s">
        <v>217</v>
      </c>
      <c r="K246" s="415">
        <v>2800000</v>
      </c>
      <c r="L246" s="412" t="s">
        <v>1426</v>
      </c>
      <c r="M246" s="332"/>
      <c r="N246" s="332"/>
      <c r="O246" s="333" t="s">
        <v>233</v>
      </c>
      <c r="P246" s="333" t="s">
        <v>646</v>
      </c>
      <c r="Q246" s="333" t="s">
        <v>647</v>
      </c>
    </row>
    <row r="247" spans="1:17" s="413" customFormat="1" hidden="1">
      <c r="A247" s="408" t="s">
        <v>1519</v>
      </c>
      <c r="B247" s="408" t="s">
        <v>622</v>
      </c>
      <c r="C247" s="408" t="s">
        <v>894</v>
      </c>
      <c r="D247" s="408" t="s">
        <v>1096</v>
      </c>
      <c r="E247" s="408" t="s">
        <v>895</v>
      </c>
      <c r="F247" s="409" t="s">
        <v>218</v>
      </c>
      <c r="G247" s="410">
        <v>10800</v>
      </c>
      <c r="H247" s="409" t="s">
        <v>1452</v>
      </c>
      <c r="I247" s="409" t="s">
        <v>1453</v>
      </c>
      <c r="J247" s="409" t="s">
        <v>217</v>
      </c>
      <c r="K247" s="415">
        <v>200000</v>
      </c>
      <c r="L247" s="412" t="s">
        <v>1520</v>
      </c>
      <c r="M247" s="332" t="s">
        <v>635</v>
      </c>
      <c r="N247" s="416" t="s">
        <v>820</v>
      </c>
      <c r="O247" s="333" t="s">
        <v>233</v>
      </c>
      <c r="P247" s="333" t="s">
        <v>646</v>
      </c>
      <c r="Q247" s="333" t="s">
        <v>647</v>
      </c>
    </row>
    <row r="248" spans="1:17" s="413" customFormat="1" hidden="1">
      <c r="A248" s="408" t="s">
        <v>1521</v>
      </c>
      <c r="B248" s="408" t="s">
        <v>622</v>
      </c>
      <c r="C248" s="408" t="s">
        <v>894</v>
      </c>
      <c r="D248" s="408" t="s">
        <v>1097</v>
      </c>
      <c r="E248" s="408" t="s">
        <v>895</v>
      </c>
      <c r="F248" s="409" t="s">
        <v>218</v>
      </c>
      <c r="G248" s="410">
        <v>10800</v>
      </c>
      <c r="H248" s="409" t="s">
        <v>1452</v>
      </c>
      <c r="I248" s="409" t="s">
        <v>1453</v>
      </c>
      <c r="J248" s="409" t="s">
        <v>217</v>
      </c>
      <c r="K248" s="415">
        <v>200000</v>
      </c>
      <c r="L248" s="412" t="s">
        <v>1520</v>
      </c>
      <c r="M248" s="332" t="s">
        <v>635</v>
      </c>
      <c r="N248" s="416" t="s">
        <v>896</v>
      </c>
      <c r="O248" s="333" t="s">
        <v>233</v>
      </c>
      <c r="P248" s="333" t="s">
        <v>646</v>
      </c>
      <c r="Q248" s="333" t="s">
        <v>647</v>
      </c>
    </row>
    <row r="249" spans="1:17" s="413" customFormat="1" hidden="1">
      <c r="A249" s="408" t="s">
        <v>1522</v>
      </c>
      <c r="B249" s="408" t="s">
        <v>622</v>
      </c>
      <c r="C249" s="408" t="s">
        <v>894</v>
      </c>
      <c r="D249" s="408" t="s">
        <v>1098</v>
      </c>
      <c r="E249" s="408" t="s">
        <v>895</v>
      </c>
      <c r="F249" s="409" t="s">
        <v>218</v>
      </c>
      <c r="G249" s="410">
        <v>10800</v>
      </c>
      <c r="H249" s="409" t="s">
        <v>1452</v>
      </c>
      <c r="I249" s="409" t="s">
        <v>1453</v>
      </c>
      <c r="J249" s="409" t="s">
        <v>217</v>
      </c>
      <c r="K249" s="415">
        <v>200000</v>
      </c>
      <c r="L249" s="412" t="s">
        <v>1520</v>
      </c>
      <c r="M249" s="332" t="s">
        <v>1052</v>
      </c>
      <c r="N249" s="416" t="s">
        <v>852</v>
      </c>
      <c r="O249" s="333" t="s">
        <v>233</v>
      </c>
      <c r="P249" s="333" t="s">
        <v>646</v>
      </c>
      <c r="Q249" s="333" t="s">
        <v>647</v>
      </c>
    </row>
    <row r="250" spans="1:17" s="413" customFormat="1" hidden="1">
      <c r="A250" s="408" t="s">
        <v>1523</v>
      </c>
      <c r="B250" s="408" t="s">
        <v>622</v>
      </c>
      <c r="C250" s="408" t="s">
        <v>894</v>
      </c>
      <c r="D250" s="408" t="s">
        <v>1099</v>
      </c>
      <c r="E250" s="408" t="s">
        <v>895</v>
      </c>
      <c r="F250" s="409" t="s">
        <v>218</v>
      </c>
      <c r="G250" s="410">
        <v>10800</v>
      </c>
      <c r="H250" s="409" t="s">
        <v>1452</v>
      </c>
      <c r="I250" s="409" t="s">
        <v>1453</v>
      </c>
      <c r="J250" s="409" t="s">
        <v>217</v>
      </c>
      <c r="K250" s="415">
        <v>200000</v>
      </c>
      <c r="L250" s="412" t="s">
        <v>1520</v>
      </c>
      <c r="M250" s="332" t="s">
        <v>1052</v>
      </c>
      <c r="N250" s="416" t="s">
        <v>1100</v>
      </c>
      <c r="O250" s="333" t="s">
        <v>233</v>
      </c>
      <c r="P250" s="333" t="s">
        <v>646</v>
      </c>
      <c r="Q250" s="333" t="s">
        <v>647</v>
      </c>
    </row>
    <row r="251" spans="1:17" s="413" customFormat="1" hidden="1">
      <c r="A251" s="408" t="s">
        <v>1524</v>
      </c>
      <c r="B251" s="408" t="s">
        <v>622</v>
      </c>
      <c r="C251" s="408" t="s">
        <v>894</v>
      </c>
      <c r="D251" s="408" t="s">
        <v>1101</v>
      </c>
      <c r="E251" s="408" t="s">
        <v>895</v>
      </c>
      <c r="F251" s="409" t="s">
        <v>218</v>
      </c>
      <c r="G251" s="410">
        <v>10800</v>
      </c>
      <c r="H251" s="409" t="s">
        <v>1452</v>
      </c>
      <c r="I251" s="409" t="s">
        <v>1453</v>
      </c>
      <c r="J251" s="409" t="s">
        <v>217</v>
      </c>
      <c r="K251" s="415">
        <v>200000</v>
      </c>
      <c r="L251" s="412" t="s">
        <v>1520</v>
      </c>
      <c r="M251" s="332" t="s">
        <v>635</v>
      </c>
      <c r="N251" s="416" t="s">
        <v>1073</v>
      </c>
      <c r="O251" s="333" t="s">
        <v>233</v>
      </c>
      <c r="P251" s="333" t="s">
        <v>646</v>
      </c>
      <c r="Q251" s="333" t="s">
        <v>647</v>
      </c>
    </row>
    <row r="252" spans="1:17" s="413" customFormat="1" hidden="1">
      <c r="A252" s="408" t="s">
        <v>1525</v>
      </c>
      <c r="B252" s="408" t="s">
        <v>622</v>
      </c>
      <c r="C252" s="408" t="s">
        <v>894</v>
      </c>
      <c r="D252" s="408" t="s">
        <v>1102</v>
      </c>
      <c r="E252" s="408" t="s">
        <v>895</v>
      </c>
      <c r="F252" s="409" t="s">
        <v>218</v>
      </c>
      <c r="G252" s="410">
        <v>10800</v>
      </c>
      <c r="H252" s="409" t="s">
        <v>1452</v>
      </c>
      <c r="I252" s="409" t="s">
        <v>1453</v>
      </c>
      <c r="J252" s="409" t="s">
        <v>217</v>
      </c>
      <c r="K252" s="415">
        <v>200000</v>
      </c>
      <c r="L252" s="412" t="s">
        <v>1520</v>
      </c>
      <c r="M252" s="332" t="s">
        <v>1052</v>
      </c>
      <c r="N252" s="416" t="s">
        <v>892</v>
      </c>
      <c r="O252" s="333" t="s">
        <v>233</v>
      </c>
      <c r="P252" s="333" t="s">
        <v>646</v>
      </c>
      <c r="Q252" s="333" t="s">
        <v>647</v>
      </c>
    </row>
    <row r="253" spans="1:17" s="413" customFormat="1" hidden="1">
      <c r="A253" s="408" t="s">
        <v>1526</v>
      </c>
      <c r="B253" s="408" t="s">
        <v>622</v>
      </c>
      <c r="C253" s="408" t="s">
        <v>894</v>
      </c>
      <c r="D253" s="408" t="s">
        <v>1103</v>
      </c>
      <c r="E253" s="408" t="s">
        <v>895</v>
      </c>
      <c r="F253" s="409" t="s">
        <v>218</v>
      </c>
      <c r="G253" s="410">
        <v>10800</v>
      </c>
      <c r="H253" s="409" t="s">
        <v>1452</v>
      </c>
      <c r="I253" s="409" t="s">
        <v>1453</v>
      </c>
      <c r="J253" s="409" t="s">
        <v>217</v>
      </c>
      <c r="K253" s="415">
        <v>400000</v>
      </c>
      <c r="L253" s="412" t="s">
        <v>1426</v>
      </c>
      <c r="M253" s="332" t="s">
        <v>635</v>
      </c>
      <c r="N253" s="416" t="s">
        <v>1104</v>
      </c>
      <c r="O253" s="333" t="s">
        <v>233</v>
      </c>
      <c r="P253" s="333" t="s">
        <v>646</v>
      </c>
      <c r="Q253" s="333" t="s">
        <v>647</v>
      </c>
    </row>
    <row r="254" spans="1:17" s="413" customFormat="1" hidden="1">
      <c r="A254" s="408" t="s">
        <v>1527</v>
      </c>
      <c r="B254" s="408" t="s">
        <v>622</v>
      </c>
      <c r="C254" s="408" t="s">
        <v>894</v>
      </c>
      <c r="D254" s="408" t="s">
        <v>1105</v>
      </c>
      <c r="E254" s="408" t="s">
        <v>895</v>
      </c>
      <c r="F254" s="409" t="s">
        <v>218</v>
      </c>
      <c r="G254" s="410">
        <v>10800</v>
      </c>
      <c r="H254" s="409" t="s">
        <v>1528</v>
      </c>
      <c r="I254" s="409" t="s">
        <v>1529</v>
      </c>
      <c r="J254" s="409" t="s">
        <v>217</v>
      </c>
      <c r="K254" s="415">
        <v>400000</v>
      </c>
      <c r="L254" s="412" t="s">
        <v>1426</v>
      </c>
      <c r="M254" s="332" t="s">
        <v>635</v>
      </c>
      <c r="N254" s="416" t="s">
        <v>820</v>
      </c>
      <c r="O254" s="333" t="s">
        <v>233</v>
      </c>
      <c r="P254" s="333" t="s">
        <v>646</v>
      </c>
      <c r="Q254" s="333" t="s">
        <v>647</v>
      </c>
    </row>
    <row r="255" spans="1:17" s="413" customFormat="1" hidden="1">
      <c r="A255" s="408" t="s">
        <v>1530</v>
      </c>
      <c r="B255" s="408" t="s">
        <v>622</v>
      </c>
      <c r="C255" s="408" t="s">
        <v>894</v>
      </c>
      <c r="D255" s="408" t="s">
        <v>1106</v>
      </c>
      <c r="E255" s="408" t="s">
        <v>895</v>
      </c>
      <c r="F255" s="409" t="s">
        <v>218</v>
      </c>
      <c r="G255" s="410">
        <v>10800</v>
      </c>
      <c r="H255" s="409" t="s">
        <v>1452</v>
      </c>
      <c r="I255" s="409" t="s">
        <v>1453</v>
      </c>
      <c r="J255" s="409" t="s">
        <v>217</v>
      </c>
      <c r="K255" s="415">
        <v>400000</v>
      </c>
      <c r="L255" s="412" t="s">
        <v>1426</v>
      </c>
      <c r="M255" s="332" t="s">
        <v>635</v>
      </c>
      <c r="N255" s="416" t="s">
        <v>1073</v>
      </c>
      <c r="O255" s="333" t="s">
        <v>233</v>
      </c>
      <c r="P255" s="333" t="s">
        <v>646</v>
      </c>
      <c r="Q255" s="333" t="s">
        <v>647</v>
      </c>
    </row>
    <row r="256" spans="1:17" s="413" customFormat="1" hidden="1">
      <c r="A256" s="408" t="s">
        <v>1531</v>
      </c>
      <c r="B256" s="408" t="s">
        <v>622</v>
      </c>
      <c r="C256" s="408" t="s">
        <v>894</v>
      </c>
      <c r="D256" s="408" t="s">
        <v>1107</v>
      </c>
      <c r="E256" s="408" t="s">
        <v>895</v>
      </c>
      <c r="F256" s="409" t="s">
        <v>218</v>
      </c>
      <c r="G256" s="410">
        <v>10800</v>
      </c>
      <c r="H256" s="409" t="s">
        <v>1452</v>
      </c>
      <c r="I256" s="409" t="s">
        <v>1453</v>
      </c>
      <c r="J256" s="409" t="s">
        <v>217</v>
      </c>
      <c r="K256" s="415">
        <v>400000</v>
      </c>
      <c r="L256" s="412" t="s">
        <v>1426</v>
      </c>
      <c r="M256" s="332" t="s">
        <v>635</v>
      </c>
      <c r="N256" s="416" t="s">
        <v>896</v>
      </c>
      <c r="O256" s="333" t="s">
        <v>233</v>
      </c>
      <c r="P256" s="333" t="s">
        <v>646</v>
      </c>
      <c r="Q256" s="333" t="s">
        <v>647</v>
      </c>
    </row>
    <row r="257" spans="1:17" s="413" customFormat="1" hidden="1">
      <c r="A257" s="408" t="s">
        <v>1532</v>
      </c>
      <c r="B257" s="408" t="s">
        <v>622</v>
      </c>
      <c r="C257" s="408" t="s">
        <v>894</v>
      </c>
      <c r="D257" s="408" t="s">
        <v>1108</v>
      </c>
      <c r="E257" s="408" t="s">
        <v>895</v>
      </c>
      <c r="F257" s="409" t="s">
        <v>218</v>
      </c>
      <c r="G257" s="410">
        <v>10800</v>
      </c>
      <c r="H257" s="409" t="s">
        <v>1452</v>
      </c>
      <c r="I257" s="409" t="s">
        <v>1453</v>
      </c>
      <c r="J257" s="409" t="s">
        <v>217</v>
      </c>
      <c r="K257" s="415">
        <v>400000</v>
      </c>
      <c r="L257" s="412" t="s">
        <v>1426</v>
      </c>
      <c r="M257" s="332" t="s">
        <v>1052</v>
      </c>
      <c r="N257" s="416" t="s">
        <v>1533</v>
      </c>
      <c r="O257" s="333" t="s">
        <v>233</v>
      </c>
      <c r="P257" s="333" t="s">
        <v>646</v>
      </c>
      <c r="Q257" s="333" t="s">
        <v>647</v>
      </c>
    </row>
    <row r="258" spans="1:17" s="413" customFormat="1" hidden="1">
      <c r="A258" s="408" t="s">
        <v>1534</v>
      </c>
      <c r="B258" s="408" t="s">
        <v>622</v>
      </c>
      <c r="C258" s="408" t="s">
        <v>894</v>
      </c>
      <c r="D258" s="408" t="s">
        <v>1109</v>
      </c>
      <c r="E258" s="408" t="s">
        <v>895</v>
      </c>
      <c r="F258" s="409" t="s">
        <v>218</v>
      </c>
      <c r="G258" s="410">
        <v>10800</v>
      </c>
      <c r="H258" s="409" t="s">
        <v>1452</v>
      </c>
      <c r="I258" s="409" t="s">
        <v>1453</v>
      </c>
      <c r="J258" s="409" t="s">
        <v>217</v>
      </c>
      <c r="K258" s="415">
        <v>400000</v>
      </c>
      <c r="L258" s="412" t="s">
        <v>1426</v>
      </c>
      <c r="M258" s="417" t="s">
        <v>1435</v>
      </c>
      <c r="N258" s="416" t="s">
        <v>1535</v>
      </c>
      <c r="O258" s="333" t="s">
        <v>233</v>
      </c>
      <c r="P258" s="333" t="s">
        <v>646</v>
      </c>
      <c r="Q258" s="333" t="s">
        <v>647</v>
      </c>
    </row>
    <row r="259" spans="1:17" s="413" customFormat="1" hidden="1">
      <c r="A259" s="408" t="s">
        <v>1536</v>
      </c>
      <c r="B259" s="408" t="s">
        <v>622</v>
      </c>
      <c r="C259" s="408" t="s">
        <v>894</v>
      </c>
      <c r="D259" s="408" t="s">
        <v>1110</v>
      </c>
      <c r="E259" s="408" t="s">
        <v>895</v>
      </c>
      <c r="F259" s="409" t="s">
        <v>218</v>
      </c>
      <c r="G259" s="410">
        <v>10800</v>
      </c>
      <c r="H259" s="409" t="s">
        <v>1452</v>
      </c>
      <c r="I259" s="409" t="s">
        <v>1453</v>
      </c>
      <c r="J259" s="409" t="s">
        <v>217</v>
      </c>
      <c r="K259" s="415">
        <v>400000</v>
      </c>
      <c r="L259" s="412" t="s">
        <v>1426</v>
      </c>
      <c r="M259" s="417" t="s">
        <v>1433</v>
      </c>
      <c r="N259" s="416" t="s">
        <v>1111</v>
      </c>
      <c r="O259" s="333" t="s">
        <v>233</v>
      </c>
      <c r="P259" s="333" t="s">
        <v>646</v>
      </c>
      <c r="Q259" s="333" t="s">
        <v>647</v>
      </c>
    </row>
    <row r="260" spans="1:17" s="413" customFormat="1" hidden="1">
      <c r="A260" s="408" t="s">
        <v>1537</v>
      </c>
      <c r="B260" s="408" t="s">
        <v>622</v>
      </c>
      <c r="C260" s="408" t="s">
        <v>894</v>
      </c>
      <c r="D260" s="408" t="s">
        <v>1112</v>
      </c>
      <c r="E260" s="408" t="s">
        <v>895</v>
      </c>
      <c r="F260" s="409" t="s">
        <v>218</v>
      </c>
      <c r="G260" s="410">
        <v>10800</v>
      </c>
      <c r="H260" s="409" t="s">
        <v>1452</v>
      </c>
      <c r="I260" s="409" t="s">
        <v>1453</v>
      </c>
      <c r="J260" s="409" t="s">
        <v>217</v>
      </c>
      <c r="K260" s="415">
        <v>400000</v>
      </c>
      <c r="L260" s="412" t="s">
        <v>1426</v>
      </c>
      <c r="M260" s="417" t="s">
        <v>1433</v>
      </c>
      <c r="N260" s="416" t="s">
        <v>1538</v>
      </c>
      <c r="O260" s="333" t="s">
        <v>233</v>
      </c>
      <c r="P260" s="333" t="s">
        <v>646</v>
      </c>
      <c r="Q260" s="333" t="s">
        <v>647</v>
      </c>
    </row>
    <row r="261" spans="1:17" s="413" customFormat="1" hidden="1">
      <c r="A261" s="408" t="s">
        <v>1539</v>
      </c>
      <c r="B261" s="408" t="s">
        <v>622</v>
      </c>
      <c r="C261" s="408" t="s">
        <v>894</v>
      </c>
      <c r="D261" s="408" t="s">
        <v>1113</v>
      </c>
      <c r="E261" s="408" t="s">
        <v>895</v>
      </c>
      <c r="F261" s="409" t="s">
        <v>218</v>
      </c>
      <c r="G261" s="410">
        <v>10800</v>
      </c>
      <c r="H261" s="409" t="s">
        <v>1452</v>
      </c>
      <c r="I261" s="409" t="s">
        <v>1453</v>
      </c>
      <c r="J261" s="409" t="s">
        <v>217</v>
      </c>
      <c r="K261" s="415">
        <v>400000</v>
      </c>
      <c r="L261" s="412" t="s">
        <v>1426</v>
      </c>
      <c r="M261" s="332" t="s">
        <v>819</v>
      </c>
      <c r="N261" s="332" t="s">
        <v>1540</v>
      </c>
      <c r="O261" s="333" t="s">
        <v>233</v>
      </c>
      <c r="P261" s="333" t="s">
        <v>646</v>
      </c>
      <c r="Q261" s="333" t="s">
        <v>647</v>
      </c>
    </row>
    <row r="262" spans="1:17" s="413" customFormat="1" hidden="1">
      <c r="A262" s="408" t="s">
        <v>1541</v>
      </c>
      <c r="B262" s="408" t="s">
        <v>622</v>
      </c>
      <c r="C262" s="408" t="s">
        <v>894</v>
      </c>
      <c r="D262" s="408" t="s">
        <v>1114</v>
      </c>
      <c r="E262" s="408" t="s">
        <v>895</v>
      </c>
      <c r="F262" s="409" t="s">
        <v>218</v>
      </c>
      <c r="G262" s="410">
        <v>10800</v>
      </c>
      <c r="H262" s="409" t="s">
        <v>1452</v>
      </c>
      <c r="I262" s="409" t="s">
        <v>1453</v>
      </c>
      <c r="J262" s="409" t="s">
        <v>217</v>
      </c>
      <c r="K262" s="415">
        <v>400000</v>
      </c>
      <c r="L262" s="412" t="s">
        <v>1426</v>
      </c>
      <c r="M262" s="332" t="s">
        <v>819</v>
      </c>
      <c r="N262" s="332" t="s">
        <v>1073</v>
      </c>
      <c r="O262" s="333" t="s">
        <v>233</v>
      </c>
      <c r="P262" s="333" t="s">
        <v>646</v>
      </c>
      <c r="Q262" s="333" t="s">
        <v>647</v>
      </c>
    </row>
    <row r="263" spans="1:17" s="413" customFormat="1" hidden="1">
      <c r="A263" s="408" t="s">
        <v>1542</v>
      </c>
      <c r="B263" s="408" t="s">
        <v>622</v>
      </c>
      <c r="C263" s="408" t="s">
        <v>894</v>
      </c>
      <c r="D263" s="408" t="s">
        <v>1115</v>
      </c>
      <c r="E263" s="408" t="s">
        <v>895</v>
      </c>
      <c r="F263" s="409" t="s">
        <v>218</v>
      </c>
      <c r="G263" s="410">
        <v>10800</v>
      </c>
      <c r="H263" s="409" t="s">
        <v>1452</v>
      </c>
      <c r="I263" s="409" t="s">
        <v>1453</v>
      </c>
      <c r="J263" s="409" t="s">
        <v>217</v>
      </c>
      <c r="K263" s="415">
        <v>400000</v>
      </c>
      <c r="L263" s="412" t="s">
        <v>1426</v>
      </c>
      <c r="M263" s="332" t="s">
        <v>1068</v>
      </c>
      <c r="N263" s="332" t="s">
        <v>852</v>
      </c>
      <c r="O263" s="333" t="s">
        <v>233</v>
      </c>
      <c r="P263" s="333" t="s">
        <v>646</v>
      </c>
      <c r="Q263" s="333" t="s">
        <v>647</v>
      </c>
    </row>
    <row r="264" spans="1:17" s="413" customFormat="1" hidden="1">
      <c r="A264" s="408" t="s">
        <v>1543</v>
      </c>
      <c r="B264" s="408" t="s">
        <v>622</v>
      </c>
      <c r="C264" s="408" t="s">
        <v>894</v>
      </c>
      <c r="D264" s="408" t="s">
        <v>1116</v>
      </c>
      <c r="E264" s="408" t="s">
        <v>895</v>
      </c>
      <c r="F264" s="409" t="s">
        <v>218</v>
      </c>
      <c r="G264" s="410">
        <v>10800</v>
      </c>
      <c r="H264" s="409" t="s">
        <v>1452</v>
      </c>
      <c r="I264" s="409" t="s">
        <v>1453</v>
      </c>
      <c r="J264" s="409" t="s">
        <v>217</v>
      </c>
      <c r="K264" s="415">
        <v>400000</v>
      </c>
      <c r="L264" s="412" t="s">
        <v>1426</v>
      </c>
      <c r="M264" s="332" t="s">
        <v>1068</v>
      </c>
      <c r="N264" s="332" t="s">
        <v>1544</v>
      </c>
      <c r="O264" s="333" t="s">
        <v>233</v>
      </c>
      <c r="P264" s="333" t="s">
        <v>646</v>
      </c>
      <c r="Q264" s="333" t="s">
        <v>647</v>
      </c>
    </row>
    <row r="265" spans="1:17" s="413" customFormat="1" hidden="1">
      <c r="A265" s="408" t="s">
        <v>1545</v>
      </c>
      <c r="B265" s="408" t="s">
        <v>622</v>
      </c>
      <c r="C265" s="408" t="s">
        <v>894</v>
      </c>
      <c r="D265" s="408" t="s">
        <v>1117</v>
      </c>
      <c r="E265" s="408" t="s">
        <v>895</v>
      </c>
      <c r="F265" s="409" t="s">
        <v>218</v>
      </c>
      <c r="G265" s="410">
        <v>10800</v>
      </c>
      <c r="H265" s="409" t="s">
        <v>1452</v>
      </c>
      <c r="I265" s="409" t="s">
        <v>1453</v>
      </c>
      <c r="J265" s="409" t="s">
        <v>217</v>
      </c>
      <c r="K265" s="415">
        <v>400000</v>
      </c>
      <c r="L265" s="412" t="s">
        <v>1426</v>
      </c>
      <c r="M265" s="332" t="s">
        <v>816</v>
      </c>
      <c r="N265" s="332" t="s">
        <v>649</v>
      </c>
      <c r="O265" s="333" t="s">
        <v>233</v>
      </c>
      <c r="P265" s="333" t="s">
        <v>646</v>
      </c>
      <c r="Q265" s="333" t="s">
        <v>647</v>
      </c>
    </row>
    <row r="266" spans="1:17" s="413" customFormat="1" hidden="1">
      <c r="A266" s="408" t="s">
        <v>1546</v>
      </c>
      <c r="B266" s="408" t="s">
        <v>622</v>
      </c>
      <c r="C266" s="408" t="s">
        <v>894</v>
      </c>
      <c r="D266" s="408" t="s">
        <v>1118</v>
      </c>
      <c r="E266" s="408" t="s">
        <v>895</v>
      </c>
      <c r="F266" s="409" t="s">
        <v>218</v>
      </c>
      <c r="G266" s="410">
        <v>10800</v>
      </c>
      <c r="H266" s="409" t="s">
        <v>1452</v>
      </c>
      <c r="I266" s="409" t="s">
        <v>1453</v>
      </c>
      <c r="J266" s="409" t="s">
        <v>217</v>
      </c>
      <c r="K266" s="415">
        <v>400000</v>
      </c>
      <c r="L266" s="412" t="s">
        <v>1426</v>
      </c>
      <c r="M266" s="332" t="s">
        <v>819</v>
      </c>
      <c r="N266" s="332" t="s">
        <v>820</v>
      </c>
      <c r="O266" s="333" t="s">
        <v>233</v>
      </c>
      <c r="P266" s="333" t="s">
        <v>646</v>
      </c>
      <c r="Q266" s="333" t="s">
        <v>647</v>
      </c>
    </row>
    <row r="267" spans="1:17" s="413" customFormat="1" hidden="1">
      <c r="A267" s="408" t="s">
        <v>1547</v>
      </c>
      <c r="B267" s="408" t="s">
        <v>622</v>
      </c>
      <c r="C267" s="408" t="s">
        <v>894</v>
      </c>
      <c r="D267" s="408" t="s">
        <v>1119</v>
      </c>
      <c r="E267" s="408" t="s">
        <v>895</v>
      </c>
      <c r="F267" s="409" t="s">
        <v>218</v>
      </c>
      <c r="G267" s="410">
        <v>10800</v>
      </c>
      <c r="H267" s="409" t="s">
        <v>1452</v>
      </c>
      <c r="I267" s="409" t="s">
        <v>1453</v>
      </c>
      <c r="J267" s="409" t="s">
        <v>217</v>
      </c>
      <c r="K267" s="415">
        <v>400000</v>
      </c>
      <c r="L267" s="412" t="s">
        <v>1426</v>
      </c>
      <c r="M267" s="332" t="s">
        <v>819</v>
      </c>
      <c r="N267" s="332" t="s">
        <v>1104</v>
      </c>
      <c r="O267" s="333" t="s">
        <v>233</v>
      </c>
      <c r="P267" s="333" t="s">
        <v>646</v>
      </c>
      <c r="Q267" s="333" t="s">
        <v>647</v>
      </c>
    </row>
    <row r="268" spans="1:17" s="413" customFormat="1" hidden="1">
      <c r="A268" s="408" t="s">
        <v>1548</v>
      </c>
      <c r="B268" s="408" t="s">
        <v>622</v>
      </c>
      <c r="C268" s="408" t="s">
        <v>894</v>
      </c>
      <c r="D268" s="408" t="s">
        <v>1120</v>
      </c>
      <c r="E268" s="408" t="s">
        <v>895</v>
      </c>
      <c r="F268" s="409" t="s">
        <v>218</v>
      </c>
      <c r="G268" s="410">
        <v>10800</v>
      </c>
      <c r="H268" s="409" t="s">
        <v>1452</v>
      </c>
      <c r="I268" s="409" t="s">
        <v>1453</v>
      </c>
      <c r="J268" s="409" t="s">
        <v>217</v>
      </c>
      <c r="K268" s="415">
        <v>400000</v>
      </c>
      <c r="L268" s="412" t="s">
        <v>1426</v>
      </c>
      <c r="M268" s="332" t="s">
        <v>819</v>
      </c>
      <c r="N268" s="332" t="s">
        <v>820</v>
      </c>
      <c r="O268" s="333" t="s">
        <v>233</v>
      </c>
      <c r="P268" s="333" t="s">
        <v>646</v>
      </c>
      <c r="Q268" s="333" t="s">
        <v>647</v>
      </c>
    </row>
    <row r="269" spans="1:17" s="413" customFormat="1" hidden="1">
      <c r="A269" s="408" t="s">
        <v>1549</v>
      </c>
      <c r="B269" s="408" t="s">
        <v>622</v>
      </c>
      <c r="C269" s="408" t="s">
        <v>894</v>
      </c>
      <c r="D269" s="408" t="s">
        <v>1121</v>
      </c>
      <c r="E269" s="408" t="s">
        <v>895</v>
      </c>
      <c r="F269" s="409" t="s">
        <v>218</v>
      </c>
      <c r="G269" s="410">
        <v>10800</v>
      </c>
      <c r="H269" s="409" t="s">
        <v>1452</v>
      </c>
      <c r="I269" s="409" t="s">
        <v>1453</v>
      </c>
      <c r="J269" s="409" t="s">
        <v>217</v>
      </c>
      <c r="K269" s="415">
        <v>400000</v>
      </c>
      <c r="L269" s="412" t="s">
        <v>1426</v>
      </c>
      <c r="M269" s="332" t="s">
        <v>1068</v>
      </c>
      <c r="N269" s="332" t="s">
        <v>1079</v>
      </c>
      <c r="O269" s="333" t="s">
        <v>233</v>
      </c>
      <c r="P269" s="333" t="s">
        <v>646</v>
      </c>
      <c r="Q269" s="333" t="s">
        <v>647</v>
      </c>
    </row>
    <row r="270" spans="1:17" s="413" customFormat="1" hidden="1">
      <c r="A270" s="408" t="s">
        <v>1550</v>
      </c>
      <c r="B270" s="408" t="s">
        <v>622</v>
      </c>
      <c r="C270" s="408" t="s">
        <v>894</v>
      </c>
      <c r="D270" s="408" t="s">
        <v>1122</v>
      </c>
      <c r="E270" s="408" t="s">
        <v>895</v>
      </c>
      <c r="F270" s="409" t="s">
        <v>218</v>
      </c>
      <c r="G270" s="410">
        <v>10800</v>
      </c>
      <c r="H270" s="409" t="s">
        <v>1452</v>
      </c>
      <c r="I270" s="409" t="s">
        <v>1453</v>
      </c>
      <c r="J270" s="409" t="s">
        <v>217</v>
      </c>
      <c r="K270" s="415">
        <v>400000</v>
      </c>
      <c r="L270" s="412" t="s">
        <v>1426</v>
      </c>
      <c r="M270" s="332" t="s">
        <v>1068</v>
      </c>
      <c r="N270" s="332" t="s">
        <v>852</v>
      </c>
      <c r="O270" s="333" t="s">
        <v>233</v>
      </c>
      <c r="P270" s="333" t="s">
        <v>646</v>
      </c>
      <c r="Q270" s="333" t="s">
        <v>647</v>
      </c>
    </row>
    <row r="271" spans="1:17" s="413" customFormat="1" hidden="1">
      <c r="A271" s="408" t="s">
        <v>1551</v>
      </c>
      <c r="B271" s="408" t="s">
        <v>622</v>
      </c>
      <c r="C271" s="408" t="s">
        <v>894</v>
      </c>
      <c r="D271" s="408" t="s">
        <v>1123</v>
      </c>
      <c r="E271" s="408" t="s">
        <v>895</v>
      </c>
      <c r="F271" s="409" t="s">
        <v>218</v>
      </c>
      <c r="G271" s="410">
        <v>10800</v>
      </c>
      <c r="H271" s="409" t="s">
        <v>1452</v>
      </c>
      <c r="I271" s="409" t="s">
        <v>1453</v>
      </c>
      <c r="J271" s="409" t="s">
        <v>217</v>
      </c>
      <c r="K271" s="415">
        <v>400000</v>
      </c>
      <c r="L271" s="412" t="s">
        <v>1426</v>
      </c>
      <c r="M271" s="332" t="s">
        <v>1068</v>
      </c>
      <c r="N271" s="332" t="s">
        <v>1438</v>
      </c>
      <c r="O271" s="333" t="s">
        <v>233</v>
      </c>
      <c r="P271" s="333" t="s">
        <v>646</v>
      </c>
      <c r="Q271" s="333" t="s">
        <v>647</v>
      </c>
    </row>
    <row r="272" spans="1:17" s="342" customFormat="1" hidden="1">
      <c r="A272" s="408" t="s">
        <v>1552</v>
      </c>
      <c r="B272" s="418" t="s">
        <v>622</v>
      </c>
      <c r="C272" s="418" t="s">
        <v>894</v>
      </c>
      <c r="D272" s="408" t="s">
        <v>897</v>
      </c>
      <c r="E272" s="418" t="s">
        <v>1429</v>
      </c>
      <c r="F272" s="409" t="s">
        <v>1430</v>
      </c>
      <c r="G272" s="419">
        <v>10800</v>
      </c>
      <c r="H272" s="409" t="s">
        <v>1452</v>
      </c>
      <c r="I272" s="409" t="s">
        <v>1453</v>
      </c>
      <c r="J272" s="409" t="s">
        <v>217</v>
      </c>
      <c r="K272" s="420">
        <v>15000000</v>
      </c>
      <c r="L272" s="412" t="s">
        <v>1426</v>
      </c>
      <c r="M272" s="327" t="s">
        <v>635</v>
      </c>
      <c r="N272" s="327" t="s">
        <v>1553</v>
      </c>
      <c r="O272" s="328" t="s">
        <v>233</v>
      </c>
      <c r="P272" s="328" t="s">
        <v>646</v>
      </c>
      <c r="Q272" s="328" t="s">
        <v>647</v>
      </c>
    </row>
    <row r="273" spans="1:18" s="342" customFormat="1" hidden="1">
      <c r="A273" s="408" t="s">
        <v>1554</v>
      </c>
      <c r="B273" s="418" t="s">
        <v>622</v>
      </c>
      <c r="C273" s="418" t="s">
        <v>894</v>
      </c>
      <c r="D273" s="408" t="s">
        <v>898</v>
      </c>
      <c r="E273" s="418" t="s">
        <v>1429</v>
      </c>
      <c r="F273" s="409" t="s">
        <v>1430</v>
      </c>
      <c r="G273" s="419">
        <v>10800</v>
      </c>
      <c r="H273" s="409" t="s">
        <v>1452</v>
      </c>
      <c r="I273" s="409" t="s">
        <v>1453</v>
      </c>
      <c r="J273" s="409" t="s">
        <v>217</v>
      </c>
      <c r="K273" s="420">
        <v>15000000</v>
      </c>
      <c r="L273" s="412" t="s">
        <v>1426</v>
      </c>
      <c r="M273" s="327" t="s">
        <v>816</v>
      </c>
      <c r="N273" s="327" t="s">
        <v>1427</v>
      </c>
      <c r="O273" s="328" t="s">
        <v>233</v>
      </c>
      <c r="P273" s="328" t="s">
        <v>646</v>
      </c>
      <c r="Q273" s="328" t="s">
        <v>647</v>
      </c>
    </row>
    <row r="274" spans="1:18" s="342" customFormat="1" hidden="1">
      <c r="A274" s="408"/>
      <c r="B274" s="418" t="s">
        <v>622</v>
      </c>
      <c r="C274" s="418" t="s">
        <v>894</v>
      </c>
      <c r="D274" s="408" t="s">
        <v>1555</v>
      </c>
      <c r="E274" s="418" t="s">
        <v>1429</v>
      </c>
      <c r="F274" s="409" t="s">
        <v>1430</v>
      </c>
      <c r="G274" s="419">
        <v>10800</v>
      </c>
      <c r="H274" s="409" t="s">
        <v>1431</v>
      </c>
      <c r="I274" s="409" t="s">
        <v>1556</v>
      </c>
      <c r="J274" s="409" t="s">
        <v>217</v>
      </c>
      <c r="K274" s="420">
        <v>390000</v>
      </c>
      <c r="L274" s="412"/>
      <c r="M274" s="327" t="s">
        <v>626</v>
      </c>
      <c r="N274" s="327" t="s">
        <v>833</v>
      </c>
      <c r="O274" s="328"/>
      <c r="P274" s="328"/>
      <c r="Q274" s="328"/>
    </row>
    <row r="275" spans="1:18" s="342" customFormat="1" hidden="1">
      <c r="A275" s="408" t="s">
        <v>1557</v>
      </c>
      <c r="B275" s="418" t="s">
        <v>622</v>
      </c>
      <c r="C275" s="418" t="s">
        <v>894</v>
      </c>
      <c r="D275" s="408" t="s">
        <v>1172</v>
      </c>
      <c r="E275" s="418" t="s">
        <v>1429</v>
      </c>
      <c r="F275" s="409" t="s">
        <v>1484</v>
      </c>
      <c r="G275" s="419" t="s">
        <v>1558</v>
      </c>
      <c r="H275" s="409" t="s">
        <v>1431</v>
      </c>
      <c r="I275" s="409" t="s">
        <v>1432</v>
      </c>
      <c r="J275" s="409" t="s">
        <v>217</v>
      </c>
      <c r="K275" s="420">
        <v>3000000</v>
      </c>
      <c r="L275" s="412" t="s">
        <v>1426</v>
      </c>
      <c r="M275" s="327" t="s">
        <v>635</v>
      </c>
      <c r="N275" s="327" t="s">
        <v>1073</v>
      </c>
      <c r="O275" s="328" t="s">
        <v>233</v>
      </c>
      <c r="P275" s="328" t="s">
        <v>646</v>
      </c>
      <c r="Q275" s="328" t="s">
        <v>647</v>
      </c>
    </row>
    <row r="276" spans="1:18" s="342" customFormat="1" hidden="1">
      <c r="A276" s="421"/>
      <c r="B276" s="422" t="s">
        <v>622</v>
      </c>
      <c r="C276" s="422" t="s">
        <v>899</v>
      </c>
      <c r="D276" s="423" t="s">
        <v>899</v>
      </c>
      <c r="E276" s="422" t="s">
        <v>1429</v>
      </c>
      <c r="F276" s="424" t="s">
        <v>1484</v>
      </c>
      <c r="G276" s="425">
        <v>10900</v>
      </c>
      <c r="H276" s="424" t="s">
        <v>1502</v>
      </c>
      <c r="I276" s="424" t="s">
        <v>1502</v>
      </c>
      <c r="J276" s="424" t="s">
        <v>212</v>
      </c>
      <c r="K276" s="426">
        <v>84020328</v>
      </c>
      <c r="L276" s="422"/>
      <c r="M276" s="327" t="s">
        <v>626</v>
      </c>
      <c r="N276" s="327" t="s">
        <v>833</v>
      </c>
      <c r="O276" s="360"/>
      <c r="P276" s="360"/>
      <c r="Q276" s="360"/>
    </row>
    <row r="277" spans="1:18" s="342" customFormat="1" hidden="1">
      <c r="A277" s="421"/>
      <c r="B277" s="422" t="s">
        <v>622</v>
      </c>
      <c r="C277" s="422" t="s">
        <v>899</v>
      </c>
      <c r="D277" s="423" t="s">
        <v>900</v>
      </c>
      <c r="E277" s="422" t="s">
        <v>1262</v>
      </c>
      <c r="F277" s="424" t="s">
        <v>1268</v>
      </c>
      <c r="G277" s="425">
        <v>10900</v>
      </c>
      <c r="H277" s="424" t="s">
        <v>1269</v>
      </c>
      <c r="I277" s="424" t="s">
        <v>1269</v>
      </c>
      <c r="J277" s="424" t="s">
        <v>212</v>
      </c>
      <c r="K277" s="426"/>
      <c r="L277" s="422"/>
      <c r="M277" s="327"/>
      <c r="N277" s="327"/>
      <c r="O277" s="360"/>
      <c r="P277" s="360"/>
      <c r="Q277" s="360"/>
    </row>
    <row r="278" spans="1:18" s="342" customFormat="1" hidden="1">
      <c r="A278" s="401"/>
      <c r="B278" s="360"/>
      <c r="C278" s="360"/>
      <c r="D278" s="427"/>
      <c r="E278" s="360"/>
      <c r="F278" s="357"/>
      <c r="G278" s="406"/>
      <c r="H278" s="357"/>
      <c r="I278" s="357"/>
      <c r="J278" s="357"/>
      <c r="K278" s="428"/>
      <c r="L278" s="360"/>
      <c r="M278" s="360"/>
      <c r="N278" s="360"/>
      <c r="O278" s="360"/>
      <c r="P278" s="360"/>
      <c r="Q278" s="360"/>
    </row>
    <row r="279" spans="1:18" s="413" customFormat="1" ht="18.75" hidden="1">
      <c r="A279" s="433" t="s">
        <v>1124</v>
      </c>
      <c r="B279" s="434"/>
      <c r="C279" s="401"/>
      <c r="D279" s="401"/>
      <c r="E279" s="401"/>
      <c r="F279" s="402"/>
      <c r="G279" s="429"/>
      <c r="H279" s="402"/>
      <c r="I279" s="402"/>
      <c r="J279" s="429"/>
      <c r="K279" s="404"/>
      <c r="L279" s="359"/>
      <c r="M279" s="401"/>
      <c r="N279" s="401"/>
      <c r="O279" s="401"/>
      <c r="P279" s="401"/>
      <c r="Q279" s="401"/>
    </row>
    <row r="280" spans="1:18" s="413" customFormat="1" hidden="1">
      <c r="A280" s="401"/>
      <c r="B280" s="401" t="s">
        <v>901</v>
      </c>
      <c r="C280" s="395" t="s">
        <v>283</v>
      </c>
      <c r="D280" s="401" t="s">
        <v>1559</v>
      </c>
      <c r="E280" s="401" t="s">
        <v>1262</v>
      </c>
      <c r="F280" s="508" t="s">
        <v>1560</v>
      </c>
      <c r="G280" s="509" t="s">
        <v>1561</v>
      </c>
      <c r="H280" s="508" t="s">
        <v>1562</v>
      </c>
      <c r="I280" s="508" t="s">
        <v>1562</v>
      </c>
      <c r="J280" s="429" t="s">
        <v>217</v>
      </c>
      <c r="K280" s="404"/>
      <c r="L280" s="359"/>
      <c r="M280" s="401" t="s">
        <v>1068</v>
      </c>
      <c r="N280" s="401" t="s">
        <v>902</v>
      </c>
      <c r="O280" s="510" t="s">
        <v>1125</v>
      </c>
      <c r="P280" s="510" t="s">
        <v>1126</v>
      </c>
      <c r="Q280" s="401" t="s">
        <v>647</v>
      </c>
      <c r="R280" s="430"/>
    </row>
    <row r="281" spans="1:18" s="413" customFormat="1" hidden="1">
      <c r="A281" s="401"/>
      <c r="B281" s="401" t="s">
        <v>901</v>
      </c>
      <c r="C281" s="395" t="s">
        <v>283</v>
      </c>
      <c r="D281" s="401" t="s">
        <v>1563</v>
      </c>
      <c r="E281" s="401" t="s">
        <v>1429</v>
      </c>
      <c r="F281" s="508" t="s">
        <v>1564</v>
      </c>
      <c r="G281" s="509" t="s">
        <v>1565</v>
      </c>
      <c r="H281" s="508" t="s">
        <v>1566</v>
      </c>
      <c r="I281" s="508" t="s">
        <v>1566</v>
      </c>
      <c r="J281" s="429" t="s">
        <v>217</v>
      </c>
      <c r="K281" s="404"/>
      <c r="L281" s="359"/>
      <c r="M281" s="401" t="s">
        <v>1068</v>
      </c>
      <c r="N281" s="401" t="s">
        <v>892</v>
      </c>
      <c r="O281" s="510" t="s">
        <v>1125</v>
      </c>
      <c r="P281" s="510" t="s">
        <v>1126</v>
      </c>
      <c r="Q281" s="401" t="s">
        <v>647</v>
      </c>
    </row>
    <row r="282" spans="1:18" s="413" customFormat="1" hidden="1">
      <c r="A282" s="401"/>
      <c r="B282" s="401" t="s">
        <v>901</v>
      </c>
      <c r="C282" s="395" t="s">
        <v>283</v>
      </c>
      <c r="D282" s="401" t="s">
        <v>1567</v>
      </c>
      <c r="E282" s="401" t="s">
        <v>1429</v>
      </c>
      <c r="F282" s="508" t="s">
        <v>1564</v>
      </c>
      <c r="G282" s="509" t="s">
        <v>1565</v>
      </c>
      <c r="H282" s="508" t="s">
        <v>1566</v>
      </c>
      <c r="I282" s="508" t="s">
        <v>1566</v>
      </c>
      <c r="J282" s="429" t="s">
        <v>217</v>
      </c>
      <c r="K282" s="404"/>
      <c r="L282" s="359"/>
      <c r="M282" s="401" t="s">
        <v>1068</v>
      </c>
      <c r="N282" s="401" t="s">
        <v>892</v>
      </c>
      <c r="O282" s="510" t="s">
        <v>1125</v>
      </c>
      <c r="P282" s="510" t="s">
        <v>1126</v>
      </c>
      <c r="Q282" s="401" t="s">
        <v>647</v>
      </c>
    </row>
    <row r="283" spans="1:18" s="413" customFormat="1" hidden="1">
      <c r="A283" s="401"/>
      <c r="B283" s="401" t="s">
        <v>901</v>
      </c>
      <c r="C283" s="395" t="s">
        <v>283</v>
      </c>
      <c r="D283" s="401" t="s">
        <v>1568</v>
      </c>
      <c r="E283" s="401" t="s">
        <v>1429</v>
      </c>
      <c r="F283" s="508" t="s">
        <v>1564</v>
      </c>
      <c r="G283" s="509" t="s">
        <v>1565</v>
      </c>
      <c r="H283" s="508" t="s">
        <v>1566</v>
      </c>
      <c r="I283" s="508" t="s">
        <v>1566</v>
      </c>
      <c r="J283" s="429" t="s">
        <v>217</v>
      </c>
      <c r="K283" s="404"/>
      <c r="L283" s="359"/>
      <c r="M283" s="401" t="s">
        <v>1068</v>
      </c>
      <c r="N283" s="401" t="s">
        <v>824</v>
      </c>
      <c r="O283" s="510" t="s">
        <v>1125</v>
      </c>
      <c r="P283" s="510" t="s">
        <v>1126</v>
      </c>
      <c r="Q283" s="401" t="s">
        <v>647</v>
      </c>
    </row>
    <row r="284" spans="1:18" s="413" customFormat="1" hidden="1">
      <c r="A284" s="401"/>
      <c r="B284" s="401" t="s">
        <v>901</v>
      </c>
      <c r="C284" s="395" t="s">
        <v>283</v>
      </c>
      <c r="D284" s="401"/>
      <c r="E284" s="401" t="s">
        <v>1429</v>
      </c>
      <c r="F284" s="508" t="s">
        <v>1564</v>
      </c>
      <c r="G284" s="509" t="s">
        <v>1565</v>
      </c>
      <c r="H284" s="508" t="s">
        <v>1566</v>
      </c>
      <c r="I284" s="508" t="s">
        <v>1566</v>
      </c>
      <c r="J284" s="429" t="s">
        <v>217</v>
      </c>
      <c r="K284" s="404"/>
      <c r="L284" s="359"/>
      <c r="M284" s="401"/>
      <c r="N284" s="401"/>
      <c r="O284" s="510" t="s">
        <v>1125</v>
      </c>
      <c r="P284" s="510" t="s">
        <v>1126</v>
      </c>
      <c r="Q284" s="401" t="s">
        <v>647</v>
      </c>
    </row>
    <row r="285" spans="1:18" s="413" customFormat="1" hidden="1">
      <c r="A285" s="401"/>
      <c r="B285" s="401" t="s">
        <v>901</v>
      </c>
      <c r="C285" s="395" t="s">
        <v>283</v>
      </c>
      <c r="D285" s="401" t="s">
        <v>1569</v>
      </c>
      <c r="E285" s="401" t="s">
        <v>1429</v>
      </c>
      <c r="F285" s="508" t="s">
        <v>1564</v>
      </c>
      <c r="G285" s="509" t="s">
        <v>1565</v>
      </c>
      <c r="H285" s="508" t="s">
        <v>1566</v>
      </c>
      <c r="I285" s="508" t="s">
        <v>1566</v>
      </c>
      <c r="J285" s="429" t="s">
        <v>217</v>
      </c>
      <c r="K285" s="404"/>
      <c r="L285" s="359"/>
      <c r="M285" s="401" t="s">
        <v>1570</v>
      </c>
      <c r="N285" s="401" t="s">
        <v>1127</v>
      </c>
      <c r="O285" s="510" t="s">
        <v>1125</v>
      </c>
      <c r="P285" s="510" t="s">
        <v>1126</v>
      </c>
      <c r="Q285" s="401" t="s">
        <v>647</v>
      </c>
    </row>
    <row r="286" spans="1:18" s="413" customFormat="1" hidden="1">
      <c r="A286" s="401"/>
      <c r="B286" s="401" t="s">
        <v>901</v>
      </c>
      <c r="C286" s="395" t="s">
        <v>283</v>
      </c>
      <c r="D286" s="401" t="s">
        <v>1571</v>
      </c>
      <c r="E286" s="401" t="s">
        <v>1429</v>
      </c>
      <c r="F286" s="508" t="s">
        <v>1564</v>
      </c>
      <c r="G286" s="509" t="s">
        <v>1565</v>
      </c>
      <c r="H286" s="508" t="s">
        <v>1566</v>
      </c>
      <c r="I286" s="508" t="s">
        <v>1566</v>
      </c>
      <c r="J286" s="429" t="s">
        <v>217</v>
      </c>
      <c r="K286" s="404"/>
      <c r="L286" s="359"/>
      <c r="M286" s="401" t="s">
        <v>1570</v>
      </c>
      <c r="N286" s="401" t="s">
        <v>1066</v>
      </c>
      <c r="O286" s="510" t="s">
        <v>1125</v>
      </c>
      <c r="P286" s="510" t="s">
        <v>1126</v>
      </c>
      <c r="Q286" s="401" t="s">
        <v>647</v>
      </c>
    </row>
    <row r="287" spans="1:18" s="413" customFormat="1" hidden="1">
      <c r="A287" s="401"/>
      <c r="B287" s="401" t="s">
        <v>901</v>
      </c>
      <c r="C287" s="395" t="s">
        <v>283</v>
      </c>
      <c r="D287" s="401"/>
      <c r="E287" s="401" t="s">
        <v>1429</v>
      </c>
      <c r="F287" s="508" t="s">
        <v>1564</v>
      </c>
      <c r="G287" s="509" t="s">
        <v>1565</v>
      </c>
      <c r="H287" s="508" t="s">
        <v>1566</v>
      </c>
      <c r="I287" s="508" t="s">
        <v>1566</v>
      </c>
      <c r="J287" s="429" t="s">
        <v>217</v>
      </c>
      <c r="K287" s="404"/>
      <c r="L287" s="359"/>
      <c r="M287" s="401"/>
      <c r="N287" s="401"/>
      <c r="O287" s="510" t="s">
        <v>1125</v>
      </c>
      <c r="P287" s="510" t="s">
        <v>1126</v>
      </c>
      <c r="Q287" s="401" t="s">
        <v>647</v>
      </c>
    </row>
    <row r="288" spans="1:18" s="413" customFormat="1" hidden="1">
      <c r="A288" s="401"/>
      <c r="B288" s="401" t="s">
        <v>901</v>
      </c>
      <c r="C288" s="395" t="s">
        <v>283</v>
      </c>
      <c r="D288" s="401"/>
      <c r="E288" s="401" t="s">
        <v>1429</v>
      </c>
      <c r="F288" s="508" t="s">
        <v>1564</v>
      </c>
      <c r="G288" s="509" t="s">
        <v>1565</v>
      </c>
      <c r="H288" s="508" t="s">
        <v>1566</v>
      </c>
      <c r="I288" s="508" t="s">
        <v>1566</v>
      </c>
      <c r="J288" s="429" t="s">
        <v>217</v>
      </c>
      <c r="K288" s="404"/>
      <c r="L288" s="359"/>
      <c r="M288" s="401"/>
      <c r="N288" s="401"/>
      <c r="O288" s="510" t="s">
        <v>1125</v>
      </c>
      <c r="P288" s="510" t="s">
        <v>1126</v>
      </c>
      <c r="Q288" s="401" t="s">
        <v>647</v>
      </c>
    </row>
    <row r="289" spans="1:18" s="413" customFormat="1" hidden="1">
      <c r="A289" s="421" t="s">
        <v>1572</v>
      </c>
      <c r="B289" s="421" t="s">
        <v>901</v>
      </c>
      <c r="C289" s="511" t="s">
        <v>283</v>
      </c>
      <c r="D289" s="421" t="s">
        <v>1573</v>
      </c>
      <c r="E289" s="421" t="s">
        <v>1429</v>
      </c>
      <c r="F289" s="563" t="s">
        <v>1564</v>
      </c>
      <c r="G289" s="564" t="s">
        <v>1565</v>
      </c>
      <c r="H289" s="563" t="s">
        <v>1566</v>
      </c>
      <c r="I289" s="563" t="s">
        <v>1566</v>
      </c>
      <c r="J289" s="435" t="s">
        <v>217</v>
      </c>
      <c r="K289" s="436"/>
      <c r="L289" s="437" t="s">
        <v>1574</v>
      </c>
      <c r="M289" s="421" t="s">
        <v>1575</v>
      </c>
      <c r="N289" s="421" t="s">
        <v>726</v>
      </c>
      <c r="O289" s="565" t="s">
        <v>1125</v>
      </c>
      <c r="P289" s="565" t="s">
        <v>1126</v>
      </c>
      <c r="Q289" s="421" t="s">
        <v>647</v>
      </c>
    </row>
    <row r="290" spans="1:18" s="413" customFormat="1" hidden="1">
      <c r="A290" s="421" t="s">
        <v>1576</v>
      </c>
      <c r="B290" s="421" t="s">
        <v>901</v>
      </c>
      <c r="C290" s="511" t="s">
        <v>283</v>
      </c>
      <c r="D290" s="421" t="s">
        <v>1577</v>
      </c>
      <c r="E290" s="421" t="s">
        <v>895</v>
      </c>
      <c r="F290" s="563" t="s">
        <v>1578</v>
      </c>
      <c r="G290" s="564" t="s">
        <v>1579</v>
      </c>
      <c r="H290" s="563" t="s">
        <v>1580</v>
      </c>
      <c r="I290" s="563" t="s">
        <v>1580</v>
      </c>
      <c r="J290" s="435" t="s">
        <v>217</v>
      </c>
      <c r="K290" s="436"/>
      <c r="L290" s="596" t="s">
        <v>1581</v>
      </c>
      <c r="M290" s="421" t="s">
        <v>1575</v>
      </c>
      <c r="N290" s="421" t="s">
        <v>1582</v>
      </c>
      <c r="O290" s="565" t="s">
        <v>1125</v>
      </c>
      <c r="P290" s="565" t="s">
        <v>1126</v>
      </c>
      <c r="Q290" s="421" t="s">
        <v>647</v>
      </c>
    </row>
    <row r="291" spans="1:18" s="413" customFormat="1" hidden="1">
      <c r="A291" s="421" t="s">
        <v>1583</v>
      </c>
      <c r="B291" s="421" t="s">
        <v>901</v>
      </c>
      <c r="C291" s="511" t="s">
        <v>283</v>
      </c>
      <c r="D291" s="421" t="s">
        <v>1584</v>
      </c>
      <c r="E291" s="421" t="s">
        <v>1429</v>
      </c>
      <c r="F291" s="563" t="s">
        <v>1564</v>
      </c>
      <c r="G291" s="564" t="s">
        <v>1565</v>
      </c>
      <c r="H291" s="563" t="s">
        <v>1566</v>
      </c>
      <c r="I291" s="563" t="s">
        <v>1566</v>
      </c>
      <c r="J291" s="435" t="s">
        <v>217</v>
      </c>
      <c r="K291" s="436"/>
      <c r="L291" s="437" t="s">
        <v>1585</v>
      </c>
      <c r="M291" s="421" t="s">
        <v>1586</v>
      </c>
      <c r="N291" s="421" t="s">
        <v>1587</v>
      </c>
      <c r="O291" s="565" t="s">
        <v>1125</v>
      </c>
      <c r="P291" s="565" t="s">
        <v>1126</v>
      </c>
      <c r="Q291" s="421" t="s">
        <v>647</v>
      </c>
    </row>
    <row r="292" spans="1:18" s="413" customFormat="1" hidden="1">
      <c r="A292" s="421" t="s">
        <v>1588</v>
      </c>
      <c r="B292" s="421" t="s">
        <v>901</v>
      </c>
      <c r="C292" s="511" t="s">
        <v>283</v>
      </c>
      <c r="D292" s="421" t="s">
        <v>1589</v>
      </c>
      <c r="E292" s="421" t="s">
        <v>895</v>
      </c>
      <c r="F292" s="563" t="s">
        <v>1578</v>
      </c>
      <c r="G292" s="564" t="s">
        <v>1579</v>
      </c>
      <c r="H292" s="563" t="s">
        <v>1580</v>
      </c>
      <c r="I292" s="563" t="s">
        <v>1580</v>
      </c>
      <c r="J292" s="435" t="s">
        <v>217</v>
      </c>
      <c r="K292" s="436"/>
      <c r="L292" s="437" t="s">
        <v>1590</v>
      </c>
      <c r="M292" s="421" t="s">
        <v>1586</v>
      </c>
      <c r="N292" s="421" t="s">
        <v>1591</v>
      </c>
      <c r="O292" s="599" t="s">
        <v>1125</v>
      </c>
      <c r="P292" s="599" t="s">
        <v>1126</v>
      </c>
      <c r="Q292" s="421" t="s">
        <v>647</v>
      </c>
    </row>
    <row r="293" spans="1:18" s="413" customFormat="1" hidden="1">
      <c r="A293" s="421" t="s">
        <v>1592</v>
      </c>
      <c r="B293" s="421" t="s">
        <v>901</v>
      </c>
      <c r="C293" s="511" t="s">
        <v>283</v>
      </c>
      <c r="D293" s="421" t="s">
        <v>1593</v>
      </c>
      <c r="E293" s="421" t="s">
        <v>895</v>
      </c>
      <c r="F293" s="563" t="s">
        <v>1578</v>
      </c>
      <c r="G293" s="564" t="s">
        <v>1579</v>
      </c>
      <c r="H293" s="563" t="s">
        <v>1580</v>
      </c>
      <c r="I293" s="563" t="s">
        <v>1580</v>
      </c>
      <c r="J293" s="435" t="s">
        <v>217</v>
      </c>
      <c r="K293" s="595"/>
      <c r="L293" s="596" t="s">
        <v>1594</v>
      </c>
      <c r="M293" s="421" t="s">
        <v>1586</v>
      </c>
      <c r="N293" s="421" t="s">
        <v>1595</v>
      </c>
      <c r="O293" s="599" t="s">
        <v>1125</v>
      </c>
      <c r="P293" s="599" t="s">
        <v>1126</v>
      </c>
      <c r="Q293" s="421" t="s">
        <v>647</v>
      </c>
    </row>
    <row r="294" spans="1:18" s="413" customFormat="1" ht="18.75" hidden="1">
      <c r="A294" s="433" t="s">
        <v>1128</v>
      </c>
      <c r="B294" s="434"/>
      <c r="C294" s="401"/>
      <c r="D294" s="401"/>
      <c r="E294" s="401"/>
      <c r="F294" s="402"/>
      <c r="G294" s="429"/>
      <c r="H294" s="402"/>
      <c r="I294" s="402"/>
      <c r="J294" s="429"/>
      <c r="K294" s="404"/>
      <c r="L294" s="359"/>
      <c r="M294" s="401"/>
      <c r="N294" s="401"/>
      <c r="O294" s="401"/>
      <c r="P294" s="401"/>
      <c r="Q294" s="401"/>
    </row>
    <row r="295" spans="1:18" s="413" customFormat="1" hidden="1">
      <c r="A295" s="401"/>
      <c r="B295" s="401" t="s">
        <v>903</v>
      </c>
      <c r="C295" s="395" t="s">
        <v>904</v>
      </c>
      <c r="D295" s="432" t="s">
        <v>1596</v>
      </c>
      <c r="E295" s="401" t="s">
        <v>1429</v>
      </c>
      <c r="F295" s="508" t="s">
        <v>1564</v>
      </c>
      <c r="G295" s="509" t="s">
        <v>1597</v>
      </c>
      <c r="H295" s="508" t="s">
        <v>1566</v>
      </c>
      <c r="I295" s="508" t="s">
        <v>1566</v>
      </c>
      <c r="J295" s="429" t="s">
        <v>217</v>
      </c>
      <c r="K295" s="404">
        <v>1903940</v>
      </c>
      <c r="L295" s="359" t="s">
        <v>1598</v>
      </c>
      <c r="M295" s="401" t="s">
        <v>1068</v>
      </c>
      <c r="N295" s="401" t="s">
        <v>905</v>
      </c>
      <c r="O295" s="510" t="s">
        <v>1125</v>
      </c>
      <c r="P295" s="510" t="s">
        <v>1126</v>
      </c>
      <c r="Q295" s="401" t="s">
        <v>647</v>
      </c>
    </row>
    <row r="296" spans="1:18" s="413" customFormat="1" hidden="1">
      <c r="A296" s="401"/>
      <c r="B296" s="401" t="s">
        <v>903</v>
      </c>
      <c r="C296" s="395" t="s">
        <v>904</v>
      </c>
      <c r="D296" s="432" t="s">
        <v>1599</v>
      </c>
      <c r="E296" s="401" t="s">
        <v>1429</v>
      </c>
      <c r="F296" s="508" t="s">
        <v>1564</v>
      </c>
      <c r="G296" s="509" t="s">
        <v>1597</v>
      </c>
      <c r="H296" s="508" t="s">
        <v>1566</v>
      </c>
      <c r="I296" s="508" t="s">
        <v>1566</v>
      </c>
      <c r="J296" s="429" t="s">
        <v>217</v>
      </c>
      <c r="K296" s="404">
        <v>1984351</v>
      </c>
      <c r="L296" s="359" t="s">
        <v>1600</v>
      </c>
      <c r="M296" s="401" t="s">
        <v>1068</v>
      </c>
      <c r="N296" s="401" t="s">
        <v>1544</v>
      </c>
      <c r="O296" s="510" t="s">
        <v>1125</v>
      </c>
      <c r="P296" s="510" t="s">
        <v>1126</v>
      </c>
      <c r="Q296" s="401" t="s">
        <v>647</v>
      </c>
    </row>
    <row r="297" spans="1:18" s="413" customFormat="1" hidden="1">
      <c r="A297" s="401"/>
      <c r="B297" s="401" t="s">
        <v>903</v>
      </c>
      <c r="C297" s="395" t="s">
        <v>904</v>
      </c>
      <c r="D297" s="432" t="s">
        <v>1601</v>
      </c>
      <c r="E297" s="401" t="s">
        <v>895</v>
      </c>
      <c r="F297" s="508" t="s">
        <v>1564</v>
      </c>
      <c r="G297" s="509" t="s">
        <v>1597</v>
      </c>
      <c r="H297" s="508" t="s">
        <v>1566</v>
      </c>
      <c r="I297" s="508" t="s">
        <v>1566</v>
      </c>
      <c r="J297" s="429" t="s">
        <v>217</v>
      </c>
      <c r="K297" s="404">
        <v>1283579</v>
      </c>
      <c r="L297" s="359" t="s">
        <v>1602</v>
      </c>
      <c r="M297" s="401" t="s">
        <v>1570</v>
      </c>
      <c r="N297" s="401" t="s">
        <v>1477</v>
      </c>
      <c r="O297" s="510" t="s">
        <v>1125</v>
      </c>
      <c r="P297" s="510" t="s">
        <v>1126</v>
      </c>
      <c r="Q297" s="401" t="s">
        <v>647</v>
      </c>
    </row>
    <row r="298" spans="1:18" s="413" customFormat="1" hidden="1">
      <c r="A298" s="401"/>
      <c r="B298" s="401" t="s">
        <v>903</v>
      </c>
      <c r="C298" s="395" t="s">
        <v>904</v>
      </c>
      <c r="D298" s="432" t="s">
        <v>1603</v>
      </c>
      <c r="E298" s="401" t="s">
        <v>895</v>
      </c>
      <c r="F298" s="508" t="s">
        <v>1564</v>
      </c>
      <c r="G298" s="509" t="s">
        <v>1597</v>
      </c>
      <c r="H298" s="508" t="s">
        <v>1566</v>
      </c>
      <c r="I298" s="508" t="s">
        <v>1566</v>
      </c>
      <c r="J298" s="429" t="s">
        <v>217</v>
      </c>
      <c r="K298" s="404">
        <v>972000</v>
      </c>
      <c r="L298" s="359" t="s">
        <v>1604</v>
      </c>
      <c r="M298" s="401" t="s">
        <v>1570</v>
      </c>
      <c r="N298" s="401" t="s">
        <v>1605</v>
      </c>
      <c r="O298" s="510" t="s">
        <v>1125</v>
      </c>
      <c r="P298" s="510" t="s">
        <v>1126</v>
      </c>
      <c r="Q298" s="401" t="s">
        <v>647</v>
      </c>
    </row>
    <row r="299" spans="1:18" s="413" customFormat="1" hidden="1">
      <c r="A299" s="401"/>
      <c r="B299" s="401" t="s">
        <v>903</v>
      </c>
      <c r="C299" s="395" t="s">
        <v>904</v>
      </c>
      <c r="D299" s="432"/>
      <c r="E299" s="401" t="s">
        <v>895</v>
      </c>
      <c r="F299" s="508" t="s">
        <v>1564</v>
      </c>
      <c r="G299" s="509" t="s">
        <v>1597</v>
      </c>
      <c r="H299" s="508" t="s">
        <v>1566</v>
      </c>
      <c r="I299" s="508" t="s">
        <v>1566</v>
      </c>
      <c r="J299" s="429" t="s">
        <v>217</v>
      </c>
      <c r="K299" s="404"/>
      <c r="L299" s="359"/>
      <c r="M299" s="401"/>
      <c r="N299" s="401"/>
      <c r="O299" s="510" t="s">
        <v>1125</v>
      </c>
      <c r="P299" s="510" t="s">
        <v>1126</v>
      </c>
      <c r="Q299" s="401" t="s">
        <v>647</v>
      </c>
    </row>
    <row r="300" spans="1:18" s="413" customFormat="1" ht="20.25" hidden="1" customHeight="1">
      <c r="A300" s="401"/>
      <c r="B300" s="401" t="s">
        <v>903</v>
      </c>
      <c r="C300" s="395" t="s">
        <v>904</v>
      </c>
      <c r="D300" s="432"/>
      <c r="E300" s="401" t="s">
        <v>895</v>
      </c>
      <c r="F300" s="508" t="s">
        <v>1564</v>
      </c>
      <c r="G300" s="509" t="s">
        <v>1597</v>
      </c>
      <c r="H300" s="508" t="s">
        <v>1566</v>
      </c>
      <c r="I300" s="508" t="s">
        <v>1566</v>
      </c>
      <c r="J300" s="429" t="s">
        <v>217</v>
      </c>
      <c r="K300" s="404"/>
      <c r="L300" s="359"/>
      <c r="M300" s="401"/>
      <c r="N300" s="401"/>
      <c r="O300" s="510" t="s">
        <v>1125</v>
      </c>
      <c r="P300" s="510" t="s">
        <v>1126</v>
      </c>
      <c r="Q300" s="401" t="s">
        <v>647</v>
      </c>
    </row>
    <row r="301" spans="1:18" s="413" customFormat="1" ht="18.75" hidden="1">
      <c r="A301" s="433" t="s">
        <v>1129</v>
      </c>
      <c r="B301" s="434"/>
      <c r="C301" s="401"/>
      <c r="D301" s="401"/>
      <c r="E301" s="401"/>
      <c r="F301" s="402"/>
      <c r="G301" s="429"/>
      <c r="H301" s="402"/>
      <c r="I301" s="402"/>
      <c r="J301" s="429"/>
      <c r="K301" s="404"/>
      <c r="L301" s="359"/>
      <c r="M301" s="401"/>
      <c r="N301" s="401"/>
      <c r="O301" s="401"/>
      <c r="P301" s="401"/>
      <c r="Q301" s="401"/>
    </row>
    <row r="302" spans="1:18" s="413" customFormat="1" hidden="1">
      <c r="A302" s="401"/>
      <c r="B302" s="401" t="s">
        <v>1606</v>
      </c>
      <c r="C302" s="401" t="s">
        <v>227</v>
      </c>
      <c r="D302" s="401" t="s">
        <v>1607</v>
      </c>
      <c r="E302" s="401" t="s">
        <v>1429</v>
      </c>
      <c r="F302" s="402" t="s">
        <v>1608</v>
      </c>
      <c r="G302" s="429">
        <v>30100</v>
      </c>
      <c r="H302" s="402" t="s">
        <v>1609</v>
      </c>
      <c r="I302" s="402" t="s">
        <v>1609</v>
      </c>
      <c r="J302" s="429" t="s">
        <v>217</v>
      </c>
      <c r="K302" s="404">
        <v>2700000</v>
      </c>
      <c r="L302" s="359" t="s">
        <v>1610</v>
      </c>
      <c r="M302" s="401" t="s">
        <v>1049</v>
      </c>
      <c r="N302" s="401" t="s">
        <v>1611</v>
      </c>
      <c r="O302" s="395" t="s">
        <v>1033</v>
      </c>
      <c r="P302" s="395" t="s">
        <v>1034</v>
      </c>
      <c r="Q302" s="401" t="s">
        <v>647</v>
      </c>
      <c r="R302" s="431"/>
    </row>
    <row r="303" spans="1:18" s="413" customFormat="1" hidden="1">
      <c r="A303" s="401"/>
      <c r="B303" s="401" t="s">
        <v>1606</v>
      </c>
      <c r="C303" s="401" t="s">
        <v>227</v>
      </c>
      <c r="D303" s="401"/>
      <c r="E303" s="401" t="s">
        <v>1429</v>
      </c>
      <c r="F303" s="402" t="s">
        <v>1608</v>
      </c>
      <c r="G303" s="429">
        <v>30100</v>
      </c>
      <c r="H303" s="402" t="s">
        <v>1609</v>
      </c>
      <c r="I303" s="402" t="s">
        <v>1609</v>
      </c>
      <c r="J303" s="429" t="s">
        <v>217</v>
      </c>
      <c r="K303" s="404"/>
      <c r="L303" s="359"/>
      <c r="M303" s="401"/>
      <c r="N303" s="401"/>
      <c r="O303" s="395" t="s">
        <v>1033</v>
      </c>
      <c r="P303" s="395" t="s">
        <v>1034</v>
      </c>
      <c r="Q303" s="401" t="s">
        <v>647</v>
      </c>
    </row>
    <row r="304" spans="1:18" s="413" customFormat="1" hidden="1">
      <c r="A304" s="401"/>
      <c r="B304" s="401" t="s">
        <v>1606</v>
      </c>
      <c r="C304" s="401" t="s">
        <v>227</v>
      </c>
      <c r="D304" s="401" t="s">
        <v>1612</v>
      </c>
      <c r="E304" s="401" t="s">
        <v>1429</v>
      </c>
      <c r="F304" s="402" t="s">
        <v>1608</v>
      </c>
      <c r="G304" s="429">
        <v>30100</v>
      </c>
      <c r="H304" s="402" t="s">
        <v>1613</v>
      </c>
      <c r="I304" s="402" t="s">
        <v>1613</v>
      </c>
      <c r="J304" s="429" t="s">
        <v>212</v>
      </c>
      <c r="K304" s="404"/>
      <c r="L304" s="359" t="s">
        <v>1614</v>
      </c>
      <c r="M304" s="401" t="s">
        <v>626</v>
      </c>
      <c r="N304" s="401" t="s">
        <v>1615</v>
      </c>
      <c r="O304" s="395" t="s">
        <v>1033</v>
      </c>
      <c r="P304" s="395" t="s">
        <v>1034</v>
      </c>
      <c r="Q304" s="401" t="s">
        <v>647</v>
      </c>
    </row>
    <row r="305" spans="1:18" s="413" customFormat="1" ht="18.75" hidden="1">
      <c r="A305" s="433" t="s">
        <v>1130</v>
      </c>
      <c r="B305" s="434"/>
      <c r="C305" s="401"/>
      <c r="D305" s="401"/>
      <c r="E305" s="401"/>
      <c r="F305" s="402"/>
      <c r="G305" s="429"/>
      <c r="H305" s="402"/>
      <c r="I305" s="402"/>
      <c r="J305" s="429"/>
      <c r="K305" s="404"/>
      <c r="L305" s="359"/>
      <c r="M305" s="401"/>
      <c r="N305" s="401"/>
      <c r="O305" s="401"/>
      <c r="P305" s="401"/>
      <c r="Q305" s="401"/>
    </row>
    <row r="306" spans="1:18" s="413" customFormat="1" hidden="1">
      <c r="A306" s="421" t="s">
        <v>907</v>
      </c>
      <c r="B306" s="421" t="s">
        <v>1616</v>
      </c>
      <c r="C306" s="421" t="s">
        <v>908</v>
      </c>
      <c r="D306" s="421" t="s">
        <v>909</v>
      </c>
      <c r="E306" s="421" t="s">
        <v>1262</v>
      </c>
      <c r="F306" s="424" t="s">
        <v>1617</v>
      </c>
      <c r="G306" s="435">
        <v>30100</v>
      </c>
      <c r="H306" s="424" t="s">
        <v>1618</v>
      </c>
      <c r="I306" s="424" t="s">
        <v>1618</v>
      </c>
      <c r="J306" s="435" t="s">
        <v>217</v>
      </c>
      <c r="K306" s="436"/>
      <c r="L306" s="437" t="s">
        <v>1426</v>
      </c>
      <c r="M306" s="421" t="s">
        <v>816</v>
      </c>
      <c r="N306" s="421" t="s">
        <v>1427</v>
      </c>
      <c r="O306" s="511" t="s">
        <v>1035</v>
      </c>
      <c r="P306" s="511" t="s">
        <v>1034</v>
      </c>
      <c r="Q306" s="421" t="s">
        <v>647</v>
      </c>
    </row>
    <row r="307" spans="1:18" s="413" customFormat="1" hidden="1">
      <c r="A307" s="421" t="s">
        <v>911</v>
      </c>
      <c r="B307" s="421" t="s">
        <v>1606</v>
      </c>
      <c r="C307" s="421" t="s">
        <v>908</v>
      </c>
      <c r="D307" s="421" t="s">
        <v>912</v>
      </c>
      <c r="E307" s="421" t="s">
        <v>1429</v>
      </c>
      <c r="F307" s="424" t="s">
        <v>1619</v>
      </c>
      <c r="G307" s="435">
        <v>30100</v>
      </c>
      <c r="H307" s="424" t="s">
        <v>1613</v>
      </c>
      <c r="I307" s="424" t="s">
        <v>1613</v>
      </c>
      <c r="J307" s="435" t="s">
        <v>217</v>
      </c>
      <c r="K307" s="436"/>
      <c r="L307" s="437" t="s">
        <v>910</v>
      </c>
      <c r="M307" s="421" t="s">
        <v>816</v>
      </c>
      <c r="N307" s="421" t="s">
        <v>1620</v>
      </c>
      <c r="O307" s="511" t="s">
        <v>1035</v>
      </c>
      <c r="P307" s="511" t="s">
        <v>1034</v>
      </c>
      <c r="Q307" s="421" t="s">
        <v>647</v>
      </c>
    </row>
    <row r="308" spans="1:18" s="413" customFormat="1" hidden="1">
      <c r="A308" s="421" t="s">
        <v>913</v>
      </c>
      <c r="B308" s="421" t="s">
        <v>1606</v>
      </c>
      <c r="C308" s="421" t="s">
        <v>908</v>
      </c>
      <c r="D308" s="421" t="s">
        <v>914</v>
      </c>
      <c r="E308" s="421" t="s">
        <v>1429</v>
      </c>
      <c r="F308" s="424" t="s">
        <v>1608</v>
      </c>
      <c r="G308" s="435">
        <v>30100</v>
      </c>
      <c r="H308" s="424" t="s">
        <v>1609</v>
      </c>
      <c r="I308" s="424" t="s">
        <v>1609</v>
      </c>
      <c r="J308" s="435" t="s">
        <v>217</v>
      </c>
      <c r="K308" s="436"/>
      <c r="L308" s="437" t="s">
        <v>910</v>
      </c>
      <c r="M308" s="421" t="s">
        <v>816</v>
      </c>
      <c r="N308" s="421" t="s">
        <v>915</v>
      </c>
      <c r="O308" s="511" t="s">
        <v>1035</v>
      </c>
      <c r="P308" s="511" t="s">
        <v>1034</v>
      </c>
      <c r="Q308" s="421" t="s">
        <v>647</v>
      </c>
      <c r="R308" s="431"/>
    </row>
    <row r="309" spans="1:18" s="413" customFormat="1" hidden="1">
      <c r="A309" s="401"/>
      <c r="B309" s="401" t="s">
        <v>1606</v>
      </c>
      <c r="C309" s="401" t="s">
        <v>908</v>
      </c>
      <c r="D309" s="401"/>
      <c r="E309" s="401" t="s">
        <v>895</v>
      </c>
      <c r="F309" s="402" t="s">
        <v>1173</v>
      </c>
      <c r="G309" s="429">
        <v>30100</v>
      </c>
      <c r="H309" s="402" t="s">
        <v>1174</v>
      </c>
      <c r="I309" s="402" t="s">
        <v>1174</v>
      </c>
      <c r="J309" s="429" t="s">
        <v>217</v>
      </c>
      <c r="K309" s="404"/>
      <c r="L309" s="359"/>
      <c r="M309" s="401"/>
      <c r="N309" s="401"/>
      <c r="O309" s="395" t="s">
        <v>1035</v>
      </c>
      <c r="P309" s="395" t="s">
        <v>1034</v>
      </c>
      <c r="Q309" s="401" t="s">
        <v>647</v>
      </c>
      <c r="R309" s="430"/>
    </row>
    <row r="310" spans="1:18" s="413" customFormat="1" hidden="1">
      <c r="A310" s="421" t="s">
        <v>916</v>
      </c>
      <c r="B310" s="421" t="s">
        <v>1606</v>
      </c>
      <c r="C310" s="421" t="s">
        <v>908</v>
      </c>
      <c r="D310" s="421" t="s">
        <v>917</v>
      </c>
      <c r="E310" s="421" t="s">
        <v>1429</v>
      </c>
      <c r="F310" s="424" t="s">
        <v>1619</v>
      </c>
      <c r="G310" s="435">
        <v>30100</v>
      </c>
      <c r="H310" s="424" t="s">
        <v>1613</v>
      </c>
      <c r="I310" s="424" t="s">
        <v>1613</v>
      </c>
      <c r="J310" s="435" t="s">
        <v>217</v>
      </c>
      <c r="K310" s="436"/>
      <c r="L310" s="437" t="s">
        <v>910</v>
      </c>
      <c r="M310" s="421" t="s">
        <v>1469</v>
      </c>
      <c r="N310" s="421" t="s">
        <v>1540</v>
      </c>
      <c r="O310" s="511" t="s">
        <v>1035</v>
      </c>
      <c r="P310" s="511" t="s">
        <v>1034</v>
      </c>
      <c r="Q310" s="421" t="s">
        <v>647</v>
      </c>
    </row>
    <row r="311" spans="1:18" s="413" customFormat="1" hidden="1">
      <c r="A311" s="401"/>
      <c r="B311" s="401" t="s">
        <v>1606</v>
      </c>
      <c r="C311" s="401" t="s">
        <v>908</v>
      </c>
      <c r="D311" s="401" t="s">
        <v>1621</v>
      </c>
      <c r="E311" s="401" t="s">
        <v>1429</v>
      </c>
      <c r="F311" s="402" t="s">
        <v>1619</v>
      </c>
      <c r="G311" s="429">
        <v>30100</v>
      </c>
      <c r="H311" s="402" t="s">
        <v>1613</v>
      </c>
      <c r="I311" s="402" t="s">
        <v>1613</v>
      </c>
      <c r="J311" s="429" t="s">
        <v>217</v>
      </c>
      <c r="K311" s="404"/>
      <c r="L311" s="359"/>
      <c r="M311" s="401" t="s">
        <v>1469</v>
      </c>
      <c r="N311" s="401" t="s">
        <v>918</v>
      </c>
      <c r="O311" s="395" t="s">
        <v>1035</v>
      </c>
      <c r="P311" s="395" t="s">
        <v>1034</v>
      </c>
      <c r="Q311" s="401" t="s">
        <v>647</v>
      </c>
    </row>
    <row r="312" spans="1:18" s="413" customFormat="1" hidden="1">
      <c r="A312" s="401"/>
      <c r="B312" s="401" t="s">
        <v>1606</v>
      </c>
      <c r="C312" s="401" t="s">
        <v>908</v>
      </c>
      <c r="D312" s="401" t="s">
        <v>1622</v>
      </c>
      <c r="E312" s="401" t="s">
        <v>1429</v>
      </c>
      <c r="F312" s="402" t="s">
        <v>1608</v>
      </c>
      <c r="G312" s="429">
        <v>30100</v>
      </c>
      <c r="H312" s="402" t="s">
        <v>1609</v>
      </c>
      <c r="I312" s="402" t="s">
        <v>1609</v>
      </c>
      <c r="J312" s="429" t="s">
        <v>217</v>
      </c>
      <c r="K312" s="404"/>
      <c r="L312" s="359"/>
      <c r="M312" s="401" t="s">
        <v>1469</v>
      </c>
      <c r="N312" s="401" t="s">
        <v>919</v>
      </c>
      <c r="O312" s="395" t="s">
        <v>1035</v>
      </c>
      <c r="P312" s="395" t="s">
        <v>1034</v>
      </c>
      <c r="Q312" s="401" t="s">
        <v>647</v>
      </c>
    </row>
    <row r="313" spans="1:18" s="413" customFormat="1" hidden="1">
      <c r="A313" s="421" t="s">
        <v>920</v>
      </c>
      <c r="B313" s="421" t="s">
        <v>1606</v>
      </c>
      <c r="C313" s="421" t="s">
        <v>908</v>
      </c>
      <c r="D313" s="421" t="s">
        <v>921</v>
      </c>
      <c r="E313" s="421" t="s">
        <v>1429</v>
      </c>
      <c r="F313" s="424" t="s">
        <v>1608</v>
      </c>
      <c r="G313" s="435">
        <v>30100</v>
      </c>
      <c r="H313" s="424" t="s">
        <v>1609</v>
      </c>
      <c r="I313" s="424" t="s">
        <v>1609</v>
      </c>
      <c r="J313" s="435" t="s">
        <v>217</v>
      </c>
      <c r="K313" s="436"/>
      <c r="L313" s="437" t="s">
        <v>910</v>
      </c>
      <c r="M313" s="421" t="s">
        <v>1469</v>
      </c>
      <c r="N313" s="421" t="s">
        <v>1461</v>
      </c>
      <c r="O313" s="511" t="s">
        <v>1035</v>
      </c>
      <c r="P313" s="511" t="s">
        <v>1034</v>
      </c>
      <c r="Q313" s="421" t="s">
        <v>647</v>
      </c>
    </row>
    <row r="314" spans="1:18" s="413" customFormat="1" hidden="1">
      <c r="A314" s="421" t="s">
        <v>1175</v>
      </c>
      <c r="B314" s="421" t="s">
        <v>1606</v>
      </c>
      <c r="C314" s="421" t="s">
        <v>908</v>
      </c>
      <c r="D314" s="421" t="s">
        <v>1623</v>
      </c>
      <c r="E314" s="421" t="s">
        <v>1429</v>
      </c>
      <c r="F314" s="424" t="s">
        <v>1608</v>
      </c>
      <c r="G314" s="435">
        <v>30100</v>
      </c>
      <c r="H314" s="424" t="s">
        <v>1609</v>
      </c>
      <c r="I314" s="424" t="s">
        <v>1609</v>
      </c>
      <c r="J314" s="435" t="s">
        <v>217</v>
      </c>
      <c r="K314" s="436"/>
      <c r="L314" s="437" t="s">
        <v>1426</v>
      </c>
      <c r="M314" s="421" t="s">
        <v>819</v>
      </c>
      <c r="N314" s="421" t="s">
        <v>1131</v>
      </c>
      <c r="O314" s="511" t="s">
        <v>1035</v>
      </c>
      <c r="P314" s="511" t="s">
        <v>1034</v>
      </c>
      <c r="Q314" s="421" t="s">
        <v>647</v>
      </c>
    </row>
    <row r="315" spans="1:18" s="413" customFormat="1" hidden="1">
      <c r="A315" s="401"/>
      <c r="B315" s="401" t="s">
        <v>1606</v>
      </c>
      <c r="C315" s="401" t="s">
        <v>908</v>
      </c>
      <c r="D315" s="401" t="s">
        <v>1624</v>
      </c>
      <c r="E315" s="401" t="s">
        <v>1429</v>
      </c>
      <c r="F315" s="402" t="s">
        <v>1608</v>
      </c>
      <c r="G315" s="429">
        <v>30100</v>
      </c>
      <c r="H315" s="402" t="s">
        <v>1609</v>
      </c>
      <c r="I315" s="402" t="s">
        <v>1609</v>
      </c>
      <c r="J315" s="429" t="s">
        <v>217</v>
      </c>
      <c r="K315" s="404"/>
      <c r="L315" s="359"/>
      <c r="M315" s="401" t="s">
        <v>819</v>
      </c>
      <c r="N315" s="401" t="s">
        <v>1132</v>
      </c>
      <c r="O315" s="395" t="s">
        <v>1035</v>
      </c>
      <c r="P315" s="395" t="s">
        <v>1034</v>
      </c>
      <c r="Q315" s="401" t="s">
        <v>647</v>
      </c>
    </row>
    <row r="316" spans="1:18" s="413" customFormat="1" hidden="1">
      <c r="A316" s="401"/>
      <c r="B316" s="401" t="s">
        <v>1606</v>
      </c>
      <c r="C316" s="401" t="s">
        <v>908</v>
      </c>
      <c r="D316" s="401"/>
      <c r="E316" s="401" t="s">
        <v>1429</v>
      </c>
      <c r="F316" s="402" t="s">
        <v>1608</v>
      </c>
      <c r="G316" s="429">
        <v>30100</v>
      </c>
      <c r="H316" s="402" t="s">
        <v>1609</v>
      </c>
      <c r="I316" s="402" t="s">
        <v>1609</v>
      </c>
      <c r="J316" s="429" t="s">
        <v>217</v>
      </c>
      <c r="K316" s="404"/>
      <c r="L316" s="359"/>
      <c r="M316" s="401"/>
      <c r="N316" s="401"/>
      <c r="O316" s="395" t="s">
        <v>1035</v>
      </c>
      <c r="P316" s="395" t="s">
        <v>1034</v>
      </c>
      <c r="Q316" s="401" t="s">
        <v>647</v>
      </c>
    </row>
    <row r="317" spans="1:18" s="413" customFormat="1" hidden="1">
      <c r="A317" s="401"/>
      <c r="B317" s="401" t="s">
        <v>1606</v>
      </c>
      <c r="C317" s="401" t="s">
        <v>908</v>
      </c>
      <c r="D317" s="401"/>
      <c r="E317" s="401" t="s">
        <v>1429</v>
      </c>
      <c r="F317" s="402" t="s">
        <v>1608</v>
      </c>
      <c r="G317" s="429">
        <v>30100</v>
      </c>
      <c r="H317" s="402" t="s">
        <v>1609</v>
      </c>
      <c r="I317" s="402" t="s">
        <v>1609</v>
      </c>
      <c r="J317" s="429" t="s">
        <v>217</v>
      </c>
      <c r="K317" s="404"/>
      <c r="L317" s="359"/>
      <c r="M317" s="401"/>
      <c r="N317" s="401"/>
      <c r="O317" s="395" t="s">
        <v>1035</v>
      </c>
      <c r="P317" s="395" t="s">
        <v>1034</v>
      </c>
      <c r="Q317" s="401" t="s">
        <v>647</v>
      </c>
    </row>
    <row r="318" spans="1:18" s="413" customFormat="1" hidden="1">
      <c r="A318" s="421" t="s">
        <v>1625</v>
      </c>
      <c r="B318" s="421" t="s">
        <v>1606</v>
      </c>
      <c r="C318" s="421" t="s">
        <v>908</v>
      </c>
      <c r="D318" s="421" t="s">
        <v>1626</v>
      </c>
      <c r="E318" s="421" t="s">
        <v>1429</v>
      </c>
      <c r="F318" s="424" t="s">
        <v>1608</v>
      </c>
      <c r="G318" s="435">
        <v>30100</v>
      </c>
      <c r="H318" s="424" t="s">
        <v>1609</v>
      </c>
      <c r="I318" s="424" t="s">
        <v>1609</v>
      </c>
      <c r="J318" s="435" t="s">
        <v>217</v>
      </c>
      <c r="K318" s="436"/>
      <c r="L318" s="437" t="s">
        <v>1574</v>
      </c>
      <c r="M318" s="421" t="s">
        <v>1068</v>
      </c>
      <c r="N318" s="421" t="s">
        <v>1438</v>
      </c>
      <c r="O318" s="511" t="s">
        <v>1035</v>
      </c>
      <c r="P318" s="511" t="s">
        <v>1034</v>
      </c>
      <c r="Q318" s="421" t="s">
        <v>647</v>
      </c>
    </row>
    <row r="319" spans="1:18" s="413" customFormat="1" hidden="1">
      <c r="A319" s="401"/>
      <c r="B319" s="401" t="s">
        <v>1606</v>
      </c>
      <c r="C319" s="401" t="s">
        <v>908</v>
      </c>
      <c r="D319" s="401" t="s">
        <v>1627</v>
      </c>
      <c r="E319" s="401" t="s">
        <v>1429</v>
      </c>
      <c r="F319" s="402" t="s">
        <v>1608</v>
      </c>
      <c r="G319" s="429">
        <v>30100</v>
      </c>
      <c r="H319" s="402" t="s">
        <v>1609</v>
      </c>
      <c r="I319" s="402" t="s">
        <v>1609</v>
      </c>
      <c r="J319" s="429" t="s">
        <v>217</v>
      </c>
      <c r="K319" s="404"/>
      <c r="L319" s="359"/>
      <c r="M319" s="401" t="s">
        <v>1068</v>
      </c>
      <c r="N319" s="401" t="s">
        <v>1133</v>
      </c>
      <c r="O319" s="395" t="s">
        <v>1035</v>
      </c>
      <c r="P319" s="395" t="s">
        <v>1034</v>
      </c>
      <c r="Q319" s="401" t="s">
        <v>647</v>
      </c>
    </row>
    <row r="320" spans="1:18" s="413" customFormat="1" hidden="1">
      <c r="A320" s="421" t="s">
        <v>922</v>
      </c>
      <c r="B320" s="421" t="s">
        <v>1606</v>
      </c>
      <c r="C320" s="421" t="s">
        <v>908</v>
      </c>
      <c r="D320" s="421" t="s">
        <v>923</v>
      </c>
      <c r="E320" s="421" t="s">
        <v>1429</v>
      </c>
      <c r="F320" s="424" t="s">
        <v>1619</v>
      </c>
      <c r="G320" s="435">
        <v>30100</v>
      </c>
      <c r="H320" s="424" t="s">
        <v>1613</v>
      </c>
      <c r="I320" s="424" t="s">
        <v>1613</v>
      </c>
      <c r="J320" s="435" t="s">
        <v>217</v>
      </c>
      <c r="K320" s="436"/>
      <c r="L320" s="437" t="s">
        <v>910</v>
      </c>
      <c r="M320" s="421" t="s">
        <v>1068</v>
      </c>
      <c r="N320" s="421" t="s">
        <v>1628</v>
      </c>
      <c r="O320" s="511" t="s">
        <v>1035</v>
      </c>
      <c r="P320" s="511" t="s">
        <v>1034</v>
      </c>
      <c r="Q320" s="421" t="s">
        <v>647</v>
      </c>
    </row>
    <row r="321" spans="1:18" s="413" customFormat="1" hidden="1">
      <c r="A321" s="401"/>
      <c r="B321" s="401" t="s">
        <v>1606</v>
      </c>
      <c r="C321" s="401" t="s">
        <v>908</v>
      </c>
      <c r="D321" s="401" t="s">
        <v>1629</v>
      </c>
      <c r="E321" s="401" t="s">
        <v>1429</v>
      </c>
      <c r="F321" s="402" t="s">
        <v>1608</v>
      </c>
      <c r="G321" s="429">
        <v>30100</v>
      </c>
      <c r="H321" s="402" t="s">
        <v>1609</v>
      </c>
      <c r="I321" s="402" t="s">
        <v>1609</v>
      </c>
      <c r="J321" s="429" t="s">
        <v>217</v>
      </c>
      <c r="K321" s="404"/>
      <c r="L321" s="359" t="s">
        <v>1630</v>
      </c>
      <c r="M321" s="401" t="s">
        <v>1068</v>
      </c>
      <c r="N321" s="401" t="s">
        <v>902</v>
      </c>
      <c r="O321" s="395" t="s">
        <v>1035</v>
      </c>
      <c r="P321" s="395" t="s">
        <v>1034</v>
      </c>
      <c r="Q321" s="401" t="s">
        <v>647</v>
      </c>
    </row>
    <row r="322" spans="1:18" s="413" customFormat="1" hidden="1">
      <c r="A322" s="401"/>
      <c r="B322" s="401" t="s">
        <v>1606</v>
      </c>
      <c r="C322" s="401" t="s">
        <v>908</v>
      </c>
      <c r="D322" s="401"/>
      <c r="E322" s="401" t="s">
        <v>895</v>
      </c>
      <c r="F322" s="402" t="s">
        <v>906</v>
      </c>
      <c r="G322" s="429">
        <v>30100</v>
      </c>
      <c r="H322" s="402" t="s">
        <v>225</v>
      </c>
      <c r="I322" s="402" t="s">
        <v>225</v>
      </c>
      <c r="J322" s="429" t="s">
        <v>217</v>
      </c>
      <c r="K322" s="404"/>
      <c r="L322" s="359"/>
      <c r="M322" s="401"/>
      <c r="N322" s="401"/>
      <c r="O322" s="395" t="s">
        <v>1035</v>
      </c>
      <c r="P322" s="395" t="s">
        <v>1034</v>
      </c>
      <c r="Q322" s="401" t="s">
        <v>647</v>
      </c>
    </row>
    <row r="323" spans="1:18" s="413" customFormat="1" hidden="1">
      <c r="A323" s="421" t="s">
        <v>924</v>
      </c>
      <c r="B323" s="421" t="s">
        <v>1606</v>
      </c>
      <c r="C323" s="421" t="s">
        <v>908</v>
      </c>
      <c r="D323" s="421" t="s">
        <v>1631</v>
      </c>
      <c r="E323" s="421" t="s">
        <v>895</v>
      </c>
      <c r="F323" s="424" t="s">
        <v>906</v>
      </c>
      <c r="G323" s="435">
        <v>30100</v>
      </c>
      <c r="H323" s="424" t="s">
        <v>225</v>
      </c>
      <c r="I323" s="424" t="s">
        <v>225</v>
      </c>
      <c r="J323" s="435" t="s">
        <v>217</v>
      </c>
      <c r="K323" s="436"/>
      <c r="L323" s="437" t="s">
        <v>910</v>
      </c>
      <c r="M323" s="421" t="s">
        <v>1054</v>
      </c>
      <c r="N323" s="421" t="s">
        <v>1632</v>
      </c>
      <c r="O323" s="511" t="s">
        <v>1035</v>
      </c>
      <c r="P323" s="511" t="s">
        <v>1034</v>
      </c>
      <c r="Q323" s="421" t="s">
        <v>647</v>
      </c>
    </row>
    <row r="324" spans="1:18" s="413" customFormat="1" hidden="1">
      <c r="A324" s="401"/>
      <c r="B324" s="401" t="s">
        <v>1606</v>
      </c>
      <c r="C324" s="401" t="s">
        <v>908</v>
      </c>
      <c r="D324" s="401"/>
      <c r="E324" s="401" t="s">
        <v>1429</v>
      </c>
      <c r="F324" s="402" t="s">
        <v>1608</v>
      </c>
      <c r="G324" s="429">
        <v>30100</v>
      </c>
      <c r="H324" s="402" t="s">
        <v>1609</v>
      </c>
      <c r="I324" s="402" t="s">
        <v>1609</v>
      </c>
      <c r="J324" s="429" t="s">
        <v>217</v>
      </c>
      <c r="K324" s="438"/>
      <c r="L324" s="359"/>
      <c r="M324" s="401"/>
      <c r="N324" s="401"/>
      <c r="O324" s="395" t="s">
        <v>1035</v>
      </c>
      <c r="P324" s="395" t="s">
        <v>1034</v>
      </c>
      <c r="Q324" s="401" t="s">
        <v>647</v>
      </c>
    </row>
    <row r="325" spans="1:18" s="413" customFormat="1" hidden="1">
      <c r="A325" s="421" t="s">
        <v>925</v>
      </c>
      <c r="B325" s="421" t="s">
        <v>1606</v>
      </c>
      <c r="C325" s="421" t="s">
        <v>908</v>
      </c>
      <c r="D325" s="421" t="s">
        <v>926</v>
      </c>
      <c r="E325" s="421" t="s">
        <v>1429</v>
      </c>
      <c r="F325" s="424" t="s">
        <v>1608</v>
      </c>
      <c r="G325" s="435">
        <v>30100</v>
      </c>
      <c r="H325" s="424" t="s">
        <v>1609</v>
      </c>
      <c r="I325" s="424" t="s">
        <v>1609</v>
      </c>
      <c r="J325" s="435" t="s">
        <v>217</v>
      </c>
      <c r="K325" s="436"/>
      <c r="L325" s="437" t="s">
        <v>910</v>
      </c>
      <c r="M325" s="421" t="s">
        <v>1433</v>
      </c>
      <c r="N325" s="421" t="s">
        <v>1633</v>
      </c>
      <c r="O325" s="511" t="s">
        <v>1035</v>
      </c>
      <c r="P325" s="511" t="s">
        <v>1034</v>
      </c>
      <c r="Q325" s="421" t="s">
        <v>647</v>
      </c>
    </row>
    <row r="326" spans="1:18" s="413" customFormat="1" hidden="1">
      <c r="A326" s="401"/>
      <c r="B326" s="401" t="s">
        <v>1606</v>
      </c>
      <c r="C326" s="401" t="s">
        <v>908</v>
      </c>
      <c r="D326" s="401"/>
      <c r="E326" s="401" t="s">
        <v>1429</v>
      </c>
      <c r="F326" s="402" t="s">
        <v>1608</v>
      </c>
      <c r="G326" s="429">
        <v>30100</v>
      </c>
      <c r="H326" s="402" t="s">
        <v>1609</v>
      </c>
      <c r="I326" s="402" t="s">
        <v>1609</v>
      </c>
      <c r="J326" s="429" t="s">
        <v>217</v>
      </c>
      <c r="K326" s="404"/>
      <c r="L326" s="359"/>
      <c r="M326" s="401"/>
      <c r="N326" s="401"/>
      <c r="O326" s="395" t="s">
        <v>1035</v>
      </c>
      <c r="P326" s="395" t="s">
        <v>1034</v>
      </c>
      <c r="Q326" s="401" t="s">
        <v>647</v>
      </c>
    </row>
    <row r="327" spans="1:18" s="413" customFormat="1" ht="18.75" hidden="1">
      <c r="A327" s="433" t="s">
        <v>1134</v>
      </c>
      <c r="B327" s="434"/>
      <c r="C327" s="401"/>
      <c r="D327" s="401"/>
      <c r="E327" s="401"/>
      <c r="F327" s="402"/>
      <c r="G327" s="429"/>
      <c r="H327" s="402"/>
      <c r="I327" s="402"/>
      <c r="J327" s="429"/>
      <c r="K327" s="404"/>
      <c r="L327" s="359"/>
      <c r="M327" s="401"/>
      <c r="N327" s="401"/>
      <c r="O327" s="401"/>
      <c r="P327" s="401"/>
      <c r="Q327" s="401"/>
    </row>
    <row r="328" spans="1:18" s="413" customFormat="1" hidden="1">
      <c r="A328" s="401"/>
      <c r="B328" s="401" t="s">
        <v>1634</v>
      </c>
      <c r="C328" s="401" t="s">
        <v>927</v>
      </c>
      <c r="D328" s="432" t="s">
        <v>928</v>
      </c>
      <c r="E328" s="401" t="s">
        <v>895</v>
      </c>
      <c r="F328" s="402" t="s">
        <v>906</v>
      </c>
      <c r="G328" s="429">
        <v>40100</v>
      </c>
      <c r="H328" s="402" t="s">
        <v>225</v>
      </c>
      <c r="I328" s="402" t="s">
        <v>225</v>
      </c>
      <c r="J328" s="429" t="s">
        <v>217</v>
      </c>
      <c r="K328" s="404"/>
      <c r="L328" s="359"/>
      <c r="M328" s="401" t="s">
        <v>816</v>
      </c>
      <c r="N328" s="401" t="s">
        <v>1427</v>
      </c>
      <c r="O328" s="395" t="s">
        <v>1035</v>
      </c>
      <c r="P328" s="395" t="s">
        <v>1034</v>
      </c>
      <c r="Q328" s="401" t="s">
        <v>647</v>
      </c>
    </row>
    <row r="329" spans="1:18" s="413" customFormat="1" hidden="1">
      <c r="A329" s="401"/>
      <c r="B329" s="401" t="s">
        <v>1634</v>
      </c>
      <c r="C329" s="401" t="s">
        <v>927</v>
      </c>
      <c r="D329" s="432" t="s">
        <v>929</v>
      </c>
      <c r="E329" s="401" t="s">
        <v>895</v>
      </c>
      <c r="F329" s="402" t="s">
        <v>906</v>
      </c>
      <c r="G329" s="429">
        <v>40100</v>
      </c>
      <c r="H329" s="402" t="s">
        <v>225</v>
      </c>
      <c r="I329" s="402" t="s">
        <v>225</v>
      </c>
      <c r="J329" s="429" t="s">
        <v>217</v>
      </c>
      <c r="K329" s="404"/>
      <c r="L329" s="359"/>
      <c r="M329" s="401" t="s">
        <v>816</v>
      </c>
      <c r="N329" s="401" t="s">
        <v>1620</v>
      </c>
      <c r="O329" s="395" t="s">
        <v>1035</v>
      </c>
      <c r="P329" s="395" t="s">
        <v>1034</v>
      </c>
      <c r="Q329" s="401" t="s">
        <v>647</v>
      </c>
    </row>
    <row r="330" spans="1:18" s="413" customFormat="1" hidden="1">
      <c r="A330" s="401"/>
      <c r="B330" s="401" t="s">
        <v>1634</v>
      </c>
      <c r="C330" s="401" t="s">
        <v>927</v>
      </c>
      <c r="D330" s="432" t="s">
        <v>930</v>
      </c>
      <c r="E330" s="401" t="s">
        <v>895</v>
      </c>
      <c r="F330" s="402" t="s">
        <v>906</v>
      </c>
      <c r="G330" s="429">
        <v>40100</v>
      </c>
      <c r="H330" s="402" t="s">
        <v>225</v>
      </c>
      <c r="I330" s="402" t="s">
        <v>225</v>
      </c>
      <c r="J330" s="429" t="s">
        <v>217</v>
      </c>
      <c r="K330" s="404"/>
      <c r="L330" s="359"/>
      <c r="M330" s="401" t="s">
        <v>819</v>
      </c>
      <c r="N330" s="401" t="s">
        <v>1461</v>
      </c>
      <c r="O330" s="395" t="s">
        <v>1035</v>
      </c>
      <c r="P330" s="395" t="s">
        <v>1034</v>
      </c>
      <c r="Q330" s="401" t="s">
        <v>647</v>
      </c>
    </row>
    <row r="331" spans="1:18" s="413" customFormat="1" hidden="1">
      <c r="A331" s="401"/>
      <c r="B331" s="401" t="s">
        <v>1634</v>
      </c>
      <c r="C331" s="401" t="s">
        <v>927</v>
      </c>
      <c r="D331" s="432" t="s">
        <v>931</v>
      </c>
      <c r="E331" s="401" t="s">
        <v>895</v>
      </c>
      <c r="F331" s="402" t="s">
        <v>906</v>
      </c>
      <c r="G331" s="429">
        <v>40100</v>
      </c>
      <c r="H331" s="402" t="s">
        <v>225</v>
      </c>
      <c r="I331" s="402" t="s">
        <v>225</v>
      </c>
      <c r="J331" s="429" t="s">
        <v>217</v>
      </c>
      <c r="K331" s="404"/>
      <c r="L331" s="359"/>
      <c r="M331" s="401" t="s">
        <v>819</v>
      </c>
      <c r="N331" s="401" t="s">
        <v>918</v>
      </c>
      <c r="O331" s="395" t="s">
        <v>1035</v>
      </c>
      <c r="P331" s="395" t="s">
        <v>1034</v>
      </c>
      <c r="Q331" s="401" t="s">
        <v>647</v>
      </c>
    </row>
    <row r="332" spans="1:18" s="413" customFormat="1" hidden="1">
      <c r="A332" s="401"/>
      <c r="B332" s="401" t="s">
        <v>1634</v>
      </c>
      <c r="C332" s="401" t="s">
        <v>927</v>
      </c>
      <c r="D332" s="432" t="s">
        <v>932</v>
      </c>
      <c r="E332" s="401" t="s">
        <v>895</v>
      </c>
      <c r="F332" s="402" t="s">
        <v>906</v>
      </c>
      <c r="G332" s="429">
        <v>40100</v>
      </c>
      <c r="H332" s="402" t="s">
        <v>225</v>
      </c>
      <c r="I332" s="402" t="s">
        <v>225</v>
      </c>
      <c r="J332" s="429" t="s">
        <v>217</v>
      </c>
      <c r="K332" s="404"/>
      <c r="L332" s="359"/>
      <c r="M332" s="401" t="s">
        <v>1068</v>
      </c>
      <c r="N332" s="401" t="s">
        <v>1635</v>
      </c>
      <c r="O332" s="395" t="s">
        <v>1035</v>
      </c>
      <c r="P332" s="395" t="s">
        <v>1034</v>
      </c>
      <c r="Q332" s="401" t="s">
        <v>647</v>
      </c>
    </row>
    <row r="333" spans="1:18" s="413" customFormat="1" hidden="1">
      <c r="A333" s="401"/>
      <c r="B333" s="401" t="s">
        <v>1634</v>
      </c>
      <c r="C333" s="401" t="s">
        <v>927</v>
      </c>
      <c r="D333" s="432"/>
      <c r="E333" s="401" t="s">
        <v>895</v>
      </c>
      <c r="F333" s="402" t="s">
        <v>906</v>
      </c>
      <c r="G333" s="429">
        <v>40100</v>
      </c>
      <c r="H333" s="402" t="s">
        <v>225</v>
      </c>
      <c r="I333" s="402" t="s">
        <v>225</v>
      </c>
      <c r="J333" s="429" t="s">
        <v>217</v>
      </c>
      <c r="K333" s="404"/>
      <c r="L333" s="359"/>
      <c r="M333" s="401"/>
      <c r="N333" s="401"/>
      <c r="O333" s="395" t="s">
        <v>1035</v>
      </c>
      <c r="P333" s="395" t="s">
        <v>1034</v>
      </c>
      <c r="Q333" s="401" t="s">
        <v>647</v>
      </c>
    </row>
    <row r="334" spans="1:18" s="413" customFormat="1" ht="18.75" hidden="1">
      <c r="A334" s="433" t="s">
        <v>1135</v>
      </c>
      <c r="B334" s="434"/>
      <c r="C334" s="401"/>
      <c r="D334" s="401"/>
      <c r="E334" s="401"/>
      <c r="F334" s="402"/>
      <c r="G334" s="429"/>
      <c r="H334" s="402"/>
      <c r="I334" s="402"/>
      <c r="J334" s="429"/>
      <c r="K334" s="404"/>
      <c r="L334" s="359"/>
      <c r="M334" s="401"/>
      <c r="N334" s="401"/>
      <c r="O334" s="401"/>
      <c r="P334" s="401"/>
      <c r="Q334" s="401"/>
    </row>
    <row r="335" spans="1:18" s="413" customFormat="1" hidden="1">
      <c r="A335" s="401" t="s">
        <v>1636</v>
      </c>
      <c r="B335" s="401" t="s">
        <v>901</v>
      </c>
      <c r="C335" s="401" t="s">
        <v>933</v>
      </c>
      <c r="D335" s="401" t="s">
        <v>1637</v>
      </c>
      <c r="E335" s="401" t="s">
        <v>1429</v>
      </c>
      <c r="F335" s="402" t="s">
        <v>1638</v>
      </c>
      <c r="G335" s="429">
        <v>30200</v>
      </c>
      <c r="H335" s="402" t="s">
        <v>1639</v>
      </c>
      <c r="I335" s="402" t="s">
        <v>1639</v>
      </c>
      <c r="J335" s="429" t="s">
        <v>217</v>
      </c>
      <c r="K335" s="404">
        <v>85200</v>
      </c>
      <c r="L335" s="359" t="s">
        <v>1640</v>
      </c>
      <c r="M335" s="401" t="s">
        <v>1469</v>
      </c>
      <c r="N335" s="401" t="s">
        <v>1131</v>
      </c>
      <c r="O335" s="395" t="s">
        <v>1036</v>
      </c>
      <c r="P335" s="395" t="s">
        <v>1037</v>
      </c>
      <c r="Q335" s="401" t="s">
        <v>647</v>
      </c>
    </row>
    <row r="336" spans="1:18" s="413" customFormat="1" hidden="1">
      <c r="A336" s="401"/>
      <c r="B336" s="401" t="s">
        <v>901</v>
      </c>
      <c r="C336" s="401" t="s">
        <v>933</v>
      </c>
      <c r="D336" s="401"/>
      <c r="E336" s="401" t="s">
        <v>1429</v>
      </c>
      <c r="F336" s="402" t="s">
        <v>1638</v>
      </c>
      <c r="G336" s="429">
        <v>30200</v>
      </c>
      <c r="H336" s="402" t="s">
        <v>1639</v>
      </c>
      <c r="I336" s="402" t="s">
        <v>1639</v>
      </c>
      <c r="J336" s="429" t="s">
        <v>217</v>
      </c>
      <c r="K336" s="404"/>
      <c r="L336" s="359"/>
      <c r="M336" s="401"/>
      <c r="N336" s="401"/>
      <c r="O336" s="395" t="s">
        <v>1036</v>
      </c>
      <c r="P336" s="395" t="s">
        <v>1037</v>
      </c>
      <c r="Q336" s="401" t="s">
        <v>647</v>
      </c>
      <c r="R336" s="431"/>
    </row>
    <row r="337" spans="1:256" s="413" customFormat="1" hidden="1">
      <c r="A337" s="401"/>
      <c r="B337" s="401" t="s">
        <v>901</v>
      </c>
      <c r="C337" s="401" t="s">
        <v>933</v>
      </c>
      <c r="D337" s="401"/>
      <c r="E337" s="401" t="s">
        <v>1429</v>
      </c>
      <c r="F337" s="402" t="s">
        <v>1638</v>
      </c>
      <c r="G337" s="429">
        <v>30200</v>
      </c>
      <c r="H337" s="402" t="s">
        <v>1639</v>
      </c>
      <c r="I337" s="402" t="s">
        <v>1639</v>
      </c>
      <c r="J337" s="429" t="s">
        <v>217</v>
      </c>
      <c r="K337" s="404"/>
      <c r="L337" s="359"/>
      <c r="M337" s="401"/>
      <c r="N337" s="401"/>
      <c r="O337" s="395" t="s">
        <v>1036</v>
      </c>
      <c r="P337" s="395" t="s">
        <v>1037</v>
      </c>
      <c r="Q337" s="401" t="s">
        <v>647</v>
      </c>
    </row>
    <row r="338" spans="1:256" s="413" customFormat="1" hidden="1">
      <c r="A338" s="401"/>
      <c r="B338" s="401" t="s">
        <v>901</v>
      </c>
      <c r="C338" s="401" t="s">
        <v>933</v>
      </c>
      <c r="D338" s="401"/>
      <c r="E338" s="401" t="s">
        <v>1429</v>
      </c>
      <c r="F338" s="402" t="s">
        <v>1638</v>
      </c>
      <c r="G338" s="429">
        <v>30200</v>
      </c>
      <c r="H338" s="402" t="s">
        <v>1639</v>
      </c>
      <c r="I338" s="402" t="s">
        <v>1639</v>
      </c>
      <c r="J338" s="429" t="s">
        <v>217</v>
      </c>
      <c r="K338" s="404"/>
      <c r="L338" s="359"/>
      <c r="M338" s="401"/>
      <c r="N338" s="401"/>
      <c r="O338" s="395" t="s">
        <v>1036</v>
      </c>
      <c r="P338" s="395" t="s">
        <v>1037</v>
      </c>
      <c r="Q338" s="401" t="s">
        <v>647</v>
      </c>
    </row>
    <row r="339" spans="1:256" s="413" customFormat="1" hidden="1">
      <c r="A339" s="401"/>
      <c r="B339" s="401" t="s">
        <v>901</v>
      </c>
      <c r="C339" s="401" t="s">
        <v>933</v>
      </c>
      <c r="D339" s="401"/>
      <c r="E339" s="401"/>
      <c r="F339" s="402"/>
      <c r="G339" s="429"/>
      <c r="H339" s="402"/>
      <c r="I339" s="402"/>
      <c r="J339" s="429"/>
      <c r="K339" s="404"/>
      <c r="L339" s="359"/>
      <c r="M339" s="401"/>
      <c r="N339" s="401"/>
      <c r="O339" s="395" t="s">
        <v>1036</v>
      </c>
      <c r="P339" s="395" t="s">
        <v>1037</v>
      </c>
      <c r="Q339" s="401" t="s">
        <v>647</v>
      </c>
    </row>
    <row r="340" spans="1:256" s="413" customFormat="1" ht="18.75" hidden="1">
      <c r="A340" s="433" t="s">
        <v>1136</v>
      </c>
      <c r="B340" s="434"/>
      <c r="C340" s="401"/>
      <c r="D340" s="401"/>
      <c r="E340" s="401"/>
      <c r="F340" s="402"/>
      <c r="G340" s="429"/>
      <c r="H340" s="402"/>
      <c r="I340" s="402"/>
      <c r="J340" s="429"/>
      <c r="K340" s="404"/>
      <c r="L340" s="359"/>
      <c r="M340" s="401"/>
      <c r="N340" s="401"/>
      <c r="O340" s="401"/>
      <c r="P340" s="401"/>
      <c r="Q340" s="401"/>
    </row>
    <row r="341" spans="1:256" s="413" customFormat="1" ht="14.25" hidden="1" customHeight="1">
      <c r="A341" s="401"/>
      <c r="B341" s="401" t="s">
        <v>901</v>
      </c>
      <c r="C341" s="401" t="s">
        <v>934</v>
      </c>
      <c r="D341" s="432" t="s">
        <v>1641</v>
      </c>
      <c r="E341" s="401" t="s">
        <v>1429</v>
      </c>
      <c r="F341" s="402" t="s">
        <v>1642</v>
      </c>
      <c r="G341" s="429">
        <v>30300</v>
      </c>
      <c r="H341" s="402" t="s">
        <v>219</v>
      </c>
      <c r="I341" s="402" t="s">
        <v>211</v>
      </c>
      <c r="J341" s="429" t="s">
        <v>217</v>
      </c>
      <c r="K341" s="404"/>
      <c r="L341" s="359" t="s">
        <v>1643</v>
      </c>
      <c r="M341" s="401" t="s">
        <v>816</v>
      </c>
      <c r="N341" s="401" t="s">
        <v>836</v>
      </c>
      <c r="O341" s="401" t="s">
        <v>233</v>
      </c>
      <c r="P341" s="401" t="s">
        <v>646</v>
      </c>
      <c r="Q341" s="401" t="s">
        <v>647</v>
      </c>
    </row>
    <row r="342" spans="1:256" s="413" customFormat="1" hidden="1">
      <c r="A342" s="401"/>
      <c r="B342" s="401" t="s">
        <v>901</v>
      </c>
      <c r="C342" s="401" t="s">
        <v>934</v>
      </c>
      <c r="D342" s="432" t="s">
        <v>1644</v>
      </c>
      <c r="E342" s="401" t="s">
        <v>1429</v>
      </c>
      <c r="F342" s="402" t="s">
        <v>1642</v>
      </c>
      <c r="G342" s="429">
        <v>30300</v>
      </c>
      <c r="H342" s="402" t="s">
        <v>1431</v>
      </c>
      <c r="I342" s="402" t="s">
        <v>1432</v>
      </c>
      <c r="J342" s="429" t="s">
        <v>217</v>
      </c>
      <c r="K342" s="404"/>
      <c r="L342" s="359" t="s">
        <v>1645</v>
      </c>
      <c r="M342" s="401" t="s">
        <v>816</v>
      </c>
      <c r="N342" s="401" t="s">
        <v>1137</v>
      </c>
      <c r="O342" s="401" t="s">
        <v>233</v>
      </c>
      <c r="P342" s="401" t="s">
        <v>646</v>
      </c>
      <c r="Q342" s="401" t="s">
        <v>647</v>
      </c>
    </row>
    <row r="343" spans="1:256" s="413" customFormat="1" hidden="1">
      <c r="A343" s="421" t="s">
        <v>935</v>
      </c>
      <c r="B343" s="421" t="s">
        <v>901</v>
      </c>
      <c r="C343" s="421" t="s">
        <v>934</v>
      </c>
      <c r="D343" s="439" t="s">
        <v>936</v>
      </c>
      <c r="E343" s="421" t="s">
        <v>1429</v>
      </c>
      <c r="F343" s="424" t="s">
        <v>1646</v>
      </c>
      <c r="G343" s="435">
        <v>30300</v>
      </c>
      <c r="H343" s="424" t="s">
        <v>1452</v>
      </c>
      <c r="I343" s="424" t="s">
        <v>1453</v>
      </c>
      <c r="J343" s="435" t="s">
        <v>217</v>
      </c>
      <c r="K343" s="436"/>
      <c r="L343" s="437" t="s">
        <v>1426</v>
      </c>
      <c r="M343" s="421" t="s">
        <v>819</v>
      </c>
      <c r="N343" s="421" t="s">
        <v>1073</v>
      </c>
      <c r="O343" s="421" t="s">
        <v>233</v>
      </c>
      <c r="P343" s="421" t="s">
        <v>646</v>
      </c>
      <c r="Q343" s="421" t="s">
        <v>647</v>
      </c>
    </row>
    <row r="344" spans="1:256" s="413" customFormat="1" hidden="1">
      <c r="A344" s="421" t="s">
        <v>937</v>
      </c>
      <c r="B344" s="421" t="s">
        <v>901</v>
      </c>
      <c r="C344" s="421" t="s">
        <v>934</v>
      </c>
      <c r="D344" s="439" t="s">
        <v>1647</v>
      </c>
      <c r="E344" s="421" t="s">
        <v>1429</v>
      </c>
      <c r="F344" s="424" t="s">
        <v>1646</v>
      </c>
      <c r="G344" s="435">
        <v>30300</v>
      </c>
      <c r="H344" s="424" t="s">
        <v>1452</v>
      </c>
      <c r="I344" s="424" t="s">
        <v>1453</v>
      </c>
      <c r="J344" s="435" t="s">
        <v>217</v>
      </c>
      <c r="K344" s="436"/>
      <c r="L344" s="437" t="s">
        <v>1138</v>
      </c>
      <c r="M344" s="421" t="s">
        <v>819</v>
      </c>
      <c r="N344" s="421" t="s">
        <v>1648</v>
      </c>
      <c r="O344" s="421" t="s">
        <v>233</v>
      </c>
      <c r="P344" s="421" t="s">
        <v>646</v>
      </c>
      <c r="Q344" s="421" t="s">
        <v>647</v>
      </c>
    </row>
    <row r="345" spans="1:256" s="413" customFormat="1" hidden="1">
      <c r="A345" s="421" t="s">
        <v>938</v>
      </c>
      <c r="B345" s="421" t="s">
        <v>901</v>
      </c>
      <c r="C345" s="421" t="s">
        <v>934</v>
      </c>
      <c r="D345" s="439" t="s">
        <v>939</v>
      </c>
      <c r="E345" s="421" t="s">
        <v>1429</v>
      </c>
      <c r="F345" s="424" t="s">
        <v>1646</v>
      </c>
      <c r="G345" s="435">
        <v>30300</v>
      </c>
      <c r="H345" s="424" t="s">
        <v>1452</v>
      </c>
      <c r="I345" s="424" t="s">
        <v>1453</v>
      </c>
      <c r="J345" s="435" t="s">
        <v>217</v>
      </c>
      <c r="K345" s="436"/>
      <c r="L345" s="437" t="s">
        <v>1138</v>
      </c>
      <c r="M345" s="421" t="s">
        <v>819</v>
      </c>
      <c r="N345" s="421" t="s">
        <v>1540</v>
      </c>
      <c r="O345" s="421" t="s">
        <v>233</v>
      </c>
      <c r="P345" s="421" t="s">
        <v>646</v>
      </c>
      <c r="Q345" s="421" t="s">
        <v>647</v>
      </c>
    </row>
    <row r="346" spans="1:256" s="413" customFormat="1" hidden="1">
      <c r="A346" s="401"/>
      <c r="B346" s="401" t="s">
        <v>901</v>
      </c>
      <c r="C346" s="401" t="s">
        <v>934</v>
      </c>
      <c r="D346" s="432" t="s">
        <v>1649</v>
      </c>
      <c r="E346" s="401" t="s">
        <v>1429</v>
      </c>
      <c r="F346" s="402" t="s">
        <v>1646</v>
      </c>
      <c r="G346" s="429">
        <v>30300</v>
      </c>
      <c r="H346" s="402" t="s">
        <v>1452</v>
      </c>
      <c r="I346" s="402" t="s">
        <v>1453</v>
      </c>
      <c r="J346" s="429" t="s">
        <v>217</v>
      </c>
      <c r="K346" s="404"/>
      <c r="L346" s="359" t="s">
        <v>1650</v>
      </c>
      <c r="M346" s="401" t="s">
        <v>819</v>
      </c>
      <c r="N346" s="401" t="s">
        <v>1651</v>
      </c>
      <c r="O346" s="401" t="s">
        <v>233</v>
      </c>
      <c r="P346" s="401" t="s">
        <v>646</v>
      </c>
      <c r="Q346" s="401" t="s">
        <v>647</v>
      </c>
    </row>
    <row r="347" spans="1:256" s="413" customFormat="1" hidden="1">
      <c r="A347" s="401"/>
      <c r="B347" s="401" t="s">
        <v>901</v>
      </c>
      <c r="C347" s="401" t="s">
        <v>934</v>
      </c>
      <c r="D347" s="432" t="s">
        <v>1652</v>
      </c>
      <c r="E347" s="401" t="s">
        <v>1429</v>
      </c>
      <c r="F347" s="402" t="s">
        <v>1646</v>
      </c>
      <c r="G347" s="429">
        <v>30300</v>
      </c>
      <c r="H347" s="402" t="s">
        <v>1452</v>
      </c>
      <c r="I347" s="402" t="s">
        <v>1453</v>
      </c>
      <c r="J347" s="429" t="s">
        <v>217</v>
      </c>
      <c r="K347" s="404"/>
      <c r="L347" s="359" t="s">
        <v>1653</v>
      </c>
      <c r="M347" s="401" t="s">
        <v>819</v>
      </c>
      <c r="N347" s="401" t="s">
        <v>1654</v>
      </c>
      <c r="O347" s="401" t="s">
        <v>233</v>
      </c>
      <c r="P347" s="401" t="s">
        <v>646</v>
      </c>
      <c r="Q347" s="401" t="s">
        <v>647</v>
      </c>
    </row>
    <row r="348" spans="1:256" s="413" customFormat="1" hidden="1">
      <c r="A348" s="401"/>
      <c r="B348" s="401" t="s">
        <v>901</v>
      </c>
      <c r="C348" s="401" t="s">
        <v>934</v>
      </c>
      <c r="D348" s="432" t="s">
        <v>1655</v>
      </c>
      <c r="E348" s="401" t="s">
        <v>1429</v>
      </c>
      <c r="F348" s="402" t="s">
        <v>1646</v>
      </c>
      <c r="G348" s="429">
        <v>30300</v>
      </c>
      <c r="H348" s="402" t="s">
        <v>1452</v>
      </c>
      <c r="I348" s="402" t="s">
        <v>1453</v>
      </c>
      <c r="J348" s="429" t="s">
        <v>217</v>
      </c>
      <c r="K348" s="404"/>
      <c r="L348" s="359" t="s">
        <v>1656</v>
      </c>
      <c r="M348" s="401" t="s">
        <v>819</v>
      </c>
      <c r="N348" s="401" t="s">
        <v>1139</v>
      </c>
      <c r="O348" s="401" t="s">
        <v>233</v>
      </c>
      <c r="P348" s="401" t="s">
        <v>646</v>
      </c>
      <c r="Q348" s="401" t="s">
        <v>647</v>
      </c>
    </row>
    <row r="349" spans="1:256" s="413" customFormat="1" hidden="1">
      <c r="A349" s="401"/>
      <c r="B349" s="401" t="s">
        <v>901</v>
      </c>
      <c r="C349" s="401" t="s">
        <v>934</v>
      </c>
      <c r="D349" s="432" t="s">
        <v>1657</v>
      </c>
      <c r="E349" s="401" t="s">
        <v>1429</v>
      </c>
      <c r="F349" s="402" t="s">
        <v>1646</v>
      </c>
      <c r="G349" s="429">
        <v>30300</v>
      </c>
      <c r="H349" s="402" t="s">
        <v>1452</v>
      </c>
      <c r="I349" s="402" t="s">
        <v>1453</v>
      </c>
      <c r="J349" s="429" t="s">
        <v>217</v>
      </c>
      <c r="K349" s="404"/>
      <c r="L349" s="359" t="s">
        <v>1658</v>
      </c>
      <c r="M349" s="401" t="s">
        <v>819</v>
      </c>
      <c r="N349" s="401" t="s">
        <v>1659</v>
      </c>
      <c r="O349" s="401" t="s">
        <v>233</v>
      </c>
      <c r="P349" s="401" t="s">
        <v>646</v>
      </c>
      <c r="Q349" s="401" t="s">
        <v>647</v>
      </c>
    </row>
    <row r="350" spans="1:256" s="413" customFormat="1" hidden="1">
      <c r="A350" s="401"/>
      <c r="B350" s="401" t="s">
        <v>901</v>
      </c>
      <c r="C350" s="401" t="s">
        <v>934</v>
      </c>
      <c r="D350" s="432" t="s">
        <v>1140</v>
      </c>
      <c r="E350" s="401" t="s">
        <v>1429</v>
      </c>
      <c r="F350" s="402" t="s">
        <v>1646</v>
      </c>
      <c r="G350" s="429">
        <v>30300</v>
      </c>
      <c r="H350" s="402" t="s">
        <v>1452</v>
      </c>
      <c r="I350" s="402" t="s">
        <v>1453</v>
      </c>
      <c r="J350" s="429" t="s">
        <v>217</v>
      </c>
      <c r="K350" s="404"/>
      <c r="L350" s="359" t="s">
        <v>1660</v>
      </c>
      <c r="M350" s="401" t="s">
        <v>819</v>
      </c>
      <c r="N350" s="401" t="s">
        <v>1073</v>
      </c>
      <c r="O350" s="401" t="s">
        <v>233</v>
      </c>
      <c r="P350" s="401" t="s">
        <v>646</v>
      </c>
      <c r="Q350" s="401" t="s">
        <v>647</v>
      </c>
    </row>
    <row r="351" spans="1:256" s="334" customFormat="1" hidden="1">
      <c r="A351" s="401"/>
      <c r="B351" s="401" t="s">
        <v>901</v>
      </c>
      <c r="C351" s="401" t="s">
        <v>934</v>
      </c>
      <c r="D351" s="432" t="s">
        <v>1661</v>
      </c>
      <c r="E351" s="401" t="s">
        <v>1429</v>
      </c>
      <c r="F351" s="402" t="s">
        <v>1646</v>
      </c>
      <c r="G351" s="429">
        <v>30300</v>
      </c>
      <c r="H351" s="402" t="s">
        <v>1452</v>
      </c>
      <c r="I351" s="402" t="s">
        <v>1453</v>
      </c>
      <c r="J351" s="429" t="s">
        <v>217</v>
      </c>
      <c r="K351" s="404"/>
      <c r="L351" s="359" t="s">
        <v>1662</v>
      </c>
      <c r="M351" s="401" t="s">
        <v>819</v>
      </c>
      <c r="N351" s="401" t="s">
        <v>1141</v>
      </c>
      <c r="O351" s="401" t="s">
        <v>233</v>
      </c>
      <c r="P351" s="401" t="s">
        <v>646</v>
      </c>
      <c r="Q351" s="401" t="s">
        <v>647</v>
      </c>
      <c r="R351" s="413"/>
      <c r="S351" s="413"/>
      <c r="T351" s="413"/>
      <c r="U351" s="413"/>
      <c r="V351" s="413"/>
      <c r="W351" s="413"/>
      <c r="X351" s="413"/>
      <c r="Y351" s="413"/>
      <c r="Z351" s="413"/>
      <c r="AA351" s="413"/>
      <c r="AB351" s="413"/>
      <c r="AC351" s="413"/>
      <c r="AD351" s="413"/>
      <c r="AE351" s="413"/>
      <c r="AF351" s="413"/>
      <c r="AG351" s="413"/>
      <c r="AH351" s="413"/>
      <c r="AI351" s="413"/>
      <c r="AJ351" s="413"/>
      <c r="AK351" s="413"/>
      <c r="AL351" s="413"/>
      <c r="AM351" s="413"/>
      <c r="AN351" s="413"/>
      <c r="AO351" s="413"/>
      <c r="AP351" s="413"/>
      <c r="AQ351" s="413"/>
      <c r="AR351" s="413"/>
      <c r="AS351" s="413"/>
      <c r="AT351" s="413"/>
      <c r="AU351" s="413"/>
      <c r="AV351" s="413"/>
      <c r="AW351" s="413"/>
      <c r="AX351" s="413"/>
      <c r="AY351" s="413"/>
      <c r="AZ351" s="413"/>
      <c r="BA351" s="413"/>
      <c r="BB351" s="413"/>
      <c r="BC351" s="413"/>
      <c r="BD351" s="413"/>
      <c r="BE351" s="413"/>
      <c r="BF351" s="413"/>
      <c r="BG351" s="413"/>
      <c r="BH351" s="413"/>
      <c r="BI351" s="413"/>
      <c r="BJ351" s="413"/>
      <c r="BK351" s="413"/>
      <c r="BL351" s="413"/>
      <c r="BM351" s="413"/>
      <c r="BN351" s="413"/>
      <c r="BO351" s="413"/>
      <c r="BP351" s="413"/>
      <c r="BQ351" s="413"/>
      <c r="BR351" s="413"/>
      <c r="BS351" s="413"/>
      <c r="BT351" s="413"/>
      <c r="BU351" s="413"/>
      <c r="BV351" s="413"/>
      <c r="BW351" s="413"/>
      <c r="BX351" s="413"/>
      <c r="BY351" s="413"/>
      <c r="BZ351" s="413"/>
      <c r="CA351" s="413"/>
      <c r="CB351" s="413"/>
      <c r="CC351" s="413"/>
      <c r="CD351" s="413"/>
      <c r="CE351" s="413"/>
      <c r="CF351" s="413"/>
      <c r="CG351" s="413"/>
      <c r="CH351" s="413"/>
      <c r="CI351" s="413"/>
      <c r="CJ351" s="413"/>
      <c r="CK351" s="413"/>
      <c r="CL351" s="413"/>
      <c r="CM351" s="413"/>
      <c r="CN351" s="413"/>
      <c r="CO351" s="413"/>
      <c r="CP351" s="413"/>
      <c r="CQ351" s="413"/>
      <c r="CR351" s="413"/>
      <c r="CS351" s="413"/>
      <c r="CT351" s="413"/>
      <c r="CU351" s="413"/>
      <c r="CV351" s="413"/>
      <c r="CW351" s="413"/>
      <c r="CX351" s="413"/>
      <c r="CY351" s="413"/>
      <c r="CZ351" s="413"/>
      <c r="DA351" s="413"/>
      <c r="DB351" s="413"/>
      <c r="DC351" s="413"/>
      <c r="DD351" s="413"/>
      <c r="DE351" s="413"/>
      <c r="DF351" s="413"/>
      <c r="DG351" s="413"/>
      <c r="DH351" s="413"/>
      <c r="DI351" s="413"/>
      <c r="DJ351" s="413"/>
      <c r="DK351" s="413"/>
      <c r="DL351" s="413"/>
      <c r="DM351" s="413"/>
      <c r="DN351" s="413"/>
      <c r="DO351" s="413"/>
      <c r="DP351" s="413"/>
      <c r="DQ351" s="413"/>
      <c r="DR351" s="413"/>
      <c r="DS351" s="413"/>
      <c r="DT351" s="413"/>
      <c r="DU351" s="413"/>
      <c r="DV351" s="413"/>
      <c r="DW351" s="413"/>
      <c r="DX351" s="413"/>
      <c r="DY351" s="413"/>
      <c r="DZ351" s="413"/>
      <c r="EA351" s="413"/>
      <c r="EB351" s="413"/>
      <c r="EC351" s="413"/>
      <c r="ED351" s="413"/>
      <c r="EE351" s="413"/>
      <c r="EF351" s="413"/>
      <c r="EG351" s="413"/>
      <c r="EH351" s="413"/>
      <c r="EI351" s="413"/>
      <c r="EJ351" s="413"/>
      <c r="EK351" s="413"/>
      <c r="EL351" s="413"/>
      <c r="EM351" s="413"/>
      <c r="EN351" s="413"/>
      <c r="EO351" s="413"/>
      <c r="EP351" s="413"/>
      <c r="EQ351" s="413"/>
      <c r="ER351" s="413"/>
      <c r="ES351" s="413"/>
      <c r="ET351" s="413"/>
      <c r="EU351" s="413"/>
      <c r="EV351" s="413"/>
      <c r="EW351" s="413"/>
      <c r="EX351" s="413"/>
      <c r="EY351" s="413"/>
      <c r="EZ351" s="413"/>
      <c r="FA351" s="413"/>
      <c r="FB351" s="413"/>
      <c r="FC351" s="413"/>
      <c r="FD351" s="413"/>
      <c r="FE351" s="413"/>
      <c r="FF351" s="413"/>
      <c r="FG351" s="413"/>
      <c r="FH351" s="413"/>
      <c r="FI351" s="413"/>
      <c r="FJ351" s="413"/>
      <c r="FK351" s="413"/>
      <c r="FL351" s="413"/>
      <c r="FM351" s="413"/>
      <c r="FN351" s="413"/>
      <c r="FO351" s="413"/>
      <c r="FP351" s="413"/>
      <c r="FQ351" s="413"/>
      <c r="FR351" s="413"/>
      <c r="FS351" s="413"/>
      <c r="FT351" s="413"/>
      <c r="FU351" s="413"/>
      <c r="FV351" s="413"/>
      <c r="FW351" s="413"/>
      <c r="FX351" s="413"/>
      <c r="FY351" s="413"/>
      <c r="FZ351" s="413"/>
      <c r="GA351" s="413"/>
      <c r="GB351" s="413"/>
      <c r="GC351" s="413"/>
      <c r="GD351" s="413"/>
      <c r="GE351" s="413"/>
      <c r="GF351" s="413"/>
      <c r="GG351" s="413"/>
      <c r="GH351" s="413"/>
      <c r="GI351" s="413"/>
      <c r="GJ351" s="413"/>
      <c r="GK351" s="413"/>
      <c r="GL351" s="413"/>
      <c r="GM351" s="413"/>
      <c r="GN351" s="413"/>
      <c r="GO351" s="413"/>
      <c r="GP351" s="413"/>
      <c r="GQ351" s="413"/>
      <c r="GR351" s="413"/>
      <c r="GS351" s="413"/>
      <c r="GT351" s="413"/>
      <c r="GU351" s="413"/>
      <c r="GV351" s="413"/>
      <c r="GW351" s="413"/>
      <c r="GX351" s="413"/>
      <c r="GY351" s="413"/>
      <c r="GZ351" s="413"/>
      <c r="HA351" s="413"/>
      <c r="HB351" s="413"/>
      <c r="HC351" s="413"/>
      <c r="HD351" s="413"/>
      <c r="HE351" s="413"/>
      <c r="HF351" s="413"/>
      <c r="HG351" s="413"/>
      <c r="HH351" s="413"/>
      <c r="HI351" s="413"/>
      <c r="HJ351" s="413"/>
      <c r="HK351" s="413"/>
      <c r="HL351" s="413"/>
      <c r="HM351" s="413"/>
      <c r="HN351" s="413"/>
      <c r="HO351" s="413"/>
      <c r="HP351" s="413"/>
      <c r="HQ351" s="413"/>
      <c r="HR351" s="413"/>
      <c r="HS351" s="413"/>
      <c r="HT351" s="413"/>
      <c r="HU351" s="413"/>
      <c r="HV351" s="413"/>
      <c r="HW351" s="413"/>
      <c r="HX351" s="413"/>
      <c r="HY351" s="413"/>
      <c r="HZ351" s="413"/>
      <c r="IA351" s="413"/>
      <c r="IB351" s="413"/>
      <c r="IC351" s="413"/>
      <c r="ID351" s="413"/>
      <c r="IE351" s="413"/>
      <c r="IF351" s="413"/>
      <c r="IG351" s="413"/>
      <c r="IH351" s="413"/>
      <c r="II351" s="413"/>
      <c r="IJ351" s="413"/>
      <c r="IK351" s="413"/>
      <c r="IL351" s="413"/>
      <c r="IM351" s="413"/>
      <c r="IN351" s="413"/>
      <c r="IO351" s="413"/>
      <c r="IP351" s="413"/>
      <c r="IQ351" s="413"/>
      <c r="IR351" s="413"/>
      <c r="IS351" s="413"/>
      <c r="IT351" s="413"/>
      <c r="IU351" s="413"/>
      <c r="IV351" s="413"/>
    </row>
    <row r="352" spans="1:256" s="413" customFormat="1" hidden="1">
      <c r="A352" s="421" t="s">
        <v>1663</v>
      </c>
      <c r="B352" s="421" t="s">
        <v>901</v>
      </c>
      <c r="C352" s="421" t="s">
        <v>934</v>
      </c>
      <c r="D352" s="439" t="s">
        <v>1664</v>
      </c>
      <c r="E352" s="421" t="s">
        <v>1429</v>
      </c>
      <c r="F352" s="424" t="s">
        <v>1646</v>
      </c>
      <c r="G352" s="435">
        <v>30300</v>
      </c>
      <c r="H352" s="424" t="s">
        <v>1452</v>
      </c>
      <c r="I352" s="424" t="s">
        <v>1453</v>
      </c>
      <c r="J352" s="435" t="s">
        <v>217</v>
      </c>
      <c r="K352" s="436"/>
      <c r="L352" s="437" t="s">
        <v>1665</v>
      </c>
      <c r="M352" s="421" t="s">
        <v>1068</v>
      </c>
      <c r="N352" s="421" t="s">
        <v>1438</v>
      </c>
      <c r="O352" s="421" t="s">
        <v>233</v>
      </c>
      <c r="P352" s="421" t="s">
        <v>646</v>
      </c>
      <c r="Q352" s="421" t="s">
        <v>647</v>
      </c>
      <c r="R352" s="334"/>
      <c r="S352" s="334"/>
      <c r="T352" s="334"/>
      <c r="U352" s="334"/>
      <c r="V352" s="334"/>
      <c r="W352" s="334"/>
      <c r="X352" s="334"/>
      <c r="Y352" s="334"/>
      <c r="Z352" s="334"/>
      <c r="AA352" s="334"/>
      <c r="AB352" s="334"/>
      <c r="AC352" s="334"/>
      <c r="AD352" s="334"/>
      <c r="AE352" s="334"/>
      <c r="AF352" s="334"/>
      <c r="AG352" s="334"/>
      <c r="AH352" s="334"/>
      <c r="AI352" s="334"/>
      <c r="AJ352" s="334"/>
      <c r="AK352" s="334"/>
      <c r="AL352" s="334"/>
      <c r="AM352" s="334"/>
      <c r="AN352" s="334"/>
      <c r="AO352" s="334"/>
      <c r="AP352" s="334"/>
      <c r="AQ352" s="334"/>
      <c r="AR352" s="334"/>
      <c r="AS352" s="334"/>
      <c r="AT352" s="334"/>
      <c r="AU352" s="334"/>
      <c r="AV352" s="334"/>
      <c r="AW352" s="334"/>
      <c r="AX352" s="334"/>
      <c r="AY352" s="334"/>
      <c r="AZ352" s="334"/>
      <c r="BA352" s="334"/>
      <c r="BB352" s="334"/>
      <c r="BC352" s="334"/>
      <c r="BD352" s="334"/>
      <c r="BE352" s="334"/>
      <c r="BF352" s="334"/>
      <c r="BG352" s="334"/>
      <c r="BH352" s="334"/>
      <c r="BI352" s="334"/>
      <c r="BJ352" s="334"/>
      <c r="BK352" s="334"/>
      <c r="BL352" s="334"/>
      <c r="BM352" s="334"/>
      <c r="BN352" s="334"/>
      <c r="BO352" s="334"/>
      <c r="BP352" s="334"/>
      <c r="BQ352" s="334"/>
      <c r="BR352" s="334"/>
      <c r="BS352" s="334"/>
      <c r="BT352" s="334"/>
      <c r="BU352" s="334"/>
      <c r="BV352" s="334"/>
      <c r="BW352" s="334"/>
      <c r="BX352" s="334"/>
      <c r="BY352" s="334"/>
      <c r="BZ352" s="334"/>
      <c r="CA352" s="334"/>
      <c r="CB352" s="334"/>
      <c r="CC352" s="334"/>
      <c r="CD352" s="334"/>
      <c r="CE352" s="334"/>
      <c r="CF352" s="334"/>
      <c r="CG352" s="334"/>
      <c r="CH352" s="334"/>
      <c r="CI352" s="334"/>
      <c r="CJ352" s="334"/>
      <c r="CK352" s="334"/>
      <c r="CL352" s="334"/>
      <c r="CM352" s="334"/>
      <c r="CN352" s="334"/>
      <c r="CO352" s="334"/>
      <c r="CP352" s="334"/>
      <c r="CQ352" s="334"/>
      <c r="CR352" s="334"/>
      <c r="CS352" s="334"/>
      <c r="CT352" s="334"/>
      <c r="CU352" s="334"/>
      <c r="CV352" s="334"/>
      <c r="CW352" s="334"/>
      <c r="CX352" s="334"/>
      <c r="CY352" s="334"/>
      <c r="CZ352" s="334"/>
      <c r="DA352" s="334"/>
      <c r="DB352" s="334"/>
      <c r="DC352" s="334"/>
      <c r="DD352" s="334"/>
      <c r="DE352" s="334"/>
      <c r="DF352" s="334"/>
      <c r="DG352" s="334"/>
      <c r="DH352" s="334"/>
      <c r="DI352" s="334"/>
      <c r="DJ352" s="334"/>
      <c r="DK352" s="334"/>
      <c r="DL352" s="334"/>
      <c r="DM352" s="334"/>
      <c r="DN352" s="334"/>
      <c r="DO352" s="334"/>
      <c r="DP352" s="334"/>
      <c r="DQ352" s="334"/>
      <c r="DR352" s="334"/>
      <c r="DS352" s="334"/>
      <c r="DT352" s="334"/>
      <c r="DU352" s="334"/>
      <c r="DV352" s="334"/>
      <c r="DW352" s="334"/>
      <c r="DX352" s="334"/>
      <c r="DY352" s="334"/>
      <c r="DZ352" s="334"/>
      <c r="EA352" s="334"/>
      <c r="EB352" s="334"/>
      <c r="EC352" s="334"/>
      <c r="ED352" s="334"/>
      <c r="EE352" s="334"/>
      <c r="EF352" s="334"/>
      <c r="EG352" s="334"/>
      <c r="EH352" s="334"/>
      <c r="EI352" s="334"/>
      <c r="EJ352" s="334"/>
      <c r="EK352" s="334"/>
      <c r="EL352" s="334"/>
      <c r="EM352" s="334"/>
      <c r="EN352" s="334"/>
      <c r="EO352" s="334"/>
      <c r="EP352" s="334"/>
      <c r="EQ352" s="334"/>
      <c r="ER352" s="334"/>
      <c r="ES352" s="334"/>
      <c r="ET352" s="334"/>
      <c r="EU352" s="334"/>
      <c r="EV352" s="334"/>
      <c r="EW352" s="334"/>
      <c r="EX352" s="334"/>
      <c r="EY352" s="334"/>
      <c r="EZ352" s="334"/>
      <c r="FA352" s="334"/>
      <c r="FB352" s="334"/>
      <c r="FC352" s="334"/>
      <c r="FD352" s="334"/>
      <c r="FE352" s="334"/>
      <c r="FF352" s="334"/>
      <c r="FG352" s="334"/>
      <c r="FH352" s="334"/>
      <c r="FI352" s="334"/>
      <c r="FJ352" s="334"/>
      <c r="FK352" s="334"/>
      <c r="FL352" s="334"/>
      <c r="FM352" s="334"/>
      <c r="FN352" s="334"/>
      <c r="FO352" s="334"/>
      <c r="FP352" s="334"/>
      <c r="FQ352" s="334"/>
      <c r="FR352" s="334"/>
      <c r="FS352" s="334"/>
      <c r="FT352" s="334"/>
      <c r="FU352" s="334"/>
      <c r="FV352" s="334"/>
      <c r="FW352" s="334"/>
      <c r="FX352" s="334"/>
      <c r="FY352" s="334"/>
      <c r="FZ352" s="334"/>
      <c r="GA352" s="334"/>
      <c r="GB352" s="334"/>
      <c r="GC352" s="334"/>
      <c r="GD352" s="334"/>
      <c r="GE352" s="334"/>
      <c r="GF352" s="334"/>
      <c r="GG352" s="334"/>
      <c r="GH352" s="334"/>
      <c r="GI352" s="334"/>
      <c r="GJ352" s="334"/>
      <c r="GK352" s="334"/>
      <c r="GL352" s="334"/>
      <c r="GM352" s="334"/>
      <c r="GN352" s="334"/>
      <c r="GO352" s="334"/>
      <c r="GP352" s="334"/>
      <c r="GQ352" s="334"/>
      <c r="GR352" s="334"/>
      <c r="GS352" s="334"/>
      <c r="GT352" s="334"/>
      <c r="GU352" s="334"/>
      <c r="GV352" s="334"/>
      <c r="GW352" s="334"/>
      <c r="GX352" s="334"/>
      <c r="GY352" s="334"/>
      <c r="GZ352" s="334"/>
      <c r="HA352" s="334"/>
      <c r="HB352" s="334"/>
      <c r="HC352" s="334"/>
      <c r="HD352" s="334"/>
      <c r="HE352" s="334"/>
      <c r="HF352" s="334"/>
      <c r="HG352" s="334"/>
      <c r="HH352" s="334"/>
      <c r="HI352" s="334"/>
      <c r="HJ352" s="334"/>
      <c r="HK352" s="334"/>
      <c r="HL352" s="334"/>
      <c r="HM352" s="334"/>
      <c r="HN352" s="334"/>
      <c r="HO352" s="334"/>
      <c r="HP352" s="334"/>
      <c r="HQ352" s="334"/>
      <c r="HR352" s="334"/>
      <c r="HS352" s="334"/>
      <c r="HT352" s="334"/>
      <c r="HU352" s="334"/>
      <c r="HV352" s="334"/>
      <c r="HW352" s="334"/>
      <c r="HX352" s="334"/>
      <c r="HY352" s="334"/>
      <c r="HZ352" s="334"/>
      <c r="IA352" s="334"/>
      <c r="IB352" s="334"/>
      <c r="IC352" s="334"/>
      <c r="ID352" s="334"/>
      <c r="IE352" s="334"/>
      <c r="IF352" s="334"/>
      <c r="IG352" s="334"/>
      <c r="IH352" s="334"/>
      <c r="II352" s="334"/>
      <c r="IJ352" s="334"/>
      <c r="IK352" s="334"/>
      <c r="IL352" s="334"/>
      <c r="IM352" s="334"/>
      <c r="IN352" s="334"/>
      <c r="IO352" s="334"/>
      <c r="IP352" s="334"/>
      <c r="IQ352" s="334"/>
      <c r="IR352" s="334"/>
      <c r="IS352" s="334"/>
      <c r="IT352" s="334"/>
      <c r="IU352" s="334"/>
      <c r="IV352" s="334"/>
    </row>
    <row r="353" spans="1:256" s="413" customFormat="1" hidden="1">
      <c r="A353" s="421" t="s">
        <v>1666</v>
      </c>
      <c r="B353" s="421" t="s">
        <v>901</v>
      </c>
      <c r="C353" s="421" t="s">
        <v>934</v>
      </c>
      <c r="D353" s="439" t="s">
        <v>1667</v>
      </c>
      <c r="E353" s="421" t="s">
        <v>1429</v>
      </c>
      <c r="F353" s="424" t="s">
        <v>1646</v>
      </c>
      <c r="G353" s="435">
        <v>30300</v>
      </c>
      <c r="H353" s="424" t="s">
        <v>1452</v>
      </c>
      <c r="I353" s="424" t="s">
        <v>1453</v>
      </c>
      <c r="J353" s="435" t="s">
        <v>217</v>
      </c>
      <c r="K353" s="436"/>
      <c r="L353" s="437" t="s">
        <v>1179</v>
      </c>
      <c r="M353" s="421" t="s">
        <v>1068</v>
      </c>
      <c r="N353" s="421" t="s">
        <v>1468</v>
      </c>
      <c r="O353" s="421" t="s">
        <v>233</v>
      </c>
      <c r="P353" s="421" t="s">
        <v>646</v>
      </c>
      <c r="Q353" s="421" t="s">
        <v>647</v>
      </c>
      <c r="R353" s="334"/>
      <c r="S353" s="334"/>
      <c r="T353" s="334"/>
      <c r="U353" s="334"/>
      <c r="V353" s="334"/>
      <c r="W353" s="334"/>
      <c r="X353" s="334"/>
      <c r="Y353" s="334"/>
      <c r="Z353" s="334"/>
      <c r="AA353" s="334"/>
      <c r="AB353" s="334"/>
      <c r="AC353" s="334"/>
      <c r="AD353" s="334"/>
      <c r="AE353" s="334"/>
      <c r="AF353" s="334"/>
      <c r="AG353" s="334"/>
      <c r="AH353" s="334"/>
      <c r="AI353" s="334"/>
      <c r="AJ353" s="334"/>
      <c r="AK353" s="334"/>
      <c r="AL353" s="334"/>
      <c r="AM353" s="334"/>
      <c r="AN353" s="334"/>
      <c r="AO353" s="334"/>
      <c r="AP353" s="334"/>
      <c r="AQ353" s="334"/>
      <c r="AR353" s="334"/>
      <c r="AS353" s="334"/>
      <c r="AT353" s="334"/>
      <c r="AU353" s="334"/>
      <c r="AV353" s="334"/>
      <c r="AW353" s="334"/>
      <c r="AX353" s="334"/>
      <c r="AY353" s="334"/>
      <c r="AZ353" s="334"/>
      <c r="BA353" s="334"/>
      <c r="BB353" s="334"/>
      <c r="BC353" s="334"/>
      <c r="BD353" s="334"/>
      <c r="BE353" s="334"/>
      <c r="BF353" s="334"/>
      <c r="BG353" s="334"/>
      <c r="BH353" s="334"/>
      <c r="BI353" s="334"/>
      <c r="BJ353" s="334"/>
      <c r="BK353" s="334"/>
      <c r="BL353" s="334"/>
      <c r="BM353" s="334"/>
      <c r="BN353" s="334"/>
      <c r="BO353" s="334"/>
      <c r="BP353" s="334"/>
      <c r="BQ353" s="334"/>
      <c r="BR353" s="334"/>
      <c r="BS353" s="334"/>
      <c r="BT353" s="334"/>
      <c r="BU353" s="334"/>
      <c r="BV353" s="334"/>
      <c r="BW353" s="334"/>
      <c r="BX353" s="334"/>
      <c r="BY353" s="334"/>
      <c r="BZ353" s="334"/>
      <c r="CA353" s="334"/>
      <c r="CB353" s="334"/>
      <c r="CC353" s="334"/>
      <c r="CD353" s="334"/>
      <c r="CE353" s="334"/>
      <c r="CF353" s="334"/>
      <c r="CG353" s="334"/>
      <c r="CH353" s="334"/>
      <c r="CI353" s="334"/>
      <c r="CJ353" s="334"/>
      <c r="CK353" s="334"/>
      <c r="CL353" s="334"/>
      <c r="CM353" s="334"/>
      <c r="CN353" s="334"/>
      <c r="CO353" s="334"/>
      <c r="CP353" s="334"/>
      <c r="CQ353" s="334"/>
      <c r="CR353" s="334"/>
      <c r="CS353" s="334"/>
      <c r="CT353" s="334"/>
      <c r="CU353" s="334"/>
      <c r="CV353" s="334"/>
      <c r="CW353" s="334"/>
      <c r="CX353" s="334"/>
      <c r="CY353" s="334"/>
      <c r="CZ353" s="334"/>
      <c r="DA353" s="334"/>
      <c r="DB353" s="334"/>
      <c r="DC353" s="334"/>
      <c r="DD353" s="334"/>
      <c r="DE353" s="334"/>
      <c r="DF353" s="334"/>
      <c r="DG353" s="334"/>
      <c r="DH353" s="334"/>
      <c r="DI353" s="334"/>
      <c r="DJ353" s="334"/>
      <c r="DK353" s="334"/>
      <c r="DL353" s="334"/>
      <c r="DM353" s="334"/>
      <c r="DN353" s="334"/>
      <c r="DO353" s="334"/>
      <c r="DP353" s="334"/>
      <c r="DQ353" s="334"/>
      <c r="DR353" s="334"/>
      <c r="DS353" s="334"/>
      <c r="DT353" s="334"/>
      <c r="DU353" s="334"/>
      <c r="DV353" s="334"/>
      <c r="DW353" s="334"/>
      <c r="DX353" s="334"/>
      <c r="DY353" s="334"/>
      <c r="DZ353" s="334"/>
      <c r="EA353" s="334"/>
      <c r="EB353" s="334"/>
      <c r="EC353" s="334"/>
      <c r="ED353" s="334"/>
      <c r="EE353" s="334"/>
      <c r="EF353" s="334"/>
      <c r="EG353" s="334"/>
      <c r="EH353" s="334"/>
      <c r="EI353" s="334"/>
      <c r="EJ353" s="334"/>
      <c r="EK353" s="334"/>
      <c r="EL353" s="334"/>
      <c r="EM353" s="334"/>
      <c r="EN353" s="334"/>
      <c r="EO353" s="334"/>
      <c r="EP353" s="334"/>
      <c r="EQ353" s="334"/>
      <c r="ER353" s="334"/>
      <c r="ES353" s="334"/>
      <c r="ET353" s="334"/>
      <c r="EU353" s="334"/>
      <c r="EV353" s="334"/>
      <c r="EW353" s="334"/>
      <c r="EX353" s="334"/>
      <c r="EY353" s="334"/>
      <c r="EZ353" s="334"/>
      <c r="FA353" s="334"/>
      <c r="FB353" s="334"/>
      <c r="FC353" s="334"/>
      <c r="FD353" s="334"/>
      <c r="FE353" s="334"/>
      <c r="FF353" s="334"/>
      <c r="FG353" s="334"/>
      <c r="FH353" s="334"/>
      <c r="FI353" s="334"/>
      <c r="FJ353" s="334"/>
      <c r="FK353" s="334"/>
      <c r="FL353" s="334"/>
      <c r="FM353" s="334"/>
      <c r="FN353" s="334"/>
      <c r="FO353" s="334"/>
      <c r="FP353" s="334"/>
      <c r="FQ353" s="334"/>
      <c r="FR353" s="334"/>
      <c r="FS353" s="334"/>
      <c r="FT353" s="334"/>
      <c r="FU353" s="334"/>
      <c r="FV353" s="334"/>
      <c r="FW353" s="334"/>
      <c r="FX353" s="334"/>
      <c r="FY353" s="334"/>
      <c r="FZ353" s="334"/>
      <c r="GA353" s="334"/>
      <c r="GB353" s="334"/>
      <c r="GC353" s="334"/>
      <c r="GD353" s="334"/>
      <c r="GE353" s="334"/>
      <c r="GF353" s="334"/>
      <c r="GG353" s="334"/>
      <c r="GH353" s="334"/>
      <c r="GI353" s="334"/>
      <c r="GJ353" s="334"/>
      <c r="GK353" s="334"/>
      <c r="GL353" s="334"/>
      <c r="GM353" s="334"/>
      <c r="GN353" s="334"/>
      <c r="GO353" s="334"/>
      <c r="GP353" s="334"/>
      <c r="GQ353" s="334"/>
      <c r="GR353" s="334"/>
      <c r="GS353" s="334"/>
      <c r="GT353" s="334"/>
      <c r="GU353" s="334"/>
      <c r="GV353" s="334"/>
      <c r="GW353" s="334"/>
      <c r="GX353" s="334"/>
      <c r="GY353" s="334"/>
      <c r="GZ353" s="334"/>
      <c r="HA353" s="334"/>
      <c r="HB353" s="334"/>
      <c r="HC353" s="334"/>
      <c r="HD353" s="334"/>
      <c r="HE353" s="334"/>
      <c r="HF353" s="334"/>
      <c r="HG353" s="334"/>
      <c r="HH353" s="334"/>
      <c r="HI353" s="334"/>
      <c r="HJ353" s="334"/>
      <c r="HK353" s="334"/>
      <c r="HL353" s="334"/>
      <c r="HM353" s="334"/>
      <c r="HN353" s="334"/>
      <c r="HO353" s="334"/>
      <c r="HP353" s="334"/>
      <c r="HQ353" s="334"/>
      <c r="HR353" s="334"/>
      <c r="HS353" s="334"/>
      <c r="HT353" s="334"/>
      <c r="HU353" s="334"/>
      <c r="HV353" s="334"/>
      <c r="HW353" s="334"/>
      <c r="HX353" s="334"/>
      <c r="HY353" s="334"/>
      <c r="HZ353" s="334"/>
      <c r="IA353" s="334"/>
      <c r="IB353" s="334"/>
      <c r="IC353" s="334"/>
      <c r="ID353" s="334"/>
      <c r="IE353" s="334"/>
      <c r="IF353" s="334"/>
      <c r="IG353" s="334"/>
      <c r="IH353" s="334"/>
      <c r="II353" s="334"/>
      <c r="IJ353" s="334"/>
      <c r="IK353" s="334"/>
      <c r="IL353" s="334"/>
      <c r="IM353" s="334"/>
      <c r="IN353" s="334"/>
      <c r="IO353" s="334"/>
      <c r="IP353" s="334"/>
      <c r="IQ353" s="334"/>
      <c r="IR353" s="334"/>
      <c r="IS353" s="334"/>
      <c r="IT353" s="334"/>
      <c r="IU353" s="334"/>
      <c r="IV353" s="334"/>
    </row>
    <row r="354" spans="1:256" s="413" customFormat="1" hidden="1">
      <c r="A354" s="401"/>
      <c r="B354" s="401" t="s">
        <v>901</v>
      </c>
      <c r="C354" s="401" t="s">
        <v>934</v>
      </c>
      <c r="D354" s="432" t="s">
        <v>1668</v>
      </c>
      <c r="E354" s="401" t="s">
        <v>1429</v>
      </c>
      <c r="F354" s="402" t="s">
        <v>1646</v>
      </c>
      <c r="G354" s="429">
        <v>30300</v>
      </c>
      <c r="H354" s="402" t="s">
        <v>1452</v>
      </c>
      <c r="I354" s="402" t="s">
        <v>1453</v>
      </c>
      <c r="J354" s="429" t="s">
        <v>217</v>
      </c>
      <c r="K354" s="404"/>
      <c r="L354" s="359"/>
      <c r="M354" s="401" t="s">
        <v>1068</v>
      </c>
      <c r="N354" s="401" t="s">
        <v>824</v>
      </c>
      <c r="O354" s="401" t="s">
        <v>233</v>
      </c>
      <c r="P354" s="401" t="s">
        <v>646</v>
      </c>
      <c r="Q354" s="401" t="s">
        <v>647</v>
      </c>
    </row>
    <row r="355" spans="1:256" s="413" customFormat="1" hidden="1">
      <c r="A355" s="401"/>
      <c r="B355" s="401" t="s">
        <v>901</v>
      </c>
      <c r="C355" s="401" t="s">
        <v>934</v>
      </c>
      <c r="D355" s="432" t="s">
        <v>1669</v>
      </c>
      <c r="E355" s="401" t="s">
        <v>1429</v>
      </c>
      <c r="F355" s="402" t="s">
        <v>1646</v>
      </c>
      <c r="G355" s="429">
        <v>30300</v>
      </c>
      <c r="H355" s="402" t="s">
        <v>1452</v>
      </c>
      <c r="I355" s="402" t="s">
        <v>1453</v>
      </c>
      <c r="J355" s="429" t="s">
        <v>217</v>
      </c>
      <c r="K355" s="404"/>
      <c r="L355" s="359"/>
      <c r="M355" s="401" t="s">
        <v>1068</v>
      </c>
      <c r="N355" s="401" t="s">
        <v>940</v>
      </c>
      <c r="O355" s="401" t="s">
        <v>233</v>
      </c>
      <c r="P355" s="401" t="s">
        <v>646</v>
      </c>
      <c r="Q355" s="401" t="s">
        <v>647</v>
      </c>
    </row>
    <row r="356" spans="1:256" s="413" customFormat="1" hidden="1">
      <c r="A356" s="401"/>
      <c r="B356" s="401" t="s">
        <v>901</v>
      </c>
      <c r="C356" s="401" t="s">
        <v>934</v>
      </c>
      <c r="D356" s="432" t="s">
        <v>1670</v>
      </c>
      <c r="E356" s="401" t="s">
        <v>1429</v>
      </c>
      <c r="F356" s="402" t="s">
        <v>1646</v>
      </c>
      <c r="G356" s="429">
        <v>30300</v>
      </c>
      <c r="H356" s="402" t="s">
        <v>1452</v>
      </c>
      <c r="I356" s="402" t="s">
        <v>1453</v>
      </c>
      <c r="J356" s="429" t="s">
        <v>217</v>
      </c>
      <c r="K356" s="404"/>
      <c r="L356" s="359"/>
      <c r="M356" s="401" t="s">
        <v>1068</v>
      </c>
      <c r="N356" s="401" t="s">
        <v>940</v>
      </c>
      <c r="O356" s="401" t="s">
        <v>233</v>
      </c>
      <c r="P356" s="401" t="s">
        <v>646</v>
      </c>
      <c r="Q356" s="401" t="s">
        <v>647</v>
      </c>
    </row>
    <row r="357" spans="1:256" s="413" customFormat="1" hidden="1">
      <c r="A357" s="401"/>
      <c r="B357" s="401" t="s">
        <v>901</v>
      </c>
      <c r="C357" s="401" t="s">
        <v>934</v>
      </c>
      <c r="D357" s="432" t="s">
        <v>1671</v>
      </c>
      <c r="E357" s="401" t="s">
        <v>1429</v>
      </c>
      <c r="F357" s="402" t="s">
        <v>1646</v>
      </c>
      <c r="G357" s="429">
        <v>30300</v>
      </c>
      <c r="H357" s="402" t="s">
        <v>1452</v>
      </c>
      <c r="I357" s="402" t="s">
        <v>1453</v>
      </c>
      <c r="J357" s="429" t="s">
        <v>217</v>
      </c>
      <c r="K357" s="404"/>
      <c r="L357" s="359"/>
      <c r="M357" s="401" t="s">
        <v>1068</v>
      </c>
      <c r="N357" s="401" t="s">
        <v>1672</v>
      </c>
      <c r="O357" s="401" t="s">
        <v>233</v>
      </c>
      <c r="P357" s="401" t="s">
        <v>646</v>
      </c>
      <c r="Q357" s="401" t="s">
        <v>647</v>
      </c>
    </row>
    <row r="358" spans="1:256" s="413" customFormat="1" hidden="1">
      <c r="A358" s="421" t="s">
        <v>1804</v>
      </c>
      <c r="B358" s="421" t="s">
        <v>1805</v>
      </c>
      <c r="C358" s="421" t="s">
        <v>1806</v>
      </c>
      <c r="D358" s="439" t="s">
        <v>1807</v>
      </c>
      <c r="E358" s="421" t="s">
        <v>895</v>
      </c>
      <c r="F358" s="594" t="s">
        <v>230</v>
      </c>
      <c r="G358" s="435">
        <v>30300</v>
      </c>
      <c r="H358" s="594" t="s">
        <v>219</v>
      </c>
      <c r="I358" s="594" t="s">
        <v>211</v>
      </c>
      <c r="J358" s="435" t="s">
        <v>1808</v>
      </c>
      <c r="K358" s="595"/>
      <c r="L358" s="596" t="s">
        <v>1809</v>
      </c>
      <c r="M358" s="421" t="s">
        <v>1055</v>
      </c>
      <c r="N358" s="421" t="s">
        <v>758</v>
      </c>
      <c r="O358" s="421" t="s">
        <v>1810</v>
      </c>
      <c r="P358" s="421" t="s">
        <v>1811</v>
      </c>
      <c r="Q358" s="421" t="s">
        <v>1812</v>
      </c>
    </row>
    <row r="359" spans="1:256" s="413" customFormat="1" hidden="1">
      <c r="A359" s="421" t="s">
        <v>1673</v>
      </c>
      <c r="B359" s="421" t="s">
        <v>901</v>
      </c>
      <c r="C359" s="421" t="s">
        <v>934</v>
      </c>
      <c r="D359" s="439" t="s">
        <v>1674</v>
      </c>
      <c r="E359" s="421" t="s">
        <v>1429</v>
      </c>
      <c r="F359" s="424" t="s">
        <v>1646</v>
      </c>
      <c r="G359" s="435">
        <v>30300</v>
      </c>
      <c r="H359" s="424" t="s">
        <v>1452</v>
      </c>
      <c r="I359" s="424" t="s">
        <v>1453</v>
      </c>
      <c r="J359" s="435" t="s">
        <v>217</v>
      </c>
      <c r="K359" s="436"/>
      <c r="L359" s="437" t="s">
        <v>1813</v>
      </c>
      <c r="M359" s="421" t="s">
        <v>1483</v>
      </c>
      <c r="N359" s="421" t="s">
        <v>1675</v>
      </c>
      <c r="O359" s="421" t="s">
        <v>233</v>
      </c>
      <c r="P359" s="421" t="s">
        <v>646</v>
      </c>
      <c r="Q359" s="421" t="s">
        <v>647</v>
      </c>
    </row>
    <row r="360" spans="1:256" s="413" customFormat="1" hidden="1">
      <c r="A360" s="401"/>
      <c r="B360" s="401" t="s">
        <v>901</v>
      </c>
      <c r="C360" s="401" t="s">
        <v>934</v>
      </c>
      <c r="D360" s="432"/>
      <c r="E360" s="401" t="s">
        <v>1429</v>
      </c>
      <c r="F360" s="402" t="s">
        <v>1646</v>
      </c>
      <c r="G360" s="429">
        <v>30300</v>
      </c>
      <c r="H360" s="402" t="s">
        <v>1452</v>
      </c>
      <c r="I360" s="402" t="s">
        <v>1453</v>
      </c>
      <c r="J360" s="429" t="s">
        <v>217</v>
      </c>
      <c r="K360" s="404"/>
      <c r="L360" s="359"/>
      <c r="M360" s="401"/>
      <c r="N360" s="401"/>
      <c r="O360" s="401" t="s">
        <v>233</v>
      </c>
      <c r="P360" s="401" t="s">
        <v>646</v>
      </c>
      <c r="Q360" s="401" t="s">
        <v>647</v>
      </c>
    </row>
    <row r="361" spans="1:256" s="413" customFormat="1" hidden="1">
      <c r="A361" s="401"/>
      <c r="B361" s="401" t="s">
        <v>901</v>
      </c>
      <c r="C361" s="401" t="s">
        <v>934</v>
      </c>
      <c r="D361" s="432"/>
      <c r="E361" s="401" t="s">
        <v>1429</v>
      </c>
      <c r="F361" s="402" t="s">
        <v>1646</v>
      </c>
      <c r="G361" s="429">
        <v>30300</v>
      </c>
      <c r="H361" s="402" t="s">
        <v>1452</v>
      </c>
      <c r="I361" s="402" t="s">
        <v>1453</v>
      </c>
      <c r="J361" s="429" t="s">
        <v>217</v>
      </c>
      <c r="K361" s="404"/>
      <c r="L361" s="359"/>
      <c r="M361" s="401"/>
      <c r="N361" s="401"/>
      <c r="O361" s="401" t="s">
        <v>233</v>
      </c>
      <c r="P361" s="401" t="s">
        <v>646</v>
      </c>
      <c r="Q361" s="401" t="s">
        <v>647</v>
      </c>
    </row>
    <row r="362" spans="1:256" s="413" customFormat="1" hidden="1">
      <c r="A362" s="401"/>
      <c r="B362" s="401" t="s">
        <v>901</v>
      </c>
      <c r="C362" s="401" t="s">
        <v>934</v>
      </c>
      <c r="D362" s="432" t="s">
        <v>1676</v>
      </c>
      <c r="E362" s="401" t="s">
        <v>1429</v>
      </c>
      <c r="F362" s="402" t="s">
        <v>1646</v>
      </c>
      <c r="G362" s="429">
        <v>30300</v>
      </c>
      <c r="H362" s="402" t="s">
        <v>1452</v>
      </c>
      <c r="I362" s="402" t="s">
        <v>1453</v>
      </c>
      <c r="J362" s="429" t="s">
        <v>217</v>
      </c>
      <c r="K362" s="404"/>
      <c r="L362" s="359"/>
      <c r="M362" s="401" t="s">
        <v>1570</v>
      </c>
      <c r="N362" s="401" t="s">
        <v>1127</v>
      </c>
      <c r="O362" s="401" t="s">
        <v>233</v>
      </c>
      <c r="P362" s="401" t="s">
        <v>646</v>
      </c>
      <c r="Q362" s="401" t="s">
        <v>647</v>
      </c>
    </row>
    <row r="363" spans="1:256" s="413" customFormat="1" hidden="1">
      <c r="A363" s="401"/>
      <c r="B363" s="401" t="s">
        <v>901</v>
      </c>
      <c r="C363" s="401" t="s">
        <v>934</v>
      </c>
      <c r="D363" s="432" t="s">
        <v>1677</v>
      </c>
      <c r="E363" s="401" t="s">
        <v>1429</v>
      </c>
      <c r="F363" s="402" t="s">
        <v>1646</v>
      </c>
      <c r="G363" s="429">
        <v>30300</v>
      </c>
      <c r="H363" s="402" t="s">
        <v>1452</v>
      </c>
      <c r="I363" s="402" t="s">
        <v>1453</v>
      </c>
      <c r="J363" s="429" t="s">
        <v>217</v>
      </c>
      <c r="K363" s="404"/>
      <c r="L363" s="359"/>
      <c r="M363" s="401" t="s">
        <v>1570</v>
      </c>
      <c r="N363" s="401" t="s">
        <v>1142</v>
      </c>
      <c r="O363" s="401" t="s">
        <v>233</v>
      </c>
      <c r="P363" s="401" t="s">
        <v>646</v>
      </c>
      <c r="Q363" s="401" t="s">
        <v>647</v>
      </c>
    </row>
    <row r="364" spans="1:256" s="413" customFormat="1" hidden="1">
      <c r="A364" s="401"/>
      <c r="B364" s="401" t="s">
        <v>901</v>
      </c>
      <c r="C364" s="401" t="s">
        <v>934</v>
      </c>
      <c r="D364" s="432" t="s">
        <v>1678</v>
      </c>
      <c r="E364" s="401" t="s">
        <v>1429</v>
      </c>
      <c r="F364" s="402" t="s">
        <v>1646</v>
      </c>
      <c r="G364" s="429">
        <v>30300</v>
      </c>
      <c r="H364" s="402" t="s">
        <v>1452</v>
      </c>
      <c r="I364" s="402" t="s">
        <v>1453</v>
      </c>
      <c r="J364" s="429" t="s">
        <v>212</v>
      </c>
      <c r="K364" s="404"/>
      <c r="L364" s="359"/>
      <c r="M364" s="401" t="s">
        <v>626</v>
      </c>
      <c r="N364" s="401" t="s">
        <v>833</v>
      </c>
      <c r="O364" s="401" t="s">
        <v>233</v>
      </c>
      <c r="P364" s="401" t="s">
        <v>646</v>
      </c>
      <c r="Q364" s="401" t="s">
        <v>647</v>
      </c>
    </row>
    <row r="365" spans="1:256" s="413" customFormat="1" hidden="1">
      <c r="A365" s="401"/>
      <c r="B365" s="401" t="s">
        <v>901</v>
      </c>
      <c r="C365" s="401" t="s">
        <v>1143</v>
      </c>
      <c r="D365" s="432"/>
      <c r="E365" s="401" t="s">
        <v>1262</v>
      </c>
      <c r="F365" s="402" t="s">
        <v>1679</v>
      </c>
      <c r="G365" s="429" t="s">
        <v>1680</v>
      </c>
      <c r="H365" s="402" t="s">
        <v>1478</v>
      </c>
      <c r="I365" s="402" t="s">
        <v>1287</v>
      </c>
      <c r="J365" s="429" t="s">
        <v>217</v>
      </c>
      <c r="K365" s="404"/>
      <c r="L365" s="359"/>
      <c r="M365" s="401"/>
      <c r="N365" s="401"/>
      <c r="O365" s="401" t="s">
        <v>233</v>
      </c>
      <c r="P365" s="401" t="s">
        <v>646</v>
      </c>
      <c r="Q365" s="401" t="s">
        <v>647</v>
      </c>
    </row>
    <row r="366" spans="1:256" s="413" customFormat="1" hidden="1">
      <c r="A366" s="401"/>
      <c r="B366" s="401" t="s">
        <v>901</v>
      </c>
      <c r="C366" s="401" t="s">
        <v>1143</v>
      </c>
      <c r="D366" s="432" t="s">
        <v>1681</v>
      </c>
      <c r="E366" s="401" t="s">
        <v>1429</v>
      </c>
      <c r="F366" s="402" t="s">
        <v>1682</v>
      </c>
      <c r="G366" s="429" t="s">
        <v>1683</v>
      </c>
      <c r="H366" s="402" t="s">
        <v>1431</v>
      </c>
      <c r="I366" s="402" t="s">
        <v>1432</v>
      </c>
      <c r="J366" s="429" t="s">
        <v>217</v>
      </c>
      <c r="K366" s="404">
        <v>210000</v>
      </c>
      <c r="L366" s="359" t="s">
        <v>1684</v>
      </c>
      <c r="M366" s="401" t="s">
        <v>941</v>
      </c>
      <c r="N366" s="401" t="s">
        <v>1144</v>
      </c>
      <c r="O366" s="401" t="s">
        <v>233</v>
      </c>
      <c r="P366" s="401" t="s">
        <v>646</v>
      </c>
      <c r="Q366" s="401" t="s">
        <v>647</v>
      </c>
    </row>
    <row r="367" spans="1:256" s="413" customFormat="1" hidden="1">
      <c r="A367" s="401"/>
      <c r="B367" s="401" t="s">
        <v>901</v>
      </c>
      <c r="C367" s="401" t="s">
        <v>1143</v>
      </c>
      <c r="D367" s="432" t="s">
        <v>1685</v>
      </c>
      <c r="E367" s="401" t="s">
        <v>1429</v>
      </c>
      <c r="F367" s="402" t="s">
        <v>1682</v>
      </c>
      <c r="G367" s="429" t="s">
        <v>1683</v>
      </c>
      <c r="H367" s="402" t="s">
        <v>1431</v>
      </c>
      <c r="I367" s="402" t="s">
        <v>1432</v>
      </c>
      <c r="J367" s="429" t="s">
        <v>217</v>
      </c>
      <c r="K367" s="404">
        <v>4540000</v>
      </c>
      <c r="L367" s="359" t="s">
        <v>942</v>
      </c>
      <c r="M367" s="401" t="s">
        <v>1068</v>
      </c>
      <c r="N367" s="401" t="s">
        <v>1079</v>
      </c>
      <c r="O367" s="401" t="s">
        <v>233</v>
      </c>
      <c r="P367" s="401" t="s">
        <v>646</v>
      </c>
      <c r="Q367" s="401" t="s">
        <v>647</v>
      </c>
    </row>
    <row r="368" spans="1:256" s="413" customFormat="1" hidden="1">
      <c r="A368" s="401"/>
      <c r="B368" s="401" t="s">
        <v>901</v>
      </c>
      <c r="C368" s="401" t="s">
        <v>1143</v>
      </c>
      <c r="D368" s="432"/>
      <c r="E368" s="401" t="s">
        <v>1429</v>
      </c>
      <c r="F368" s="402" t="s">
        <v>1682</v>
      </c>
      <c r="G368" s="429" t="s">
        <v>1683</v>
      </c>
      <c r="H368" s="402" t="s">
        <v>1431</v>
      </c>
      <c r="I368" s="402" t="s">
        <v>1432</v>
      </c>
      <c r="J368" s="429" t="s">
        <v>217</v>
      </c>
      <c r="K368" s="404"/>
      <c r="L368" s="359"/>
      <c r="M368" s="401"/>
      <c r="N368" s="401"/>
      <c r="O368" s="401" t="s">
        <v>233</v>
      </c>
      <c r="P368" s="401" t="s">
        <v>646</v>
      </c>
      <c r="Q368" s="401" t="s">
        <v>647</v>
      </c>
    </row>
    <row r="369" spans="1:17" s="413" customFormat="1" hidden="1">
      <c r="A369" s="440"/>
      <c r="B369" s="401" t="s">
        <v>901</v>
      </c>
      <c r="C369" s="401" t="s">
        <v>1143</v>
      </c>
      <c r="D369" s="441"/>
      <c r="E369" s="440"/>
      <c r="F369" s="442"/>
      <c r="G369" s="443"/>
      <c r="H369" s="442"/>
      <c r="I369" s="442"/>
      <c r="J369" s="443"/>
      <c r="K369" s="444"/>
      <c r="L369" s="445"/>
      <c r="M369" s="401"/>
      <c r="N369" s="401"/>
      <c r="O369" s="401" t="s">
        <v>233</v>
      </c>
      <c r="P369" s="401" t="s">
        <v>646</v>
      </c>
      <c r="Q369" s="401" t="s">
        <v>647</v>
      </c>
    </row>
    <row r="370" spans="1:17" s="413" customFormat="1" ht="18.75" hidden="1">
      <c r="A370" s="433" t="s">
        <v>1145</v>
      </c>
      <c r="B370" s="434"/>
      <c r="C370" s="401"/>
      <c r="D370" s="401"/>
      <c r="E370" s="401"/>
      <c r="F370" s="402"/>
      <c r="G370" s="429"/>
      <c r="H370" s="402"/>
      <c r="I370" s="402"/>
      <c r="J370" s="429"/>
      <c r="K370" s="404"/>
      <c r="L370" s="359"/>
      <c r="M370" s="401"/>
      <c r="N370" s="401"/>
      <c r="O370" s="401"/>
      <c r="P370" s="401"/>
      <c r="Q370" s="401"/>
    </row>
    <row r="371" spans="1:17" s="413" customFormat="1" hidden="1">
      <c r="A371" s="401"/>
      <c r="B371" s="401" t="s">
        <v>1634</v>
      </c>
      <c r="C371" s="401" t="s">
        <v>943</v>
      </c>
      <c r="D371" s="432" t="s">
        <v>944</v>
      </c>
      <c r="E371" s="401" t="s">
        <v>1429</v>
      </c>
      <c r="F371" s="402" t="s">
        <v>1646</v>
      </c>
      <c r="G371" s="429">
        <v>40300</v>
      </c>
      <c r="H371" s="402" t="s">
        <v>1452</v>
      </c>
      <c r="I371" s="402" t="s">
        <v>1453</v>
      </c>
      <c r="J371" s="429" t="s">
        <v>217</v>
      </c>
      <c r="K371" s="404">
        <v>5800</v>
      </c>
      <c r="L371" s="359" t="s">
        <v>1686</v>
      </c>
      <c r="M371" s="401" t="s">
        <v>1049</v>
      </c>
      <c r="N371" s="401" t="s">
        <v>1687</v>
      </c>
      <c r="O371" s="401" t="s">
        <v>233</v>
      </c>
      <c r="P371" s="401" t="s">
        <v>646</v>
      </c>
      <c r="Q371" s="401" t="s">
        <v>647</v>
      </c>
    </row>
    <row r="372" spans="1:17" s="413" customFormat="1" hidden="1">
      <c r="A372" s="401"/>
      <c r="B372" s="401" t="s">
        <v>1634</v>
      </c>
      <c r="C372" s="401" t="s">
        <v>943</v>
      </c>
      <c r="D372" s="432" t="s">
        <v>945</v>
      </c>
      <c r="E372" s="401" t="s">
        <v>1429</v>
      </c>
      <c r="F372" s="402" t="s">
        <v>1646</v>
      </c>
      <c r="G372" s="429">
        <v>40300</v>
      </c>
      <c r="H372" s="402" t="s">
        <v>1452</v>
      </c>
      <c r="I372" s="402" t="s">
        <v>1453</v>
      </c>
      <c r="J372" s="429" t="s">
        <v>217</v>
      </c>
      <c r="K372" s="404">
        <v>912</v>
      </c>
      <c r="L372" s="359" t="s">
        <v>1686</v>
      </c>
      <c r="M372" s="401" t="s">
        <v>1049</v>
      </c>
      <c r="N372" s="401" t="s">
        <v>1688</v>
      </c>
      <c r="O372" s="401" t="s">
        <v>233</v>
      </c>
      <c r="P372" s="401" t="s">
        <v>646</v>
      </c>
      <c r="Q372" s="401" t="s">
        <v>647</v>
      </c>
    </row>
    <row r="373" spans="1:17" s="413" customFormat="1" hidden="1">
      <c r="A373" s="401"/>
      <c r="B373" s="401" t="s">
        <v>1634</v>
      </c>
      <c r="C373" s="401" t="s">
        <v>943</v>
      </c>
      <c r="D373" s="432"/>
      <c r="E373" s="401" t="s">
        <v>1429</v>
      </c>
      <c r="F373" s="402" t="s">
        <v>1646</v>
      </c>
      <c r="G373" s="429">
        <v>40300</v>
      </c>
      <c r="H373" s="402" t="s">
        <v>1452</v>
      </c>
      <c r="I373" s="402" t="s">
        <v>1453</v>
      </c>
      <c r="J373" s="429" t="s">
        <v>217</v>
      </c>
      <c r="K373" s="404"/>
      <c r="L373" s="359"/>
      <c r="M373" s="401"/>
      <c r="N373" s="401"/>
      <c r="O373" s="401" t="s">
        <v>233</v>
      </c>
      <c r="P373" s="401" t="s">
        <v>646</v>
      </c>
      <c r="Q373" s="401" t="s">
        <v>647</v>
      </c>
    </row>
    <row r="374" spans="1:17" s="413" customFormat="1" hidden="1">
      <c r="A374" s="401"/>
      <c r="B374" s="401" t="s">
        <v>1634</v>
      </c>
      <c r="C374" s="401" t="s">
        <v>943</v>
      </c>
      <c r="D374" s="432" t="s">
        <v>946</v>
      </c>
      <c r="E374" s="401" t="s">
        <v>1429</v>
      </c>
      <c r="F374" s="402" t="s">
        <v>1646</v>
      </c>
      <c r="G374" s="429">
        <v>40300</v>
      </c>
      <c r="H374" s="402" t="s">
        <v>1452</v>
      </c>
      <c r="I374" s="402" t="s">
        <v>1453</v>
      </c>
      <c r="J374" s="429" t="s">
        <v>217</v>
      </c>
      <c r="K374" s="404">
        <v>108335</v>
      </c>
      <c r="L374" s="359" t="s">
        <v>1686</v>
      </c>
      <c r="M374" s="401" t="s">
        <v>816</v>
      </c>
      <c r="N374" s="401" t="s">
        <v>1689</v>
      </c>
      <c r="O374" s="401" t="s">
        <v>233</v>
      </c>
      <c r="P374" s="401" t="s">
        <v>646</v>
      </c>
      <c r="Q374" s="401" t="s">
        <v>647</v>
      </c>
    </row>
    <row r="375" spans="1:17" s="413" customFormat="1" hidden="1">
      <c r="A375" s="401"/>
      <c r="B375" s="401" t="s">
        <v>1634</v>
      </c>
      <c r="C375" s="401" t="s">
        <v>943</v>
      </c>
      <c r="D375" s="432" t="s">
        <v>947</v>
      </c>
      <c r="E375" s="401" t="s">
        <v>1429</v>
      </c>
      <c r="F375" s="402" t="s">
        <v>1646</v>
      </c>
      <c r="G375" s="429">
        <v>40300</v>
      </c>
      <c r="H375" s="402" t="s">
        <v>1452</v>
      </c>
      <c r="I375" s="402" t="s">
        <v>1453</v>
      </c>
      <c r="J375" s="429" t="s">
        <v>217</v>
      </c>
      <c r="K375" s="404">
        <v>2341739</v>
      </c>
      <c r="L375" s="359" t="s">
        <v>1686</v>
      </c>
      <c r="M375" s="401" t="s">
        <v>816</v>
      </c>
      <c r="N375" s="401" t="s">
        <v>1467</v>
      </c>
      <c r="O375" s="401" t="s">
        <v>233</v>
      </c>
      <c r="P375" s="401" t="s">
        <v>646</v>
      </c>
      <c r="Q375" s="401" t="s">
        <v>647</v>
      </c>
    </row>
    <row r="376" spans="1:17" s="413" customFormat="1" hidden="1">
      <c r="A376" s="401"/>
      <c r="B376" s="401" t="s">
        <v>1634</v>
      </c>
      <c r="C376" s="401" t="s">
        <v>943</v>
      </c>
      <c r="D376" s="432" t="s">
        <v>948</v>
      </c>
      <c r="E376" s="401" t="s">
        <v>1429</v>
      </c>
      <c r="F376" s="402" t="s">
        <v>1646</v>
      </c>
      <c r="G376" s="429">
        <v>40300</v>
      </c>
      <c r="H376" s="402" t="s">
        <v>1452</v>
      </c>
      <c r="I376" s="402" t="s">
        <v>1453</v>
      </c>
      <c r="J376" s="429" t="s">
        <v>217</v>
      </c>
      <c r="K376" s="404">
        <v>887020</v>
      </c>
      <c r="L376" s="359" t="s">
        <v>1686</v>
      </c>
      <c r="M376" s="401" t="s">
        <v>816</v>
      </c>
      <c r="N376" s="401" t="s">
        <v>1620</v>
      </c>
      <c r="O376" s="401" t="s">
        <v>233</v>
      </c>
      <c r="P376" s="401" t="s">
        <v>646</v>
      </c>
      <c r="Q376" s="401" t="s">
        <v>647</v>
      </c>
    </row>
    <row r="377" spans="1:17" s="413" customFormat="1" hidden="1">
      <c r="A377" s="401"/>
      <c r="B377" s="401" t="s">
        <v>1634</v>
      </c>
      <c r="C377" s="401" t="s">
        <v>943</v>
      </c>
      <c r="D377" s="432" t="s">
        <v>1690</v>
      </c>
      <c r="E377" s="401" t="s">
        <v>1429</v>
      </c>
      <c r="F377" s="402" t="s">
        <v>1646</v>
      </c>
      <c r="G377" s="429">
        <v>40300</v>
      </c>
      <c r="H377" s="402" t="s">
        <v>1452</v>
      </c>
      <c r="I377" s="402" t="s">
        <v>1453</v>
      </c>
      <c r="J377" s="429" t="s">
        <v>217</v>
      </c>
      <c r="K377" s="404">
        <v>1000000</v>
      </c>
      <c r="L377" s="359" t="s">
        <v>1686</v>
      </c>
      <c r="M377" s="401" t="s">
        <v>816</v>
      </c>
      <c r="N377" s="401" t="s">
        <v>1620</v>
      </c>
      <c r="O377" s="401" t="s">
        <v>233</v>
      </c>
      <c r="P377" s="401" t="s">
        <v>646</v>
      </c>
      <c r="Q377" s="401" t="s">
        <v>647</v>
      </c>
    </row>
    <row r="378" spans="1:17" s="413" customFormat="1" hidden="1">
      <c r="A378" s="401"/>
      <c r="B378" s="401" t="s">
        <v>1634</v>
      </c>
      <c r="C378" s="401" t="s">
        <v>943</v>
      </c>
      <c r="D378" s="432"/>
      <c r="E378" s="401" t="s">
        <v>1429</v>
      </c>
      <c r="F378" s="402" t="s">
        <v>1646</v>
      </c>
      <c r="G378" s="429">
        <v>40300</v>
      </c>
      <c r="H378" s="402" t="s">
        <v>1452</v>
      </c>
      <c r="I378" s="402" t="s">
        <v>1453</v>
      </c>
      <c r="J378" s="429" t="s">
        <v>217</v>
      </c>
      <c r="K378" s="404"/>
      <c r="L378" s="359"/>
      <c r="M378" s="401"/>
      <c r="N378" s="401"/>
      <c r="O378" s="401" t="s">
        <v>233</v>
      </c>
      <c r="P378" s="401" t="s">
        <v>646</v>
      </c>
      <c r="Q378" s="401" t="s">
        <v>647</v>
      </c>
    </row>
    <row r="379" spans="1:17" s="413" customFormat="1" hidden="1">
      <c r="A379" s="401"/>
      <c r="B379" s="401" t="s">
        <v>1634</v>
      </c>
      <c r="C379" s="401" t="s">
        <v>943</v>
      </c>
      <c r="D379" s="432"/>
      <c r="E379" s="401" t="s">
        <v>1429</v>
      </c>
      <c r="F379" s="402" t="s">
        <v>1646</v>
      </c>
      <c r="G379" s="429">
        <v>40300</v>
      </c>
      <c r="H379" s="402" t="s">
        <v>1452</v>
      </c>
      <c r="I379" s="402" t="s">
        <v>1453</v>
      </c>
      <c r="J379" s="429" t="s">
        <v>217</v>
      </c>
      <c r="K379" s="404"/>
      <c r="L379" s="359"/>
      <c r="M379" s="401"/>
      <c r="N379" s="401"/>
      <c r="O379" s="401" t="s">
        <v>233</v>
      </c>
      <c r="P379" s="401" t="s">
        <v>646</v>
      </c>
      <c r="Q379" s="401" t="s">
        <v>647</v>
      </c>
    </row>
    <row r="380" spans="1:17" s="413" customFormat="1" hidden="1">
      <c r="A380" s="401"/>
      <c r="B380" s="401" t="s">
        <v>1634</v>
      </c>
      <c r="C380" s="401" t="s">
        <v>943</v>
      </c>
      <c r="D380" s="432"/>
      <c r="E380" s="401" t="s">
        <v>1429</v>
      </c>
      <c r="F380" s="402" t="s">
        <v>1646</v>
      </c>
      <c r="G380" s="429">
        <v>40300</v>
      </c>
      <c r="H380" s="402" t="s">
        <v>1452</v>
      </c>
      <c r="I380" s="402" t="s">
        <v>1453</v>
      </c>
      <c r="J380" s="429" t="s">
        <v>217</v>
      </c>
      <c r="K380" s="404"/>
      <c r="L380" s="359"/>
      <c r="M380" s="401"/>
      <c r="N380" s="401"/>
      <c r="O380" s="401" t="s">
        <v>233</v>
      </c>
      <c r="P380" s="401" t="s">
        <v>646</v>
      </c>
      <c r="Q380" s="401" t="s">
        <v>647</v>
      </c>
    </row>
    <row r="381" spans="1:17" s="413" customFormat="1" hidden="1">
      <c r="A381" s="401"/>
      <c r="B381" s="401" t="s">
        <v>1634</v>
      </c>
      <c r="C381" s="401" t="s">
        <v>943</v>
      </c>
      <c r="D381" s="432" t="s">
        <v>949</v>
      </c>
      <c r="E381" s="401" t="s">
        <v>1429</v>
      </c>
      <c r="F381" s="402" t="s">
        <v>1646</v>
      </c>
      <c r="G381" s="429">
        <v>40300</v>
      </c>
      <c r="H381" s="402" t="s">
        <v>1452</v>
      </c>
      <c r="I381" s="402" t="s">
        <v>1453</v>
      </c>
      <c r="J381" s="429" t="s">
        <v>217</v>
      </c>
      <c r="K381" s="404">
        <v>1500000</v>
      </c>
      <c r="L381" s="359" t="s">
        <v>1686</v>
      </c>
      <c r="M381" s="401" t="s">
        <v>819</v>
      </c>
      <c r="N381" s="401" t="s">
        <v>1691</v>
      </c>
      <c r="O381" s="401" t="s">
        <v>233</v>
      </c>
      <c r="P381" s="401" t="s">
        <v>646</v>
      </c>
      <c r="Q381" s="401" t="s">
        <v>647</v>
      </c>
    </row>
    <row r="382" spans="1:17" s="413" customFormat="1" hidden="1">
      <c r="A382" s="401"/>
      <c r="B382" s="401" t="s">
        <v>1634</v>
      </c>
      <c r="C382" s="401" t="s">
        <v>943</v>
      </c>
      <c r="D382" s="432" t="s">
        <v>950</v>
      </c>
      <c r="E382" s="401" t="s">
        <v>1429</v>
      </c>
      <c r="F382" s="402" t="s">
        <v>1646</v>
      </c>
      <c r="G382" s="429">
        <v>40300</v>
      </c>
      <c r="H382" s="402" t="s">
        <v>1452</v>
      </c>
      <c r="I382" s="402" t="s">
        <v>1453</v>
      </c>
      <c r="J382" s="429" t="s">
        <v>217</v>
      </c>
      <c r="K382" s="404">
        <v>3466193</v>
      </c>
      <c r="L382" s="359" t="s">
        <v>1686</v>
      </c>
      <c r="M382" s="401" t="s">
        <v>819</v>
      </c>
      <c r="N382" s="401" t="s">
        <v>1692</v>
      </c>
      <c r="O382" s="401" t="s">
        <v>233</v>
      </c>
      <c r="P382" s="401" t="s">
        <v>646</v>
      </c>
      <c r="Q382" s="401" t="s">
        <v>647</v>
      </c>
    </row>
    <row r="383" spans="1:17" s="413" customFormat="1" hidden="1">
      <c r="A383" s="401"/>
      <c r="B383" s="401" t="s">
        <v>1634</v>
      </c>
      <c r="C383" s="401" t="s">
        <v>943</v>
      </c>
      <c r="D383" s="432" t="s">
        <v>951</v>
      </c>
      <c r="E383" s="401" t="s">
        <v>1429</v>
      </c>
      <c r="F383" s="402" t="s">
        <v>1646</v>
      </c>
      <c r="G383" s="429">
        <v>40300</v>
      </c>
      <c r="H383" s="402" t="s">
        <v>1452</v>
      </c>
      <c r="I383" s="402" t="s">
        <v>1453</v>
      </c>
      <c r="J383" s="429" t="s">
        <v>217</v>
      </c>
      <c r="K383" s="404">
        <v>2028882</v>
      </c>
      <c r="L383" s="359" t="s">
        <v>1686</v>
      </c>
      <c r="M383" s="401" t="s">
        <v>819</v>
      </c>
      <c r="N383" s="401" t="s">
        <v>1691</v>
      </c>
      <c r="O383" s="401" t="s">
        <v>233</v>
      </c>
      <c r="P383" s="401" t="s">
        <v>646</v>
      </c>
      <c r="Q383" s="401" t="s">
        <v>647</v>
      </c>
    </row>
    <row r="384" spans="1:17" s="413" customFormat="1" hidden="1">
      <c r="A384" s="401"/>
      <c r="B384" s="401" t="s">
        <v>1634</v>
      </c>
      <c r="C384" s="401" t="s">
        <v>943</v>
      </c>
      <c r="D384" s="432" t="s">
        <v>952</v>
      </c>
      <c r="E384" s="401" t="s">
        <v>1429</v>
      </c>
      <c r="F384" s="402" t="s">
        <v>1646</v>
      </c>
      <c r="G384" s="429">
        <v>40300</v>
      </c>
      <c r="H384" s="402" t="s">
        <v>1452</v>
      </c>
      <c r="I384" s="402" t="s">
        <v>1453</v>
      </c>
      <c r="J384" s="429" t="s">
        <v>217</v>
      </c>
      <c r="K384" s="404">
        <v>2063949</v>
      </c>
      <c r="L384" s="359" t="s">
        <v>1686</v>
      </c>
      <c r="M384" s="401" t="s">
        <v>819</v>
      </c>
      <c r="N384" s="401" t="s">
        <v>1693</v>
      </c>
      <c r="O384" s="401" t="s">
        <v>233</v>
      </c>
      <c r="P384" s="401" t="s">
        <v>646</v>
      </c>
      <c r="Q384" s="401" t="s">
        <v>647</v>
      </c>
    </row>
    <row r="385" spans="1:17" s="413" customFormat="1" hidden="1">
      <c r="A385" s="401"/>
      <c r="B385" s="401" t="s">
        <v>1634</v>
      </c>
      <c r="C385" s="401" t="s">
        <v>943</v>
      </c>
      <c r="D385" s="432" t="s">
        <v>953</v>
      </c>
      <c r="E385" s="401" t="s">
        <v>1429</v>
      </c>
      <c r="F385" s="402" t="s">
        <v>1646</v>
      </c>
      <c r="G385" s="429">
        <v>40300</v>
      </c>
      <c r="H385" s="402" t="s">
        <v>1452</v>
      </c>
      <c r="I385" s="402" t="s">
        <v>1453</v>
      </c>
      <c r="J385" s="429" t="s">
        <v>217</v>
      </c>
      <c r="K385" s="404">
        <v>2967</v>
      </c>
      <c r="L385" s="359" t="s">
        <v>1686</v>
      </c>
      <c r="M385" s="401" t="s">
        <v>819</v>
      </c>
      <c r="N385" s="401" t="s">
        <v>1693</v>
      </c>
      <c r="O385" s="401" t="s">
        <v>233</v>
      </c>
      <c r="P385" s="401" t="s">
        <v>646</v>
      </c>
      <c r="Q385" s="401" t="s">
        <v>647</v>
      </c>
    </row>
    <row r="386" spans="1:17" s="413" customFormat="1" hidden="1">
      <c r="A386" s="401"/>
      <c r="B386" s="401" t="s">
        <v>1634</v>
      </c>
      <c r="C386" s="401" t="s">
        <v>943</v>
      </c>
      <c r="D386" s="432" t="s">
        <v>954</v>
      </c>
      <c r="E386" s="401" t="s">
        <v>1429</v>
      </c>
      <c r="F386" s="402" t="s">
        <v>1646</v>
      </c>
      <c r="G386" s="429">
        <v>40300</v>
      </c>
      <c r="H386" s="402" t="s">
        <v>1452</v>
      </c>
      <c r="I386" s="402" t="s">
        <v>1453</v>
      </c>
      <c r="J386" s="429" t="s">
        <v>217</v>
      </c>
      <c r="K386" s="404">
        <v>506765</v>
      </c>
      <c r="L386" s="359" t="s">
        <v>1686</v>
      </c>
      <c r="M386" s="401" t="s">
        <v>819</v>
      </c>
      <c r="N386" s="401" t="s">
        <v>1692</v>
      </c>
      <c r="O386" s="401" t="s">
        <v>233</v>
      </c>
      <c r="P386" s="401" t="s">
        <v>646</v>
      </c>
      <c r="Q386" s="401" t="s">
        <v>647</v>
      </c>
    </row>
    <row r="387" spans="1:17" s="413" customFormat="1" hidden="1">
      <c r="A387" s="401"/>
      <c r="B387" s="401" t="s">
        <v>1634</v>
      </c>
      <c r="C387" s="401" t="s">
        <v>943</v>
      </c>
      <c r="D387" s="432" t="s">
        <v>955</v>
      </c>
      <c r="E387" s="401" t="s">
        <v>1429</v>
      </c>
      <c r="F387" s="402" t="s">
        <v>1646</v>
      </c>
      <c r="G387" s="429">
        <v>40300</v>
      </c>
      <c r="H387" s="402" t="s">
        <v>1452</v>
      </c>
      <c r="I387" s="402" t="s">
        <v>1453</v>
      </c>
      <c r="J387" s="429" t="s">
        <v>217</v>
      </c>
      <c r="K387" s="404">
        <v>190846</v>
      </c>
      <c r="L387" s="359" t="s">
        <v>1686</v>
      </c>
      <c r="M387" s="401" t="s">
        <v>819</v>
      </c>
      <c r="N387" s="401" t="s">
        <v>1694</v>
      </c>
      <c r="O387" s="401" t="s">
        <v>233</v>
      </c>
      <c r="P387" s="401" t="s">
        <v>646</v>
      </c>
      <c r="Q387" s="401" t="s">
        <v>647</v>
      </c>
    </row>
    <row r="388" spans="1:17" s="413" customFormat="1" hidden="1">
      <c r="A388" s="401"/>
      <c r="B388" s="401" t="s">
        <v>1634</v>
      </c>
      <c r="C388" s="401" t="s">
        <v>943</v>
      </c>
      <c r="D388" s="432" t="s">
        <v>956</v>
      </c>
      <c r="E388" s="401" t="s">
        <v>1429</v>
      </c>
      <c r="F388" s="402" t="s">
        <v>1646</v>
      </c>
      <c r="G388" s="429">
        <v>40300</v>
      </c>
      <c r="H388" s="402" t="s">
        <v>1452</v>
      </c>
      <c r="I388" s="402" t="s">
        <v>1453</v>
      </c>
      <c r="J388" s="429" t="s">
        <v>217</v>
      </c>
      <c r="K388" s="404">
        <v>27459</v>
      </c>
      <c r="L388" s="359" t="s">
        <v>1686</v>
      </c>
      <c r="M388" s="401" t="s">
        <v>819</v>
      </c>
      <c r="N388" s="401" t="s">
        <v>1553</v>
      </c>
      <c r="O388" s="401" t="s">
        <v>233</v>
      </c>
      <c r="P388" s="401" t="s">
        <v>646</v>
      </c>
      <c r="Q388" s="401" t="s">
        <v>647</v>
      </c>
    </row>
    <row r="389" spans="1:17" s="413" customFormat="1" hidden="1">
      <c r="A389" s="401"/>
      <c r="B389" s="401" t="s">
        <v>1634</v>
      </c>
      <c r="C389" s="401" t="s">
        <v>943</v>
      </c>
      <c r="D389" s="432" t="s">
        <v>957</v>
      </c>
      <c r="E389" s="401" t="s">
        <v>1429</v>
      </c>
      <c r="F389" s="402" t="s">
        <v>1646</v>
      </c>
      <c r="G389" s="429">
        <v>40300</v>
      </c>
      <c r="H389" s="402" t="s">
        <v>1452</v>
      </c>
      <c r="I389" s="402" t="s">
        <v>1453</v>
      </c>
      <c r="J389" s="429" t="s">
        <v>217</v>
      </c>
      <c r="K389" s="404">
        <v>1117913</v>
      </c>
      <c r="L389" s="359" t="s">
        <v>1686</v>
      </c>
      <c r="M389" s="401" t="s">
        <v>819</v>
      </c>
      <c r="N389" s="401" t="s">
        <v>1648</v>
      </c>
      <c r="O389" s="401" t="s">
        <v>233</v>
      </c>
      <c r="P389" s="401" t="s">
        <v>646</v>
      </c>
      <c r="Q389" s="401" t="s">
        <v>647</v>
      </c>
    </row>
    <row r="390" spans="1:17" s="413" customFormat="1" hidden="1">
      <c r="A390" s="401"/>
      <c r="B390" s="401" t="s">
        <v>1634</v>
      </c>
      <c r="C390" s="401" t="s">
        <v>943</v>
      </c>
      <c r="D390" s="432" t="s">
        <v>958</v>
      </c>
      <c r="E390" s="401" t="s">
        <v>1429</v>
      </c>
      <c r="F390" s="402" t="s">
        <v>1646</v>
      </c>
      <c r="G390" s="429">
        <v>40300</v>
      </c>
      <c r="H390" s="402" t="s">
        <v>1452</v>
      </c>
      <c r="I390" s="402" t="s">
        <v>1453</v>
      </c>
      <c r="J390" s="429" t="s">
        <v>217</v>
      </c>
      <c r="K390" s="404">
        <v>1200551</v>
      </c>
      <c r="L390" s="359" t="s">
        <v>1686</v>
      </c>
      <c r="M390" s="401" t="s">
        <v>819</v>
      </c>
      <c r="N390" s="401" t="s">
        <v>1695</v>
      </c>
      <c r="O390" s="401" t="s">
        <v>233</v>
      </c>
      <c r="P390" s="401" t="s">
        <v>646</v>
      </c>
      <c r="Q390" s="401" t="s">
        <v>647</v>
      </c>
    </row>
    <row r="391" spans="1:17" s="413" customFormat="1" hidden="1">
      <c r="A391" s="401"/>
      <c r="B391" s="401" t="s">
        <v>1634</v>
      </c>
      <c r="C391" s="401" t="s">
        <v>943</v>
      </c>
      <c r="D391" s="432" t="s">
        <v>959</v>
      </c>
      <c r="E391" s="401" t="s">
        <v>1429</v>
      </c>
      <c r="F391" s="402" t="s">
        <v>1646</v>
      </c>
      <c r="G391" s="429">
        <v>40300</v>
      </c>
      <c r="H391" s="402" t="s">
        <v>1452</v>
      </c>
      <c r="I391" s="402" t="s">
        <v>1453</v>
      </c>
      <c r="J391" s="429" t="s">
        <v>217</v>
      </c>
      <c r="K391" s="404">
        <v>266299</v>
      </c>
      <c r="L391" s="359" t="s">
        <v>1686</v>
      </c>
      <c r="M391" s="401" t="s">
        <v>819</v>
      </c>
      <c r="N391" s="401" t="s">
        <v>1659</v>
      </c>
      <c r="O391" s="401" t="s">
        <v>233</v>
      </c>
      <c r="P391" s="401" t="s">
        <v>646</v>
      </c>
      <c r="Q391" s="401" t="s">
        <v>647</v>
      </c>
    </row>
    <row r="392" spans="1:17" s="413" customFormat="1" hidden="1">
      <c r="A392" s="401"/>
      <c r="B392" s="401" t="s">
        <v>1634</v>
      </c>
      <c r="C392" s="401" t="s">
        <v>943</v>
      </c>
      <c r="D392" s="432" t="s">
        <v>960</v>
      </c>
      <c r="E392" s="401" t="s">
        <v>1429</v>
      </c>
      <c r="F392" s="402" t="s">
        <v>1646</v>
      </c>
      <c r="G392" s="429">
        <v>40300</v>
      </c>
      <c r="H392" s="402" t="s">
        <v>1452</v>
      </c>
      <c r="I392" s="402" t="s">
        <v>1453</v>
      </c>
      <c r="J392" s="429" t="s">
        <v>217</v>
      </c>
      <c r="K392" s="404">
        <v>1614797</v>
      </c>
      <c r="L392" s="359" t="s">
        <v>1686</v>
      </c>
      <c r="M392" s="401" t="s">
        <v>819</v>
      </c>
      <c r="N392" s="401" t="s">
        <v>1696</v>
      </c>
      <c r="O392" s="401" t="s">
        <v>233</v>
      </c>
      <c r="P392" s="401" t="s">
        <v>646</v>
      </c>
      <c r="Q392" s="401" t="s">
        <v>647</v>
      </c>
    </row>
    <row r="393" spans="1:17" s="413" customFormat="1" hidden="1">
      <c r="A393" s="401"/>
      <c r="B393" s="401" t="s">
        <v>1634</v>
      </c>
      <c r="C393" s="401" t="s">
        <v>943</v>
      </c>
      <c r="D393" s="432"/>
      <c r="E393" s="401" t="s">
        <v>1429</v>
      </c>
      <c r="F393" s="402" t="s">
        <v>1646</v>
      </c>
      <c r="G393" s="429">
        <v>40300</v>
      </c>
      <c r="H393" s="402" t="s">
        <v>1452</v>
      </c>
      <c r="I393" s="402" t="s">
        <v>1453</v>
      </c>
      <c r="J393" s="429" t="s">
        <v>217</v>
      </c>
      <c r="K393" s="404"/>
      <c r="L393" s="359"/>
      <c r="M393" s="401"/>
      <c r="N393" s="401"/>
      <c r="O393" s="401" t="s">
        <v>233</v>
      </c>
      <c r="P393" s="401" t="s">
        <v>646</v>
      </c>
      <c r="Q393" s="401" t="s">
        <v>647</v>
      </c>
    </row>
    <row r="394" spans="1:17" s="413" customFormat="1" hidden="1">
      <c r="A394" s="401"/>
      <c r="B394" s="401" t="s">
        <v>1634</v>
      </c>
      <c r="C394" s="401" t="s">
        <v>943</v>
      </c>
      <c r="D394" s="432" t="s">
        <v>961</v>
      </c>
      <c r="E394" s="401" t="s">
        <v>1429</v>
      </c>
      <c r="F394" s="402" t="s">
        <v>1646</v>
      </c>
      <c r="G394" s="429">
        <v>40300</v>
      </c>
      <c r="H394" s="402" t="s">
        <v>1452</v>
      </c>
      <c r="I394" s="402" t="s">
        <v>1453</v>
      </c>
      <c r="J394" s="429" t="s">
        <v>217</v>
      </c>
      <c r="K394" s="404">
        <v>6245731</v>
      </c>
      <c r="L394" s="359" t="s">
        <v>1686</v>
      </c>
      <c r="M394" s="401" t="s">
        <v>1068</v>
      </c>
      <c r="N394" s="401" t="s">
        <v>1468</v>
      </c>
      <c r="O394" s="401" t="s">
        <v>233</v>
      </c>
      <c r="P394" s="401" t="s">
        <v>646</v>
      </c>
      <c r="Q394" s="401" t="s">
        <v>647</v>
      </c>
    </row>
    <row r="395" spans="1:17" s="413" customFormat="1" hidden="1">
      <c r="A395" s="401"/>
      <c r="B395" s="401" t="s">
        <v>1634</v>
      </c>
      <c r="C395" s="401" t="s">
        <v>943</v>
      </c>
      <c r="D395" s="432" t="s">
        <v>962</v>
      </c>
      <c r="E395" s="401" t="s">
        <v>1429</v>
      </c>
      <c r="F395" s="402" t="s">
        <v>1646</v>
      </c>
      <c r="G395" s="429">
        <v>40300</v>
      </c>
      <c r="H395" s="402" t="s">
        <v>1452</v>
      </c>
      <c r="I395" s="402" t="s">
        <v>1453</v>
      </c>
      <c r="J395" s="429" t="s">
        <v>217</v>
      </c>
      <c r="K395" s="404">
        <v>1266718</v>
      </c>
      <c r="L395" s="359" t="s">
        <v>1686</v>
      </c>
      <c r="M395" s="401" t="s">
        <v>1068</v>
      </c>
      <c r="N395" s="401" t="s">
        <v>1635</v>
      </c>
      <c r="O395" s="401" t="s">
        <v>233</v>
      </c>
      <c r="P395" s="401" t="s">
        <v>646</v>
      </c>
      <c r="Q395" s="401" t="s">
        <v>647</v>
      </c>
    </row>
    <row r="396" spans="1:17" s="413" customFormat="1" hidden="1">
      <c r="A396" s="401"/>
      <c r="B396" s="401" t="s">
        <v>1634</v>
      </c>
      <c r="C396" s="401" t="s">
        <v>943</v>
      </c>
      <c r="D396" s="432" t="s">
        <v>963</v>
      </c>
      <c r="E396" s="401" t="s">
        <v>1429</v>
      </c>
      <c r="F396" s="402" t="s">
        <v>1646</v>
      </c>
      <c r="G396" s="429">
        <v>40300</v>
      </c>
      <c r="H396" s="402" t="s">
        <v>1452</v>
      </c>
      <c r="I396" s="402" t="s">
        <v>1453</v>
      </c>
      <c r="J396" s="429" t="s">
        <v>217</v>
      </c>
      <c r="K396" s="404">
        <v>3198780</v>
      </c>
      <c r="L396" s="359" t="s">
        <v>1686</v>
      </c>
      <c r="M396" s="401" t="s">
        <v>1068</v>
      </c>
      <c r="N396" s="401" t="s">
        <v>1697</v>
      </c>
      <c r="O396" s="401" t="s">
        <v>233</v>
      </c>
      <c r="P396" s="401" t="s">
        <v>646</v>
      </c>
      <c r="Q396" s="401" t="s">
        <v>647</v>
      </c>
    </row>
    <row r="397" spans="1:17" s="413" customFormat="1" hidden="1">
      <c r="A397" s="401"/>
      <c r="B397" s="401" t="s">
        <v>1634</v>
      </c>
      <c r="C397" s="401" t="s">
        <v>943</v>
      </c>
      <c r="D397" s="432" t="s">
        <v>964</v>
      </c>
      <c r="E397" s="401" t="s">
        <v>1429</v>
      </c>
      <c r="F397" s="402" t="s">
        <v>1646</v>
      </c>
      <c r="G397" s="429">
        <v>40300</v>
      </c>
      <c r="H397" s="402" t="s">
        <v>1452</v>
      </c>
      <c r="I397" s="402" t="s">
        <v>1453</v>
      </c>
      <c r="J397" s="429" t="s">
        <v>217</v>
      </c>
      <c r="K397" s="404">
        <v>679720</v>
      </c>
      <c r="L397" s="359" t="s">
        <v>1686</v>
      </c>
      <c r="M397" s="401" t="s">
        <v>1068</v>
      </c>
      <c r="N397" s="401" t="s">
        <v>1698</v>
      </c>
      <c r="O397" s="401" t="s">
        <v>233</v>
      </c>
      <c r="P397" s="401" t="s">
        <v>646</v>
      </c>
      <c r="Q397" s="401" t="s">
        <v>647</v>
      </c>
    </row>
    <row r="398" spans="1:17" s="413" customFormat="1" hidden="1">
      <c r="A398" s="401"/>
      <c r="B398" s="401" t="s">
        <v>1634</v>
      </c>
      <c r="C398" s="401" t="s">
        <v>943</v>
      </c>
      <c r="D398" s="432" t="s">
        <v>965</v>
      </c>
      <c r="E398" s="401" t="s">
        <v>1429</v>
      </c>
      <c r="F398" s="402" t="s">
        <v>1646</v>
      </c>
      <c r="G398" s="429">
        <v>40300</v>
      </c>
      <c r="H398" s="402" t="s">
        <v>1452</v>
      </c>
      <c r="I398" s="402" t="s">
        <v>1453</v>
      </c>
      <c r="J398" s="429" t="s">
        <v>217</v>
      </c>
      <c r="K398" s="404">
        <v>5000000</v>
      </c>
      <c r="L398" s="359" t="s">
        <v>1686</v>
      </c>
      <c r="M398" s="401" t="s">
        <v>1068</v>
      </c>
      <c r="N398" s="401" t="s">
        <v>1635</v>
      </c>
      <c r="O398" s="401" t="s">
        <v>233</v>
      </c>
      <c r="P398" s="401" t="s">
        <v>646</v>
      </c>
      <c r="Q398" s="401" t="s">
        <v>647</v>
      </c>
    </row>
    <row r="399" spans="1:17" s="413" customFormat="1" hidden="1">
      <c r="A399" s="401"/>
      <c r="B399" s="401" t="s">
        <v>1634</v>
      </c>
      <c r="C399" s="401" t="s">
        <v>943</v>
      </c>
      <c r="D399" s="432" t="s">
        <v>966</v>
      </c>
      <c r="E399" s="401" t="s">
        <v>1429</v>
      </c>
      <c r="F399" s="402" t="s">
        <v>1646</v>
      </c>
      <c r="G399" s="429">
        <v>40300</v>
      </c>
      <c r="H399" s="402" t="s">
        <v>1452</v>
      </c>
      <c r="I399" s="402" t="s">
        <v>1453</v>
      </c>
      <c r="J399" s="429" t="s">
        <v>217</v>
      </c>
      <c r="K399" s="404">
        <v>1089704</v>
      </c>
      <c r="L399" s="359" t="s">
        <v>1686</v>
      </c>
      <c r="M399" s="401" t="s">
        <v>1068</v>
      </c>
      <c r="N399" s="401" t="s">
        <v>1635</v>
      </c>
      <c r="O399" s="401" t="s">
        <v>233</v>
      </c>
      <c r="P399" s="401" t="s">
        <v>646</v>
      </c>
      <c r="Q399" s="401" t="s">
        <v>647</v>
      </c>
    </row>
    <row r="400" spans="1:17" s="413" customFormat="1" hidden="1">
      <c r="A400" s="401"/>
      <c r="B400" s="401" t="s">
        <v>1634</v>
      </c>
      <c r="C400" s="401" t="s">
        <v>943</v>
      </c>
      <c r="D400" s="432" t="s">
        <v>967</v>
      </c>
      <c r="E400" s="401" t="s">
        <v>1429</v>
      </c>
      <c r="F400" s="402" t="s">
        <v>1646</v>
      </c>
      <c r="G400" s="429">
        <v>40300</v>
      </c>
      <c r="H400" s="402" t="s">
        <v>1452</v>
      </c>
      <c r="I400" s="402" t="s">
        <v>1453</v>
      </c>
      <c r="J400" s="429" t="s">
        <v>217</v>
      </c>
      <c r="K400" s="404">
        <v>303788</v>
      </c>
      <c r="L400" s="359" t="s">
        <v>1686</v>
      </c>
      <c r="M400" s="401" t="s">
        <v>1068</v>
      </c>
      <c r="N400" s="401" t="s">
        <v>1699</v>
      </c>
      <c r="O400" s="401" t="s">
        <v>233</v>
      </c>
      <c r="P400" s="401" t="s">
        <v>646</v>
      </c>
      <c r="Q400" s="401" t="s">
        <v>647</v>
      </c>
    </row>
    <row r="401" spans="1:21" s="413" customFormat="1" hidden="1">
      <c r="A401" s="401"/>
      <c r="B401" s="401" t="s">
        <v>1634</v>
      </c>
      <c r="C401" s="401" t="s">
        <v>943</v>
      </c>
      <c r="D401" s="432" t="s">
        <v>968</v>
      </c>
      <c r="E401" s="401" t="s">
        <v>1429</v>
      </c>
      <c r="F401" s="402" t="s">
        <v>1646</v>
      </c>
      <c r="G401" s="429">
        <v>40300</v>
      </c>
      <c r="H401" s="402" t="s">
        <v>1452</v>
      </c>
      <c r="I401" s="402" t="s">
        <v>1453</v>
      </c>
      <c r="J401" s="429" t="s">
        <v>217</v>
      </c>
      <c r="K401" s="404">
        <v>2504705</v>
      </c>
      <c r="L401" s="359" t="s">
        <v>1686</v>
      </c>
      <c r="M401" s="401" t="s">
        <v>1068</v>
      </c>
      <c r="N401" s="401" t="s">
        <v>1672</v>
      </c>
      <c r="O401" s="401" t="s">
        <v>233</v>
      </c>
      <c r="P401" s="401" t="s">
        <v>646</v>
      </c>
      <c r="Q401" s="401" t="s">
        <v>647</v>
      </c>
    </row>
    <row r="402" spans="1:21" s="413" customFormat="1" hidden="1">
      <c r="A402" s="401"/>
      <c r="B402" s="401" t="s">
        <v>1634</v>
      </c>
      <c r="C402" s="401" t="s">
        <v>943</v>
      </c>
      <c r="D402" s="432" t="s">
        <v>969</v>
      </c>
      <c r="E402" s="401" t="s">
        <v>1429</v>
      </c>
      <c r="F402" s="402" t="s">
        <v>1646</v>
      </c>
      <c r="G402" s="429">
        <v>40300</v>
      </c>
      <c r="H402" s="402" t="s">
        <v>1452</v>
      </c>
      <c r="I402" s="402" t="s">
        <v>1453</v>
      </c>
      <c r="J402" s="429" t="s">
        <v>217</v>
      </c>
      <c r="K402" s="404">
        <v>206078</v>
      </c>
      <c r="L402" s="359" t="s">
        <v>1686</v>
      </c>
      <c r="M402" s="401" t="s">
        <v>1068</v>
      </c>
      <c r="N402" s="401" t="s">
        <v>1442</v>
      </c>
      <c r="O402" s="401" t="s">
        <v>233</v>
      </c>
      <c r="P402" s="401" t="s">
        <v>646</v>
      </c>
      <c r="Q402" s="401" t="s">
        <v>647</v>
      </c>
    </row>
    <row r="403" spans="1:21" s="413" customFormat="1" hidden="1">
      <c r="A403" s="401"/>
      <c r="B403" s="401" t="s">
        <v>1634</v>
      </c>
      <c r="C403" s="401" t="s">
        <v>943</v>
      </c>
      <c r="D403" s="432" t="s">
        <v>970</v>
      </c>
      <c r="E403" s="401" t="s">
        <v>1429</v>
      </c>
      <c r="F403" s="402" t="s">
        <v>1646</v>
      </c>
      <c r="G403" s="429">
        <v>40300</v>
      </c>
      <c r="H403" s="402" t="s">
        <v>1452</v>
      </c>
      <c r="I403" s="402" t="s">
        <v>1453</v>
      </c>
      <c r="J403" s="429" t="s">
        <v>217</v>
      </c>
      <c r="K403" s="404">
        <v>322170</v>
      </c>
      <c r="L403" s="359" t="s">
        <v>1686</v>
      </c>
      <c r="M403" s="401" t="s">
        <v>1068</v>
      </c>
      <c r="N403" s="401" t="s">
        <v>1672</v>
      </c>
      <c r="O403" s="401" t="s">
        <v>233</v>
      </c>
      <c r="P403" s="401" t="s">
        <v>646</v>
      </c>
      <c r="Q403" s="401" t="s">
        <v>647</v>
      </c>
    </row>
    <row r="404" spans="1:21" s="413" customFormat="1" hidden="1">
      <c r="A404" s="401"/>
      <c r="B404" s="401" t="s">
        <v>1634</v>
      </c>
      <c r="C404" s="401" t="s">
        <v>943</v>
      </c>
      <c r="D404" s="432" t="s">
        <v>971</v>
      </c>
      <c r="E404" s="401" t="s">
        <v>1429</v>
      </c>
      <c r="F404" s="402" t="s">
        <v>1646</v>
      </c>
      <c r="G404" s="429">
        <v>40300</v>
      </c>
      <c r="H404" s="402" t="s">
        <v>1452</v>
      </c>
      <c r="I404" s="402" t="s">
        <v>1453</v>
      </c>
      <c r="J404" s="429" t="s">
        <v>217</v>
      </c>
      <c r="K404" s="404">
        <v>95821</v>
      </c>
      <c r="L404" s="359" t="s">
        <v>1686</v>
      </c>
      <c r="M404" s="401" t="s">
        <v>1068</v>
      </c>
      <c r="N404" s="401" t="s">
        <v>1438</v>
      </c>
      <c r="O404" s="401" t="s">
        <v>233</v>
      </c>
      <c r="P404" s="401" t="s">
        <v>646</v>
      </c>
      <c r="Q404" s="401" t="s">
        <v>647</v>
      </c>
    </row>
    <row r="405" spans="1:21" s="413" customFormat="1" hidden="1">
      <c r="A405" s="401"/>
      <c r="B405" s="401" t="s">
        <v>1634</v>
      </c>
      <c r="C405" s="401" t="s">
        <v>943</v>
      </c>
      <c r="D405" s="432"/>
      <c r="E405" s="401" t="s">
        <v>1429</v>
      </c>
      <c r="F405" s="402" t="s">
        <v>1646</v>
      </c>
      <c r="G405" s="429">
        <v>40300</v>
      </c>
      <c r="H405" s="402" t="s">
        <v>1452</v>
      </c>
      <c r="I405" s="402" t="s">
        <v>1453</v>
      </c>
      <c r="J405" s="429" t="s">
        <v>217</v>
      </c>
      <c r="K405" s="404"/>
      <c r="L405" s="359"/>
      <c r="M405" s="401"/>
      <c r="N405" s="401"/>
      <c r="O405" s="401" t="s">
        <v>233</v>
      </c>
      <c r="P405" s="401" t="s">
        <v>646</v>
      </c>
      <c r="Q405" s="401" t="s">
        <v>647</v>
      </c>
    </row>
    <row r="406" spans="1:21" s="413" customFormat="1" hidden="1">
      <c r="A406" s="401"/>
      <c r="B406" s="401" t="s">
        <v>1634</v>
      </c>
      <c r="C406" s="401" t="s">
        <v>943</v>
      </c>
      <c r="D406" s="432" t="s">
        <v>1700</v>
      </c>
      <c r="E406" s="401" t="s">
        <v>1429</v>
      </c>
      <c r="F406" s="402" t="s">
        <v>1646</v>
      </c>
      <c r="G406" s="429">
        <v>40300</v>
      </c>
      <c r="H406" s="402" t="s">
        <v>1452</v>
      </c>
      <c r="I406" s="402" t="s">
        <v>1453</v>
      </c>
      <c r="J406" s="429" t="s">
        <v>217</v>
      </c>
      <c r="K406" s="404">
        <v>1530000</v>
      </c>
      <c r="L406" s="359" t="s">
        <v>1686</v>
      </c>
      <c r="M406" s="401" t="s">
        <v>1483</v>
      </c>
      <c r="N406" s="401" t="s">
        <v>1675</v>
      </c>
      <c r="O406" s="401" t="s">
        <v>233</v>
      </c>
      <c r="P406" s="401" t="s">
        <v>646</v>
      </c>
      <c r="Q406" s="401" t="s">
        <v>647</v>
      </c>
    </row>
    <row r="407" spans="1:21" s="413" customFormat="1" hidden="1">
      <c r="A407" s="401"/>
      <c r="B407" s="401" t="s">
        <v>1634</v>
      </c>
      <c r="C407" s="401" t="s">
        <v>943</v>
      </c>
      <c r="D407" s="432"/>
      <c r="E407" s="401" t="s">
        <v>1429</v>
      </c>
      <c r="F407" s="402" t="s">
        <v>1646</v>
      </c>
      <c r="G407" s="429">
        <v>40300</v>
      </c>
      <c r="H407" s="402" t="s">
        <v>1452</v>
      </c>
      <c r="I407" s="402" t="s">
        <v>1453</v>
      </c>
      <c r="J407" s="429" t="s">
        <v>217</v>
      </c>
      <c r="K407" s="404"/>
      <c r="L407" s="359"/>
      <c r="M407" s="401"/>
      <c r="N407" s="401"/>
      <c r="O407" s="401" t="s">
        <v>233</v>
      </c>
      <c r="P407" s="401" t="s">
        <v>646</v>
      </c>
      <c r="Q407" s="401" t="s">
        <v>647</v>
      </c>
    </row>
    <row r="408" spans="1:21" s="413" customFormat="1" hidden="1">
      <c r="A408" s="401"/>
      <c r="B408" s="401" t="s">
        <v>1634</v>
      </c>
      <c r="C408" s="401" t="s">
        <v>943</v>
      </c>
      <c r="D408" s="432" t="s">
        <v>972</v>
      </c>
      <c r="E408" s="401" t="s">
        <v>1429</v>
      </c>
      <c r="F408" s="402" t="s">
        <v>1646</v>
      </c>
      <c r="G408" s="429">
        <v>40300</v>
      </c>
      <c r="H408" s="402" t="s">
        <v>1452</v>
      </c>
      <c r="I408" s="402" t="s">
        <v>1453</v>
      </c>
      <c r="J408" s="429" t="s">
        <v>217</v>
      </c>
      <c r="K408" s="404">
        <v>4223235</v>
      </c>
      <c r="L408" s="359" t="s">
        <v>1686</v>
      </c>
      <c r="M408" s="401" t="s">
        <v>1570</v>
      </c>
      <c r="N408" s="401" t="s">
        <v>1127</v>
      </c>
      <c r="O408" s="401" t="s">
        <v>233</v>
      </c>
      <c r="P408" s="401" t="s">
        <v>646</v>
      </c>
      <c r="Q408" s="401" t="s">
        <v>647</v>
      </c>
    </row>
    <row r="409" spans="1:21" s="413" customFormat="1" hidden="1">
      <c r="A409" s="401"/>
      <c r="B409" s="401" t="s">
        <v>1634</v>
      </c>
      <c r="C409" s="401" t="s">
        <v>943</v>
      </c>
      <c r="D409" s="432" t="s">
        <v>973</v>
      </c>
      <c r="E409" s="401" t="s">
        <v>1429</v>
      </c>
      <c r="F409" s="402" t="s">
        <v>1646</v>
      </c>
      <c r="G409" s="429">
        <v>40300</v>
      </c>
      <c r="H409" s="402" t="s">
        <v>1452</v>
      </c>
      <c r="I409" s="402" t="s">
        <v>1453</v>
      </c>
      <c r="J409" s="429" t="s">
        <v>217</v>
      </c>
      <c r="K409" s="404">
        <v>3975636</v>
      </c>
      <c r="L409" s="359" t="s">
        <v>1686</v>
      </c>
      <c r="M409" s="401" t="s">
        <v>1570</v>
      </c>
      <c r="N409" s="401" t="s">
        <v>1127</v>
      </c>
      <c r="O409" s="401" t="s">
        <v>233</v>
      </c>
      <c r="P409" s="401" t="s">
        <v>646</v>
      </c>
      <c r="Q409" s="401" t="s">
        <v>647</v>
      </c>
    </row>
    <row r="410" spans="1:21" s="413" customFormat="1" hidden="1">
      <c r="A410" s="401"/>
      <c r="B410" s="401" t="s">
        <v>1634</v>
      </c>
      <c r="C410" s="401" t="s">
        <v>943</v>
      </c>
      <c r="D410" s="432"/>
      <c r="E410" s="401" t="s">
        <v>1429</v>
      </c>
      <c r="F410" s="402" t="s">
        <v>1646</v>
      </c>
      <c r="G410" s="429">
        <v>40300</v>
      </c>
      <c r="H410" s="402" t="s">
        <v>1452</v>
      </c>
      <c r="I410" s="402" t="s">
        <v>1453</v>
      </c>
      <c r="J410" s="429" t="s">
        <v>217</v>
      </c>
      <c r="K410" s="404"/>
      <c r="L410" s="359"/>
      <c r="M410" s="401"/>
      <c r="N410" s="401"/>
      <c r="O410" s="401" t="s">
        <v>233</v>
      </c>
      <c r="P410" s="401" t="s">
        <v>646</v>
      </c>
      <c r="Q410" s="401" t="s">
        <v>647</v>
      </c>
    </row>
    <row r="411" spans="1:21" s="413" customFormat="1" ht="18.75" hidden="1">
      <c r="A411" s="433" t="s">
        <v>1180</v>
      </c>
      <c r="B411" s="434"/>
      <c r="C411" s="401"/>
      <c r="D411" s="401"/>
      <c r="E411" s="401"/>
      <c r="F411" s="402"/>
      <c r="G411" s="429"/>
      <c r="H411" s="402"/>
      <c r="I411" s="402"/>
      <c r="J411" s="429"/>
      <c r="K411" s="404"/>
      <c r="L411" s="359"/>
      <c r="M411" s="401"/>
      <c r="N411" s="401"/>
      <c r="O411" s="401"/>
      <c r="P411" s="401"/>
      <c r="Q411" s="401"/>
    </row>
    <row r="412" spans="1:21" s="579" customFormat="1" hidden="1">
      <c r="A412" s="569" t="s">
        <v>1701</v>
      </c>
      <c r="B412" s="570" t="s">
        <v>1143</v>
      </c>
      <c r="C412" s="571" t="s">
        <v>1181</v>
      </c>
      <c r="D412" s="600" t="s">
        <v>1702</v>
      </c>
      <c r="E412" s="435" t="s">
        <v>1429</v>
      </c>
      <c r="F412" s="601" t="s">
        <v>1682</v>
      </c>
      <c r="G412" s="572">
        <v>30400</v>
      </c>
      <c r="H412" s="573" t="s">
        <v>1502</v>
      </c>
      <c r="I412" s="574" t="s">
        <v>211</v>
      </c>
      <c r="J412" s="575" t="s">
        <v>217</v>
      </c>
      <c r="K412" s="576"/>
      <c r="L412" s="602" t="s">
        <v>1426</v>
      </c>
      <c r="M412" s="421" t="s">
        <v>1068</v>
      </c>
      <c r="N412" s="421" t="s">
        <v>1079</v>
      </c>
      <c r="O412" s="577" t="s">
        <v>233</v>
      </c>
      <c r="P412" s="578" t="s">
        <v>1182</v>
      </c>
      <c r="Q412" s="577" t="s">
        <v>1183</v>
      </c>
      <c r="R412" s="413"/>
      <c r="S412" s="413"/>
      <c r="T412" s="413"/>
      <c r="U412" s="413"/>
    </row>
    <row r="413" spans="1:21" s="579" customFormat="1" hidden="1">
      <c r="A413" s="569" t="s">
        <v>1703</v>
      </c>
      <c r="B413" s="570" t="s">
        <v>1143</v>
      </c>
      <c r="C413" s="571" t="s">
        <v>1181</v>
      </c>
      <c r="D413" s="597" t="s">
        <v>1704</v>
      </c>
      <c r="E413" s="435" t="s">
        <v>1429</v>
      </c>
      <c r="F413" s="598" t="s">
        <v>1682</v>
      </c>
      <c r="G413" s="572">
        <v>30400</v>
      </c>
      <c r="H413" s="573" t="s">
        <v>1502</v>
      </c>
      <c r="I413" s="574" t="s">
        <v>211</v>
      </c>
      <c r="J413" s="575" t="s">
        <v>217</v>
      </c>
      <c r="K413" s="576"/>
      <c r="L413" s="571" t="s">
        <v>1426</v>
      </c>
      <c r="M413" s="421" t="s">
        <v>1055</v>
      </c>
      <c r="N413" s="421" t="s">
        <v>758</v>
      </c>
      <c r="O413" s="577" t="s">
        <v>233</v>
      </c>
      <c r="P413" s="578" t="s">
        <v>1182</v>
      </c>
      <c r="Q413" s="577" t="s">
        <v>1183</v>
      </c>
      <c r="R413" s="413"/>
      <c r="S413" s="413"/>
      <c r="T413" s="413"/>
      <c r="U413" s="413"/>
    </row>
    <row r="414" spans="1:21" s="579" customFormat="1" hidden="1">
      <c r="A414" s="580"/>
      <c r="B414" s="581" t="s">
        <v>1143</v>
      </c>
      <c r="C414" s="582" t="s">
        <v>1181</v>
      </c>
      <c r="D414" s="583"/>
      <c r="E414" s="429" t="s">
        <v>1429</v>
      </c>
      <c r="F414" s="584" t="s">
        <v>1682</v>
      </c>
      <c r="G414" s="585">
        <v>30400</v>
      </c>
      <c r="H414" s="586" t="s">
        <v>1502</v>
      </c>
      <c r="I414" s="587" t="s">
        <v>211</v>
      </c>
      <c r="J414" s="588" t="s">
        <v>217</v>
      </c>
      <c r="K414" s="589"/>
      <c r="L414" s="590" t="s">
        <v>1426</v>
      </c>
      <c r="M414" s="589" t="s">
        <v>1184</v>
      </c>
      <c r="N414" s="591"/>
      <c r="O414" s="592" t="s">
        <v>233</v>
      </c>
      <c r="P414" s="593" t="s">
        <v>1182</v>
      </c>
      <c r="Q414" s="592" t="s">
        <v>1183</v>
      </c>
      <c r="R414" s="413"/>
      <c r="S414" s="413"/>
      <c r="T414" s="413"/>
      <c r="U414" s="413"/>
    </row>
    <row r="415" spans="1:21" s="579" customFormat="1" hidden="1">
      <c r="A415" s="580"/>
      <c r="B415" s="581" t="s">
        <v>1143</v>
      </c>
      <c r="C415" s="582" t="s">
        <v>1181</v>
      </c>
      <c r="D415" s="583"/>
      <c r="E415" s="429" t="s">
        <v>1429</v>
      </c>
      <c r="F415" s="584" t="s">
        <v>1682</v>
      </c>
      <c r="G415" s="585">
        <v>30400</v>
      </c>
      <c r="H415" s="586" t="s">
        <v>1502</v>
      </c>
      <c r="I415" s="587" t="s">
        <v>211</v>
      </c>
      <c r="J415" s="588" t="s">
        <v>217</v>
      </c>
      <c r="K415" s="589"/>
      <c r="L415" s="590" t="s">
        <v>1426</v>
      </c>
      <c r="M415" s="589" t="s">
        <v>1184</v>
      </c>
      <c r="N415" s="591"/>
      <c r="O415" s="592" t="s">
        <v>233</v>
      </c>
      <c r="P415" s="593" t="s">
        <v>1182</v>
      </c>
      <c r="Q415" s="592" t="s">
        <v>1183</v>
      </c>
      <c r="R415" s="413"/>
      <c r="S415" s="413"/>
      <c r="T415" s="413"/>
      <c r="U415" s="413"/>
    </row>
    <row r="416" spans="1:21" s="413" customFormat="1" ht="18.75" hidden="1">
      <c r="A416" s="433" t="s">
        <v>1146</v>
      </c>
      <c r="B416" s="434"/>
      <c r="C416" s="401"/>
      <c r="D416" s="401" t="s">
        <v>1705</v>
      </c>
      <c r="E416" s="401"/>
      <c r="F416" s="402"/>
      <c r="G416" s="429"/>
      <c r="H416" s="402"/>
      <c r="I416" s="402"/>
      <c r="J416" s="429"/>
      <c r="K416" s="404"/>
      <c r="L416" s="359"/>
      <c r="M416" s="401"/>
      <c r="N416" s="401"/>
      <c r="O416" s="401"/>
      <c r="P416" s="401"/>
      <c r="Q416" s="401"/>
    </row>
    <row r="417" spans="1:17" s="413" customFormat="1" hidden="1">
      <c r="A417" s="401"/>
      <c r="B417" s="401" t="s">
        <v>1606</v>
      </c>
      <c r="C417" s="401" t="s">
        <v>228</v>
      </c>
      <c r="D417" s="432"/>
      <c r="E417" s="401" t="s">
        <v>1429</v>
      </c>
      <c r="F417" s="402" t="s">
        <v>1619</v>
      </c>
      <c r="G417" s="429">
        <v>30100</v>
      </c>
      <c r="H417" s="402" t="s">
        <v>1613</v>
      </c>
      <c r="I417" s="402" t="s">
        <v>1613</v>
      </c>
      <c r="J417" s="429" t="s">
        <v>217</v>
      </c>
      <c r="K417" s="404"/>
      <c r="L417" s="359"/>
      <c r="M417" s="401"/>
      <c r="N417" s="401"/>
      <c r="O417" s="395" t="s">
        <v>1033</v>
      </c>
      <c r="P417" s="395" t="s">
        <v>1034</v>
      </c>
      <c r="Q417" s="401" t="s">
        <v>647</v>
      </c>
    </row>
    <row r="418" spans="1:17" s="413" customFormat="1" hidden="1">
      <c r="A418" s="401"/>
      <c r="B418" s="401" t="s">
        <v>1606</v>
      </c>
      <c r="C418" s="401" t="s">
        <v>228</v>
      </c>
      <c r="D418" s="432"/>
      <c r="E418" s="401" t="s">
        <v>1429</v>
      </c>
      <c r="F418" s="402" t="s">
        <v>1619</v>
      </c>
      <c r="G418" s="429">
        <v>30100</v>
      </c>
      <c r="H418" s="402" t="s">
        <v>1613</v>
      </c>
      <c r="I418" s="402" t="s">
        <v>1613</v>
      </c>
      <c r="J418" s="429" t="s">
        <v>217</v>
      </c>
      <c r="K418" s="404"/>
      <c r="L418" s="359"/>
      <c r="M418" s="401"/>
      <c r="N418" s="401"/>
      <c r="O418" s="395" t="s">
        <v>1033</v>
      </c>
      <c r="P418" s="395" t="s">
        <v>1034</v>
      </c>
      <c r="Q418" s="401" t="s">
        <v>647</v>
      </c>
    </row>
    <row r="419" spans="1:17" s="413" customFormat="1" hidden="1">
      <c r="A419" s="401"/>
      <c r="B419" s="401" t="s">
        <v>1606</v>
      </c>
      <c r="C419" s="401" t="s">
        <v>228</v>
      </c>
      <c r="D419" s="432" t="s">
        <v>1706</v>
      </c>
      <c r="E419" s="401" t="s">
        <v>895</v>
      </c>
      <c r="F419" s="402" t="s">
        <v>906</v>
      </c>
      <c r="G419" s="429">
        <v>30100</v>
      </c>
      <c r="H419" s="402" t="s">
        <v>225</v>
      </c>
      <c r="I419" s="402" t="s">
        <v>225</v>
      </c>
      <c r="J419" s="429" t="s">
        <v>217</v>
      </c>
      <c r="K419" s="404"/>
      <c r="L419" s="359" t="s">
        <v>1707</v>
      </c>
      <c r="M419" s="401" t="s">
        <v>819</v>
      </c>
      <c r="N419" s="401" t="s">
        <v>1461</v>
      </c>
      <c r="O419" s="395" t="s">
        <v>1033</v>
      </c>
      <c r="P419" s="395" t="s">
        <v>1034</v>
      </c>
      <c r="Q419" s="401" t="s">
        <v>647</v>
      </c>
    </row>
    <row r="420" spans="1:17" s="413" customFormat="1" hidden="1">
      <c r="A420" s="401"/>
      <c r="B420" s="401" t="s">
        <v>1606</v>
      </c>
      <c r="C420" s="401" t="s">
        <v>228</v>
      </c>
      <c r="D420" s="432" t="s">
        <v>1708</v>
      </c>
      <c r="E420" s="401" t="s">
        <v>895</v>
      </c>
      <c r="F420" s="402" t="s">
        <v>906</v>
      </c>
      <c r="G420" s="429">
        <v>30100</v>
      </c>
      <c r="H420" s="402" t="s">
        <v>225</v>
      </c>
      <c r="I420" s="402" t="s">
        <v>225</v>
      </c>
      <c r="J420" s="429" t="s">
        <v>217</v>
      </c>
      <c r="K420" s="404"/>
      <c r="L420" s="359" t="s">
        <v>1709</v>
      </c>
      <c r="M420" s="401" t="s">
        <v>819</v>
      </c>
      <c r="N420" s="401" t="s">
        <v>1710</v>
      </c>
      <c r="O420" s="395" t="s">
        <v>1033</v>
      </c>
      <c r="P420" s="395" t="s">
        <v>1034</v>
      </c>
      <c r="Q420" s="401" t="s">
        <v>647</v>
      </c>
    </row>
    <row r="421" spans="1:17" s="413" customFormat="1" hidden="1">
      <c r="A421" s="401"/>
      <c r="B421" s="401" t="s">
        <v>1606</v>
      </c>
      <c r="C421" s="401" t="s">
        <v>228</v>
      </c>
      <c r="D421" s="432" t="s">
        <v>1711</v>
      </c>
      <c r="E421" s="401" t="s">
        <v>895</v>
      </c>
      <c r="F421" s="402" t="s">
        <v>906</v>
      </c>
      <c r="G421" s="429">
        <v>30100</v>
      </c>
      <c r="H421" s="402" t="s">
        <v>225</v>
      </c>
      <c r="I421" s="402" t="s">
        <v>225</v>
      </c>
      <c r="J421" s="429" t="s">
        <v>217</v>
      </c>
      <c r="K421" s="404"/>
      <c r="L421" s="359" t="s">
        <v>1712</v>
      </c>
      <c r="M421" s="401" t="s">
        <v>819</v>
      </c>
      <c r="N421" s="401" t="s">
        <v>1695</v>
      </c>
      <c r="O421" s="395" t="s">
        <v>1033</v>
      </c>
      <c r="P421" s="395" t="s">
        <v>1034</v>
      </c>
      <c r="Q421" s="401" t="s">
        <v>647</v>
      </c>
    </row>
    <row r="422" spans="1:17" s="413" customFormat="1" hidden="1">
      <c r="A422" s="401"/>
      <c r="B422" s="401" t="s">
        <v>1606</v>
      </c>
      <c r="C422" s="401" t="s">
        <v>228</v>
      </c>
      <c r="D422" s="432" t="s">
        <v>1713</v>
      </c>
      <c r="E422" s="401" t="s">
        <v>895</v>
      </c>
      <c r="F422" s="402" t="s">
        <v>906</v>
      </c>
      <c r="G422" s="429">
        <v>30100</v>
      </c>
      <c r="H422" s="402" t="s">
        <v>225</v>
      </c>
      <c r="I422" s="402" t="s">
        <v>225</v>
      </c>
      <c r="J422" s="429" t="s">
        <v>217</v>
      </c>
      <c r="K422" s="404"/>
      <c r="L422" s="359" t="s">
        <v>1714</v>
      </c>
      <c r="M422" s="401" t="s">
        <v>819</v>
      </c>
      <c r="N422" s="401" t="s">
        <v>1710</v>
      </c>
      <c r="O422" s="395" t="s">
        <v>1033</v>
      </c>
      <c r="P422" s="395" t="s">
        <v>1034</v>
      </c>
      <c r="Q422" s="401" t="s">
        <v>647</v>
      </c>
    </row>
    <row r="423" spans="1:17" s="413" customFormat="1" hidden="1">
      <c r="A423" s="401"/>
      <c r="B423" s="401" t="s">
        <v>1606</v>
      </c>
      <c r="C423" s="401" t="s">
        <v>228</v>
      </c>
      <c r="D423" s="432" t="s">
        <v>1715</v>
      </c>
      <c r="E423" s="401" t="s">
        <v>895</v>
      </c>
      <c r="F423" s="402" t="s">
        <v>906</v>
      </c>
      <c r="G423" s="429">
        <v>30100</v>
      </c>
      <c r="H423" s="402" t="s">
        <v>225</v>
      </c>
      <c r="I423" s="402" t="s">
        <v>225</v>
      </c>
      <c r="J423" s="429" t="s">
        <v>217</v>
      </c>
      <c r="K423" s="404"/>
      <c r="L423" s="359" t="s">
        <v>1716</v>
      </c>
      <c r="M423" s="401" t="s">
        <v>819</v>
      </c>
      <c r="N423" s="401" t="s">
        <v>1073</v>
      </c>
      <c r="O423" s="395" t="s">
        <v>1033</v>
      </c>
      <c r="P423" s="395" t="s">
        <v>1034</v>
      </c>
      <c r="Q423" s="401" t="s">
        <v>647</v>
      </c>
    </row>
    <row r="424" spans="1:17" s="413" customFormat="1" hidden="1">
      <c r="A424" s="401"/>
      <c r="B424" s="401" t="s">
        <v>1606</v>
      </c>
      <c r="C424" s="401" t="s">
        <v>228</v>
      </c>
      <c r="D424" s="432" t="s">
        <v>1717</v>
      </c>
      <c r="E424" s="401" t="s">
        <v>895</v>
      </c>
      <c r="F424" s="402" t="s">
        <v>906</v>
      </c>
      <c r="G424" s="429">
        <v>30100</v>
      </c>
      <c r="H424" s="402" t="s">
        <v>225</v>
      </c>
      <c r="I424" s="402" t="s">
        <v>225</v>
      </c>
      <c r="J424" s="429" t="s">
        <v>217</v>
      </c>
      <c r="K424" s="404"/>
      <c r="L424" s="359" t="s">
        <v>1718</v>
      </c>
      <c r="M424" s="401" t="s">
        <v>819</v>
      </c>
      <c r="N424" s="401" t="s">
        <v>1144</v>
      </c>
      <c r="O424" s="395" t="s">
        <v>1033</v>
      </c>
      <c r="P424" s="395" t="s">
        <v>1034</v>
      </c>
      <c r="Q424" s="401" t="s">
        <v>647</v>
      </c>
    </row>
    <row r="425" spans="1:17" s="413" customFormat="1" hidden="1">
      <c r="A425" s="401"/>
      <c r="B425" s="401" t="s">
        <v>1606</v>
      </c>
      <c r="C425" s="401" t="s">
        <v>228</v>
      </c>
      <c r="D425" s="432" t="s">
        <v>1719</v>
      </c>
      <c r="E425" s="401" t="s">
        <v>895</v>
      </c>
      <c r="F425" s="402" t="s">
        <v>906</v>
      </c>
      <c r="G425" s="429">
        <v>30100</v>
      </c>
      <c r="H425" s="402" t="s">
        <v>225</v>
      </c>
      <c r="I425" s="402" t="s">
        <v>225</v>
      </c>
      <c r="J425" s="429" t="s">
        <v>217</v>
      </c>
      <c r="K425" s="404"/>
      <c r="L425" s="359" t="s">
        <v>1720</v>
      </c>
      <c r="M425" s="401" t="s">
        <v>819</v>
      </c>
      <c r="N425" s="401" t="s">
        <v>1710</v>
      </c>
      <c r="O425" s="395" t="s">
        <v>1033</v>
      </c>
      <c r="P425" s="395" t="s">
        <v>1034</v>
      </c>
      <c r="Q425" s="401" t="s">
        <v>647</v>
      </c>
    </row>
    <row r="426" spans="1:17" s="413" customFormat="1" hidden="1">
      <c r="A426" s="401"/>
      <c r="B426" s="401" t="s">
        <v>1606</v>
      </c>
      <c r="C426" s="401" t="s">
        <v>228</v>
      </c>
      <c r="D426" s="432"/>
      <c r="E426" s="401" t="s">
        <v>895</v>
      </c>
      <c r="F426" s="402" t="s">
        <v>906</v>
      </c>
      <c r="G426" s="429">
        <v>30100</v>
      </c>
      <c r="H426" s="402" t="s">
        <v>225</v>
      </c>
      <c r="I426" s="402" t="s">
        <v>225</v>
      </c>
      <c r="J426" s="429" t="s">
        <v>217</v>
      </c>
      <c r="K426" s="404"/>
      <c r="L426" s="359"/>
      <c r="M426" s="401"/>
      <c r="N426" s="401"/>
      <c r="O426" s="395" t="s">
        <v>1033</v>
      </c>
      <c r="P426" s="395" t="s">
        <v>1034</v>
      </c>
      <c r="Q426" s="401" t="s">
        <v>647</v>
      </c>
    </row>
    <row r="427" spans="1:17" s="413" customFormat="1" hidden="1">
      <c r="A427" s="401"/>
      <c r="B427" s="401" t="s">
        <v>1606</v>
      </c>
      <c r="C427" s="401" t="s">
        <v>228</v>
      </c>
      <c r="D427" s="432"/>
      <c r="E427" s="401" t="s">
        <v>895</v>
      </c>
      <c r="F427" s="402" t="s">
        <v>906</v>
      </c>
      <c r="G427" s="429">
        <v>30100</v>
      </c>
      <c r="H427" s="402" t="s">
        <v>225</v>
      </c>
      <c r="I427" s="402" t="s">
        <v>225</v>
      </c>
      <c r="J427" s="429" t="s">
        <v>217</v>
      </c>
      <c r="K427" s="404"/>
      <c r="L427" s="359"/>
      <c r="M427" s="401"/>
      <c r="N427" s="401"/>
      <c r="O427" s="395" t="s">
        <v>1033</v>
      </c>
      <c r="P427" s="395" t="s">
        <v>1034</v>
      </c>
      <c r="Q427" s="401" t="s">
        <v>647</v>
      </c>
    </row>
    <row r="428" spans="1:17" s="413" customFormat="1" hidden="1">
      <c r="A428" s="401"/>
      <c r="B428" s="401" t="s">
        <v>1606</v>
      </c>
      <c r="C428" s="401" t="s">
        <v>228</v>
      </c>
      <c r="D428" s="432"/>
      <c r="E428" s="401" t="s">
        <v>895</v>
      </c>
      <c r="F428" s="402" t="s">
        <v>906</v>
      </c>
      <c r="G428" s="429">
        <v>30100</v>
      </c>
      <c r="H428" s="402" t="s">
        <v>225</v>
      </c>
      <c r="I428" s="402" t="s">
        <v>225</v>
      </c>
      <c r="J428" s="429" t="s">
        <v>217</v>
      </c>
      <c r="K428" s="404"/>
      <c r="L428" s="359"/>
      <c r="M428" s="401"/>
      <c r="N428" s="401"/>
      <c r="O428" s="395" t="s">
        <v>1033</v>
      </c>
      <c r="P428" s="395" t="s">
        <v>1034</v>
      </c>
      <c r="Q428" s="401" t="s">
        <v>647</v>
      </c>
    </row>
    <row r="429" spans="1:17" s="413" customFormat="1" hidden="1">
      <c r="A429" s="401"/>
      <c r="B429" s="401" t="s">
        <v>1606</v>
      </c>
      <c r="C429" s="401" t="s">
        <v>228</v>
      </c>
      <c r="D429" s="432"/>
      <c r="E429" s="401" t="s">
        <v>895</v>
      </c>
      <c r="F429" s="402" t="s">
        <v>906</v>
      </c>
      <c r="G429" s="429">
        <v>30100</v>
      </c>
      <c r="H429" s="402" t="s">
        <v>225</v>
      </c>
      <c r="I429" s="402" t="s">
        <v>225</v>
      </c>
      <c r="J429" s="429" t="s">
        <v>217</v>
      </c>
      <c r="K429" s="404"/>
      <c r="L429" s="359"/>
      <c r="M429" s="401"/>
      <c r="N429" s="401"/>
      <c r="O429" s="395" t="s">
        <v>1033</v>
      </c>
      <c r="P429" s="395" t="s">
        <v>1034</v>
      </c>
      <c r="Q429" s="401" t="s">
        <v>647</v>
      </c>
    </row>
    <row r="430" spans="1:17" s="413" customFormat="1" ht="14.25" hidden="1" customHeight="1">
      <c r="A430" s="401"/>
      <c r="B430" s="401" t="s">
        <v>1606</v>
      </c>
      <c r="C430" s="401" t="s">
        <v>228</v>
      </c>
      <c r="D430" s="432" t="s">
        <v>1721</v>
      </c>
      <c r="E430" s="401" t="s">
        <v>895</v>
      </c>
      <c r="F430" s="402" t="s">
        <v>906</v>
      </c>
      <c r="G430" s="429">
        <v>30100</v>
      </c>
      <c r="H430" s="402" t="s">
        <v>225</v>
      </c>
      <c r="I430" s="402" t="s">
        <v>225</v>
      </c>
      <c r="J430" s="429" t="s">
        <v>217</v>
      </c>
      <c r="K430" s="446"/>
      <c r="L430" s="359" t="s">
        <v>1722</v>
      </c>
      <c r="M430" s="401" t="s">
        <v>1570</v>
      </c>
      <c r="N430" s="401" t="s">
        <v>1066</v>
      </c>
      <c r="O430" s="395" t="s">
        <v>1033</v>
      </c>
      <c r="P430" s="395" t="s">
        <v>1034</v>
      </c>
      <c r="Q430" s="401" t="s">
        <v>647</v>
      </c>
    </row>
    <row r="431" spans="1:17" s="413" customFormat="1" ht="14.25" hidden="1" customHeight="1">
      <c r="A431" s="421" t="s">
        <v>1723</v>
      </c>
      <c r="B431" s="421" t="s">
        <v>1606</v>
      </c>
      <c r="C431" s="421" t="s">
        <v>228</v>
      </c>
      <c r="D431" s="439" t="s">
        <v>1724</v>
      </c>
      <c r="E431" s="421" t="s">
        <v>895</v>
      </c>
      <c r="F431" s="594" t="s">
        <v>906</v>
      </c>
      <c r="G431" s="435">
        <v>30100</v>
      </c>
      <c r="H431" s="594" t="s">
        <v>225</v>
      </c>
      <c r="I431" s="594" t="s">
        <v>225</v>
      </c>
      <c r="J431" s="435" t="s">
        <v>217</v>
      </c>
      <c r="K431" s="603"/>
      <c r="L431" s="596" t="s">
        <v>1725</v>
      </c>
      <c r="M431" s="421" t="s">
        <v>1435</v>
      </c>
      <c r="N431" s="421" t="s">
        <v>1177</v>
      </c>
      <c r="O431" s="511" t="s">
        <v>1033</v>
      </c>
      <c r="P431" s="511" t="s">
        <v>1034</v>
      </c>
      <c r="Q431" s="421" t="s">
        <v>647</v>
      </c>
    </row>
    <row r="432" spans="1:17" s="413" customFormat="1" ht="14.25" hidden="1" customHeight="1">
      <c r="A432" s="421" t="s">
        <v>1726</v>
      </c>
      <c r="B432" s="421" t="s">
        <v>1727</v>
      </c>
      <c r="C432" s="421" t="s">
        <v>228</v>
      </c>
      <c r="D432" s="439" t="s">
        <v>1728</v>
      </c>
      <c r="E432" s="421" t="s">
        <v>895</v>
      </c>
      <c r="F432" s="594" t="s">
        <v>906</v>
      </c>
      <c r="G432" s="435">
        <v>30100</v>
      </c>
      <c r="H432" s="594" t="s">
        <v>225</v>
      </c>
      <c r="I432" s="594" t="s">
        <v>225</v>
      </c>
      <c r="J432" s="435" t="s">
        <v>217</v>
      </c>
      <c r="K432" s="603"/>
      <c r="L432" s="596" t="s">
        <v>1729</v>
      </c>
      <c r="M432" s="421" t="s">
        <v>1055</v>
      </c>
      <c r="N432" s="421" t="s">
        <v>1730</v>
      </c>
      <c r="O432" s="511" t="s">
        <v>1033</v>
      </c>
      <c r="P432" s="511" t="s">
        <v>1034</v>
      </c>
      <c r="Q432" s="421" t="s">
        <v>647</v>
      </c>
    </row>
    <row r="433" spans="1:256" s="413" customFormat="1" ht="18.75" hidden="1">
      <c r="A433" s="433" t="s">
        <v>1147</v>
      </c>
      <c r="B433" s="434"/>
      <c r="C433" s="401"/>
      <c r="D433" s="401"/>
      <c r="E433" s="401"/>
      <c r="F433" s="402"/>
      <c r="G433" s="429"/>
      <c r="H433" s="402"/>
      <c r="I433" s="402"/>
      <c r="J433" s="429"/>
      <c r="K433" s="404"/>
      <c r="L433" s="359"/>
      <c r="M433" s="401"/>
      <c r="N433" s="401"/>
      <c r="O433" s="401"/>
      <c r="P433" s="401"/>
      <c r="Q433" s="401"/>
    </row>
    <row r="434" spans="1:256" s="413" customFormat="1" hidden="1">
      <c r="A434" s="401"/>
      <c r="B434" s="401" t="s">
        <v>1634</v>
      </c>
      <c r="C434" s="401" t="s">
        <v>229</v>
      </c>
      <c r="D434" s="432" t="s">
        <v>1731</v>
      </c>
      <c r="E434" s="401" t="s">
        <v>895</v>
      </c>
      <c r="F434" s="402" t="s">
        <v>906</v>
      </c>
      <c r="G434" s="429">
        <v>40100</v>
      </c>
      <c r="H434" s="402" t="s">
        <v>225</v>
      </c>
      <c r="I434" s="402" t="s">
        <v>225</v>
      </c>
      <c r="J434" s="429" t="s">
        <v>217</v>
      </c>
      <c r="K434" s="404">
        <v>10109</v>
      </c>
      <c r="L434" s="359" t="s">
        <v>1686</v>
      </c>
      <c r="M434" s="401" t="s">
        <v>816</v>
      </c>
      <c r="N434" s="401" t="s">
        <v>1620</v>
      </c>
      <c r="O434" s="395" t="s">
        <v>1033</v>
      </c>
      <c r="P434" s="395" t="s">
        <v>1034</v>
      </c>
      <c r="Q434" s="401" t="s">
        <v>974</v>
      </c>
    </row>
    <row r="435" spans="1:256" s="413" customFormat="1" hidden="1">
      <c r="A435" s="401"/>
      <c r="B435" s="401" t="s">
        <v>1634</v>
      </c>
      <c r="C435" s="401" t="s">
        <v>229</v>
      </c>
      <c r="D435" s="432" t="s">
        <v>1732</v>
      </c>
      <c r="E435" s="401" t="s">
        <v>895</v>
      </c>
      <c r="F435" s="402" t="s">
        <v>906</v>
      </c>
      <c r="G435" s="429">
        <v>40100</v>
      </c>
      <c r="H435" s="402" t="s">
        <v>225</v>
      </c>
      <c r="I435" s="402" t="s">
        <v>225</v>
      </c>
      <c r="J435" s="429" t="s">
        <v>217</v>
      </c>
      <c r="K435" s="404">
        <v>448710</v>
      </c>
      <c r="L435" s="359" t="s">
        <v>1686</v>
      </c>
      <c r="M435" s="401" t="s">
        <v>816</v>
      </c>
      <c r="N435" s="401" t="s">
        <v>1733</v>
      </c>
      <c r="O435" s="395" t="s">
        <v>1033</v>
      </c>
      <c r="P435" s="395" t="s">
        <v>1034</v>
      </c>
      <c r="Q435" s="401" t="s">
        <v>974</v>
      </c>
    </row>
    <row r="436" spans="1:256" s="413" customFormat="1" hidden="1">
      <c r="A436" s="401"/>
      <c r="B436" s="401" t="s">
        <v>1634</v>
      </c>
      <c r="C436" s="401" t="s">
        <v>229</v>
      </c>
      <c r="D436" s="432" t="s">
        <v>1734</v>
      </c>
      <c r="E436" s="401" t="s">
        <v>895</v>
      </c>
      <c r="F436" s="402" t="s">
        <v>906</v>
      </c>
      <c r="G436" s="429">
        <v>40100</v>
      </c>
      <c r="H436" s="402" t="s">
        <v>225</v>
      </c>
      <c r="I436" s="402" t="s">
        <v>225</v>
      </c>
      <c r="J436" s="429" t="s">
        <v>217</v>
      </c>
      <c r="K436" s="404">
        <v>404884</v>
      </c>
      <c r="L436" s="359" t="s">
        <v>1686</v>
      </c>
      <c r="M436" s="401" t="s">
        <v>819</v>
      </c>
      <c r="N436" s="401" t="s">
        <v>1461</v>
      </c>
      <c r="O436" s="395" t="s">
        <v>1033</v>
      </c>
      <c r="P436" s="395" t="s">
        <v>1034</v>
      </c>
      <c r="Q436" s="401" t="s">
        <v>974</v>
      </c>
    </row>
    <row r="437" spans="1:256" s="413" customFormat="1" hidden="1">
      <c r="A437" s="401"/>
      <c r="B437" s="401" t="s">
        <v>1634</v>
      </c>
      <c r="C437" s="401" t="s">
        <v>229</v>
      </c>
      <c r="D437" s="432" t="s">
        <v>1735</v>
      </c>
      <c r="E437" s="401" t="s">
        <v>895</v>
      </c>
      <c r="F437" s="402" t="s">
        <v>906</v>
      </c>
      <c r="G437" s="429">
        <v>40100</v>
      </c>
      <c r="H437" s="402" t="s">
        <v>225</v>
      </c>
      <c r="I437" s="402" t="s">
        <v>225</v>
      </c>
      <c r="J437" s="429" t="s">
        <v>217</v>
      </c>
      <c r="K437" s="404">
        <v>80924</v>
      </c>
      <c r="L437" s="359" t="s">
        <v>1686</v>
      </c>
      <c r="M437" s="401" t="s">
        <v>819</v>
      </c>
      <c r="N437" s="401" t="s">
        <v>1692</v>
      </c>
      <c r="O437" s="395" t="s">
        <v>1033</v>
      </c>
      <c r="P437" s="395" t="s">
        <v>1034</v>
      </c>
      <c r="Q437" s="401" t="s">
        <v>974</v>
      </c>
    </row>
    <row r="438" spans="1:256" s="413" customFormat="1" hidden="1">
      <c r="A438" s="401"/>
      <c r="B438" s="401" t="s">
        <v>1634</v>
      </c>
      <c r="C438" s="401" t="s">
        <v>229</v>
      </c>
      <c r="D438" s="432" t="s">
        <v>1736</v>
      </c>
      <c r="E438" s="401" t="s">
        <v>895</v>
      </c>
      <c r="F438" s="402" t="s">
        <v>906</v>
      </c>
      <c r="G438" s="429">
        <v>40100</v>
      </c>
      <c r="H438" s="402" t="s">
        <v>225</v>
      </c>
      <c r="I438" s="402" t="s">
        <v>225</v>
      </c>
      <c r="J438" s="429" t="s">
        <v>217</v>
      </c>
      <c r="K438" s="404">
        <v>260760</v>
      </c>
      <c r="L438" s="359" t="s">
        <v>1686</v>
      </c>
      <c r="M438" s="401" t="s">
        <v>819</v>
      </c>
      <c r="N438" s="401" t="s">
        <v>1692</v>
      </c>
      <c r="O438" s="395" t="s">
        <v>1033</v>
      </c>
      <c r="P438" s="395" t="s">
        <v>1034</v>
      </c>
      <c r="Q438" s="401" t="s">
        <v>974</v>
      </c>
    </row>
    <row r="439" spans="1:256" s="413" customFormat="1" hidden="1">
      <c r="A439" s="401"/>
      <c r="B439" s="401" t="s">
        <v>1634</v>
      </c>
      <c r="C439" s="401" t="s">
        <v>229</v>
      </c>
      <c r="D439" s="432" t="s">
        <v>1737</v>
      </c>
      <c r="E439" s="401" t="s">
        <v>895</v>
      </c>
      <c r="F439" s="402" t="s">
        <v>906</v>
      </c>
      <c r="G439" s="429">
        <v>40100</v>
      </c>
      <c r="H439" s="402" t="s">
        <v>225</v>
      </c>
      <c r="I439" s="402" t="s">
        <v>225</v>
      </c>
      <c r="J439" s="429" t="s">
        <v>217</v>
      </c>
      <c r="K439" s="404">
        <v>383555</v>
      </c>
      <c r="L439" s="359" t="s">
        <v>1686</v>
      </c>
      <c r="M439" s="401" t="s">
        <v>819</v>
      </c>
      <c r="N439" s="401" t="s">
        <v>1694</v>
      </c>
      <c r="O439" s="395" t="s">
        <v>1033</v>
      </c>
      <c r="P439" s="395" t="s">
        <v>1034</v>
      </c>
      <c r="Q439" s="401" t="s">
        <v>974</v>
      </c>
    </row>
    <row r="440" spans="1:256" s="413" customFormat="1" hidden="1">
      <c r="A440" s="401"/>
      <c r="B440" s="401" t="s">
        <v>1634</v>
      </c>
      <c r="C440" s="401" t="s">
        <v>229</v>
      </c>
      <c r="D440" s="432" t="s">
        <v>1738</v>
      </c>
      <c r="E440" s="401" t="s">
        <v>895</v>
      </c>
      <c r="F440" s="402" t="s">
        <v>906</v>
      </c>
      <c r="G440" s="429">
        <v>40100</v>
      </c>
      <c r="H440" s="402" t="s">
        <v>225</v>
      </c>
      <c r="I440" s="402" t="s">
        <v>225</v>
      </c>
      <c r="J440" s="429" t="s">
        <v>217</v>
      </c>
      <c r="K440" s="404">
        <v>1069200</v>
      </c>
      <c r="L440" s="359" t="s">
        <v>1686</v>
      </c>
      <c r="M440" s="401" t="s">
        <v>819</v>
      </c>
      <c r="N440" s="401" t="s">
        <v>1694</v>
      </c>
      <c r="O440" s="395" t="s">
        <v>1033</v>
      </c>
      <c r="P440" s="395" t="s">
        <v>1034</v>
      </c>
      <c r="Q440" s="401" t="s">
        <v>974</v>
      </c>
    </row>
    <row r="441" spans="1:256" s="413" customFormat="1" hidden="1">
      <c r="A441" s="401"/>
      <c r="B441" s="401" t="s">
        <v>1634</v>
      </c>
      <c r="C441" s="401" t="s">
        <v>229</v>
      </c>
      <c r="D441" s="432" t="s">
        <v>1739</v>
      </c>
      <c r="E441" s="401" t="s">
        <v>895</v>
      </c>
      <c r="F441" s="402" t="s">
        <v>906</v>
      </c>
      <c r="G441" s="429">
        <v>40100</v>
      </c>
      <c r="H441" s="402" t="s">
        <v>225</v>
      </c>
      <c r="I441" s="402" t="s">
        <v>225</v>
      </c>
      <c r="J441" s="429" t="s">
        <v>217</v>
      </c>
      <c r="K441" s="404">
        <v>450000</v>
      </c>
      <c r="L441" s="359" t="s">
        <v>1686</v>
      </c>
      <c r="M441" s="401" t="s">
        <v>819</v>
      </c>
      <c r="N441" s="401" t="s">
        <v>1461</v>
      </c>
      <c r="O441" s="395" t="s">
        <v>1033</v>
      </c>
      <c r="P441" s="395" t="s">
        <v>1034</v>
      </c>
      <c r="Q441" s="401" t="s">
        <v>974</v>
      </c>
    </row>
    <row r="442" spans="1:256" s="413" customFormat="1" hidden="1">
      <c r="A442" s="401"/>
      <c r="B442" s="401" t="s">
        <v>1634</v>
      </c>
      <c r="C442" s="401" t="s">
        <v>229</v>
      </c>
      <c r="D442" s="432" t="s">
        <v>1740</v>
      </c>
      <c r="E442" s="401" t="s">
        <v>895</v>
      </c>
      <c r="F442" s="402" t="s">
        <v>906</v>
      </c>
      <c r="G442" s="429">
        <v>40100</v>
      </c>
      <c r="H442" s="402" t="s">
        <v>225</v>
      </c>
      <c r="I442" s="402" t="s">
        <v>225</v>
      </c>
      <c r="J442" s="429" t="s">
        <v>217</v>
      </c>
      <c r="K442" s="404">
        <v>48600</v>
      </c>
      <c r="L442" s="359" t="s">
        <v>1686</v>
      </c>
      <c r="M442" s="401" t="s">
        <v>1570</v>
      </c>
      <c r="N442" s="401" t="s">
        <v>1605</v>
      </c>
      <c r="O442" s="395" t="s">
        <v>1033</v>
      </c>
      <c r="P442" s="395" t="s">
        <v>1034</v>
      </c>
      <c r="Q442" s="401" t="s">
        <v>974</v>
      </c>
    </row>
    <row r="443" spans="1:256" s="342" customFormat="1" hidden="1">
      <c r="A443" s="401"/>
      <c r="B443" s="401" t="s">
        <v>1634</v>
      </c>
      <c r="C443" s="401" t="s">
        <v>229</v>
      </c>
      <c r="D443" s="432"/>
      <c r="E443" s="401" t="s">
        <v>895</v>
      </c>
      <c r="F443" s="402" t="s">
        <v>906</v>
      </c>
      <c r="G443" s="429">
        <v>40100</v>
      </c>
      <c r="H443" s="402" t="s">
        <v>225</v>
      </c>
      <c r="I443" s="402" t="s">
        <v>225</v>
      </c>
      <c r="J443" s="429" t="s">
        <v>217</v>
      </c>
      <c r="K443" s="404"/>
      <c r="L443" s="359"/>
      <c r="M443" s="401"/>
      <c r="N443" s="401"/>
      <c r="O443" s="401"/>
      <c r="P443" s="401"/>
      <c r="Q443" s="401"/>
      <c r="R443" s="413"/>
      <c r="S443" s="413"/>
      <c r="T443" s="413"/>
      <c r="U443" s="413"/>
      <c r="V443" s="413"/>
      <c r="W443" s="413"/>
      <c r="X443" s="413"/>
      <c r="Y443" s="413"/>
      <c r="Z443" s="413"/>
      <c r="AA443" s="413"/>
      <c r="AB443" s="413"/>
      <c r="AC443" s="413"/>
      <c r="AD443" s="413"/>
      <c r="AE443" s="413"/>
      <c r="AF443" s="413"/>
      <c r="AG443" s="413"/>
      <c r="AH443" s="413"/>
      <c r="AI443" s="413"/>
      <c r="AJ443" s="413"/>
      <c r="AK443" s="413"/>
      <c r="AL443" s="413"/>
      <c r="AM443" s="413"/>
      <c r="AN443" s="413"/>
      <c r="AO443" s="413"/>
      <c r="AP443" s="413"/>
      <c r="AQ443" s="413"/>
      <c r="AR443" s="413"/>
      <c r="AS443" s="413"/>
      <c r="AT443" s="413"/>
      <c r="AU443" s="413"/>
      <c r="AV443" s="413"/>
      <c r="AW443" s="413"/>
      <c r="AX443" s="413"/>
      <c r="AY443" s="413"/>
      <c r="AZ443" s="413"/>
      <c r="BA443" s="413"/>
      <c r="BB443" s="413"/>
      <c r="BC443" s="413"/>
      <c r="BD443" s="413"/>
      <c r="BE443" s="413"/>
      <c r="BF443" s="413"/>
      <c r="BG443" s="413"/>
      <c r="BH443" s="413"/>
      <c r="BI443" s="413"/>
      <c r="BJ443" s="413"/>
      <c r="BK443" s="413"/>
      <c r="BL443" s="413"/>
      <c r="BM443" s="413"/>
      <c r="BN443" s="413"/>
      <c r="BO443" s="413"/>
      <c r="BP443" s="413"/>
      <c r="BQ443" s="413"/>
      <c r="BR443" s="413"/>
      <c r="BS443" s="413"/>
      <c r="BT443" s="413"/>
      <c r="BU443" s="413"/>
      <c r="BV443" s="413"/>
      <c r="BW443" s="413"/>
      <c r="BX443" s="413"/>
      <c r="BY443" s="413"/>
      <c r="BZ443" s="413"/>
      <c r="CA443" s="413"/>
      <c r="CB443" s="413"/>
      <c r="CC443" s="413"/>
      <c r="CD443" s="413"/>
      <c r="CE443" s="413"/>
      <c r="CF443" s="413"/>
      <c r="CG443" s="413"/>
      <c r="CH443" s="413"/>
      <c r="CI443" s="413"/>
      <c r="CJ443" s="413"/>
      <c r="CK443" s="413"/>
      <c r="CL443" s="413"/>
      <c r="CM443" s="413"/>
      <c r="CN443" s="413"/>
      <c r="CO443" s="413"/>
      <c r="CP443" s="413"/>
      <c r="CQ443" s="413"/>
      <c r="CR443" s="413"/>
      <c r="CS443" s="413"/>
      <c r="CT443" s="413"/>
      <c r="CU443" s="413"/>
      <c r="CV443" s="413"/>
      <c r="CW443" s="413"/>
      <c r="CX443" s="413"/>
      <c r="CY443" s="413"/>
      <c r="CZ443" s="413"/>
      <c r="DA443" s="413"/>
      <c r="DB443" s="413"/>
      <c r="DC443" s="413"/>
      <c r="DD443" s="413"/>
      <c r="DE443" s="413"/>
      <c r="DF443" s="413"/>
      <c r="DG443" s="413"/>
      <c r="DH443" s="413"/>
      <c r="DI443" s="413"/>
      <c r="DJ443" s="413"/>
      <c r="DK443" s="413"/>
      <c r="DL443" s="413"/>
      <c r="DM443" s="413"/>
      <c r="DN443" s="413"/>
      <c r="DO443" s="413"/>
      <c r="DP443" s="413"/>
      <c r="DQ443" s="413"/>
      <c r="DR443" s="413"/>
      <c r="DS443" s="413"/>
      <c r="DT443" s="413"/>
      <c r="DU443" s="413"/>
      <c r="DV443" s="413"/>
      <c r="DW443" s="413"/>
      <c r="DX443" s="413"/>
      <c r="DY443" s="413"/>
      <c r="DZ443" s="413"/>
      <c r="EA443" s="413"/>
      <c r="EB443" s="413"/>
      <c r="EC443" s="413"/>
      <c r="ED443" s="413"/>
      <c r="EE443" s="413"/>
      <c r="EF443" s="413"/>
      <c r="EG443" s="413"/>
      <c r="EH443" s="413"/>
      <c r="EI443" s="413"/>
      <c r="EJ443" s="413"/>
      <c r="EK443" s="413"/>
      <c r="EL443" s="413"/>
      <c r="EM443" s="413"/>
      <c r="EN443" s="413"/>
      <c r="EO443" s="413"/>
      <c r="EP443" s="413"/>
      <c r="EQ443" s="413"/>
      <c r="ER443" s="413"/>
      <c r="ES443" s="413"/>
      <c r="ET443" s="413"/>
      <c r="EU443" s="413"/>
      <c r="EV443" s="413"/>
      <c r="EW443" s="413"/>
      <c r="EX443" s="413"/>
      <c r="EY443" s="413"/>
      <c r="EZ443" s="413"/>
      <c r="FA443" s="413"/>
      <c r="FB443" s="413"/>
      <c r="FC443" s="413"/>
      <c r="FD443" s="413"/>
      <c r="FE443" s="413"/>
      <c r="FF443" s="413"/>
      <c r="FG443" s="413"/>
      <c r="FH443" s="413"/>
      <c r="FI443" s="413"/>
      <c r="FJ443" s="413"/>
      <c r="FK443" s="413"/>
      <c r="FL443" s="413"/>
      <c r="FM443" s="413"/>
      <c r="FN443" s="413"/>
      <c r="FO443" s="413"/>
      <c r="FP443" s="413"/>
      <c r="FQ443" s="413"/>
      <c r="FR443" s="413"/>
      <c r="FS443" s="413"/>
      <c r="FT443" s="413"/>
      <c r="FU443" s="413"/>
      <c r="FV443" s="413"/>
      <c r="FW443" s="413"/>
      <c r="FX443" s="413"/>
      <c r="FY443" s="413"/>
      <c r="FZ443" s="413"/>
      <c r="GA443" s="413"/>
      <c r="GB443" s="413"/>
      <c r="GC443" s="413"/>
      <c r="GD443" s="413"/>
      <c r="GE443" s="413"/>
      <c r="GF443" s="413"/>
      <c r="GG443" s="413"/>
      <c r="GH443" s="413"/>
      <c r="GI443" s="413"/>
      <c r="GJ443" s="413"/>
      <c r="GK443" s="413"/>
      <c r="GL443" s="413"/>
      <c r="GM443" s="413"/>
      <c r="GN443" s="413"/>
      <c r="GO443" s="413"/>
      <c r="GP443" s="413"/>
      <c r="GQ443" s="413"/>
      <c r="GR443" s="413"/>
      <c r="GS443" s="413"/>
      <c r="GT443" s="413"/>
      <c r="GU443" s="413"/>
      <c r="GV443" s="413"/>
      <c r="GW443" s="413"/>
      <c r="GX443" s="413"/>
      <c r="GY443" s="413"/>
      <c r="GZ443" s="413"/>
      <c r="HA443" s="413"/>
      <c r="HB443" s="413"/>
      <c r="HC443" s="413"/>
      <c r="HD443" s="413"/>
      <c r="HE443" s="413"/>
      <c r="HF443" s="413"/>
      <c r="HG443" s="413"/>
      <c r="HH443" s="413"/>
      <c r="HI443" s="413"/>
      <c r="HJ443" s="413"/>
      <c r="HK443" s="413"/>
      <c r="HL443" s="413"/>
      <c r="HM443" s="413"/>
      <c r="HN443" s="413"/>
      <c r="HO443" s="413"/>
      <c r="HP443" s="413"/>
      <c r="HQ443" s="413"/>
      <c r="HR443" s="413"/>
      <c r="HS443" s="413"/>
      <c r="HT443" s="413"/>
      <c r="HU443" s="413"/>
      <c r="HV443" s="413"/>
      <c r="HW443" s="413"/>
      <c r="HX443" s="413"/>
      <c r="HY443" s="413"/>
      <c r="HZ443" s="413"/>
      <c r="IA443" s="413"/>
      <c r="IB443" s="413"/>
      <c r="IC443" s="413"/>
      <c r="ID443" s="413"/>
      <c r="IE443" s="413"/>
      <c r="IF443" s="413"/>
      <c r="IG443" s="413"/>
      <c r="IH443" s="413"/>
      <c r="II443" s="413"/>
      <c r="IJ443" s="413"/>
      <c r="IK443" s="413"/>
      <c r="IL443" s="413"/>
      <c r="IM443" s="413"/>
      <c r="IN443" s="413"/>
      <c r="IO443" s="413"/>
      <c r="IP443" s="413"/>
      <c r="IQ443" s="413"/>
      <c r="IR443" s="413"/>
      <c r="IS443" s="413"/>
      <c r="IT443" s="413"/>
      <c r="IU443" s="413"/>
      <c r="IV443" s="413"/>
    </row>
    <row r="444" spans="1:256" s="342" customFormat="1" hidden="1">
      <c r="A444" s="447" t="s">
        <v>1741</v>
      </c>
      <c r="B444" s="448" t="s">
        <v>901</v>
      </c>
      <c r="C444" s="448" t="s">
        <v>975</v>
      </c>
      <c r="D444" s="449" t="s">
        <v>1742</v>
      </c>
      <c r="E444" s="448" t="s">
        <v>895</v>
      </c>
      <c r="F444" s="450" t="s">
        <v>976</v>
      </c>
      <c r="G444" s="451">
        <v>30500</v>
      </c>
      <c r="H444" s="450" t="s">
        <v>1743</v>
      </c>
      <c r="I444" s="450" t="s">
        <v>211</v>
      </c>
      <c r="J444" s="452" t="s">
        <v>212</v>
      </c>
      <c r="K444" s="453">
        <v>7019040</v>
      </c>
      <c r="L444" s="454" t="s">
        <v>1259</v>
      </c>
      <c r="M444" s="327" t="s">
        <v>626</v>
      </c>
      <c r="N444" s="327" t="s">
        <v>833</v>
      </c>
      <c r="O444" s="333" t="s">
        <v>233</v>
      </c>
      <c r="P444" s="333" t="s">
        <v>646</v>
      </c>
      <c r="Q444" s="333" t="s">
        <v>647</v>
      </c>
    </row>
    <row r="445" spans="1:256" s="342" customFormat="1" hidden="1">
      <c r="A445" s="447"/>
      <c r="B445" s="448" t="s">
        <v>901</v>
      </c>
      <c r="C445" s="448" t="s">
        <v>975</v>
      </c>
      <c r="D445" s="455" t="s">
        <v>1148</v>
      </c>
      <c r="E445" s="448" t="s">
        <v>895</v>
      </c>
      <c r="F445" s="450" t="s">
        <v>976</v>
      </c>
      <c r="G445" s="451">
        <v>30500</v>
      </c>
      <c r="H445" s="450" t="s">
        <v>1291</v>
      </c>
      <c r="I445" s="450" t="s">
        <v>211</v>
      </c>
      <c r="J445" s="452" t="s">
        <v>212</v>
      </c>
      <c r="K445" s="453"/>
      <c r="L445" s="454" t="s">
        <v>1259</v>
      </c>
      <c r="M445" s="327" t="s">
        <v>626</v>
      </c>
      <c r="N445" s="327" t="s">
        <v>833</v>
      </c>
      <c r="O445" s="333" t="s">
        <v>233</v>
      </c>
      <c r="P445" s="333" t="s">
        <v>646</v>
      </c>
      <c r="Q445" s="333" t="s">
        <v>647</v>
      </c>
    </row>
    <row r="446" spans="1:256" s="342" customFormat="1" hidden="1">
      <c r="A446" s="447"/>
      <c r="B446" s="448" t="s">
        <v>901</v>
      </c>
      <c r="C446" s="448" t="s">
        <v>975</v>
      </c>
      <c r="D446" s="449" t="s">
        <v>1744</v>
      </c>
      <c r="E446" s="448" t="s">
        <v>895</v>
      </c>
      <c r="F446" s="450" t="s">
        <v>976</v>
      </c>
      <c r="G446" s="451">
        <v>30500</v>
      </c>
      <c r="H446" s="450" t="s">
        <v>1291</v>
      </c>
      <c r="I446" s="450" t="s">
        <v>211</v>
      </c>
      <c r="J446" s="452" t="s">
        <v>212</v>
      </c>
      <c r="K446" s="453"/>
      <c r="L446" s="454" t="s">
        <v>1259</v>
      </c>
      <c r="M446" s="332" t="s">
        <v>1745</v>
      </c>
      <c r="N446" s="332" t="s">
        <v>1149</v>
      </c>
      <c r="O446" s="333" t="s">
        <v>233</v>
      </c>
      <c r="P446" s="333" t="s">
        <v>646</v>
      </c>
      <c r="Q446" s="333" t="s">
        <v>647</v>
      </c>
    </row>
    <row r="447" spans="1:256" s="342" customFormat="1" hidden="1">
      <c r="A447" s="447"/>
      <c r="B447" s="448" t="s">
        <v>901</v>
      </c>
      <c r="C447" s="448" t="s">
        <v>975</v>
      </c>
      <c r="D447" s="449" t="s">
        <v>1746</v>
      </c>
      <c r="E447" s="448" t="s">
        <v>895</v>
      </c>
      <c r="F447" s="450" t="s">
        <v>976</v>
      </c>
      <c r="G447" s="451">
        <v>30500</v>
      </c>
      <c r="H447" s="450" t="s">
        <v>1291</v>
      </c>
      <c r="I447" s="450" t="s">
        <v>211</v>
      </c>
      <c r="J447" s="452" t="s">
        <v>212</v>
      </c>
      <c r="K447" s="453"/>
      <c r="L447" s="454" t="s">
        <v>1259</v>
      </c>
      <c r="M447" s="332" t="s">
        <v>1747</v>
      </c>
      <c r="N447" s="332" t="s">
        <v>1057</v>
      </c>
      <c r="O447" s="333" t="s">
        <v>233</v>
      </c>
      <c r="P447" s="333" t="s">
        <v>646</v>
      </c>
      <c r="Q447" s="333" t="s">
        <v>647</v>
      </c>
    </row>
    <row r="448" spans="1:256" s="342" customFormat="1" hidden="1">
      <c r="A448" s="447"/>
      <c r="B448" s="448" t="s">
        <v>901</v>
      </c>
      <c r="C448" s="448" t="s">
        <v>975</v>
      </c>
      <c r="D448" s="449" t="s">
        <v>1748</v>
      </c>
      <c r="E448" s="448" t="s">
        <v>895</v>
      </c>
      <c r="F448" s="450" t="s">
        <v>976</v>
      </c>
      <c r="G448" s="451">
        <v>30500</v>
      </c>
      <c r="H448" s="450" t="s">
        <v>1291</v>
      </c>
      <c r="I448" s="450" t="s">
        <v>211</v>
      </c>
      <c r="J448" s="452" t="s">
        <v>212</v>
      </c>
      <c r="K448" s="453"/>
      <c r="L448" s="454" t="s">
        <v>1259</v>
      </c>
      <c r="M448" s="327" t="s">
        <v>977</v>
      </c>
      <c r="N448" s="327" t="s">
        <v>978</v>
      </c>
      <c r="O448" s="333" t="s">
        <v>233</v>
      </c>
      <c r="P448" s="333" t="s">
        <v>646</v>
      </c>
      <c r="Q448" s="333" t="s">
        <v>647</v>
      </c>
    </row>
    <row r="449" spans="1:17" s="342" customFormat="1" hidden="1">
      <c r="A449" s="447"/>
      <c r="B449" s="448" t="s">
        <v>901</v>
      </c>
      <c r="C449" s="448" t="s">
        <v>975</v>
      </c>
      <c r="D449" s="449" t="s">
        <v>1749</v>
      </c>
      <c r="E449" s="448" t="s">
        <v>895</v>
      </c>
      <c r="F449" s="450" t="s">
        <v>976</v>
      </c>
      <c r="G449" s="451">
        <v>30500</v>
      </c>
      <c r="H449" s="450" t="s">
        <v>1291</v>
      </c>
      <c r="I449" s="450" t="s">
        <v>211</v>
      </c>
      <c r="J449" s="452" t="s">
        <v>212</v>
      </c>
      <c r="K449" s="453"/>
      <c r="L449" s="454" t="s">
        <v>1259</v>
      </c>
      <c r="M449" s="332" t="s">
        <v>1050</v>
      </c>
      <c r="N449" s="327" t="s">
        <v>979</v>
      </c>
      <c r="O449" s="333" t="s">
        <v>233</v>
      </c>
      <c r="P449" s="333" t="s">
        <v>646</v>
      </c>
      <c r="Q449" s="333" t="s">
        <v>647</v>
      </c>
    </row>
    <row r="450" spans="1:17" s="342" customFormat="1" hidden="1">
      <c r="A450" s="447"/>
      <c r="B450" s="448" t="s">
        <v>901</v>
      </c>
      <c r="C450" s="448" t="s">
        <v>975</v>
      </c>
      <c r="D450" s="449" t="s">
        <v>1750</v>
      </c>
      <c r="E450" s="448" t="s">
        <v>895</v>
      </c>
      <c r="F450" s="450" t="s">
        <v>976</v>
      </c>
      <c r="G450" s="451">
        <v>30500</v>
      </c>
      <c r="H450" s="450" t="s">
        <v>1291</v>
      </c>
      <c r="I450" s="450" t="s">
        <v>211</v>
      </c>
      <c r="J450" s="452" t="s">
        <v>212</v>
      </c>
      <c r="K450" s="453"/>
      <c r="L450" s="454" t="s">
        <v>1259</v>
      </c>
      <c r="M450" s="327" t="s">
        <v>941</v>
      </c>
      <c r="N450" s="327" t="s">
        <v>1751</v>
      </c>
      <c r="O450" s="333" t="s">
        <v>233</v>
      </c>
      <c r="P450" s="333" t="s">
        <v>646</v>
      </c>
      <c r="Q450" s="333" t="s">
        <v>647</v>
      </c>
    </row>
    <row r="451" spans="1:17" s="342" customFormat="1" hidden="1">
      <c r="A451" s="447"/>
      <c r="B451" s="448" t="s">
        <v>901</v>
      </c>
      <c r="C451" s="448" t="s">
        <v>975</v>
      </c>
      <c r="D451" s="449" t="s">
        <v>1752</v>
      </c>
      <c r="E451" s="448" t="s">
        <v>895</v>
      </c>
      <c r="F451" s="450" t="s">
        <v>976</v>
      </c>
      <c r="G451" s="451">
        <v>30500</v>
      </c>
      <c r="H451" s="450" t="s">
        <v>1291</v>
      </c>
      <c r="I451" s="450" t="s">
        <v>211</v>
      </c>
      <c r="J451" s="452" t="s">
        <v>212</v>
      </c>
      <c r="K451" s="453"/>
      <c r="L451" s="454" t="s">
        <v>1259</v>
      </c>
      <c r="M451" s="327" t="s">
        <v>980</v>
      </c>
      <c r="N451" s="327" t="s">
        <v>1753</v>
      </c>
      <c r="O451" s="333" t="s">
        <v>233</v>
      </c>
      <c r="P451" s="333" t="s">
        <v>646</v>
      </c>
      <c r="Q451" s="333" t="s">
        <v>647</v>
      </c>
    </row>
    <row r="452" spans="1:17" s="342" customFormat="1" hidden="1">
      <c r="A452" s="447"/>
      <c r="B452" s="448" t="s">
        <v>901</v>
      </c>
      <c r="C452" s="448" t="s">
        <v>975</v>
      </c>
      <c r="D452" s="449" t="s">
        <v>1754</v>
      </c>
      <c r="E452" s="448" t="s">
        <v>895</v>
      </c>
      <c r="F452" s="450" t="s">
        <v>976</v>
      </c>
      <c r="G452" s="451">
        <v>30500</v>
      </c>
      <c r="H452" s="450" t="s">
        <v>1291</v>
      </c>
      <c r="I452" s="450" t="s">
        <v>211</v>
      </c>
      <c r="J452" s="452" t="s">
        <v>212</v>
      </c>
      <c r="K452" s="453"/>
      <c r="L452" s="454" t="s">
        <v>1259</v>
      </c>
      <c r="M452" s="327" t="s">
        <v>1054</v>
      </c>
      <c r="N452" s="327" t="s">
        <v>1755</v>
      </c>
      <c r="O452" s="333" t="s">
        <v>233</v>
      </c>
      <c r="P452" s="333" t="s">
        <v>646</v>
      </c>
      <c r="Q452" s="333" t="s">
        <v>647</v>
      </c>
    </row>
    <row r="453" spans="1:17" s="342" customFormat="1" hidden="1">
      <c r="A453" s="447"/>
      <c r="B453" s="448" t="s">
        <v>901</v>
      </c>
      <c r="C453" s="448" t="s">
        <v>975</v>
      </c>
      <c r="D453" s="449" t="s">
        <v>1756</v>
      </c>
      <c r="E453" s="448" t="s">
        <v>895</v>
      </c>
      <c r="F453" s="450" t="s">
        <v>976</v>
      </c>
      <c r="G453" s="451">
        <v>30500</v>
      </c>
      <c r="H453" s="450" t="s">
        <v>1291</v>
      </c>
      <c r="I453" s="450" t="s">
        <v>211</v>
      </c>
      <c r="J453" s="452" t="s">
        <v>212</v>
      </c>
      <c r="K453" s="453"/>
      <c r="L453" s="454" t="s">
        <v>1259</v>
      </c>
      <c r="M453" s="327" t="s">
        <v>1055</v>
      </c>
      <c r="N453" s="327" t="s">
        <v>1757</v>
      </c>
      <c r="O453" s="333" t="s">
        <v>233</v>
      </c>
      <c r="P453" s="333" t="s">
        <v>646</v>
      </c>
      <c r="Q453" s="333" t="s">
        <v>647</v>
      </c>
    </row>
    <row r="454" spans="1:17" s="342" customFormat="1" hidden="1">
      <c r="A454" s="447"/>
      <c r="B454" s="448" t="s">
        <v>901</v>
      </c>
      <c r="C454" s="448" t="s">
        <v>975</v>
      </c>
      <c r="D454" s="449" t="s">
        <v>1758</v>
      </c>
      <c r="E454" s="448" t="s">
        <v>895</v>
      </c>
      <c r="F454" s="450" t="s">
        <v>976</v>
      </c>
      <c r="G454" s="451">
        <v>30500</v>
      </c>
      <c r="H454" s="450" t="s">
        <v>1291</v>
      </c>
      <c r="I454" s="450" t="s">
        <v>211</v>
      </c>
      <c r="J454" s="452" t="s">
        <v>212</v>
      </c>
      <c r="K454" s="453"/>
      <c r="L454" s="454" t="s">
        <v>1259</v>
      </c>
      <c r="M454" s="332" t="s">
        <v>1747</v>
      </c>
      <c r="N454" s="332" t="s">
        <v>1057</v>
      </c>
      <c r="O454" s="333" t="s">
        <v>233</v>
      </c>
      <c r="P454" s="333" t="s">
        <v>646</v>
      </c>
      <c r="Q454" s="333" t="s">
        <v>647</v>
      </c>
    </row>
    <row r="455" spans="1:17" s="342" customFormat="1" hidden="1">
      <c r="A455" s="447"/>
      <c r="B455" s="448" t="s">
        <v>901</v>
      </c>
      <c r="C455" s="448" t="s">
        <v>975</v>
      </c>
      <c r="D455" s="449" t="s">
        <v>1759</v>
      </c>
      <c r="E455" s="448" t="s">
        <v>895</v>
      </c>
      <c r="F455" s="450" t="s">
        <v>976</v>
      </c>
      <c r="G455" s="451">
        <v>30500</v>
      </c>
      <c r="H455" s="450" t="s">
        <v>1291</v>
      </c>
      <c r="I455" s="450" t="s">
        <v>211</v>
      </c>
      <c r="J455" s="452" t="s">
        <v>212</v>
      </c>
      <c r="K455" s="453"/>
      <c r="L455" s="454" t="s">
        <v>1259</v>
      </c>
      <c r="M455" s="327" t="s">
        <v>867</v>
      </c>
      <c r="N455" s="327" t="s">
        <v>868</v>
      </c>
      <c r="O455" s="333" t="s">
        <v>233</v>
      </c>
      <c r="P455" s="333" t="s">
        <v>646</v>
      </c>
      <c r="Q455" s="333" t="s">
        <v>647</v>
      </c>
    </row>
    <row r="456" spans="1:17" s="342" customFormat="1" hidden="1">
      <c r="A456" s="447"/>
      <c r="B456" s="448" t="s">
        <v>901</v>
      </c>
      <c r="C456" s="448" t="s">
        <v>975</v>
      </c>
      <c r="D456" s="449" t="s">
        <v>1760</v>
      </c>
      <c r="E456" s="448" t="s">
        <v>895</v>
      </c>
      <c r="F456" s="450" t="s">
        <v>976</v>
      </c>
      <c r="G456" s="451">
        <v>30500</v>
      </c>
      <c r="H456" s="450" t="s">
        <v>1291</v>
      </c>
      <c r="I456" s="450" t="s">
        <v>211</v>
      </c>
      <c r="J456" s="452" t="s">
        <v>212</v>
      </c>
      <c r="K456" s="453"/>
      <c r="L456" s="454" t="s">
        <v>1259</v>
      </c>
      <c r="M456" s="327" t="s">
        <v>1761</v>
      </c>
      <c r="N456" s="327" t="s">
        <v>1762</v>
      </c>
      <c r="O456" s="333" t="s">
        <v>233</v>
      </c>
      <c r="P456" s="333" t="s">
        <v>646</v>
      </c>
      <c r="Q456" s="333" t="s">
        <v>647</v>
      </c>
    </row>
    <row r="457" spans="1:17" s="342" customFormat="1" hidden="1">
      <c r="A457" s="456"/>
      <c r="B457" s="457" t="s">
        <v>901</v>
      </c>
      <c r="C457" s="457" t="s">
        <v>1150</v>
      </c>
      <c r="D457" s="458" t="s">
        <v>981</v>
      </c>
      <c r="E457" s="457" t="s">
        <v>895</v>
      </c>
      <c r="F457" s="459" t="s">
        <v>906</v>
      </c>
      <c r="G457" s="460">
        <v>30600</v>
      </c>
      <c r="H457" s="459" t="s">
        <v>225</v>
      </c>
      <c r="I457" s="459" t="s">
        <v>225</v>
      </c>
      <c r="J457" s="461" t="s">
        <v>212</v>
      </c>
      <c r="K457" s="462"/>
      <c r="L457" s="463"/>
      <c r="M457" s="327"/>
      <c r="N457" s="327"/>
      <c r="O457" s="401"/>
      <c r="P457" s="401"/>
      <c r="Q457" s="401"/>
    </row>
    <row r="458" spans="1:17" s="342" customFormat="1" hidden="1">
      <c r="A458" s="456"/>
      <c r="B458" s="457" t="s">
        <v>901</v>
      </c>
      <c r="C458" s="457" t="s">
        <v>1150</v>
      </c>
      <c r="D458" s="464" t="s">
        <v>1151</v>
      </c>
      <c r="E458" s="457" t="s">
        <v>895</v>
      </c>
      <c r="F458" s="459" t="s">
        <v>906</v>
      </c>
      <c r="G458" s="460">
        <v>30600</v>
      </c>
      <c r="H458" s="459" t="s">
        <v>225</v>
      </c>
      <c r="I458" s="459" t="s">
        <v>225</v>
      </c>
      <c r="J458" s="461" t="s">
        <v>212</v>
      </c>
      <c r="K458" s="462"/>
      <c r="L458" s="463" t="s">
        <v>1259</v>
      </c>
      <c r="M458" s="327" t="s">
        <v>626</v>
      </c>
      <c r="N458" s="327" t="s">
        <v>1305</v>
      </c>
      <c r="O458" s="393" t="s">
        <v>1035</v>
      </c>
      <c r="P458" s="393" t="s">
        <v>1038</v>
      </c>
      <c r="Q458" s="333" t="s">
        <v>647</v>
      </c>
    </row>
    <row r="459" spans="1:17" s="342" customFormat="1" hidden="1">
      <c r="A459" s="456"/>
      <c r="B459" s="457" t="s">
        <v>901</v>
      </c>
      <c r="C459" s="457" t="s">
        <v>1150</v>
      </c>
      <c r="D459" s="458" t="s">
        <v>982</v>
      </c>
      <c r="E459" s="457" t="s">
        <v>895</v>
      </c>
      <c r="F459" s="459" t="s">
        <v>906</v>
      </c>
      <c r="G459" s="460">
        <v>30600</v>
      </c>
      <c r="H459" s="459" t="s">
        <v>225</v>
      </c>
      <c r="I459" s="459" t="s">
        <v>225</v>
      </c>
      <c r="J459" s="461" t="s">
        <v>212</v>
      </c>
      <c r="K459" s="462"/>
      <c r="L459" s="463"/>
      <c r="M459" s="327" t="s">
        <v>977</v>
      </c>
      <c r="N459" s="327" t="s">
        <v>1763</v>
      </c>
      <c r="O459" s="393" t="s">
        <v>1035</v>
      </c>
      <c r="P459" s="393" t="s">
        <v>1038</v>
      </c>
      <c r="Q459" s="333" t="s">
        <v>647</v>
      </c>
    </row>
    <row r="460" spans="1:17" s="342" customFormat="1" hidden="1">
      <c r="A460" s="456"/>
      <c r="B460" s="457" t="s">
        <v>901</v>
      </c>
      <c r="C460" s="457" t="s">
        <v>1150</v>
      </c>
      <c r="D460" s="458" t="s">
        <v>983</v>
      </c>
      <c r="E460" s="457" t="s">
        <v>895</v>
      </c>
      <c r="F460" s="459" t="s">
        <v>906</v>
      </c>
      <c r="G460" s="460">
        <v>30600</v>
      </c>
      <c r="H460" s="459" t="s">
        <v>225</v>
      </c>
      <c r="I460" s="459" t="s">
        <v>225</v>
      </c>
      <c r="J460" s="461" t="s">
        <v>212</v>
      </c>
      <c r="K460" s="462"/>
      <c r="L460" s="463" t="s">
        <v>1259</v>
      </c>
      <c r="M460" s="332" t="s">
        <v>1050</v>
      </c>
      <c r="N460" s="327" t="s">
        <v>979</v>
      </c>
      <c r="O460" s="393" t="s">
        <v>1035</v>
      </c>
      <c r="P460" s="393" t="s">
        <v>1038</v>
      </c>
      <c r="Q460" s="333" t="s">
        <v>647</v>
      </c>
    </row>
    <row r="461" spans="1:17" s="342" customFormat="1" hidden="1">
      <c r="A461" s="456"/>
      <c r="B461" s="457" t="s">
        <v>901</v>
      </c>
      <c r="C461" s="457" t="s">
        <v>1150</v>
      </c>
      <c r="D461" s="458" t="s">
        <v>984</v>
      </c>
      <c r="E461" s="457" t="s">
        <v>895</v>
      </c>
      <c r="F461" s="459" t="s">
        <v>906</v>
      </c>
      <c r="G461" s="460">
        <v>30600</v>
      </c>
      <c r="H461" s="459" t="s">
        <v>225</v>
      </c>
      <c r="I461" s="459" t="s">
        <v>225</v>
      </c>
      <c r="J461" s="461" t="s">
        <v>212</v>
      </c>
      <c r="K461" s="462"/>
      <c r="L461" s="463" t="s">
        <v>1259</v>
      </c>
      <c r="M461" s="327" t="s">
        <v>941</v>
      </c>
      <c r="N461" s="327" t="s">
        <v>1751</v>
      </c>
      <c r="O461" s="393" t="s">
        <v>1035</v>
      </c>
      <c r="P461" s="393" t="s">
        <v>1038</v>
      </c>
      <c r="Q461" s="333" t="s">
        <v>647</v>
      </c>
    </row>
    <row r="462" spans="1:17" s="342" customFormat="1" hidden="1">
      <c r="A462" s="456"/>
      <c r="B462" s="457" t="s">
        <v>901</v>
      </c>
      <c r="C462" s="457" t="s">
        <v>1150</v>
      </c>
      <c r="D462" s="458" t="s">
        <v>985</v>
      </c>
      <c r="E462" s="457" t="s">
        <v>895</v>
      </c>
      <c r="F462" s="459" t="s">
        <v>906</v>
      </c>
      <c r="G462" s="460">
        <v>30600</v>
      </c>
      <c r="H462" s="459" t="s">
        <v>225</v>
      </c>
      <c r="I462" s="459" t="s">
        <v>225</v>
      </c>
      <c r="J462" s="461" t="s">
        <v>212</v>
      </c>
      <c r="K462" s="462"/>
      <c r="L462" s="463" t="s">
        <v>1259</v>
      </c>
      <c r="M462" s="327" t="s">
        <v>980</v>
      </c>
      <c r="N462" s="327" t="s">
        <v>1753</v>
      </c>
      <c r="O462" s="393" t="s">
        <v>1035</v>
      </c>
      <c r="P462" s="393" t="s">
        <v>1038</v>
      </c>
      <c r="Q462" s="333" t="s">
        <v>647</v>
      </c>
    </row>
    <row r="463" spans="1:17" s="342" customFormat="1" hidden="1">
      <c r="A463" s="456"/>
      <c r="B463" s="457" t="s">
        <v>901</v>
      </c>
      <c r="C463" s="457" t="s">
        <v>1150</v>
      </c>
      <c r="D463" s="458" t="s">
        <v>986</v>
      </c>
      <c r="E463" s="457" t="s">
        <v>895</v>
      </c>
      <c r="F463" s="459" t="s">
        <v>906</v>
      </c>
      <c r="G463" s="460">
        <v>30600</v>
      </c>
      <c r="H463" s="459" t="s">
        <v>225</v>
      </c>
      <c r="I463" s="459" t="s">
        <v>225</v>
      </c>
      <c r="J463" s="461" t="s">
        <v>212</v>
      </c>
      <c r="K463" s="462"/>
      <c r="L463" s="463" t="s">
        <v>1259</v>
      </c>
      <c r="M463" s="327" t="s">
        <v>1054</v>
      </c>
      <c r="N463" s="327" t="s">
        <v>1755</v>
      </c>
      <c r="O463" s="393" t="s">
        <v>1035</v>
      </c>
      <c r="P463" s="393" t="s">
        <v>1038</v>
      </c>
      <c r="Q463" s="333" t="s">
        <v>647</v>
      </c>
    </row>
    <row r="464" spans="1:17" s="342" customFormat="1" hidden="1">
      <c r="A464" s="456"/>
      <c r="B464" s="457" t="s">
        <v>901</v>
      </c>
      <c r="C464" s="457" t="s">
        <v>1150</v>
      </c>
      <c r="D464" s="458" t="s">
        <v>987</v>
      </c>
      <c r="E464" s="457" t="s">
        <v>895</v>
      </c>
      <c r="F464" s="459" t="s">
        <v>906</v>
      </c>
      <c r="G464" s="460">
        <v>30600</v>
      </c>
      <c r="H464" s="459" t="s">
        <v>225</v>
      </c>
      <c r="I464" s="459" t="s">
        <v>225</v>
      </c>
      <c r="J464" s="461" t="s">
        <v>212</v>
      </c>
      <c r="K464" s="462"/>
      <c r="L464" s="463" t="s">
        <v>1259</v>
      </c>
      <c r="M464" s="327" t="s">
        <v>1055</v>
      </c>
      <c r="N464" s="327" t="s">
        <v>1757</v>
      </c>
      <c r="O464" s="393" t="s">
        <v>1035</v>
      </c>
      <c r="P464" s="393" t="s">
        <v>1038</v>
      </c>
      <c r="Q464" s="333" t="s">
        <v>647</v>
      </c>
    </row>
    <row r="465" spans="1:256" s="342" customFormat="1" hidden="1">
      <c r="A465" s="456"/>
      <c r="B465" s="457" t="s">
        <v>901</v>
      </c>
      <c r="C465" s="457" t="s">
        <v>1150</v>
      </c>
      <c r="D465" s="458" t="s">
        <v>1764</v>
      </c>
      <c r="E465" s="457" t="s">
        <v>895</v>
      </c>
      <c r="F465" s="459" t="s">
        <v>906</v>
      </c>
      <c r="G465" s="460">
        <v>30600</v>
      </c>
      <c r="H465" s="459" t="s">
        <v>225</v>
      </c>
      <c r="I465" s="459" t="s">
        <v>225</v>
      </c>
      <c r="J465" s="461" t="s">
        <v>212</v>
      </c>
      <c r="K465" s="465"/>
      <c r="L465" s="463" t="s">
        <v>1259</v>
      </c>
      <c r="M465" s="332" t="s">
        <v>1765</v>
      </c>
      <c r="N465" s="332" t="s">
        <v>1766</v>
      </c>
      <c r="O465" s="393" t="s">
        <v>1035</v>
      </c>
      <c r="P465" s="393" t="s">
        <v>1038</v>
      </c>
      <c r="Q465" s="333" t="s">
        <v>647</v>
      </c>
    </row>
    <row r="466" spans="1:256" s="342" customFormat="1" hidden="1">
      <c r="A466" s="456"/>
      <c r="B466" s="457" t="s">
        <v>901</v>
      </c>
      <c r="C466" s="457" t="s">
        <v>1150</v>
      </c>
      <c r="D466" s="458" t="s">
        <v>1767</v>
      </c>
      <c r="E466" s="457" t="s">
        <v>895</v>
      </c>
      <c r="F466" s="459" t="s">
        <v>906</v>
      </c>
      <c r="G466" s="460">
        <v>30600</v>
      </c>
      <c r="H466" s="459" t="s">
        <v>225</v>
      </c>
      <c r="I466" s="459" t="s">
        <v>225</v>
      </c>
      <c r="J466" s="461" t="s">
        <v>212</v>
      </c>
      <c r="K466" s="465"/>
      <c r="L466" s="463" t="s">
        <v>1259</v>
      </c>
      <c r="M466" s="332" t="s">
        <v>1765</v>
      </c>
      <c r="N466" s="332" t="s">
        <v>1768</v>
      </c>
      <c r="O466" s="393" t="s">
        <v>1035</v>
      </c>
      <c r="P466" s="393" t="s">
        <v>1038</v>
      </c>
      <c r="Q466" s="333" t="s">
        <v>647</v>
      </c>
    </row>
    <row r="467" spans="1:256" s="342" customFormat="1" hidden="1">
      <c r="A467" s="456"/>
      <c r="B467" s="457" t="s">
        <v>901</v>
      </c>
      <c r="C467" s="457" t="s">
        <v>1150</v>
      </c>
      <c r="D467" s="458" t="s">
        <v>1769</v>
      </c>
      <c r="E467" s="457" t="s">
        <v>895</v>
      </c>
      <c r="F467" s="459" t="s">
        <v>906</v>
      </c>
      <c r="G467" s="460">
        <v>30600</v>
      </c>
      <c r="H467" s="459" t="s">
        <v>225</v>
      </c>
      <c r="I467" s="459" t="s">
        <v>225</v>
      </c>
      <c r="J467" s="461" t="s">
        <v>212</v>
      </c>
      <c r="K467" s="465"/>
      <c r="L467" s="463"/>
      <c r="M467" s="332" t="s">
        <v>1770</v>
      </c>
      <c r="N467" s="332" t="s">
        <v>1771</v>
      </c>
      <c r="O467" s="393" t="s">
        <v>1035</v>
      </c>
      <c r="P467" s="393" t="s">
        <v>1038</v>
      </c>
      <c r="Q467" s="333" t="s">
        <v>647</v>
      </c>
    </row>
    <row r="468" spans="1:256" s="342" customFormat="1" hidden="1">
      <c r="A468" s="456"/>
      <c r="B468" s="457" t="s">
        <v>901</v>
      </c>
      <c r="C468" s="457" t="s">
        <v>1150</v>
      </c>
      <c r="D468" s="458" t="s">
        <v>1772</v>
      </c>
      <c r="E468" s="457" t="s">
        <v>895</v>
      </c>
      <c r="F468" s="459" t="s">
        <v>906</v>
      </c>
      <c r="G468" s="460">
        <v>30600</v>
      </c>
      <c r="H468" s="459" t="s">
        <v>225</v>
      </c>
      <c r="I468" s="459" t="s">
        <v>225</v>
      </c>
      <c r="J468" s="461" t="s">
        <v>212</v>
      </c>
      <c r="K468" s="462"/>
      <c r="L468" s="463"/>
      <c r="M468" s="332" t="s">
        <v>1765</v>
      </c>
      <c r="N468" s="332" t="s">
        <v>1768</v>
      </c>
      <c r="O468" s="393" t="s">
        <v>1035</v>
      </c>
      <c r="P468" s="393" t="s">
        <v>1038</v>
      </c>
      <c r="Q468" s="333" t="s">
        <v>647</v>
      </c>
    </row>
    <row r="469" spans="1:256" s="342" customFormat="1" hidden="1">
      <c r="A469" s="456"/>
      <c r="B469" s="457" t="s">
        <v>901</v>
      </c>
      <c r="C469" s="457" t="s">
        <v>1150</v>
      </c>
      <c r="D469" s="464" t="s">
        <v>1152</v>
      </c>
      <c r="E469" s="457" t="s">
        <v>895</v>
      </c>
      <c r="F469" s="459" t="s">
        <v>906</v>
      </c>
      <c r="G469" s="460">
        <v>30600</v>
      </c>
      <c r="H469" s="459" t="s">
        <v>225</v>
      </c>
      <c r="I469" s="459" t="s">
        <v>225</v>
      </c>
      <c r="J469" s="461" t="s">
        <v>212</v>
      </c>
      <c r="K469" s="462"/>
      <c r="L469" s="463"/>
      <c r="M469" s="332" t="s">
        <v>1050</v>
      </c>
      <c r="N469" s="332" t="s">
        <v>649</v>
      </c>
      <c r="O469" s="393" t="s">
        <v>1035</v>
      </c>
      <c r="P469" s="393" t="s">
        <v>1038</v>
      </c>
      <c r="Q469" s="333" t="s">
        <v>647</v>
      </c>
    </row>
    <row r="470" spans="1:256" s="413" customFormat="1" hidden="1">
      <c r="A470" s="456"/>
      <c r="B470" s="457" t="s">
        <v>901</v>
      </c>
      <c r="C470" s="457" t="s">
        <v>1150</v>
      </c>
      <c r="D470" s="458"/>
      <c r="E470" s="457" t="s">
        <v>895</v>
      </c>
      <c r="F470" s="459" t="s">
        <v>906</v>
      </c>
      <c r="G470" s="460">
        <v>30600</v>
      </c>
      <c r="H470" s="459" t="s">
        <v>225</v>
      </c>
      <c r="I470" s="459" t="s">
        <v>225</v>
      </c>
      <c r="J470" s="461" t="s">
        <v>212</v>
      </c>
      <c r="K470" s="462"/>
      <c r="L470" s="463"/>
      <c r="M470" s="327"/>
      <c r="N470" s="327"/>
      <c r="O470" s="401"/>
      <c r="P470" s="401"/>
      <c r="Q470" s="401"/>
      <c r="R470" s="342"/>
      <c r="S470" s="342"/>
      <c r="T470" s="342"/>
      <c r="U470" s="342"/>
      <c r="V470" s="342"/>
      <c r="W470" s="342"/>
      <c r="X470" s="342"/>
      <c r="Y470" s="342"/>
      <c r="Z470" s="342"/>
      <c r="AA470" s="342"/>
      <c r="AB470" s="342"/>
      <c r="AC470" s="342"/>
      <c r="AD470" s="342"/>
      <c r="AE470" s="342"/>
      <c r="AF470" s="342"/>
      <c r="AG470" s="342"/>
      <c r="AH470" s="342"/>
      <c r="AI470" s="342"/>
      <c r="AJ470" s="342"/>
      <c r="AK470" s="342"/>
      <c r="AL470" s="342"/>
      <c r="AM470" s="342"/>
      <c r="AN470" s="342"/>
      <c r="AO470" s="342"/>
      <c r="AP470" s="342"/>
      <c r="AQ470" s="342"/>
      <c r="AR470" s="342"/>
      <c r="AS470" s="342"/>
      <c r="AT470" s="342"/>
      <c r="AU470" s="342"/>
      <c r="AV470" s="342"/>
      <c r="AW470" s="342"/>
      <c r="AX470" s="342"/>
      <c r="AY470" s="342"/>
      <c r="AZ470" s="342"/>
      <c r="BA470" s="342"/>
      <c r="BB470" s="342"/>
      <c r="BC470" s="342"/>
      <c r="BD470" s="342"/>
      <c r="BE470" s="342"/>
      <c r="BF470" s="342"/>
      <c r="BG470" s="342"/>
      <c r="BH470" s="342"/>
      <c r="BI470" s="342"/>
      <c r="BJ470" s="342"/>
      <c r="BK470" s="342"/>
      <c r="BL470" s="342"/>
      <c r="BM470" s="342"/>
      <c r="BN470" s="342"/>
      <c r="BO470" s="342"/>
      <c r="BP470" s="342"/>
      <c r="BQ470" s="342"/>
      <c r="BR470" s="342"/>
      <c r="BS470" s="342"/>
      <c r="BT470" s="342"/>
      <c r="BU470" s="342"/>
      <c r="BV470" s="342"/>
      <c r="BW470" s="342"/>
      <c r="BX470" s="342"/>
      <c r="BY470" s="342"/>
      <c r="BZ470" s="342"/>
      <c r="CA470" s="342"/>
      <c r="CB470" s="342"/>
      <c r="CC470" s="342"/>
      <c r="CD470" s="342"/>
      <c r="CE470" s="342"/>
      <c r="CF470" s="342"/>
      <c r="CG470" s="342"/>
      <c r="CH470" s="342"/>
      <c r="CI470" s="342"/>
      <c r="CJ470" s="342"/>
      <c r="CK470" s="342"/>
      <c r="CL470" s="342"/>
      <c r="CM470" s="342"/>
      <c r="CN470" s="342"/>
      <c r="CO470" s="342"/>
      <c r="CP470" s="342"/>
      <c r="CQ470" s="342"/>
      <c r="CR470" s="342"/>
      <c r="CS470" s="342"/>
      <c r="CT470" s="342"/>
      <c r="CU470" s="342"/>
      <c r="CV470" s="342"/>
      <c r="CW470" s="342"/>
      <c r="CX470" s="342"/>
      <c r="CY470" s="342"/>
      <c r="CZ470" s="342"/>
      <c r="DA470" s="342"/>
      <c r="DB470" s="342"/>
      <c r="DC470" s="342"/>
      <c r="DD470" s="342"/>
      <c r="DE470" s="342"/>
      <c r="DF470" s="342"/>
      <c r="DG470" s="342"/>
      <c r="DH470" s="342"/>
      <c r="DI470" s="342"/>
      <c r="DJ470" s="342"/>
      <c r="DK470" s="342"/>
      <c r="DL470" s="342"/>
      <c r="DM470" s="342"/>
      <c r="DN470" s="342"/>
      <c r="DO470" s="342"/>
      <c r="DP470" s="342"/>
      <c r="DQ470" s="342"/>
      <c r="DR470" s="342"/>
      <c r="DS470" s="342"/>
      <c r="DT470" s="342"/>
      <c r="DU470" s="342"/>
      <c r="DV470" s="342"/>
      <c r="DW470" s="342"/>
      <c r="DX470" s="342"/>
      <c r="DY470" s="342"/>
      <c r="DZ470" s="342"/>
      <c r="EA470" s="342"/>
      <c r="EB470" s="342"/>
      <c r="EC470" s="342"/>
      <c r="ED470" s="342"/>
      <c r="EE470" s="342"/>
      <c r="EF470" s="342"/>
      <c r="EG470" s="342"/>
      <c r="EH470" s="342"/>
      <c r="EI470" s="342"/>
      <c r="EJ470" s="342"/>
      <c r="EK470" s="342"/>
      <c r="EL470" s="342"/>
      <c r="EM470" s="342"/>
      <c r="EN470" s="342"/>
      <c r="EO470" s="342"/>
      <c r="EP470" s="342"/>
      <c r="EQ470" s="342"/>
      <c r="ER470" s="342"/>
      <c r="ES470" s="342"/>
      <c r="ET470" s="342"/>
      <c r="EU470" s="342"/>
      <c r="EV470" s="342"/>
      <c r="EW470" s="342"/>
      <c r="EX470" s="342"/>
      <c r="EY470" s="342"/>
      <c r="EZ470" s="342"/>
      <c r="FA470" s="342"/>
      <c r="FB470" s="342"/>
      <c r="FC470" s="342"/>
      <c r="FD470" s="342"/>
      <c r="FE470" s="342"/>
      <c r="FF470" s="342"/>
      <c r="FG470" s="342"/>
      <c r="FH470" s="342"/>
      <c r="FI470" s="342"/>
      <c r="FJ470" s="342"/>
      <c r="FK470" s="342"/>
      <c r="FL470" s="342"/>
      <c r="FM470" s="342"/>
      <c r="FN470" s="342"/>
      <c r="FO470" s="342"/>
      <c r="FP470" s="342"/>
      <c r="FQ470" s="342"/>
      <c r="FR470" s="342"/>
      <c r="FS470" s="342"/>
      <c r="FT470" s="342"/>
      <c r="FU470" s="342"/>
      <c r="FV470" s="342"/>
      <c r="FW470" s="342"/>
      <c r="FX470" s="342"/>
      <c r="FY470" s="342"/>
      <c r="FZ470" s="342"/>
      <c r="GA470" s="342"/>
      <c r="GB470" s="342"/>
      <c r="GC470" s="342"/>
      <c r="GD470" s="342"/>
      <c r="GE470" s="342"/>
      <c r="GF470" s="342"/>
      <c r="GG470" s="342"/>
      <c r="GH470" s="342"/>
      <c r="GI470" s="342"/>
      <c r="GJ470" s="342"/>
      <c r="GK470" s="342"/>
      <c r="GL470" s="342"/>
      <c r="GM470" s="342"/>
      <c r="GN470" s="342"/>
      <c r="GO470" s="342"/>
      <c r="GP470" s="342"/>
      <c r="GQ470" s="342"/>
      <c r="GR470" s="342"/>
      <c r="GS470" s="342"/>
      <c r="GT470" s="342"/>
      <c r="GU470" s="342"/>
      <c r="GV470" s="342"/>
      <c r="GW470" s="342"/>
      <c r="GX470" s="342"/>
      <c r="GY470" s="342"/>
      <c r="GZ470" s="342"/>
      <c r="HA470" s="342"/>
      <c r="HB470" s="342"/>
      <c r="HC470" s="342"/>
      <c r="HD470" s="342"/>
      <c r="HE470" s="342"/>
      <c r="HF470" s="342"/>
      <c r="HG470" s="342"/>
      <c r="HH470" s="342"/>
      <c r="HI470" s="342"/>
      <c r="HJ470" s="342"/>
      <c r="HK470" s="342"/>
      <c r="HL470" s="342"/>
      <c r="HM470" s="342"/>
      <c r="HN470" s="342"/>
      <c r="HO470" s="342"/>
      <c r="HP470" s="342"/>
      <c r="HQ470" s="342"/>
      <c r="HR470" s="342"/>
      <c r="HS470" s="342"/>
      <c r="HT470" s="342"/>
      <c r="HU470" s="342"/>
      <c r="HV470" s="342"/>
      <c r="HW470" s="342"/>
      <c r="HX470" s="342"/>
      <c r="HY470" s="342"/>
      <c r="HZ470" s="342"/>
      <c r="IA470" s="342"/>
      <c r="IB470" s="342"/>
      <c r="IC470" s="342"/>
      <c r="ID470" s="342"/>
      <c r="IE470" s="342"/>
      <c r="IF470" s="342"/>
      <c r="IG470" s="342"/>
      <c r="IH470" s="342"/>
      <c r="II470" s="342"/>
      <c r="IJ470" s="342"/>
      <c r="IK470" s="342"/>
      <c r="IL470" s="342"/>
      <c r="IM470" s="342"/>
      <c r="IN470" s="342"/>
      <c r="IO470" s="342"/>
      <c r="IP470" s="342"/>
      <c r="IQ470" s="342"/>
      <c r="IR470" s="342"/>
      <c r="IS470" s="342"/>
      <c r="IT470" s="342"/>
      <c r="IU470" s="342"/>
      <c r="IV470" s="342"/>
    </row>
    <row r="471" spans="1:256" s="413" customFormat="1" hidden="1">
      <c r="A471" s="456"/>
      <c r="B471" s="456" t="s">
        <v>901</v>
      </c>
      <c r="C471" s="456" t="s">
        <v>1153</v>
      </c>
      <c r="D471" s="464" t="s">
        <v>988</v>
      </c>
      <c r="E471" s="456" t="s">
        <v>1262</v>
      </c>
      <c r="F471" s="459" t="s">
        <v>1773</v>
      </c>
      <c r="G471" s="460" t="s">
        <v>1774</v>
      </c>
      <c r="H471" s="459" t="s">
        <v>1775</v>
      </c>
      <c r="I471" s="459" t="s">
        <v>1776</v>
      </c>
      <c r="J471" s="460" t="s">
        <v>212</v>
      </c>
      <c r="K471" s="462"/>
      <c r="L471" s="463" t="s">
        <v>1259</v>
      </c>
      <c r="M471" s="332" t="s">
        <v>626</v>
      </c>
      <c r="N471" s="332" t="s">
        <v>1305</v>
      </c>
      <c r="O471" s="333" t="s">
        <v>233</v>
      </c>
      <c r="P471" s="333" t="s">
        <v>646</v>
      </c>
      <c r="Q471" s="333" t="s">
        <v>647</v>
      </c>
    </row>
    <row r="472" spans="1:256" s="472" customFormat="1" hidden="1">
      <c r="A472" s="456"/>
      <c r="B472" s="456" t="s">
        <v>901</v>
      </c>
      <c r="C472" s="456" t="s">
        <v>1153</v>
      </c>
      <c r="D472" s="464" t="s">
        <v>1154</v>
      </c>
      <c r="E472" s="456" t="s">
        <v>1262</v>
      </c>
      <c r="F472" s="459" t="s">
        <v>1773</v>
      </c>
      <c r="G472" s="460" t="s">
        <v>1774</v>
      </c>
      <c r="H472" s="459" t="s">
        <v>1775</v>
      </c>
      <c r="I472" s="459" t="s">
        <v>1776</v>
      </c>
      <c r="J472" s="460" t="s">
        <v>212</v>
      </c>
      <c r="K472" s="462"/>
      <c r="L472" s="463" t="s">
        <v>1259</v>
      </c>
      <c r="M472" s="332" t="s">
        <v>1068</v>
      </c>
      <c r="N472" s="332" t="s">
        <v>1079</v>
      </c>
      <c r="O472" s="333" t="s">
        <v>233</v>
      </c>
      <c r="P472" s="333" t="s">
        <v>646</v>
      </c>
      <c r="Q472" s="333" t="s">
        <v>647</v>
      </c>
      <c r="R472" s="413"/>
      <c r="S472" s="413"/>
      <c r="T472" s="413"/>
      <c r="U472" s="413"/>
      <c r="V472" s="413"/>
      <c r="W472" s="413"/>
      <c r="X472" s="413"/>
      <c r="Y472" s="413"/>
      <c r="Z472" s="413"/>
      <c r="AA472" s="413"/>
      <c r="AB472" s="413"/>
      <c r="AC472" s="413"/>
      <c r="AD472" s="413"/>
      <c r="AE472" s="413"/>
      <c r="AF472" s="413"/>
      <c r="AG472" s="413"/>
      <c r="AH472" s="413"/>
      <c r="AI472" s="413"/>
      <c r="AJ472" s="413"/>
      <c r="AK472" s="413"/>
      <c r="AL472" s="413"/>
      <c r="AM472" s="413"/>
      <c r="AN472" s="413"/>
      <c r="AO472" s="413"/>
      <c r="AP472" s="413"/>
      <c r="AQ472" s="413"/>
      <c r="AR472" s="413"/>
      <c r="AS472" s="413"/>
      <c r="AT472" s="413"/>
      <c r="AU472" s="413"/>
      <c r="AV472" s="413"/>
      <c r="AW472" s="413"/>
      <c r="AX472" s="413"/>
      <c r="AY472" s="413"/>
      <c r="AZ472" s="413"/>
      <c r="BA472" s="413"/>
      <c r="BB472" s="413"/>
      <c r="BC472" s="413"/>
      <c r="BD472" s="413"/>
      <c r="BE472" s="413"/>
      <c r="BF472" s="413"/>
      <c r="BG472" s="413"/>
      <c r="BH472" s="413"/>
      <c r="BI472" s="413"/>
      <c r="BJ472" s="413"/>
      <c r="BK472" s="413"/>
      <c r="BL472" s="413"/>
      <c r="BM472" s="413"/>
      <c r="BN472" s="413"/>
      <c r="BO472" s="413"/>
      <c r="BP472" s="413"/>
      <c r="BQ472" s="413"/>
      <c r="BR472" s="413"/>
      <c r="BS472" s="413"/>
      <c r="BT472" s="413"/>
      <c r="BU472" s="413"/>
      <c r="BV472" s="413"/>
      <c r="BW472" s="413"/>
      <c r="BX472" s="413"/>
      <c r="BY472" s="413"/>
      <c r="BZ472" s="413"/>
      <c r="CA472" s="413"/>
      <c r="CB472" s="413"/>
      <c r="CC472" s="413"/>
      <c r="CD472" s="413"/>
      <c r="CE472" s="413"/>
      <c r="CF472" s="413"/>
      <c r="CG472" s="413"/>
      <c r="CH472" s="413"/>
      <c r="CI472" s="413"/>
      <c r="CJ472" s="413"/>
      <c r="CK472" s="413"/>
      <c r="CL472" s="413"/>
      <c r="CM472" s="413"/>
      <c r="CN472" s="413"/>
      <c r="CO472" s="413"/>
      <c r="CP472" s="413"/>
      <c r="CQ472" s="413"/>
      <c r="CR472" s="413"/>
      <c r="CS472" s="413"/>
      <c r="CT472" s="413"/>
      <c r="CU472" s="413"/>
      <c r="CV472" s="413"/>
      <c r="CW472" s="413"/>
      <c r="CX472" s="413"/>
      <c r="CY472" s="413"/>
      <c r="CZ472" s="413"/>
      <c r="DA472" s="413"/>
      <c r="DB472" s="413"/>
      <c r="DC472" s="413"/>
      <c r="DD472" s="413"/>
      <c r="DE472" s="413"/>
      <c r="DF472" s="413"/>
      <c r="DG472" s="413"/>
      <c r="DH472" s="413"/>
      <c r="DI472" s="413"/>
      <c r="DJ472" s="413"/>
      <c r="DK472" s="413"/>
      <c r="DL472" s="413"/>
      <c r="DM472" s="413"/>
      <c r="DN472" s="413"/>
      <c r="DO472" s="413"/>
      <c r="DP472" s="413"/>
      <c r="DQ472" s="413"/>
      <c r="DR472" s="413"/>
      <c r="DS472" s="413"/>
      <c r="DT472" s="413"/>
      <c r="DU472" s="413"/>
      <c r="DV472" s="413"/>
      <c r="DW472" s="413"/>
      <c r="DX472" s="413"/>
      <c r="DY472" s="413"/>
      <c r="DZ472" s="413"/>
      <c r="EA472" s="413"/>
      <c r="EB472" s="413"/>
      <c r="EC472" s="413"/>
      <c r="ED472" s="413"/>
      <c r="EE472" s="413"/>
      <c r="EF472" s="413"/>
      <c r="EG472" s="413"/>
      <c r="EH472" s="413"/>
      <c r="EI472" s="413"/>
      <c r="EJ472" s="413"/>
      <c r="EK472" s="413"/>
      <c r="EL472" s="413"/>
      <c r="EM472" s="413"/>
      <c r="EN472" s="413"/>
      <c r="EO472" s="413"/>
      <c r="EP472" s="413"/>
      <c r="EQ472" s="413"/>
      <c r="ER472" s="413"/>
      <c r="ES472" s="413"/>
      <c r="ET472" s="413"/>
      <c r="EU472" s="413"/>
      <c r="EV472" s="413"/>
      <c r="EW472" s="413"/>
      <c r="EX472" s="413"/>
      <c r="EY472" s="413"/>
      <c r="EZ472" s="413"/>
      <c r="FA472" s="413"/>
      <c r="FB472" s="413"/>
      <c r="FC472" s="413"/>
      <c r="FD472" s="413"/>
      <c r="FE472" s="413"/>
      <c r="FF472" s="413"/>
      <c r="FG472" s="413"/>
      <c r="FH472" s="413"/>
      <c r="FI472" s="413"/>
      <c r="FJ472" s="413"/>
      <c r="FK472" s="413"/>
      <c r="FL472" s="413"/>
      <c r="FM472" s="413"/>
      <c r="FN472" s="413"/>
      <c r="FO472" s="413"/>
      <c r="FP472" s="413"/>
      <c r="FQ472" s="413"/>
      <c r="FR472" s="413"/>
      <c r="FS472" s="413"/>
      <c r="FT472" s="413"/>
      <c r="FU472" s="413"/>
      <c r="FV472" s="413"/>
      <c r="FW472" s="413"/>
      <c r="FX472" s="413"/>
      <c r="FY472" s="413"/>
      <c r="FZ472" s="413"/>
      <c r="GA472" s="413"/>
      <c r="GB472" s="413"/>
      <c r="GC472" s="413"/>
      <c r="GD472" s="413"/>
      <c r="GE472" s="413"/>
      <c r="GF472" s="413"/>
      <c r="GG472" s="413"/>
      <c r="GH472" s="413"/>
      <c r="GI472" s="413"/>
      <c r="GJ472" s="413"/>
      <c r="GK472" s="413"/>
      <c r="GL472" s="413"/>
      <c r="GM472" s="413"/>
      <c r="GN472" s="413"/>
      <c r="GO472" s="413"/>
      <c r="GP472" s="413"/>
      <c r="GQ472" s="413"/>
      <c r="GR472" s="413"/>
      <c r="GS472" s="413"/>
      <c r="GT472" s="413"/>
      <c r="GU472" s="413"/>
      <c r="GV472" s="413"/>
      <c r="GW472" s="413"/>
      <c r="GX472" s="413"/>
      <c r="GY472" s="413"/>
      <c r="GZ472" s="413"/>
      <c r="HA472" s="413"/>
      <c r="HB472" s="413"/>
      <c r="HC472" s="413"/>
      <c r="HD472" s="413"/>
      <c r="HE472" s="413"/>
      <c r="HF472" s="413"/>
      <c r="HG472" s="413"/>
      <c r="HH472" s="413"/>
      <c r="HI472" s="413"/>
      <c r="HJ472" s="413"/>
      <c r="HK472" s="413"/>
      <c r="HL472" s="413"/>
      <c r="HM472" s="413"/>
      <c r="HN472" s="413"/>
      <c r="HO472" s="413"/>
      <c r="HP472" s="413"/>
      <c r="HQ472" s="413"/>
      <c r="HR472" s="413"/>
      <c r="HS472" s="413"/>
      <c r="HT472" s="413"/>
      <c r="HU472" s="413"/>
      <c r="HV472" s="413"/>
      <c r="HW472" s="413"/>
      <c r="HX472" s="413"/>
      <c r="HY472" s="413"/>
      <c r="HZ472" s="413"/>
      <c r="IA472" s="413"/>
      <c r="IB472" s="413"/>
      <c r="IC472" s="413"/>
      <c r="ID472" s="413"/>
      <c r="IE472" s="413"/>
      <c r="IF472" s="413"/>
      <c r="IG472" s="413"/>
      <c r="IH472" s="413"/>
      <c r="II472" s="413"/>
      <c r="IJ472" s="413"/>
      <c r="IK472" s="413"/>
      <c r="IL472" s="413"/>
      <c r="IM472" s="413"/>
      <c r="IN472" s="413"/>
      <c r="IO472" s="413"/>
      <c r="IP472" s="413"/>
      <c r="IQ472" s="413"/>
      <c r="IR472" s="413"/>
      <c r="IS472" s="413"/>
      <c r="IT472" s="413"/>
      <c r="IU472" s="413"/>
      <c r="IV472" s="413"/>
    </row>
    <row r="473" spans="1:256" s="472" customFormat="1" hidden="1">
      <c r="A473" s="466"/>
      <c r="B473" s="466" t="s">
        <v>1777</v>
      </c>
      <c r="C473" s="466" t="s">
        <v>232</v>
      </c>
      <c r="D473" s="467" t="s">
        <v>1778</v>
      </c>
      <c r="E473" s="466" t="s">
        <v>895</v>
      </c>
      <c r="F473" s="468" t="s">
        <v>230</v>
      </c>
      <c r="G473" s="469">
        <v>40300</v>
      </c>
      <c r="H473" s="468" t="s">
        <v>219</v>
      </c>
      <c r="I473" s="468" t="s">
        <v>211</v>
      </c>
      <c r="J473" s="469" t="s">
        <v>217</v>
      </c>
      <c r="K473" s="470">
        <v>121282690</v>
      </c>
      <c r="L473" s="471" t="s">
        <v>1598</v>
      </c>
      <c r="M473" s="466" t="s">
        <v>1068</v>
      </c>
      <c r="N473" s="466" t="s">
        <v>1779</v>
      </c>
      <c r="O473" s="466" t="s">
        <v>233</v>
      </c>
      <c r="P473" s="466" t="s">
        <v>646</v>
      </c>
      <c r="Q473" s="466" t="s">
        <v>647</v>
      </c>
    </row>
    <row r="474" spans="1:256" s="479" customFormat="1" hidden="1">
      <c r="A474" s="466"/>
      <c r="B474" s="466" t="s">
        <v>1634</v>
      </c>
      <c r="C474" s="466" t="s">
        <v>232</v>
      </c>
      <c r="D474" s="467"/>
      <c r="E474" s="466"/>
      <c r="F474" s="468"/>
      <c r="G474" s="469"/>
      <c r="H474" s="468"/>
      <c r="I474" s="468"/>
      <c r="J474" s="469"/>
      <c r="K474" s="470"/>
      <c r="L474" s="471"/>
      <c r="M474" s="466"/>
      <c r="N474" s="466"/>
      <c r="O474" s="466" t="s">
        <v>233</v>
      </c>
      <c r="P474" s="466" t="s">
        <v>646</v>
      </c>
      <c r="Q474" s="466" t="s">
        <v>647</v>
      </c>
      <c r="R474" s="472"/>
      <c r="S474" s="472"/>
      <c r="T474" s="472"/>
      <c r="U474" s="472"/>
      <c r="V474" s="472"/>
      <c r="W474" s="472"/>
      <c r="X474" s="472"/>
      <c r="Y474" s="472"/>
      <c r="Z474" s="472"/>
      <c r="AA474" s="472"/>
      <c r="AB474" s="472"/>
      <c r="AC474" s="472"/>
      <c r="AD474" s="472"/>
      <c r="AE474" s="472"/>
      <c r="AF474" s="472"/>
      <c r="AG474" s="472"/>
      <c r="AH474" s="472"/>
      <c r="AI474" s="472"/>
      <c r="AJ474" s="472"/>
      <c r="AK474" s="472"/>
      <c r="AL474" s="472"/>
      <c r="AM474" s="472"/>
      <c r="AN474" s="472"/>
      <c r="AO474" s="472"/>
      <c r="AP474" s="472"/>
      <c r="AQ474" s="472"/>
      <c r="AR474" s="472"/>
      <c r="AS474" s="472"/>
      <c r="AT474" s="472"/>
      <c r="AU474" s="472"/>
      <c r="AV474" s="472"/>
      <c r="AW474" s="472"/>
      <c r="AX474" s="472"/>
      <c r="AY474" s="472"/>
      <c r="AZ474" s="472"/>
      <c r="BA474" s="472"/>
      <c r="BB474" s="472"/>
      <c r="BC474" s="472"/>
      <c r="BD474" s="472"/>
      <c r="BE474" s="472"/>
      <c r="BF474" s="472"/>
      <c r="BG474" s="472"/>
      <c r="BH474" s="472"/>
      <c r="BI474" s="472"/>
      <c r="BJ474" s="472"/>
      <c r="BK474" s="472"/>
      <c r="BL474" s="472"/>
      <c r="BM474" s="472"/>
      <c r="BN474" s="472"/>
      <c r="BO474" s="472"/>
      <c r="BP474" s="472"/>
      <c r="BQ474" s="472"/>
      <c r="BR474" s="472"/>
      <c r="BS474" s="472"/>
      <c r="BT474" s="472"/>
      <c r="BU474" s="472"/>
      <c r="BV474" s="472"/>
      <c r="BW474" s="472"/>
      <c r="BX474" s="472"/>
      <c r="BY474" s="472"/>
      <c r="BZ474" s="472"/>
      <c r="CA474" s="472"/>
      <c r="CB474" s="472"/>
      <c r="CC474" s="472"/>
      <c r="CD474" s="472"/>
      <c r="CE474" s="472"/>
      <c r="CF474" s="472"/>
      <c r="CG474" s="472"/>
      <c r="CH474" s="472"/>
      <c r="CI474" s="472"/>
      <c r="CJ474" s="472"/>
      <c r="CK474" s="472"/>
      <c r="CL474" s="472"/>
      <c r="CM474" s="472"/>
      <c r="CN474" s="472"/>
      <c r="CO474" s="472"/>
      <c r="CP474" s="472"/>
      <c r="CQ474" s="472"/>
      <c r="CR474" s="472"/>
      <c r="CS474" s="472"/>
      <c r="CT474" s="472"/>
      <c r="CU474" s="472"/>
      <c r="CV474" s="472"/>
      <c r="CW474" s="472"/>
      <c r="CX474" s="472"/>
      <c r="CY474" s="472"/>
      <c r="CZ474" s="472"/>
      <c r="DA474" s="472"/>
      <c r="DB474" s="472"/>
      <c r="DC474" s="472"/>
      <c r="DD474" s="472"/>
      <c r="DE474" s="472"/>
      <c r="DF474" s="472"/>
      <c r="DG474" s="472"/>
      <c r="DH474" s="472"/>
      <c r="DI474" s="472"/>
      <c r="DJ474" s="472"/>
      <c r="DK474" s="472"/>
      <c r="DL474" s="472"/>
      <c r="DM474" s="472"/>
      <c r="DN474" s="472"/>
      <c r="DO474" s="472"/>
      <c r="DP474" s="472"/>
      <c r="DQ474" s="472"/>
      <c r="DR474" s="472"/>
      <c r="DS474" s="472"/>
      <c r="DT474" s="472"/>
      <c r="DU474" s="472"/>
      <c r="DV474" s="472"/>
      <c r="DW474" s="472"/>
      <c r="DX474" s="472"/>
      <c r="DY474" s="472"/>
      <c r="DZ474" s="472"/>
      <c r="EA474" s="472"/>
      <c r="EB474" s="472"/>
      <c r="EC474" s="472"/>
      <c r="ED474" s="472"/>
      <c r="EE474" s="472"/>
      <c r="EF474" s="472"/>
      <c r="EG474" s="472"/>
      <c r="EH474" s="472"/>
      <c r="EI474" s="472"/>
      <c r="EJ474" s="472"/>
      <c r="EK474" s="472"/>
      <c r="EL474" s="472"/>
      <c r="EM474" s="472"/>
      <c r="EN474" s="472"/>
      <c r="EO474" s="472"/>
      <c r="EP474" s="472"/>
      <c r="EQ474" s="472"/>
      <c r="ER474" s="472"/>
      <c r="ES474" s="472"/>
      <c r="ET474" s="472"/>
      <c r="EU474" s="472"/>
      <c r="EV474" s="472"/>
      <c r="EW474" s="472"/>
      <c r="EX474" s="472"/>
      <c r="EY474" s="472"/>
      <c r="EZ474" s="472"/>
      <c r="FA474" s="472"/>
      <c r="FB474" s="472"/>
      <c r="FC474" s="472"/>
      <c r="FD474" s="472"/>
      <c r="FE474" s="472"/>
      <c r="FF474" s="472"/>
      <c r="FG474" s="472"/>
      <c r="FH474" s="472"/>
      <c r="FI474" s="472"/>
      <c r="FJ474" s="472"/>
      <c r="FK474" s="472"/>
      <c r="FL474" s="472"/>
      <c r="FM474" s="472"/>
      <c r="FN474" s="472"/>
      <c r="FO474" s="472"/>
      <c r="FP474" s="472"/>
      <c r="FQ474" s="472"/>
      <c r="FR474" s="472"/>
      <c r="FS474" s="472"/>
      <c r="FT474" s="472"/>
      <c r="FU474" s="472"/>
      <c r="FV474" s="472"/>
      <c r="FW474" s="472"/>
      <c r="FX474" s="472"/>
      <c r="FY474" s="472"/>
      <c r="FZ474" s="472"/>
      <c r="GA474" s="472"/>
      <c r="GB474" s="472"/>
      <c r="GC474" s="472"/>
      <c r="GD474" s="472"/>
      <c r="GE474" s="472"/>
      <c r="GF474" s="472"/>
      <c r="GG474" s="472"/>
      <c r="GH474" s="472"/>
      <c r="GI474" s="472"/>
      <c r="GJ474" s="472"/>
      <c r="GK474" s="472"/>
      <c r="GL474" s="472"/>
      <c r="GM474" s="472"/>
      <c r="GN474" s="472"/>
      <c r="GO474" s="472"/>
      <c r="GP474" s="472"/>
      <c r="GQ474" s="472"/>
      <c r="GR474" s="472"/>
      <c r="GS474" s="472"/>
      <c r="GT474" s="472"/>
      <c r="GU474" s="472"/>
      <c r="GV474" s="472"/>
      <c r="GW474" s="472"/>
      <c r="GX474" s="472"/>
      <c r="GY474" s="472"/>
      <c r="GZ474" s="472"/>
      <c r="HA474" s="472"/>
      <c r="HB474" s="472"/>
      <c r="HC474" s="472"/>
      <c r="HD474" s="472"/>
      <c r="HE474" s="472"/>
      <c r="HF474" s="472"/>
      <c r="HG474" s="472"/>
      <c r="HH474" s="472"/>
      <c r="HI474" s="472"/>
      <c r="HJ474" s="472"/>
      <c r="HK474" s="472"/>
      <c r="HL474" s="472"/>
      <c r="HM474" s="472"/>
      <c r="HN474" s="472"/>
      <c r="HO474" s="472"/>
      <c r="HP474" s="472"/>
      <c r="HQ474" s="472"/>
      <c r="HR474" s="472"/>
      <c r="HS474" s="472"/>
      <c r="HT474" s="472"/>
      <c r="HU474" s="472"/>
      <c r="HV474" s="472"/>
      <c r="HW474" s="472"/>
      <c r="HX474" s="472"/>
      <c r="HY474" s="472"/>
      <c r="HZ474" s="472"/>
      <c r="IA474" s="472"/>
      <c r="IB474" s="472"/>
      <c r="IC474" s="472"/>
      <c r="ID474" s="472"/>
      <c r="IE474" s="472"/>
      <c r="IF474" s="472"/>
      <c r="IG474" s="472"/>
      <c r="IH474" s="472"/>
      <c r="II474" s="472"/>
      <c r="IJ474" s="472"/>
      <c r="IK474" s="472"/>
      <c r="IL474" s="472"/>
      <c r="IM474" s="472"/>
      <c r="IN474" s="472"/>
      <c r="IO474" s="472"/>
      <c r="IP474" s="472"/>
      <c r="IQ474" s="472"/>
      <c r="IR474" s="472"/>
      <c r="IS474" s="472"/>
      <c r="IT474" s="472"/>
      <c r="IU474" s="472"/>
      <c r="IV474" s="472"/>
    </row>
    <row r="475" spans="1:256" hidden="1">
      <c r="A475" s="473" t="s">
        <v>1780</v>
      </c>
      <c r="B475" s="473" t="s">
        <v>989</v>
      </c>
      <c r="C475" s="473" t="s">
        <v>138</v>
      </c>
      <c r="D475" s="473" t="s">
        <v>990</v>
      </c>
      <c r="E475" s="473" t="s">
        <v>1429</v>
      </c>
      <c r="F475" s="474" t="s">
        <v>1781</v>
      </c>
      <c r="G475" s="475" t="s">
        <v>1782</v>
      </c>
      <c r="H475" s="474" t="s">
        <v>1452</v>
      </c>
      <c r="I475" s="474" t="s">
        <v>1453</v>
      </c>
      <c r="J475" s="475" t="s">
        <v>217</v>
      </c>
      <c r="K475" s="476">
        <v>500000</v>
      </c>
      <c r="L475" s="477" t="s">
        <v>1426</v>
      </c>
      <c r="M475" s="478" t="s">
        <v>882</v>
      </c>
      <c r="N475" s="473" t="s">
        <v>885</v>
      </c>
      <c r="O475" s="473" t="s">
        <v>233</v>
      </c>
      <c r="P475" s="473" t="s">
        <v>646</v>
      </c>
      <c r="Q475" s="473" t="s">
        <v>647</v>
      </c>
      <c r="R475" s="479"/>
      <c r="S475" s="479"/>
      <c r="T475" s="479"/>
      <c r="U475" s="479"/>
      <c r="V475" s="479"/>
      <c r="W475" s="479"/>
      <c r="X475" s="479"/>
      <c r="Y475" s="479"/>
      <c r="Z475" s="479"/>
      <c r="AA475" s="479"/>
      <c r="AB475" s="479"/>
      <c r="AC475" s="479"/>
      <c r="AD475" s="479"/>
      <c r="AE475" s="479"/>
      <c r="AF475" s="479"/>
      <c r="AG475" s="479"/>
      <c r="AH475" s="479"/>
      <c r="AI475" s="479"/>
      <c r="AJ475" s="479"/>
      <c r="AK475" s="479"/>
      <c r="AL475" s="479"/>
      <c r="AM475" s="479"/>
      <c r="AN475" s="479"/>
      <c r="AO475" s="479"/>
      <c r="AP475" s="479"/>
      <c r="AQ475" s="479"/>
      <c r="AR475" s="479"/>
      <c r="AS475" s="479"/>
      <c r="AT475" s="479"/>
      <c r="AU475" s="479"/>
      <c r="AV475" s="479"/>
      <c r="AW475" s="479"/>
      <c r="AX475" s="479"/>
      <c r="AY475" s="479"/>
      <c r="AZ475" s="479"/>
      <c r="BA475" s="479"/>
      <c r="BB475" s="479"/>
      <c r="BC475" s="479"/>
      <c r="BD475" s="479"/>
      <c r="BE475" s="479"/>
      <c r="BF475" s="479"/>
      <c r="BG475" s="479"/>
      <c r="BH475" s="479"/>
      <c r="BI475" s="479"/>
      <c r="BJ475" s="479"/>
      <c r="BK475" s="479"/>
      <c r="BL475" s="479"/>
      <c r="BM475" s="479"/>
      <c r="BN475" s="479"/>
      <c r="BO475" s="479"/>
      <c r="BP475" s="479"/>
      <c r="BQ475" s="479"/>
      <c r="BR475" s="479"/>
      <c r="BS475" s="479"/>
      <c r="BT475" s="479"/>
      <c r="BU475" s="479"/>
      <c r="BV475" s="479"/>
      <c r="BW475" s="479"/>
      <c r="BX475" s="479"/>
      <c r="BY475" s="479"/>
      <c r="BZ475" s="479"/>
      <c r="CA475" s="479"/>
      <c r="CB475" s="479"/>
      <c r="CC475" s="479"/>
      <c r="CD475" s="479"/>
      <c r="CE475" s="479"/>
      <c r="CF475" s="479"/>
      <c r="CG475" s="479"/>
      <c r="CH475" s="479"/>
      <c r="CI475" s="479"/>
      <c r="CJ475" s="479"/>
      <c r="CK475" s="479"/>
      <c r="CL475" s="479"/>
      <c r="CM475" s="479"/>
      <c r="CN475" s="479"/>
      <c r="CO475" s="479"/>
      <c r="CP475" s="479"/>
      <c r="CQ475" s="479"/>
      <c r="CR475" s="479"/>
      <c r="CS475" s="479"/>
      <c r="CT475" s="479"/>
      <c r="CU475" s="479"/>
      <c r="CV475" s="479"/>
      <c r="CW475" s="479"/>
      <c r="CX475" s="479"/>
      <c r="CY475" s="479"/>
      <c r="CZ475" s="479"/>
      <c r="DA475" s="479"/>
      <c r="DB475" s="479"/>
      <c r="DC475" s="479"/>
      <c r="DD475" s="479"/>
      <c r="DE475" s="479"/>
      <c r="DF475" s="479"/>
      <c r="DG475" s="479"/>
      <c r="DH475" s="479"/>
      <c r="DI475" s="479"/>
      <c r="DJ475" s="479"/>
      <c r="DK475" s="479"/>
      <c r="DL475" s="479"/>
      <c r="DM475" s="479"/>
      <c r="DN475" s="479"/>
      <c r="DO475" s="479"/>
      <c r="DP475" s="479"/>
      <c r="DQ475" s="479"/>
      <c r="DR475" s="479"/>
      <c r="DS475" s="479"/>
      <c r="DT475" s="479"/>
      <c r="DU475" s="479"/>
      <c r="DV475" s="479"/>
      <c r="DW475" s="479"/>
      <c r="DX475" s="479"/>
      <c r="DY475" s="479"/>
      <c r="DZ475" s="479"/>
      <c r="EA475" s="479"/>
      <c r="EB475" s="479"/>
      <c r="EC475" s="479"/>
      <c r="ED475" s="479"/>
      <c r="EE475" s="479"/>
      <c r="EF475" s="479"/>
      <c r="EG475" s="479"/>
      <c r="EH475" s="479"/>
      <c r="EI475" s="479"/>
      <c r="EJ475" s="479"/>
      <c r="EK475" s="479"/>
      <c r="EL475" s="479"/>
      <c r="EM475" s="479"/>
      <c r="EN475" s="479"/>
      <c r="EO475" s="479"/>
      <c r="EP475" s="479"/>
      <c r="EQ475" s="479"/>
      <c r="ER475" s="479"/>
      <c r="ES475" s="479"/>
      <c r="ET475" s="479"/>
      <c r="EU475" s="479"/>
      <c r="EV475" s="479"/>
      <c r="EW475" s="479"/>
      <c r="EX475" s="479"/>
      <c r="EY475" s="479"/>
      <c r="EZ475" s="479"/>
      <c r="FA475" s="479"/>
      <c r="FB475" s="479"/>
      <c r="FC475" s="479"/>
      <c r="FD475" s="479"/>
      <c r="FE475" s="479"/>
      <c r="FF475" s="479"/>
      <c r="FG475" s="479"/>
      <c r="FH475" s="479"/>
      <c r="FI475" s="479"/>
      <c r="FJ475" s="479"/>
      <c r="FK475" s="479"/>
      <c r="FL475" s="479"/>
      <c r="FM475" s="479"/>
      <c r="FN475" s="479"/>
      <c r="FO475" s="479"/>
      <c r="FP475" s="479"/>
      <c r="FQ475" s="479"/>
      <c r="FR475" s="479"/>
      <c r="FS475" s="479"/>
      <c r="FT475" s="479"/>
      <c r="FU475" s="479"/>
      <c r="FV475" s="479"/>
      <c r="FW475" s="479"/>
      <c r="FX475" s="479"/>
      <c r="FY475" s="479"/>
      <c r="FZ475" s="479"/>
      <c r="GA475" s="479"/>
      <c r="GB475" s="479"/>
      <c r="GC475" s="479"/>
      <c r="GD475" s="479"/>
      <c r="GE475" s="479"/>
      <c r="GF475" s="479"/>
      <c r="GG475" s="479"/>
      <c r="GH475" s="479"/>
      <c r="GI475" s="479"/>
      <c r="GJ475" s="479"/>
      <c r="GK475" s="479"/>
      <c r="GL475" s="479"/>
      <c r="GM475" s="479"/>
      <c r="GN475" s="479"/>
      <c r="GO475" s="479"/>
      <c r="GP475" s="479"/>
      <c r="GQ475" s="479"/>
      <c r="GR475" s="479"/>
      <c r="GS475" s="479"/>
      <c r="GT475" s="479"/>
      <c r="GU475" s="479"/>
      <c r="GV475" s="479"/>
      <c r="GW475" s="479"/>
      <c r="GX475" s="479"/>
      <c r="GY475" s="479"/>
      <c r="GZ475" s="479"/>
      <c r="HA475" s="479"/>
      <c r="HB475" s="479"/>
      <c r="HC475" s="479"/>
      <c r="HD475" s="479"/>
      <c r="HE475" s="479"/>
      <c r="HF475" s="479"/>
      <c r="HG475" s="479"/>
      <c r="HH475" s="479"/>
      <c r="HI475" s="479"/>
      <c r="HJ475" s="479"/>
      <c r="HK475" s="479"/>
      <c r="HL475" s="479"/>
      <c r="HM475" s="479"/>
      <c r="HN475" s="479"/>
      <c r="HO475" s="479"/>
      <c r="HP475" s="479"/>
      <c r="HQ475" s="479"/>
      <c r="HR475" s="479"/>
      <c r="HS475" s="479"/>
      <c r="HT475" s="479"/>
      <c r="HU475" s="479"/>
      <c r="HV475" s="479"/>
      <c r="HW475" s="479"/>
      <c r="HX475" s="479"/>
      <c r="HY475" s="479"/>
      <c r="HZ475" s="479"/>
      <c r="IA475" s="479"/>
      <c r="IB475" s="479"/>
      <c r="IC475" s="479"/>
      <c r="ID475" s="479"/>
      <c r="IE475" s="479"/>
      <c r="IF475" s="479"/>
      <c r="IG475" s="479"/>
      <c r="IH475" s="479"/>
      <c r="II475" s="479"/>
      <c r="IJ475" s="479"/>
      <c r="IK475" s="479"/>
      <c r="IL475" s="479"/>
      <c r="IM475" s="479"/>
      <c r="IN475" s="479"/>
      <c r="IO475" s="479"/>
      <c r="IP475" s="479"/>
      <c r="IQ475" s="479"/>
      <c r="IR475" s="479"/>
      <c r="IS475" s="479"/>
      <c r="IT475" s="479"/>
      <c r="IU475" s="479"/>
      <c r="IV475" s="479"/>
    </row>
    <row r="476" spans="1:256" hidden="1">
      <c r="A476" s="473" t="s">
        <v>1783</v>
      </c>
      <c r="B476" s="316" t="s">
        <v>989</v>
      </c>
      <c r="C476" s="316" t="s">
        <v>223</v>
      </c>
      <c r="D476" s="473" t="s">
        <v>991</v>
      </c>
      <c r="E476" s="316" t="s">
        <v>1429</v>
      </c>
      <c r="F476" s="474" t="s">
        <v>1781</v>
      </c>
      <c r="G476" s="480" t="s">
        <v>1784</v>
      </c>
      <c r="H476" s="474" t="s">
        <v>1510</v>
      </c>
      <c r="I476" s="474" t="s">
        <v>1453</v>
      </c>
      <c r="J476" s="481" t="s">
        <v>212</v>
      </c>
      <c r="K476" s="476">
        <v>12000000</v>
      </c>
      <c r="L476" s="477" t="s">
        <v>1259</v>
      </c>
      <c r="M476" s="316" t="s">
        <v>980</v>
      </c>
      <c r="N476" s="316" t="s">
        <v>1155</v>
      </c>
      <c r="O476" s="316" t="s">
        <v>233</v>
      </c>
      <c r="P476" s="316" t="s">
        <v>646</v>
      </c>
      <c r="Q476" s="316" t="s">
        <v>647</v>
      </c>
    </row>
    <row r="477" spans="1:256" s="482" customFormat="1" hidden="1">
      <c r="A477" s="473" t="s">
        <v>1785</v>
      </c>
      <c r="B477" s="316" t="s">
        <v>989</v>
      </c>
      <c r="C477" s="316" t="s">
        <v>223</v>
      </c>
      <c r="D477" s="473" t="s">
        <v>992</v>
      </c>
      <c r="E477" s="316" t="s">
        <v>1262</v>
      </c>
      <c r="F477" s="474" t="s">
        <v>1786</v>
      </c>
      <c r="G477" s="480" t="s">
        <v>1787</v>
      </c>
      <c r="H477" s="474" t="s">
        <v>1291</v>
      </c>
      <c r="I477" s="474" t="s">
        <v>1776</v>
      </c>
      <c r="J477" s="481" t="s">
        <v>212</v>
      </c>
      <c r="K477" s="476">
        <v>785000</v>
      </c>
      <c r="L477" s="477" t="s">
        <v>1259</v>
      </c>
      <c r="M477" s="316" t="s">
        <v>626</v>
      </c>
      <c r="N477" s="316" t="s">
        <v>1305</v>
      </c>
      <c r="O477" s="316" t="s">
        <v>233</v>
      </c>
      <c r="P477" s="316" t="s">
        <v>646</v>
      </c>
      <c r="Q477" s="316" t="s">
        <v>647</v>
      </c>
      <c r="R477" s="317"/>
      <c r="S477" s="317"/>
      <c r="T477" s="317"/>
      <c r="U477" s="317"/>
      <c r="V477" s="317"/>
      <c r="W477" s="317"/>
      <c r="X477" s="317"/>
      <c r="Y477" s="317"/>
      <c r="Z477" s="317"/>
      <c r="AA477" s="317"/>
      <c r="AB477" s="317"/>
      <c r="AC477" s="317"/>
      <c r="AD477" s="317"/>
      <c r="AE477" s="317"/>
      <c r="AF477" s="317"/>
      <c r="AG477" s="317"/>
      <c r="AH477" s="317"/>
      <c r="AI477" s="317"/>
      <c r="AJ477" s="317"/>
      <c r="AK477" s="317"/>
      <c r="AL477" s="317"/>
      <c r="AM477" s="317"/>
      <c r="AN477" s="317"/>
      <c r="AO477" s="317"/>
      <c r="AP477" s="317"/>
      <c r="AQ477" s="317"/>
      <c r="AR477" s="317"/>
      <c r="AS477" s="317"/>
      <c r="AT477" s="317"/>
      <c r="AU477" s="317"/>
      <c r="AV477" s="317"/>
      <c r="AW477" s="317"/>
      <c r="AX477" s="317"/>
      <c r="AY477" s="317"/>
      <c r="AZ477" s="317"/>
      <c r="BA477" s="317"/>
      <c r="BB477" s="317"/>
      <c r="BC477" s="317"/>
      <c r="BD477" s="317"/>
      <c r="BE477" s="317"/>
      <c r="BF477" s="317"/>
      <c r="BG477" s="317"/>
      <c r="BH477" s="317"/>
      <c r="BI477" s="317"/>
      <c r="BJ477" s="317"/>
      <c r="BK477" s="317"/>
      <c r="BL477" s="317"/>
      <c r="BM477" s="317"/>
      <c r="BN477" s="317"/>
      <c r="BO477" s="317"/>
      <c r="BP477" s="317"/>
      <c r="BQ477" s="317"/>
      <c r="BR477" s="317"/>
      <c r="BS477" s="317"/>
      <c r="BT477" s="317"/>
      <c r="BU477" s="317"/>
      <c r="BV477" s="317"/>
      <c r="BW477" s="317"/>
      <c r="BX477" s="317"/>
      <c r="BY477" s="317"/>
      <c r="BZ477" s="317"/>
      <c r="CA477" s="317"/>
      <c r="CB477" s="317"/>
      <c r="CC477" s="317"/>
      <c r="CD477" s="317"/>
      <c r="CE477" s="317"/>
      <c r="CF477" s="317"/>
      <c r="CG477" s="317"/>
      <c r="CH477" s="317"/>
      <c r="CI477" s="317"/>
      <c r="CJ477" s="317"/>
      <c r="CK477" s="317"/>
      <c r="CL477" s="317"/>
      <c r="CM477" s="317"/>
      <c r="CN477" s="317"/>
      <c r="CO477" s="317"/>
      <c r="CP477" s="317"/>
      <c r="CQ477" s="317"/>
      <c r="CR477" s="317"/>
      <c r="CS477" s="317"/>
      <c r="CT477" s="317"/>
      <c r="CU477" s="317"/>
      <c r="CV477" s="317"/>
      <c r="CW477" s="317"/>
      <c r="CX477" s="317"/>
      <c r="CY477" s="317"/>
      <c r="CZ477" s="317"/>
      <c r="DA477" s="317"/>
      <c r="DB477" s="317"/>
      <c r="DC477" s="317"/>
      <c r="DD477" s="317"/>
      <c r="DE477" s="317"/>
      <c r="DF477" s="317"/>
      <c r="DG477" s="317"/>
      <c r="DH477" s="317"/>
      <c r="DI477" s="317"/>
      <c r="DJ477" s="317"/>
      <c r="DK477" s="317"/>
      <c r="DL477" s="317"/>
      <c r="DM477" s="317"/>
      <c r="DN477" s="317"/>
      <c r="DO477" s="317"/>
      <c r="DP477" s="317"/>
      <c r="DQ477" s="317"/>
      <c r="DR477" s="317"/>
      <c r="DS477" s="317"/>
      <c r="DT477" s="317"/>
      <c r="DU477" s="317"/>
      <c r="DV477" s="317"/>
      <c r="DW477" s="317"/>
      <c r="DX477" s="317"/>
      <c r="DY477" s="317"/>
      <c r="DZ477" s="317"/>
      <c r="EA477" s="317"/>
      <c r="EB477" s="317"/>
      <c r="EC477" s="317"/>
      <c r="ED477" s="317"/>
      <c r="EE477" s="317"/>
      <c r="EF477" s="317"/>
      <c r="EG477" s="317"/>
      <c r="EH477" s="317"/>
      <c r="EI477" s="317"/>
      <c r="EJ477" s="317"/>
      <c r="EK477" s="317"/>
      <c r="EL477" s="317"/>
      <c r="EM477" s="317"/>
      <c r="EN477" s="317"/>
      <c r="EO477" s="317"/>
      <c r="EP477" s="317"/>
      <c r="EQ477" s="317"/>
      <c r="ER477" s="317"/>
      <c r="ES477" s="317"/>
      <c r="ET477" s="317"/>
      <c r="EU477" s="317"/>
      <c r="EV477" s="317"/>
      <c r="EW477" s="317"/>
      <c r="EX477" s="317"/>
      <c r="EY477" s="317"/>
      <c r="EZ477" s="317"/>
      <c r="FA477" s="317"/>
      <c r="FB477" s="317"/>
      <c r="FC477" s="317"/>
      <c r="FD477" s="317"/>
      <c r="FE477" s="317"/>
      <c r="FF477" s="317"/>
      <c r="FG477" s="317"/>
      <c r="FH477" s="317"/>
      <c r="FI477" s="317"/>
      <c r="FJ477" s="317"/>
      <c r="FK477" s="317"/>
      <c r="FL477" s="317"/>
      <c r="FM477" s="317"/>
      <c r="FN477" s="317"/>
      <c r="FO477" s="317"/>
      <c r="FP477" s="317"/>
      <c r="FQ477" s="317"/>
      <c r="FR477" s="317"/>
      <c r="FS477" s="317"/>
      <c r="FT477" s="317"/>
      <c r="FU477" s="317"/>
      <c r="FV477" s="317"/>
      <c r="FW477" s="317"/>
      <c r="FX477" s="317"/>
      <c r="FY477" s="317"/>
      <c r="FZ477" s="317"/>
      <c r="GA477" s="317"/>
      <c r="GB477" s="317"/>
      <c r="GC477" s="317"/>
      <c r="GD477" s="317"/>
      <c r="GE477" s="317"/>
      <c r="GF477" s="317"/>
      <c r="GG477" s="317"/>
      <c r="GH477" s="317"/>
      <c r="GI477" s="317"/>
      <c r="GJ477" s="317"/>
      <c r="GK477" s="317"/>
      <c r="GL477" s="317"/>
      <c r="GM477" s="317"/>
      <c r="GN477" s="317"/>
      <c r="GO477" s="317"/>
      <c r="GP477" s="317"/>
      <c r="GQ477" s="317"/>
      <c r="GR477" s="317"/>
      <c r="GS477" s="317"/>
      <c r="GT477" s="317"/>
      <c r="GU477" s="317"/>
      <c r="GV477" s="317"/>
      <c r="GW477" s="317"/>
      <c r="GX477" s="317"/>
      <c r="GY477" s="317"/>
      <c r="GZ477" s="317"/>
      <c r="HA477" s="317"/>
      <c r="HB477" s="317"/>
      <c r="HC477" s="317"/>
      <c r="HD477" s="317"/>
      <c r="HE477" s="317"/>
      <c r="HF477" s="317"/>
      <c r="HG477" s="317"/>
      <c r="HH477" s="317"/>
      <c r="HI477" s="317"/>
      <c r="HJ477" s="317"/>
      <c r="HK477" s="317"/>
      <c r="HL477" s="317"/>
      <c r="HM477" s="317"/>
      <c r="HN477" s="317"/>
      <c r="HO477" s="317"/>
      <c r="HP477" s="317"/>
      <c r="HQ477" s="317"/>
      <c r="HR477" s="317"/>
      <c r="HS477" s="317"/>
      <c r="HT477" s="317"/>
      <c r="HU477" s="317"/>
      <c r="HV477" s="317"/>
      <c r="HW477" s="317"/>
      <c r="HX477" s="317"/>
      <c r="HY477" s="317"/>
      <c r="HZ477" s="317"/>
      <c r="IA477" s="317"/>
      <c r="IB477" s="317"/>
      <c r="IC477" s="317"/>
      <c r="ID477" s="317"/>
      <c r="IE477" s="317"/>
      <c r="IF477" s="317"/>
      <c r="IG477" s="317"/>
      <c r="IH477" s="317"/>
      <c r="II477" s="317"/>
      <c r="IJ477" s="317"/>
      <c r="IK477" s="317"/>
      <c r="IL477" s="317"/>
      <c r="IM477" s="317"/>
      <c r="IN477" s="317"/>
      <c r="IO477" s="317"/>
      <c r="IP477" s="317"/>
      <c r="IQ477" s="317"/>
      <c r="IR477" s="317"/>
      <c r="IS477" s="317"/>
      <c r="IT477" s="317"/>
      <c r="IU477" s="317"/>
      <c r="IV477" s="317"/>
    </row>
    <row r="478" spans="1:256" s="482" customFormat="1" hidden="1">
      <c r="A478" s="493" t="s">
        <v>1788</v>
      </c>
      <c r="B478" s="494" t="s">
        <v>1156</v>
      </c>
      <c r="C478" s="494" t="s">
        <v>1156</v>
      </c>
      <c r="D478" s="495" t="s">
        <v>998</v>
      </c>
      <c r="E478" s="496" t="s">
        <v>1262</v>
      </c>
      <c r="F478" s="497" t="s">
        <v>257</v>
      </c>
      <c r="G478" s="497" t="s">
        <v>999</v>
      </c>
      <c r="H478" s="497" t="s">
        <v>1789</v>
      </c>
      <c r="I478" s="497">
        <v>13</v>
      </c>
      <c r="J478" s="497" t="s">
        <v>217</v>
      </c>
      <c r="K478" s="516">
        <v>1</v>
      </c>
      <c r="L478" s="498" t="s">
        <v>910</v>
      </c>
      <c r="M478" s="496" t="s">
        <v>626</v>
      </c>
      <c r="N478" s="493" t="s">
        <v>833</v>
      </c>
      <c r="O478" s="496" t="s">
        <v>241</v>
      </c>
      <c r="P478" s="496" t="s">
        <v>241</v>
      </c>
      <c r="Q478" s="496" t="s">
        <v>242</v>
      </c>
    </row>
    <row r="479" spans="1:256" s="482" customFormat="1" hidden="1">
      <c r="A479" s="493" t="s">
        <v>1000</v>
      </c>
      <c r="B479" s="494" t="s">
        <v>1001</v>
      </c>
      <c r="C479" s="494" t="s">
        <v>1001</v>
      </c>
      <c r="D479" s="495" t="s">
        <v>1002</v>
      </c>
      <c r="E479" s="496" t="s">
        <v>1429</v>
      </c>
      <c r="F479" s="497" t="s">
        <v>250</v>
      </c>
      <c r="G479" s="497" t="s">
        <v>1003</v>
      </c>
      <c r="H479" s="497" t="s">
        <v>1790</v>
      </c>
      <c r="I479" s="497">
        <v>13</v>
      </c>
      <c r="J479" s="497" t="s">
        <v>217</v>
      </c>
      <c r="K479" s="516">
        <v>1</v>
      </c>
      <c r="L479" s="498" t="s">
        <v>910</v>
      </c>
      <c r="M479" s="496" t="s">
        <v>626</v>
      </c>
      <c r="N479" s="493" t="s">
        <v>833</v>
      </c>
      <c r="O479" s="496" t="s">
        <v>241</v>
      </c>
      <c r="P479" s="496" t="s">
        <v>241</v>
      </c>
      <c r="Q479" s="496" t="s">
        <v>242</v>
      </c>
    </row>
    <row r="480" spans="1:256" s="482" customFormat="1" hidden="1">
      <c r="A480" s="493" t="s">
        <v>1004</v>
      </c>
      <c r="B480" s="494" t="s">
        <v>1157</v>
      </c>
      <c r="C480" s="494" t="s">
        <v>1157</v>
      </c>
      <c r="D480" s="495" t="s">
        <v>1005</v>
      </c>
      <c r="E480" s="496" t="s">
        <v>1429</v>
      </c>
      <c r="F480" s="497" t="s">
        <v>253</v>
      </c>
      <c r="G480" s="497" t="s">
        <v>1006</v>
      </c>
      <c r="H480" s="497" t="s">
        <v>1790</v>
      </c>
      <c r="I480" s="497">
        <v>13</v>
      </c>
      <c r="J480" s="497" t="s">
        <v>217</v>
      </c>
      <c r="K480" s="516">
        <v>1</v>
      </c>
      <c r="L480" s="498" t="s">
        <v>910</v>
      </c>
      <c r="M480" s="496" t="s">
        <v>626</v>
      </c>
      <c r="N480" s="493" t="s">
        <v>833</v>
      </c>
      <c r="O480" s="496" t="s">
        <v>241</v>
      </c>
      <c r="P480" s="496" t="s">
        <v>241</v>
      </c>
      <c r="Q480" s="496" t="s">
        <v>242</v>
      </c>
    </row>
    <row r="481" spans="1:256" s="482" customFormat="1" hidden="1">
      <c r="A481" s="493" t="s">
        <v>1007</v>
      </c>
      <c r="B481" s="494" t="s">
        <v>1008</v>
      </c>
      <c r="C481" s="494" t="s">
        <v>1008</v>
      </c>
      <c r="D481" s="495" t="s">
        <v>1009</v>
      </c>
      <c r="E481" s="496" t="s">
        <v>895</v>
      </c>
      <c r="F481" s="497" t="s">
        <v>1010</v>
      </c>
      <c r="G481" s="497" t="s">
        <v>1011</v>
      </c>
      <c r="H481" s="497" t="s">
        <v>240</v>
      </c>
      <c r="I481" s="497">
        <v>13</v>
      </c>
      <c r="J481" s="497" t="s">
        <v>217</v>
      </c>
      <c r="K481" s="516">
        <v>1</v>
      </c>
      <c r="L481" s="498" t="s">
        <v>910</v>
      </c>
      <c r="M481" s="496" t="s">
        <v>626</v>
      </c>
      <c r="N481" s="493" t="s">
        <v>833</v>
      </c>
      <c r="O481" s="496" t="s">
        <v>241</v>
      </c>
      <c r="P481" s="496" t="s">
        <v>241</v>
      </c>
      <c r="Q481" s="496" t="s">
        <v>242</v>
      </c>
    </row>
    <row r="482" spans="1:256" s="482" customFormat="1" hidden="1">
      <c r="A482" s="493" t="s">
        <v>1012</v>
      </c>
      <c r="B482" s="494" t="s">
        <v>994</v>
      </c>
      <c r="C482" s="494" t="s">
        <v>994</v>
      </c>
      <c r="D482" s="494" t="s">
        <v>1013</v>
      </c>
      <c r="E482" s="496" t="s">
        <v>1429</v>
      </c>
      <c r="F482" s="497" t="s">
        <v>995</v>
      </c>
      <c r="G482" s="497" t="s">
        <v>1014</v>
      </c>
      <c r="H482" s="497" t="s">
        <v>1790</v>
      </c>
      <c r="I482" s="497">
        <v>13</v>
      </c>
      <c r="J482" s="497" t="s">
        <v>217</v>
      </c>
      <c r="K482" s="516">
        <v>1</v>
      </c>
      <c r="L482" s="498" t="s">
        <v>910</v>
      </c>
      <c r="M482" s="496" t="s">
        <v>626</v>
      </c>
      <c r="N482" s="493" t="s">
        <v>833</v>
      </c>
      <c r="O482" s="496" t="s">
        <v>241</v>
      </c>
      <c r="P482" s="496" t="s">
        <v>241</v>
      </c>
      <c r="Q482" s="496" t="s">
        <v>242</v>
      </c>
    </row>
    <row r="483" spans="1:256" s="482" customFormat="1" hidden="1">
      <c r="A483" s="493" t="s">
        <v>1015</v>
      </c>
      <c r="B483" s="494" t="s">
        <v>238</v>
      </c>
      <c r="C483" s="494" t="s">
        <v>238</v>
      </c>
      <c r="D483" s="495" t="s">
        <v>1016</v>
      </c>
      <c r="E483" s="496" t="s">
        <v>1429</v>
      </c>
      <c r="F483" s="497" t="s">
        <v>239</v>
      </c>
      <c r="G483" s="497" t="s">
        <v>1017</v>
      </c>
      <c r="H483" s="497" t="s">
        <v>1790</v>
      </c>
      <c r="I483" s="497">
        <v>13</v>
      </c>
      <c r="J483" s="497" t="s">
        <v>217</v>
      </c>
      <c r="K483" s="517">
        <v>1</v>
      </c>
      <c r="L483" s="498" t="s">
        <v>910</v>
      </c>
      <c r="M483" s="496" t="s">
        <v>626</v>
      </c>
      <c r="N483" s="493" t="s">
        <v>833</v>
      </c>
      <c r="O483" s="496" t="s">
        <v>241</v>
      </c>
      <c r="P483" s="496" t="s">
        <v>241</v>
      </c>
      <c r="Q483" s="496" t="s">
        <v>242</v>
      </c>
    </row>
    <row r="484" spans="1:256" s="482" customFormat="1" hidden="1">
      <c r="A484" s="493" t="s">
        <v>1018</v>
      </c>
      <c r="B484" s="494" t="s">
        <v>1019</v>
      </c>
      <c r="C484" s="494" t="s">
        <v>1019</v>
      </c>
      <c r="D484" s="494" t="s">
        <v>1020</v>
      </c>
      <c r="E484" s="496" t="s">
        <v>1429</v>
      </c>
      <c r="F484" s="497" t="s">
        <v>248</v>
      </c>
      <c r="G484" s="497" t="s">
        <v>1021</v>
      </c>
      <c r="H484" s="497" t="s">
        <v>1790</v>
      </c>
      <c r="I484" s="497">
        <v>13</v>
      </c>
      <c r="J484" s="497" t="s">
        <v>217</v>
      </c>
      <c r="K484" s="517">
        <v>1</v>
      </c>
      <c r="L484" s="498" t="s">
        <v>910</v>
      </c>
      <c r="M484" s="496" t="s">
        <v>626</v>
      </c>
      <c r="N484" s="493" t="s">
        <v>833</v>
      </c>
      <c r="O484" s="496" t="s">
        <v>241</v>
      </c>
      <c r="P484" s="496" t="s">
        <v>241</v>
      </c>
      <c r="Q484" s="496" t="s">
        <v>242</v>
      </c>
    </row>
    <row r="485" spans="1:256" s="482" customFormat="1" hidden="1">
      <c r="A485" s="493" t="s">
        <v>1022</v>
      </c>
      <c r="B485" s="494" t="s">
        <v>255</v>
      </c>
      <c r="C485" s="494" t="s">
        <v>255</v>
      </c>
      <c r="D485" s="495" t="s">
        <v>1023</v>
      </c>
      <c r="E485" s="496" t="s">
        <v>1429</v>
      </c>
      <c r="F485" s="497" t="s">
        <v>244</v>
      </c>
      <c r="G485" s="497" t="s">
        <v>1024</v>
      </c>
      <c r="H485" s="497" t="s">
        <v>1790</v>
      </c>
      <c r="I485" s="497">
        <v>13</v>
      </c>
      <c r="J485" s="497" t="s">
        <v>217</v>
      </c>
      <c r="K485" s="517">
        <v>1</v>
      </c>
      <c r="L485" s="498" t="s">
        <v>910</v>
      </c>
      <c r="M485" s="496" t="s">
        <v>626</v>
      </c>
      <c r="N485" s="493" t="s">
        <v>833</v>
      </c>
      <c r="O485" s="496" t="s">
        <v>241</v>
      </c>
      <c r="P485" s="496" t="s">
        <v>241</v>
      </c>
      <c r="Q485" s="496" t="s">
        <v>242</v>
      </c>
    </row>
    <row r="486" spans="1:256" s="482" customFormat="1" hidden="1">
      <c r="A486" s="493" t="s">
        <v>1025</v>
      </c>
      <c r="B486" s="494" t="s">
        <v>254</v>
      </c>
      <c r="C486" s="494" t="s">
        <v>254</v>
      </c>
      <c r="D486" s="495" t="s">
        <v>1026</v>
      </c>
      <c r="E486" s="496" t="s">
        <v>1429</v>
      </c>
      <c r="F486" s="497" t="s">
        <v>246</v>
      </c>
      <c r="G486" s="497" t="s">
        <v>1027</v>
      </c>
      <c r="H486" s="497" t="s">
        <v>1790</v>
      </c>
      <c r="I486" s="497">
        <v>13</v>
      </c>
      <c r="J486" s="497" t="s">
        <v>217</v>
      </c>
      <c r="K486" s="516">
        <v>1</v>
      </c>
      <c r="L486" s="498" t="s">
        <v>910</v>
      </c>
      <c r="M486" s="496" t="s">
        <v>626</v>
      </c>
      <c r="N486" s="493" t="s">
        <v>833</v>
      </c>
      <c r="O486" s="496" t="s">
        <v>241</v>
      </c>
      <c r="P486" s="496" t="s">
        <v>241</v>
      </c>
      <c r="Q486" s="496" t="s">
        <v>242</v>
      </c>
    </row>
    <row r="487" spans="1:256" s="482" customFormat="1" hidden="1">
      <c r="A487" s="493" t="s">
        <v>1028</v>
      </c>
      <c r="B487" s="494" t="s">
        <v>256</v>
      </c>
      <c r="C487" s="494" t="s">
        <v>256</v>
      </c>
      <c r="D487" s="495" t="s">
        <v>1029</v>
      </c>
      <c r="E487" s="496" t="s">
        <v>1429</v>
      </c>
      <c r="F487" s="497" t="s">
        <v>252</v>
      </c>
      <c r="G487" s="497" t="s">
        <v>1030</v>
      </c>
      <c r="H487" s="497" t="s">
        <v>1790</v>
      </c>
      <c r="I487" s="497">
        <v>13</v>
      </c>
      <c r="J487" s="497" t="s">
        <v>217</v>
      </c>
      <c r="K487" s="516">
        <v>1</v>
      </c>
      <c r="L487" s="498" t="s">
        <v>910</v>
      </c>
      <c r="M487" s="496" t="s">
        <v>626</v>
      </c>
      <c r="N487" s="493" t="s">
        <v>833</v>
      </c>
      <c r="O487" s="496" t="s">
        <v>241</v>
      </c>
      <c r="P487" s="496" t="s">
        <v>241</v>
      </c>
      <c r="Q487" s="496" t="s">
        <v>242</v>
      </c>
    </row>
    <row r="488" spans="1:256" s="482" customFormat="1" ht="14.25" hidden="1">
      <c r="A488" s="483"/>
      <c r="B488" s="484"/>
      <c r="C488" s="484"/>
      <c r="D488" s="485"/>
      <c r="E488" s="486" t="s">
        <v>1429</v>
      </c>
      <c r="F488" s="487"/>
      <c r="G488" s="487" t="s">
        <v>1791</v>
      </c>
      <c r="H488" s="487" t="s">
        <v>1790</v>
      </c>
      <c r="I488" s="487">
        <v>13</v>
      </c>
      <c r="J488" s="487" t="s">
        <v>217</v>
      </c>
      <c r="K488" s="488"/>
      <c r="L488" s="489"/>
      <c r="M488" s="486"/>
      <c r="N488" s="483"/>
      <c r="O488" s="486" t="s">
        <v>241</v>
      </c>
      <c r="P488" s="486" t="s">
        <v>241</v>
      </c>
      <c r="Q488" s="486" t="s">
        <v>242</v>
      </c>
    </row>
    <row r="489" spans="1:256" s="482" customFormat="1" ht="14.25" hidden="1">
      <c r="A489" s="483"/>
      <c r="B489" s="484"/>
      <c r="C489" s="484"/>
      <c r="D489" s="485"/>
      <c r="E489" s="486" t="s">
        <v>1429</v>
      </c>
      <c r="F489" s="487"/>
      <c r="G489" s="487"/>
      <c r="H489" s="487" t="s">
        <v>1790</v>
      </c>
      <c r="I489" s="487">
        <v>13</v>
      </c>
      <c r="J489" s="487" t="s">
        <v>217</v>
      </c>
      <c r="K489" s="488"/>
      <c r="L489" s="489"/>
      <c r="M489" s="486"/>
      <c r="N489" s="483"/>
      <c r="O489" s="486" t="s">
        <v>241</v>
      </c>
      <c r="P489" s="486" t="s">
        <v>241</v>
      </c>
      <c r="Q489" s="486" t="s">
        <v>242</v>
      </c>
    </row>
    <row r="490" spans="1:256" s="482" customFormat="1" ht="14.25" hidden="1">
      <c r="A490" s="483"/>
      <c r="B490" s="484"/>
      <c r="C490" s="484"/>
      <c r="D490" s="485"/>
      <c r="E490" s="486" t="s">
        <v>1429</v>
      </c>
      <c r="F490" s="487"/>
      <c r="G490" s="487"/>
      <c r="H490" s="487" t="s">
        <v>1790</v>
      </c>
      <c r="I490" s="487">
        <v>13</v>
      </c>
      <c r="J490" s="487" t="s">
        <v>217</v>
      </c>
      <c r="K490" s="488"/>
      <c r="L490" s="489"/>
      <c r="M490" s="486"/>
      <c r="N490" s="483"/>
      <c r="O490" s="486" t="s">
        <v>241</v>
      </c>
      <c r="P490" s="486" t="s">
        <v>241</v>
      </c>
      <c r="Q490" s="486" t="s">
        <v>242</v>
      </c>
    </row>
    <row r="491" spans="1:256" s="491" customFormat="1" ht="14.25" hidden="1">
      <c r="A491" s="483"/>
      <c r="B491" s="484" t="s">
        <v>993</v>
      </c>
      <c r="C491" s="484" t="s">
        <v>993</v>
      </c>
      <c r="D491" s="485"/>
      <c r="E491" s="486" t="s">
        <v>1429</v>
      </c>
      <c r="F491" s="487" t="s">
        <v>1031</v>
      </c>
      <c r="G491" s="487" t="s">
        <v>1032</v>
      </c>
      <c r="H491" s="487" t="s">
        <v>1790</v>
      </c>
      <c r="I491" s="487">
        <v>13</v>
      </c>
      <c r="J491" s="487" t="s">
        <v>217</v>
      </c>
      <c r="K491" s="488"/>
      <c r="L491" s="489"/>
      <c r="M491" s="486"/>
      <c r="N491" s="483"/>
      <c r="O491" s="486" t="s">
        <v>241</v>
      </c>
      <c r="P491" s="486" t="s">
        <v>241</v>
      </c>
      <c r="Q491" s="486" t="s">
        <v>242</v>
      </c>
      <c r="R491" s="482"/>
      <c r="S491" s="482"/>
      <c r="T491" s="482"/>
      <c r="U491" s="482"/>
      <c r="V491" s="482"/>
      <c r="W491" s="482"/>
      <c r="X491" s="482"/>
      <c r="Y491" s="482"/>
      <c r="Z491" s="482"/>
      <c r="AA491" s="482"/>
      <c r="AB491" s="482"/>
      <c r="AC491" s="482"/>
      <c r="AD491" s="482"/>
      <c r="AE491" s="482"/>
      <c r="AF491" s="482"/>
      <c r="AG491" s="482"/>
      <c r="AH491" s="482"/>
      <c r="AI491" s="482"/>
      <c r="AJ491" s="482"/>
      <c r="AK491" s="482"/>
      <c r="AL491" s="482"/>
      <c r="AM491" s="482"/>
      <c r="AN491" s="482"/>
      <c r="AO491" s="482"/>
      <c r="AP491" s="482"/>
      <c r="AQ491" s="482"/>
      <c r="AR491" s="482"/>
      <c r="AS491" s="482"/>
      <c r="AT491" s="482"/>
      <c r="AU491" s="482"/>
      <c r="AV491" s="482"/>
      <c r="AW491" s="482"/>
      <c r="AX491" s="482"/>
      <c r="AY491" s="482"/>
      <c r="AZ491" s="482"/>
      <c r="BA491" s="482"/>
      <c r="BB491" s="482"/>
      <c r="BC491" s="482"/>
      <c r="BD491" s="482"/>
      <c r="BE491" s="482"/>
      <c r="BF491" s="482"/>
      <c r="BG491" s="482"/>
      <c r="BH491" s="482"/>
      <c r="BI491" s="482"/>
      <c r="BJ491" s="482"/>
      <c r="BK491" s="482"/>
      <c r="BL491" s="482"/>
      <c r="BM491" s="482"/>
      <c r="BN491" s="482"/>
      <c r="BO491" s="482"/>
      <c r="BP491" s="482"/>
      <c r="BQ491" s="482"/>
      <c r="BR491" s="482"/>
      <c r="BS491" s="482"/>
      <c r="BT491" s="482"/>
      <c r="BU491" s="482"/>
      <c r="BV491" s="482"/>
      <c r="BW491" s="482"/>
      <c r="BX491" s="482"/>
      <c r="BY491" s="482"/>
      <c r="BZ491" s="482"/>
      <c r="CA491" s="482"/>
      <c r="CB491" s="482"/>
      <c r="CC491" s="482"/>
      <c r="CD491" s="482"/>
      <c r="CE491" s="482"/>
      <c r="CF491" s="482"/>
      <c r="CG491" s="482"/>
      <c r="CH491" s="482"/>
      <c r="CI491" s="482"/>
      <c r="CJ491" s="482"/>
      <c r="CK491" s="482"/>
      <c r="CL491" s="482"/>
      <c r="CM491" s="482"/>
      <c r="CN491" s="482"/>
      <c r="CO491" s="482"/>
      <c r="CP491" s="482"/>
      <c r="CQ491" s="482"/>
      <c r="CR491" s="482"/>
      <c r="CS491" s="482"/>
      <c r="CT491" s="482"/>
      <c r="CU491" s="482"/>
      <c r="CV491" s="482"/>
      <c r="CW491" s="482"/>
      <c r="CX491" s="482"/>
      <c r="CY491" s="482"/>
      <c r="CZ491" s="482"/>
      <c r="DA491" s="482"/>
      <c r="DB491" s="482"/>
      <c r="DC491" s="482"/>
      <c r="DD491" s="482"/>
      <c r="DE491" s="482"/>
      <c r="DF491" s="482"/>
      <c r="DG491" s="482"/>
      <c r="DH491" s="482"/>
      <c r="DI491" s="482"/>
      <c r="DJ491" s="482"/>
      <c r="DK491" s="482"/>
      <c r="DL491" s="482"/>
      <c r="DM491" s="482"/>
      <c r="DN491" s="482"/>
      <c r="DO491" s="482"/>
      <c r="DP491" s="482"/>
      <c r="DQ491" s="482"/>
      <c r="DR491" s="482"/>
      <c r="DS491" s="482"/>
      <c r="DT491" s="482"/>
      <c r="DU491" s="482"/>
      <c r="DV491" s="482"/>
      <c r="DW491" s="482"/>
      <c r="DX491" s="482"/>
      <c r="DY491" s="482"/>
      <c r="DZ491" s="482"/>
      <c r="EA491" s="482"/>
      <c r="EB491" s="482"/>
      <c r="EC491" s="482"/>
      <c r="ED491" s="482"/>
      <c r="EE491" s="482"/>
      <c r="EF491" s="482"/>
      <c r="EG491" s="482"/>
      <c r="EH491" s="482"/>
      <c r="EI491" s="482"/>
      <c r="EJ491" s="482"/>
      <c r="EK491" s="482"/>
      <c r="EL491" s="482"/>
      <c r="EM491" s="482"/>
      <c r="EN491" s="482"/>
      <c r="EO491" s="482"/>
      <c r="EP491" s="482"/>
      <c r="EQ491" s="482"/>
      <c r="ER491" s="482"/>
      <c r="ES491" s="482"/>
      <c r="ET491" s="482"/>
      <c r="EU491" s="482"/>
      <c r="EV491" s="482"/>
      <c r="EW491" s="482"/>
      <c r="EX491" s="482"/>
      <c r="EY491" s="482"/>
      <c r="EZ491" s="482"/>
      <c r="FA491" s="482"/>
      <c r="FB491" s="482"/>
      <c r="FC491" s="482"/>
      <c r="FD491" s="482"/>
      <c r="FE491" s="482"/>
      <c r="FF491" s="482"/>
      <c r="FG491" s="482"/>
      <c r="FH491" s="482"/>
      <c r="FI491" s="482"/>
      <c r="FJ491" s="482"/>
      <c r="FK491" s="482"/>
      <c r="FL491" s="482"/>
      <c r="FM491" s="482"/>
      <c r="FN491" s="482"/>
      <c r="FO491" s="482"/>
      <c r="FP491" s="482"/>
      <c r="FQ491" s="482"/>
      <c r="FR491" s="482"/>
      <c r="FS491" s="482"/>
      <c r="FT491" s="482"/>
      <c r="FU491" s="482"/>
      <c r="FV491" s="482"/>
      <c r="FW491" s="482"/>
      <c r="FX491" s="482"/>
      <c r="FY491" s="482"/>
      <c r="FZ491" s="482"/>
      <c r="GA491" s="482"/>
      <c r="GB491" s="482"/>
      <c r="GC491" s="482"/>
      <c r="GD491" s="482"/>
      <c r="GE491" s="482"/>
      <c r="GF491" s="482"/>
      <c r="GG491" s="482"/>
      <c r="GH491" s="482"/>
      <c r="GI491" s="482"/>
      <c r="GJ491" s="482"/>
      <c r="GK491" s="482"/>
      <c r="GL491" s="482"/>
      <c r="GM491" s="482"/>
      <c r="GN491" s="482"/>
      <c r="GO491" s="482"/>
      <c r="GP491" s="482"/>
      <c r="GQ491" s="482"/>
      <c r="GR491" s="482"/>
      <c r="GS491" s="482"/>
      <c r="GT491" s="482"/>
      <c r="GU491" s="482"/>
      <c r="GV491" s="482"/>
      <c r="GW491" s="482"/>
      <c r="GX491" s="482"/>
      <c r="GY491" s="482"/>
      <c r="GZ491" s="482"/>
      <c r="HA491" s="482"/>
      <c r="HB491" s="482"/>
      <c r="HC491" s="482"/>
      <c r="HD491" s="482"/>
      <c r="HE491" s="482"/>
      <c r="HF491" s="482"/>
      <c r="HG491" s="482"/>
      <c r="HH491" s="482"/>
      <c r="HI491" s="482"/>
      <c r="HJ491" s="482"/>
      <c r="HK491" s="482"/>
      <c r="HL491" s="482"/>
      <c r="HM491" s="482"/>
      <c r="HN491" s="482"/>
      <c r="HO491" s="482"/>
      <c r="HP491" s="482"/>
      <c r="HQ491" s="482"/>
      <c r="HR491" s="482"/>
      <c r="HS491" s="482"/>
      <c r="HT491" s="482"/>
      <c r="HU491" s="482"/>
      <c r="HV491" s="482"/>
      <c r="HW491" s="482"/>
      <c r="HX491" s="482"/>
      <c r="HY491" s="482"/>
      <c r="HZ491" s="482"/>
      <c r="IA491" s="482"/>
      <c r="IB491" s="482"/>
      <c r="IC491" s="482"/>
      <c r="ID491" s="482"/>
      <c r="IE491" s="482"/>
      <c r="IF491" s="482"/>
      <c r="IG491" s="482"/>
      <c r="IH491" s="482"/>
      <c r="II491" s="482"/>
      <c r="IJ491" s="482"/>
      <c r="IK491" s="482"/>
      <c r="IL491" s="482"/>
      <c r="IM491" s="482"/>
      <c r="IN491" s="482"/>
      <c r="IO491" s="482"/>
      <c r="IP491" s="482"/>
      <c r="IQ491" s="482"/>
      <c r="IR491" s="482"/>
      <c r="IS491" s="482"/>
      <c r="IT491" s="482"/>
      <c r="IU491" s="482"/>
      <c r="IV491" s="482"/>
    </row>
    <row r="492" spans="1:256" s="482" customFormat="1" ht="14.25" hidden="1">
      <c r="A492" s="483"/>
      <c r="B492" s="484" t="s">
        <v>1792</v>
      </c>
      <c r="C492" s="484" t="s">
        <v>249</v>
      </c>
      <c r="D492" s="484"/>
      <c r="E492" s="486" t="s">
        <v>1429</v>
      </c>
      <c r="F492" s="487" t="s">
        <v>1793</v>
      </c>
      <c r="G492" s="487" t="s">
        <v>1793</v>
      </c>
      <c r="H492" s="487" t="s">
        <v>1790</v>
      </c>
      <c r="I492" s="487">
        <v>13</v>
      </c>
      <c r="J492" s="487" t="s">
        <v>217</v>
      </c>
      <c r="K492" s="488"/>
      <c r="L492" s="499"/>
      <c r="M492" s="486"/>
      <c r="N492" s="500"/>
      <c r="O492" s="486" t="s">
        <v>241</v>
      </c>
      <c r="P492" s="486" t="s">
        <v>241</v>
      </c>
      <c r="Q492" s="486" t="s">
        <v>242</v>
      </c>
      <c r="R492" s="491"/>
      <c r="S492" s="491"/>
      <c r="T492" s="491"/>
      <c r="U492" s="491"/>
      <c r="V492" s="491"/>
      <c r="W492" s="491"/>
      <c r="X492" s="491"/>
      <c r="Y492" s="491"/>
      <c r="Z492" s="491"/>
      <c r="AA492" s="491"/>
      <c r="AB492" s="491"/>
      <c r="AC492" s="491"/>
      <c r="AD492" s="491"/>
      <c r="AE492" s="491"/>
      <c r="AF492" s="491"/>
      <c r="AG492" s="491"/>
      <c r="AH492" s="491"/>
      <c r="AI492" s="491"/>
      <c r="AJ492" s="491"/>
      <c r="AK492" s="491"/>
      <c r="AL492" s="491"/>
      <c r="AM492" s="491"/>
      <c r="AN492" s="491"/>
      <c r="AO492" s="491"/>
      <c r="AP492" s="491"/>
      <c r="AQ492" s="491"/>
      <c r="AR492" s="491"/>
      <c r="AS492" s="491"/>
      <c r="AT492" s="491"/>
      <c r="AU492" s="491"/>
      <c r="AV492" s="491"/>
      <c r="AW492" s="491"/>
      <c r="AX492" s="491"/>
      <c r="AY492" s="491"/>
      <c r="AZ492" s="491"/>
      <c r="BA492" s="491"/>
      <c r="BB492" s="491"/>
      <c r="BC492" s="491"/>
      <c r="BD492" s="491"/>
      <c r="BE492" s="491"/>
      <c r="BF492" s="491"/>
      <c r="BG492" s="491"/>
      <c r="BH492" s="491"/>
      <c r="BI492" s="491"/>
      <c r="BJ492" s="491"/>
      <c r="BK492" s="491"/>
      <c r="BL492" s="491"/>
      <c r="BM492" s="491"/>
      <c r="BN492" s="491"/>
      <c r="BO492" s="491"/>
      <c r="BP492" s="491"/>
      <c r="BQ492" s="491"/>
      <c r="BR492" s="491"/>
      <c r="BS492" s="491"/>
      <c r="BT492" s="491"/>
      <c r="BU492" s="491"/>
      <c r="BV492" s="491"/>
      <c r="BW492" s="491"/>
      <c r="BX492" s="491"/>
      <c r="BY492" s="491"/>
      <c r="BZ492" s="491"/>
      <c r="CA492" s="491"/>
      <c r="CB492" s="491"/>
      <c r="CC492" s="491"/>
      <c r="CD492" s="491"/>
      <c r="CE492" s="491"/>
      <c r="CF492" s="491"/>
      <c r="CG492" s="491"/>
      <c r="CH492" s="491"/>
      <c r="CI492" s="491"/>
      <c r="CJ492" s="491"/>
      <c r="CK492" s="491"/>
      <c r="CL492" s="491"/>
      <c r="CM492" s="491"/>
      <c r="CN492" s="491"/>
      <c r="CO492" s="491"/>
      <c r="CP492" s="491"/>
      <c r="CQ492" s="491"/>
      <c r="CR492" s="491"/>
      <c r="CS492" s="491"/>
      <c r="CT492" s="491"/>
      <c r="CU492" s="491"/>
      <c r="CV492" s="491"/>
      <c r="CW492" s="491"/>
      <c r="CX492" s="491"/>
      <c r="CY492" s="491"/>
      <c r="CZ492" s="491"/>
      <c r="DA492" s="491"/>
      <c r="DB492" s="491"/>
      <c r="DC492" s="491"/>
      <c r="DD492" s="491"/>
      <c r="DE492" s="491"/>
      <c r="DF492" s="491"/>
      <c r="DG492" s="491"/>
      <c r="DH492" s="491"/>
      <c r="DI492" s="491"/>
      <c r="DJ492" s="491"/>
      <c r="DK492" s="491"/>
      <c r="DL492" s="491"/>
      <c r="DM492" s="491"/>
      <c r="DN492" s="491"/>
      <c r="DO492" s="491"/>
      <c r="DP492" s="491"/>
      <c r="DQ492" s="491"/>
      <c r="DR492" s="491"/>
      <c r="DS492" s="491"/>
      <c r="DT492" s="491"/>
      <c r="DU492" s="491"/>
      <c r="DV492" s="491"/>
      <c r="DW492" s="491"/>
      <c r="DX492" s="491"/>
      <c r="DY492" s="491"/>
      <c r="DZ492" s="491"/>
      <c r="EA492" s="491"/>
      <c r="EB492" s="491"/>
      <c r="EC492" s="491"/>
      <c r="ED492" s="491"/>
      <c r="EE492" s="491"/>
      <c r="EF492" s="491"/>
      <c r="EG492" s="491"/>
      <c r="EH492" s="491"/>
      <c r="EI492" s="491"/>
      <c r="EJ492" s="491"/>
      <c r="EK492" s="491"/>
      <c r="EL492" s="491"/>
      <c r="EM492" s="491"/>
      <c r="EN492" s="491"/>
      <c r="EO492" s="491"/>
      <c r="EP492" s="491"/>
      <c r="EQ492" s="491"/>
      <c r="ER492" s="491"/>
      <c r="ES492" s="491"/>
      <c r="ET492" s="491"/>
      <c r="EU492" s="491"/>
      <c r="EV492" s="491"/>
      <c r="EW492" s="491"/>
      <c r="EX492" s="491"/>
      <c r="EY492" s="491"/>
      <c r="EZ492" s="491"/>
      <c r="FA492" s="491"/>
      <c r="FB492" s="491"/>
      <c r="FC492" s="491"/>
      <c r="FD492" s="491"/>
      <c r="FE492" s="491"/>
      <c r="FF492" s="491"/>
      <c r="FG492" s="491"/>
      <c r="FH492" s="491"/>
      <c r="FI492" s="491"/>
      <c r="FJ492" s="491"/>
      <c r="FK492" s="491"/>
      <c r="FL492" s="491"/>
      <c r="FM492" s="491"/>
      <c r="FN492" s="491"/>
      <c r="FO492" s="491"/>
      <c r="FP492" s="491"/>
      <c r="FQ492" s="491"/>
      <c r="FR492" s="491"/>
      <c r="FS492" s="491"/>
      <c r="FT492" s="491"/>
      <c r="FU492" s="491"/>
      <c r="FV492" s="491"/>
      <c r="FW492" s="491"/>
      <c r="FX492" s="491"/>
      <c r="FY492" s="491"/>
      <c r="FZ492" s="491"/>
      <c r="GA492" s="491"/>
      <c r="GB492" s="491"/>
      <c r="GC492" s="491"/>
      <c r="GD492" s="491"/>
      <c r="GE492" s="491"/>
      <c r="GF492" s="491"/>
      <c r="GG492" s="491"/>
      <c r="GH492" s="491"/>
      <c r="GI492" s="491"/>
      <c r="GJ492" s="491"/>
      <c r="GK492" s="491"/>
      <c r="GL492" s="491"/>
      <c r="GM492" s="491"/>
      <c r="GN492" s="491"/>
      <c r="GO492" s="491"/>
      <c r="GP492" s="491"/>
      <c r="GQ492" s="491"/>
      <c r="GR492" s="491"/>
      <c r="GS492" s="491"/>
      <c r="GT492" s="491"/>
      <c r="GU492" s="491"/>
      <c r="GV492" s="491"/>
      <c r="GW492" s="491"/>
      <c r="GX492" s="491"/>
      <c r="GY492" s="491"/>
      <c r="GZ492" s="491"/>
      <c r="HA492" s="491"/>
      <c r="HB492" s="491"/>
      <c r="HC492" s="491"/>
      <c r="HD492" s="491"/>
      <c r="HE492" s="491"/>
      <c r="HF492" s="491"/>
      <c r="HG492" s="491"/>
      <c r="HH492" s="491"/>
      <c r="HI492" s="491"/>
      <c r="HJ492" s="491"/>
      <c r="HK492" s="491"/>
      <c r="HL492" s="491"/>
      <c r="HM492" s="491"/>
      <c r="HN492" s="491"/>
      <c r="HO492" s="491"/>
      <c r="HP492" s="491"/>
      <c r="HQ492" s="491"/>
      <c r="HR492" s="491"/>
      <c r="HS492" s="491"/>
      <c r="HT492" s="491"/>
      <c r="HU492" s="491"/>
      <c r="HV492" s="491"/>
      <c r="HW492" s="491"/>
      <c r="HX492" s="491"/>
      <c r="HY492" s="491"/>
      <c r="HZ492" s="491"/>
      <c r="IA492" s="491"/>
      <c r="IB492" s="491"/>
      <c r="IC492" s="491"/>
      <c r="ID492" s="491"/>
      <c r="IE492" s="491"/>
      <c r="IF492" s="491"/>
      <c r="IG492" s="491"/>
      <c r="IH492" s="491"/>
      <c r="II492" s="491"/>
      <c r="IJ492" s="491"/>
      <c r="IK492" s="491"/>
      <c r="IL492" s="491"/>
      <c r="IM492" s="491"/>
      <c r="IN492" s="491"/>
      <c r="IO492" s="491"/>
      <c r="IP492" s="491"/>
      <c r="IQ492" s="491"/>
      <c r="IR492" s="491"/>
      <c r="IS492" s="491"/>
      <c r="IT492" s="491"/>
      <c r="IU492" s="491"/>
      <c r="IV492" s="491"/>
    </row>
    <row r="493" spans="1:256" s="482" customFormat="1" ht="14.25" hidden="1">
      <c r="A493" s="483"/>
      <c r="B493" s="484" t="s">
        <v>1158</v>
      </c>
      <c r="C493" s="484" t="s">
        <v>1158</v>
      </c>
      <c r="D493" s="485"/>
      <c r="E493" s="486" t="s">
        <v>1429</v>
      </c>
      <c r="F493" s="487" t="s">
        <v>1794</v>
      </c>
      <c r="G493" s="487" t="s">
        <v>1794</v>
      </c>
      <c r="H493" s="487" t="s">
        <v>1790</v>
      </c>
      <c r="I493" s="487">
        <v>13</v>
      </c>
      <c r="J493" s="487" t="s">
        <v>217</v>
      </c>
      <c r="K493" s="488"/>
      <c r="L493" s="489"/>
      <c r="M493" s="486"/>
      <c r="N493" s="483"/>
      <c r="O493" s="486" t="s">
        <v>241</v>
      </c>
      <c r="P493" s="486" t="s">
        <v>241</v>
      </c>
      <c r="Q493" s="486" t="s">
        <v>242</v>
      </c>
    </row>
    <row r="494" spans="1:256" s="482" customFormat="1" ht="14.25" hidden="1">
      <c r="A494" s="483"/>
      <c r="B494" s="484" t="s">
        <v>247</v>
      </c>
      <c r="C494" s="484" t="s">
        <v>247</v>
      </c>
      <c r="D494" s="485"/>
      <c r="E494" s="486" t="s">
        <v>1429</v>
      </c>
      <c r="F494" s="487" t="s">
        <v>1795</v>
      </c>
      <c r="G494" s="487" t="s">
        <v>1795</v>
      </c>
      <c r="H494" s="487" t="s">
        <v>1790</v>
      </c>
      <c r="I494" s="487">
        <v>13</v>
      </c>
      <c r="J494" s="487" t="s">
        <v>217</v>
      </c>
      <c r="K494" s="488"/>
      <c r="L494" s="489"/>
      <c r="M494" s="486"/>
      <c r="N494" s="483"/>
      <c r="O494" s="486" t="s">
        <v>241</v>
      </c>
      <c r="P494" s="486" t="s">
        <v>241</v>
      </c>
      <c r="Q494" s="486" t="s">
        <v>242</v>
      </c>
    </row>
    <row r="495" spans="1:256" s="482" customFormat="1" ht="14.25" hidden="1">
      <c r="A495" s="483"/>
      <c r="B495" s="484" t="s">
        <v>1159</v>
      </c>
      <c r="C495" s="484" t="s">
        <v>1159</v>
      </c>
      <c r="D495" s="485"/>
      <c r="E495" s="486" t="s">
        <v>1429</v>
      </c>
      <c r="F495" s="487" t="s">
        <v>1796</v>
      </c>
      <c r="G495" s="487" t="s">
        <v>1796</v>
      </c>
      <c r="H495" s="487" t="s">
        <v>1790</v>
      </c>
      <c r="I495" s="487">
        <v>13</v>
      </c>
      <c r="J495" s="487" t="s">
        <v>217</v>
      </c>
      <c r="K495" s="488"/>
      <c r="L495" s="489"/>
      <c r="M495" s="486"/>
      <c r="N495" s="483"/>
      <c r="O495" s="486" t="s">
        <v>241</v>
      </c>
      <c r="P495" s="486" t="s">
        <v>241</v>
      </c>
      <c r="Q495" s="486" t="s">
        <v>242</v>
      </c>
    </row>
    <row r="496" spans="1:256" s="482" customFormat="1" ht="14.25" hidden="1">
      <c r="A496" s="483"/>
      <c r="B496" s="484" t="s">
        <v>245</v>
      </c>
      <c r="C496" s="484" t="s">
        <v>245</v>
      </c>
      <c r="D496" s="485"/>
      <c r="E496" s="486" t="s">
        <v>1429</v>
      </c>
      <c r="F496" s="487" t="s">
        <v>1797</v>
      </c>
      <c r="G496" s="487" t="s">
        <v>1797</v>
      </c>
      <c r="H496" s="487" t="s">
        <v>1790</v>
      </c>
      <c r="I496" s="487">
        <v>13</v>
      </c>
      <c r="J496" s="487" t="s">
        <v>217</v>
      </c>
      <c r="K496" s="488"/>
      <c r="L496" s="489"/>
      <c r="M496" s="486"/>
      <c r="N496" s="483"/>
      <c r="O496" s="486" t="s">
        <v>241</v>
      </c>
      <c r="P496" s="486" t="s">
        <v>241</v>
      </c>
      <c r="Q496" s="486" t="s">
        <v>242</v>
      </c>
    </row>
    <row r="497" spans="1:256" s="482" customFormat="1" ht="14.25" hidden="1">
      <c r="A497" s="483"/>
      <c r="B497" s="484" t="s">
        <v>1798</v>
      </c>
      <c r="C497" s="484" t="s">
        <v>1798</v>
      </c>
      <c r="D497" s="485"/>
      <c r="E497" s="486" t="s">
        <v>1429</v>
      </c>
      <c r="F497" s="487" t="s">
        <v>1799</v>
      </c>
      <c r="G497" s="487" t="s">
        <v>1799</v>
      </c>
      <c r="H497" s="487" t="s">
        <v>1790</v>
      </c>
      <c r="I497" s="487">
        <v>13</v>
      </c>
      <c r="J497" s="487" t="s">
        <v>217</v>
      </c>
      <c r="K497" s="488"/>
      <c r="L497" s="489"/>
      <c r="M497" s="486"/>
      <c r="N497" s="483"/>
      <c r="O497" s="486" t="s">
        <v>241</v>
      </c>
      <c r="P497" s="486" t="s">
        <v>241</v>
      </c>
      <c r="Q497" s="486" t="s">
        <v>242</v>
      </c>
    </row>
    <row r="498" spans="1:256" s="482" customFormat="1" ht="14.25" hidden="1">
      <c r="A498" s="483"/>
      <c r="B498" s="484" t="s">
        <v>251</v>
      </c>
      <c r="C498" s="484" t="s">
        <v>251</v>
      </c>
      <c r="D498" s="485"/>
      <c r="E498" s="486" t="s">
        <v>1429</v>
      </c>
      <c r="F498" s="487" t="s">
        <v>1800</v>
      </c>
      <c r="G498" s="487" t="s">
        <v>1800</v>
      </c>
      <c r="H498" s="487" t="s">
        <v>1790</v>
      </c>
      <c r="I498" s="487">
        <v>13</v>
      </c>
      <c r="J498" s="487" t="s">
        <v>217</v>
      </c>
      <c r="K498" s="488"/>
      <c r="L498" s="489"/>
      <c r="M498" s="486"/>
      <c r="N498" s="483"/>
      <c r="O498" s="486" t="s">
        <v>241</v>
      </c>
      <c r="P498" s="486" t="s">
        <v>241</v>
      </c>
      <c r="Q498" s="486" t="s">
        <v>242</v>
      </c>
    </row>
    <row r="499" spans="1:256" s="482" customFormat="1" ht="14.25" hidden="1">
      <c r="A499" s="483"/>
      <c r="B499" s="484" t="s">
        <v>247</v>
      </c>
      <c r="C499" s="484" t="s">
        <v>247</v>
      </c>
      <c r="D499" s="485"/>
      <c r="E499" s="486" t="s">
        <v>1429</v>
      </c>
      <c r="F499" s="487" t="s">
        <v>1795</v>
      </c>
      <c r="G499" s="487" t="s">
        <v>1795</v>
      </c>
      <c r="H499" s="487" t="s">
        <v>1790</v>
      </c>
      <c r="I499" s="487">
        <v>13</v>
      </c>
      <c r="J499" s="487" t="s">
        <v>217</v>
      </c>
      <c r="K499" s="488"/>
      <c r="L499" s="489"/>
      <c r="M499" s="486"/>
      <c r="N499" s="483"/>
      <c r="O499" s="486" t="s">
        <v>241</v>
      </c>
      <c r="P499" s="486" t="s">
        <v>241</v>
      </c>
      <c r="Q499" s="486" t="s">
        <v>242</v>
      </c>
    </row>
    <row r="500" spans="1:256" s="482" customFormat="1" ht="14.25" hidden="1">
      <c r="A500" s="483"/>
      <c r="B500" s="484" t="s">
        <v>1159</v>
      </c>
      <c r="C500" s="484" t="s">
        <v>1159</v>
      </c>
      <c r="D500" s="485"/>
      <c r="E500" s="486" t="s">
        <v>1429</v>
      </c>
      <c r="F500" s="487" t="s">
        <v>1796</v>
      </c>
      <c r="G500" s="487" t="s">
        <v>1796</v>
      </c>
      <c r="H500" s="487" t="s">
        <v>1790</v>
      </c>
      <c r="I500" s="487">
        <v>13</v>
      </c>
      <c r="J500" s="487" t="s">
        <v>217</v>
      </c>
      <c r="K500" s="488"/>
      <c r="L500" s="489"/>
      <c r="M500" s="486"/>
      <c r="N500" s="483"/>
      <c r="O500" s="486" t="s">
        <v>241</v>
      </c>
      <c r="P500" s="486" t="s">
        <v>241</v>
      </c>
      <c r="Q500" s="486" t="s">
        <v>242</v>
      </c>
    </row>
    <row r="501" spans="1:256" s="482" customFormat="1" ht="14.25" hidden="1">
      <c r="A501" s="483"/>
      <c r="B501" s="484" t="s">
        <v>1798</v>
      </c>
      <c r="C501" s="484" t="s">
        <v>1798</v>
      </c>
      <c r="D501" s="485"/>
      <c r="E501" s="486" t="s">
        <v>1429</v>
      </c>
      <c r="F501" s="487" t="s">
        <v>1799</v>
      </c>
      <c r="G501" s="487" t="s">
        <v>1799</v>
      </c>
      <c r="H501" s="487" t="s">
        <v>1790</v>
      </c>
      <c r="I501" s="487">
        <v>13</v>
      </c>
      <c r="J501" s="487" t="s">
        <v>217</v>
      </c>
      <c r="K501" s="488"/>
      <c r="L501" s="489"/>
      <c r="M501" s="486"/>
      <c r="N501" s="483"/>
      <c r="O501" s="486" t="s">
        <v>241</v>
      </c>
      <c r="P501" s="486" t="s">
        <v>241</v>
      </c>
      <c r="Q501" s="486" t="s">
        <v>242</v>
      </c>
    </row>
    <row r="502" spans="1:256" s="482" customFormat="1" ht="14.25" hidden="1">
      <c r="A502" s="483"/>
      <c r="B502" s="484" t="s">
        <v>243</v>
      </c>
      <c r="C502" s="484" t="s">
        <v>243</v>
      </c>
      <c r="D502" s="485"/>
      <c r="E502" s="486" t="s">
        <v>1429</v>
      </c>
      <c r="F502" s="487" t="s">
        <v>1801</v>
      </c>
      <c r="G502" s="487" t="s">
        <v>1801</v>
      </c>
      <c r="H502" s="487" t="s">
        <v>1790</v>
      </c>
      <c r="I502" s="487">
        <v>13</v>
      </c>
      <c r="J502" s="487" t="s">
        <v>217</v>
      </c>
      <c r="K502" s="488"/>
      <c r="L502" s="489"/>
      <c r="M502" s="486"/>
      <c r="N502" s="483"/>
      <c r="O502" s="486" t="s">
        <v>241</v>
      </c>
      <c r="P502" s="486" t="s">
        <v>241</v>
      </c>
      <c r="Q502" s="486" t="s">
        <v>242</v>
      </c>
    </row>
    <row r="503" spans="1:256" s="482" customFormat="1" hidden="1">
      <c r="A503" s="483"/>
      <c r="B503" s="484" t="s">
        <v>1160</v>
      </c>
      <c r="C503" s="484" t="s">
        <v>1160</v>
      </c>
      <c r="D503" s="485"/>
      <c r="E503" s="486" t="s">
        <v>1429</v>
      </c>
      <c r="F503" s="487" t="s">
        <v>1802</v>
      </c>
      <c r="G503" s="487" t="s">
        <v>1802</v>
      </c>
      <c r="H503" s="487" t="s">
        <v>1790</v>
      </c>
      <c r="I503" s="487">
        <v>13</v>
      </c>
      <c r="J503" s="487" t="s">
        <v>217</v>
      </c>
      <c r="K503" s="501"/>
      <c r="L503" s="489"/>
      <c r="M503" s="486"/>
      <c r="N503" s="483"/>
      <c r="O503" s="483" t="s">
        <v>241</v>
      </c>
      <c r="P503" s="483" t="s">
        <v>241</v>
      </c>
      <c r="Q503" s="483" t="s">
        <v>242</v>
      </c>
    </row>
    <row r="504" spans="1:256" s="342" customFormat="1" hidden="1">
      <c r="A504" s="483"/>
      <c r="B504" s="484" t="s">
        <v>996</v>
      </c>
      <c r="C504" s="484" t="s">
        <v>996</v>
      </c>
      <c r="D504" s="485"/>
      <c r="E504" s="486" t="s">
        <v>1429</v>
      </c>
      <c r="F504" s="487" t="s">
        <v>997</v>
      </c>
      <c r="G504" s="487" t="s">
        <v>997</v>
      </c>
      <c r="H504" s="487" t="s">
        <v>240</v>
      </c>
      <c r="I504" s="487">
        <v>13</v>
      </c>
      <c r="J504" s="487" t="s">
        <v>217</v>
      </c>
      <c r="K504" s="490"/>
      <c r="L504" s="489"/>
      <c r="M504" s="486"/>
      <c r="N504" s="483"/>
      <c r="O504" s="486" t="s">
        <v>241</v>
      </c>
      <c r="P504" s="486" t="s">
        <v>241</v>
      </c>
      <c r="Q504" s="486" t="s">
        <v>242</v>
      </c>
      <c r="R504" s="482"/>
      <c r="S504" s="482"/>
      <c r="T504" s="482"/>
      <c r="U504" s="482"/>
      <c r="V504" s="482"/>
      <c r="W504" s="482"/>
      <c r="X504" s="482"/>
      <c r="Y504" s="482"/>
      <c r="Z504" s="482"/>
      <c r="AA504" s="482"/>
      <c r="AB504" s="482"/>
      <c r="AC504" s="482"/>
      <c r="AD504" s="482"/>
      <c r="AE504" s="482"/>
      <c r="AF504" s="482"/>
      <c r="AG504" s="482"/>
      <c r="AH504" s="482"/>
      <c r="AI504" s="482"/>
      <c r="AJ504" s="482"/>
      <c r="AK504" s="482"/>
      <c r="AL504" s="482"/>
      <c r="AM504" s="482"/>
      <c r="AN504" s="482"/>
      <c r="AO504" s="482"/>
      <c r="AP504" s="482"/>
      <c r="AQ504" s="482"/>
      <c r="AR504" s="482"/>
      <c r="AS504" s="482"/>
      <c r="AT504" s="482"/>
      <c r="AU504" s="482"/>
      <c r="AV504" s="482"/>
      <c r="AW504" s="482"/>
      <c r="AX504" s="482"/>
      <c r="AY504" s="482"/>
      <c r="AZ504" s="482"/>
      <c r="BA504" s="482"/>
      <c r="BB504" s="482"/>
      <c r="BC504" s="482"/>
      <c r="BD504" s="482"/>
      <c r="BE504" s="482"/>
      <c r="BF504" s="482"/>
      <c r="BG504" s="482"/>
      <c r="BH504" s="482"/>
      <c r="BI504" s="482"/>
      <c r="BJ504" s="482"/>
      <c r="BK504" s="482"/>
      <c r="BL504" s="482"/>
      <c r="BM504" s="482"/>
      <c r="BN504" s="482"/>
      <c r="BO504" s="482"/>
      <c r="BP504" s="482"/>
      <c r="BQ504" s="482"/>
      <c r="BR504" s="482"/>
      <c r="BS504" s="482"/>
      <c r="BT504" s="482"/>
      <c r="BU504" s="482"/>
      <c r="BV504" s="482"/>
      <c r="BW504" s="482"/>
      <c r="BX504" s="482"/>
      <c r="BY504" s="482"/>
      <c r="BZ504" s="482"/>
      <c r="CA504" s="482"/>
      <c r="CB504" s="482"/>
      <c r="CC504" s="482"/>
      <c r="CD504" s="482"/>
      <c r="CE504" s="482"/>
      <c r="CF504" s="482"/>
      <c r="CG504" s="482"/>
      <c r="CH504" s="482"/>
      <c r="CI504" s="482"/>
      <c r="CJ504" s="482"/>
      <c r="CK504" s="482"/>
      <c r="CL504" s="482"/>
      <c r="CM504" s="482"/>
      <c r="CN504" s="482"/>
      <c r="CO504" s="482"/>
      <c r="CP504" s="482"/>
      <c r="CQ504" s="482"/>
      <c r="CR504" s="482"/>
      <c r="CS504" s="482"/>
      <c r="CT504" s="482"/>
      <c r="CU504" s="482"/>
      <c r="CV504" s="482"/>
      <c r="CW504" s="482"/>
      <c r="CX504" s="482"/>
      <c r="CY504" s="482"/>
      <c r="CZ504" s="482"/>
      <c r="DA504" s="482"/>
      <c r="DB504" s="482"/>
      <c r="DC504" s="482"/>
      <c r="DD504" s="482"/>
      <c r="DE504" s="482"/>
      <c r="DF504" s="482"/>
      <c r="DG504" s="482"/>
      <c r="DH504" s="482"/>
      <c r="DI504" s="482"/>
      <c r="DJ504" s="482"/>
      <c r="DK504" s="482"/>
      <c r="DL504" s="482"/>
      <c r="DM504" s="482"/>
      <c r="DN504" s="482"/>
      <c r="DO504" s="482"/>
      <c r="DP504" s="482"/>
      <c r="DQ504" s="482"/>
      <c r="DR504" s="482"/>
      <c r="DS504" s="482"/>
      <c r="DT504" s="482"/>
      <c r="DU504" s="482"/>
      <c r="DV504" s="482"/>
      <c r="DW504" s="482"/>
      <c r="DX504" s="482"/>
      <c r="DY504" s="482"/>
      <c r="DZ504" s="482"/>
      <c r="EA504" s="482"/>
      <c r="EB504" s="482"/>
      <c r="EC504" s="482"/>
      <c r="ED504" s="482"/>
      <c r="EE504" s="482"/>
      <c r="EF504" s="482"/>
      <c r="EG504" s="482"/>
      <c r="EH504" s="482"/>
      <c r="EI504" s="482"/>
      <c r="EJ504" s="482"/>
      <c r="EK504" s="482"/>
      <c r="EL504" s="482"/>
      <c r="EM504" s="482"/>
      <c r="EN504" s="482"/>
      <c r="EO504" s="482"/>
      <c r="EP504" s="482"/>
      <c r="EQ504" s="482"/>
      <c r="ER504" s="482"/>
      <c r="ES504" s="482"/>
      <c r="ET504" s="482"/>
      <c r="EU504" s="482"/>
      <c r="EV504" s="482"/>
      <c r="EW504" s="482"/>
      <c r="EX504" s="482"/>
      <c r="EY504" s="482"/>
      <c r="EZ504" s="482"/>
      <c r="FA504" s="482"/>
      <c r="FB504" s="482"/>
      <c r="FC504" s="482"/>
      <c r="FD504" s="482"/>
      <c r="FE504" s="482"/>
      <c r="FF504" s="482"/>
      <c r="FG504" s="482"/>
      <c r="FH504" s="482"/>
      <c r="FI504" s="482"/>
      <c r="FJ504" s="482"/>
      <c r="FK504" s="482"/>
      <c r="FL504" s="482"/>
      <c r="FM504" s="482"/>
      <c r="FN504" s="482"/>
      <c r="FO504" s="482"/>
      <c r="FP504" s="482"/>
      <c r="FQ504" s="482"/>
      <c r="FR504" s="482"/>
      <c r="FS504" s="482"/>
      <c r="FT504" s="482"/>
      <c r="FU504" s="482"/>
      <c r="FV504" s="482"/>
      <c r="FW504" s="482"/>
      <c r="FX504" s="482"/>
      <c r="FY504" s="482"/>
      <c r="FZ504" s="482"/>
      <c r="GA504" s="482"/>
      <c r="GB504" s="482"/>
      <c r="GC504" s="482"/>
      <c r="GD504" s="482"/>
      <c r="GE504" s="482"/>
      <c r="GF504" s="482"/>
      <c r="GG504" s="482"/>
      <c r="GH504" s="482"/>
      <c r="GI504" s="482"/>
      <c r="GJ504" s="482"/>
      <c r="GK504" s="482"/>
      <c r="GL504" s="482"/>
      <c r="GM504" s="482"/>
      <c r="GN504" s="482"/>
      <c r="GO504" s="482"/>
      <c r="GP504" s="482"/>
      <c r="GQ504" s="482"/>
      <c r="GR504" s="482"/>
      <c r="GS504" s="482"/>
      <c r="GT504" s="482"/>
      <c r="GU504" s="482"/>
      <c r="GV504" s="482"/>
      <c r="GW504" s="482"/>
      <c r="GX504" s="482"/>
      <c r="GY504" s="482"/>
      <c r="GZ504" s="482"/>
      <c r="HA504" s="482"/>
      <c r="HB504" s="482"/>
      <c r="HC504" s="482"/>
      <c r="HD504" s="482"/>
      <c r="HE504" s="482"/>
      <c r="HF504" s="482"/>
      <c r="HG504" s="482"/>
      <c r="HH504" s="482"/>
      <c r="HI504" s="482"/>
      <c r="HJ504" s="482"/>
      <c r="HK504" s="482"/>
      <c r="HL504" s="482"/>
      <c r="HM504" s="482"/>
      <c r="HN504" s="482"/>
      <c r="HO504" s="482"/>
      <c r="HP504" s="482"/>
      <c r="HQ504" s="482"/>
      <c r="HR504" s="482"/>
      <c r="HS504" s="482"/>
      <c r="HT504" s="482"/>
      <c r="HU504" s="482"/>
      <c r="HV504" s="482"/>
      <c r="HW504" s="482"/>
      <c r="HX504" s="482"/>
      <c r="HY504" s="482"/>
      <c r="HZ504" s="482"/>
      <c r="IA504" s="482"/>
      <c r="IB504" s="482"/>
      <c r="IC504" s="482"/>
      <c r="ID504" s="482"/>
      <c r="IE504" s="482"/>
      <c r="IF504" s="482"/>
      <c r="IG504" s="482"/>
      <c r="IH504" s="482"/>
      <c r="II504" s="482"/>
      <c r="IJ504" s="482"/>
      <c r="IK504" s="482"/>
      <c r="IL504" s="482"/>
      <c r="IM504" s="482"/>
      <c r="IN504" s="482"/>
      <c r="IO504" s="482"/>
      <c r="IP504" s="482"/>
      <c r="IQ504" s="482"/>
      <c r="IR504" s="482"/>
      <c r="IS504" s="482"/>
      <c r="IT504" s="482"/>
      <c r="IU504" s="482"/>
      <c r="IV504" s="482"/>
    </row>
    <row r="505" spans="1:256" ht="14.25" hidden="1">
      <c r="A505" s="483"/>
      <c r="B505" s="484" t="s">
        <v>251</v>
      </c>
      <c r="C505" s="484" t="s">
        <v>251</v>
      </c>
      <c r="D505" s="485"/>
      <c r="E505" s="486" t="s">
        <v>1429</v>
      </c>
      <c r="F505" s="487" t="s">
        <v>1800</v>
      </c>
      <c r="G505" s="487" t="s">
        <v>1800</v>
      </c>
      <c r="H505" s="487" t="s">
        <v>1790</v>
      </c>
      <c r="I505" s="487">
        <v>13</v>
      </c>
      <c r="J505" s="487" t="s">
        <v>217</v>
      </c>
      <c r="K505" s="488"/>
      <c r="L505" s="492"/>
      <c r="M505" s="486"/>
      <c r="N505" s="483"/>
      <c r="O505" s="486" t="s">
        <v>241</v>
      </c>
      <c r="P505" s="486" t="s">
        <v>241</v>
      </c>
      <c r="Q505" s="486" t="s">
        <v>242</v>
      </c>
      <c r="R505" s="342"/>
      <c r="S505" s="342"/>
      <c r="T505" s="342"/>
      <c r="U505" s="342"/>
      <c r="V505" s="342"/>
      <c r="W505" s="342"/>
      <c r="X505" s="342"/>
      <c r="Y505" s="342"/>
      <c r="Z505" s="342"/>
      <c r="AA505" s="342"/>
      <c r="AB505" s="342"/>
      <c r="AC505" s="342"/>
      <c r="AD505" s="342"/>
      <c r="AE505" s="342"/>
      <c r="AF505" s="342"/>
      <c r="AG505" s="342"/>
      <c r="AH505" s="342"/>
      <c r="AI505" s="342"/>
      <c r="AJ505" s="342"/>
      <c r="AK505" s="342"/>
      <c r="AL505" s="342"/>
      <c r="AM505" s="342"/>
      <c r="AN505" s="342"/>
      <c r="AO505" s="342"/>
      <c r="AP505" s="342"/>
      <c r="AQ505" s="342"/>
      <c r="AR505" s="342"/>
      <c r="AS505" s="342"/>
      <c r="AT505" s="342"/>
      <c r="AU505" s="342"/>
      <c r="AV505" s="342"/>
      <c r="AW505" s="342"/>
      <c r="AX505" s="342"/>
      <c r="AY505" s="342"/>
      <c r="AZ505" s="342"/>
      <c r="BA505" s="342"/>
      <c r="BB505" s="342"/>
      <c r="BC505" s="342"/>
      <c r="BD505" s="342"/>
      <c r="BE505" s="342"/>
      <c r="BF505" s="342"/>
      <c r="BG505" s="342"/>
      <c r="BH505" s="342"/>
      <c r="BI505" s="342"/>
      <c r="BJ505" s="342"/>
      <c r="BK505" s="342"/>
      <c r="BL505" s="342"/>
      <c r="BM505" s="342"/>
      <c r="BN505" s="342"/>
      <c r="BO505" s="342"/>
      <c r="BP505" s="342"/>
      <c r="BQ505" s="342"/>
      <c r="BR505" s="342"/>
      <c r="BS505" s="342"/>
      <c r="BT505" s="342"/>
      <c r="BU505" s="342"/>
      <c r="BV505" s="342"/>
      <c r="BW505" s="342"/>
      <c r="BX505" s="342"/>
      <c r="BY505" s="342"/>
      <c r="BZ505" s="342"/>
      <c r="CA505" s="342"/>
      <c r="CB505" s="342"/>
      <c r="CC505" s="342"/>
      <c r="CD505" s="342"/>
      <c r="CE505" s="342"/>
      <c r="CF505" s="342"/>
      <c r="CG505" s="342"/>
      <c r="CH505" s="342"/>
      <c r="CI505" s="342"/>
      <c r="CJ505" s="342"/>
      <c r="CK505" s="342"/>
      <c r="CL505" s="342"/>
      <c r="CM505" s="342"/>
      <c r="CN505" s="342"/>
      <c r="CO505" s="342"/>
      <c r="CP505" s="342"/>
      <c r="CQ505" s="342"/>
      <c r="CR505" s="342"/>
      <c r="CS505" s="342"/>
      <c r="CT505" s="342"/>
      <c r="CU505" s="342"/>
      <c r="CV505" s="342"/>
      <c r="CW505" s="342"/>
      <c r="CX505" s="342"/>
      <c r="CY505" s="342"/>
      <c r="CZ505" s="342"/>
      <c r="DA505" s="342"/>
      <c r="DB505" s="342"/>
      <c r="DC505" s="342"/>
      <c r="DD505" s="342"/>
      <c r="DE505" s="342"/>
      <c r="DF505" s="342"/>
      <c r="DG505" s="342"/>
      <c r="DH505" s="342"/>
      <c r="DI505" s="342"/>
      <c r="DJ505" s="342"/>
      <c r="DK505" s="342"/>
      <c r="DL505" s="342"/>
      <c r="DM505" s="342"/>
      <c r="DN505" s="342"/>
      <c r="DO505" s="342"/>
      <c r="DP505" s="342"/>
      <c r="DQ505" s="342"/>
      <c r="DR505" s="342"/>
      <c r="DS505" s="342"/>
      <c r="DT505" s="342"/>
      <c r="DU505" s="342"/>
      <c r="DV505" s="342"/>
      <c r="DW505" s="342"/>
      <c r="DX505" s="342"/>
      <c r="DY505" s="342"/>
      <c r="DZ505" s="342"/>
      <c r="EA505" s="342"/>
      <c r="EB505" s="342"/>
      <c r="EC505" s="342"/>
      <c r="ED505" s="342"/>
      <c r="EE505" s="342"/>
      <c r="EF505" s="342"/>
      <c r="EG505" s="342"/>
      <c r="EH505" s="342"/>
      <c r="EI505" s="342"/>
      <c r="EJ505" s="342"/>
      <c r="EK505" s="342"/>
      <c r="EL505" s="342"/>
      <c r="EM505" s="342"/>
      <c r="EN505" s="342"/>
      <c r="EO505" s="342"/>
      <c r="EP505" s="342"/>
      <c r="EQ505" s="342"/>
      <c r="ER505" s="342"/>
      <c r="ES505" s="342"/>
      <c r="ET505" s="342"/>
      <c r="EU505" s="342"/>
      <c r="EV505" s="342"/>
      <c r="EW505" s="342"/>
      <c r="EX505" s="342"/>
      <c r="EY505" s="342"/>
      <c r="EZ505" s="342"/>
      <c r="FA505" s="342"/>
      <c r="FB505" s="342"/>
      <c r="FC505" s="342"/>
      <c r="FD505" s="342"/>
      <c r="FE505" s="342"/>
      <c r="FF505" s="342"/>
      <c r="FG505" s="342"/>
      <c r="FH505" s="342"/>
      <c r="FI505" s="342"/>
      <c r="FJ505" s="342"/>
      <c r="FK505" s="342"/>
      <c r="FL505" s="342"/>
      <c r="FM505" s="342"/>
      <c r="FN505" s="342"/>
      <c r="FO505" s="342"/>
      <c r="FP505" s="342"/>
      <c r="FQ505" s="342"/>
      <c r="FR505" s="342"/>
      <c r="FS505" s="342"/>
      <c r="FT505" s="342"/>
      <c r="FU505" s="342"/>
      <c r="FV505" s="342"/>
      <c r="FW505" s="342"/>
      <c r="FX505" s="342"/>
      <c r="FY505" s="342"/>
      <c r="FZ505" s="342"/>
      <c r="GA505" s="342"/>
      <c r="GB505" s="342"/>
      <c r="GC505" s="342"/>
      <c r="GD505" s="342"/>
      <c r="GE505" s="342"/>
      <c r="GF505" s="342"/>
      <c r="GG505" s="342"/>
      <c r="GH505" s="342"/>
      <c r="GI505" s="342"/>
      <c r="GJ505" s="342"/>
      <c r="GK505" s="342"/>
      <c r="GL505" s="342"/>
      <c r="GM505" s="342"/>
      <c r="GN505" s="342"/>
      <c r="GO505" s="342"/>
      <c r="GP505" s="342"/>
      <c r="GQ505" s="342"/>
      <c r="GR505" s="342"/>
      <c r="GS505" s="342"/>
      <c r="GT505" s="342"/>
      <c r="GU505" s="342"/>
      <c r="GV505" s="342"/>
      <c r="GW505" s="342"/>
      <c r="GX505" s="342"/>
      <c r="GY505" s="342"/>
      <c r="GZ505" s="342"/>
      <c r="HA505" s="342"/>
      <c r="HB505" s="342"/>
      <c r="HC505" s="342"/>
      <c r="HD505" s="342"/>
      <c r="HE505" s="342"/>
      <c r="HF505" s="342"/>
      <c r="HG505" s="342"/>
      <c r="HH505" s="342"/>
      <c r="HI505" s="342"/>
      <c r="HJ505" s="342"/>
      <c r="HK505" s="342"/>
      <c r="HL505" s="342"/>
      <c r="HM505" s="342"/>
      <c r="HN505" s="342"/>
      <c r="HO505" s="342"/>
      <c r="HP505" s="342"/>
      <c r="HQ505" s="342"/>
      <c r="HR505" s="342"/>
      <c r="HS505" s="342"/>
      <c r="HT505" s="342"/>
      <c r="HU505" s="342"/>
      <c r="HV505" s="342"/>
      <c r="HW505" s="342"/>
      <c r="HX505" s="342"/>
      <c r="HY505" s="342"/>
      <c r="HZ505" s="342"/>
      <c r="IA505" s="342"/>
      <c r="IB505" s="342"/>
      <c r="IC505" s="342"/>
      <c r="ID505" s="342"/>
      <c r="IE505" s="342"/>
      <c r="IF505" s="342"/>
      <c r="IG505" s="342"/>
      <c r="IH505" s="342"/>
      <c r="II505" s="342"/>
      <c r="IJ505" s="342"/>
      <c r="IK505" s="342"/>
      <c r="IL505" s="342"/>
      <c r="IM505" s="342"/>
      <c r="IN505" s="342"/>
      <c r="IO505" s="342"/>
      <c r="IP505" s="342"/>
      <c r="IQ505" s="342"/>
      <c r="IR505" s="342"/>
      <c r="IS505" s="342"/>
      <c r="IT505" s="342"/>
      <c r="IU505" s="342"/>
      <c r="IV505" s="342"/>
    </row>
    <row r="506" spans="1:256" ht="21">
      <c r="A506" s="1309" t="s">
        <v>1178</v>
      </c>
      <c r="B506" s="1309"/>
      <c r="C506" s="1309"/>
      <c r="D506" s="1309"/>
      <c r="E506" s="1309"/>
      <c r="F506" s="1309"/>
      <c r="G506" s="1309"/>
      <c r="H506" s="1309"/>
      <c r="I506" s="1309"/>
      <c r="J506" s="1309"/>
      <c r="K506" s="1309"/>
      <c r="L506" s="1309"/>
      <c r="M506" s="1309"/>
      <c r="N506" s="1309"/>
      <c r="O506" s="1309"/>
      <c r="P506" s="1309"/>
      <c r="Q506" s="1309"/>
    </row>
    <row r="507" spans="1:256" hidden="1"/>
    <row r="508" spans="1:256" hidden="1">
      <c r="D508" s="506" t="s">
        <v>1161</v>
      </c>
    </row>
    <row r="509" spans="1:256" hidden="1"/>
    <row r="510" spans="1:256" hidden="1"/>
    <row r="511" spans="1:256" hidden="1"/>
    <row r="512" spans="1:256" hidden="1">
      <c r="D512" s="317"/>
      <c r="G512" s="317"/>
      <c r="K512" s="317"/>
      <c r="L512" s="317"/>
      <c r="M512" s="317"/>
      <c r="N512" s="317"/>
    </row>
    <row r="513" spans="4:14" hidden="1">
      <c r="D513" s="317"/>
      <c r="G513" s="317"/>
      <c r="K513" s="317"/>
      <c r="L513" s="317"/>
      <c r="M513" s="317"/>
      <c r="N513" s="317"/>
    </row>
    <row r="514" spans="4:14" hidden="1">
      <c r="D514" s="317"/>
      <c r="G514" s="317"/>
      <c r="K514" s="317"/>
      <c r="L514" s="317"/>
      <c r="M514" s="317"/>
      <c r="N514" s="317"/>
    </row>
    <row r="515" spans="4:14" hidden="1">
      <c r="D515" s="317"/>
      <c r="G515" s="317"/>
      <c r="K515" s="317"/>
      <c r="L515" s="317"/>
      <c r="M515" s="317"/>
      <c r="N515" s="317"/>
    </row>
    <row r="516" spans="4:14" hidden="1">
      <c r="D516" s="317"/>
      <c r="G516" s="317"/>
      <c r="K516" s="317"/>
      <c r="L516" s="317"/>
      <c r="M516" s="317"/>
      <c r="N516" s="317"/>
    </row>
    <row r="517" spans="4:14" hidden="1">
      <c r="D517" s="317"/>
      <c r="G517" s="317"/>
      <c r="K517" s="317"/>
      <c r="L517" s="317"/>
      <c r="M517" s="317"/>
      <c r="N517" s="317"/>
    </row>
    <row r="518" spans="4:14" hidden="1">
      <c r="D518" s="317"/>
      <c r="G518" s="317"/>
      <c r="K518" s="317"/>
      <c r="L518" s="317"/>
      <c r="M518" s="317"/>
      <c r="N518" s="317"/>
    </row>
    <row r="519" spans="4:14" hidden="1">
      <c r="D519" s="317"/>
      <c r="G519" s="317"/>
      <c r="K519" s="317"/>
      <c r="L519" s="317"/>
      <c r="M519" s="317"/>
      <c r="N519" s="317"/>
    </row>
    <row r="520" spans="4:14" hidden="1">
      <c r="D520" s="317"/>
      <c r="G520" s="317"/>
      <c r="K520" s="317"/>
      <c r="L520" s="317"/>
      <c r="M520" s="317"/>
      <c r="N520" s="317"/>
    </row>
    <row r="521" spans="4:14" hidden="1">
      <c r="D521" s="317"/>
      <c r="G521" s="317"/>
      <c r="K521" s="317"/>
      <c r="L521" s="317"/>
      <c r="M521" s="317"/>
      <c r="N521" s="317"/>
    </row>
    <row r="522" spans="4:14" hidden="1">
      <c r="D522" s="317"/>
      <c r="G522" s="317"/>
      <c r="K522" s="317"/>
      <c r="L522" s="317"/>
      <c r="M522" s="317"/>
      <c r="N522" s="317"/>
    </row>
    <row r="523" spans="4:14" hidden="1">
      <c r="D523" s="317"/>
      <c r="G523" s="317"/>
      <c r="K523" s="317"/>
      <c r="L523" s="317"/>
      <c r="M523" s="317"/>
      <c r="N523" s="317"/>
    </row>
    <row r="524" spans="4:14" hidden="1">
      <c r="D524" s="317"/>
      <c r="G524" s="317"/>
      <c r="K524" s="317"/>
      <c r="L524" s="317"/>
      <c r="M524" s="317"/>
      <c r="N524" s="317"/>
    </row>
    <row r="525" spans="4:14" hidden="1">
      <c r="D525" s="317"/>
      <c r="G525" s="317"/>
      <c r="K525" s="317"/>
      <c r="L525" s="317"/>
      <c r="M525" s="317"/>
      <c r="N525" s="317"/>
    </row>
    <row r="526" spans="4:14" hidden="1">
      <c r="D526" s="317"/>
      <c r="G526" s="317"/>
      <c r="K526" s="317"/>
      <c r="L526" s="317"/>
      <c r="M526" s="317"/>
      <c r="N526" s="317"/>
    </row>
    <row r="527" spans="4:14" hidden="1">
      <c r="D527" s="317"/>
      <c r="G527" s="317"/>
      <c r="K527" s="317"/>
      <c r="L527" s="317"/>
      <c r="M527" s="317"/>
      <c r="N527" s="317"/>
    </row>
    <row r="528" spans="4:14" hidden="1">
      <c r="D528" s="317"/>
      <c r="G528" s="317"/>
      <c r="K528" s="317"/>
      <c r="L528" s="317"/>
      <c r="M528" s="317"/>
      <c r="N528" s="317"/>
    </row>
    <row r="529" spans="4:14" hidden="1">
      <c r="D529" s="317"/>
      <c r="G529" s="317"/>
      <c r="K529" s="317"/>
      <c r="L529" s="317"/>
      <c r="M529" s="317"/>
      <c r="N529" s="317"/>
    </row>
    <row r="530" spans="4:14" hidden="1">
      <c r="D530" s="317"/>
      <c r="G530" s="317"/>
      <c r="K530" s="317"/>
      <c r="L530" s="317"/>
      <c r="M530" s="317"/>
      <c r="N530" s="317"/>
    </row>
    <row r="531" spans="4:14" hidden="1">
      <c r="D531" s="317"/>
      <c r="G531" s="317"/>
      <c r="K531" s="317"/>
      <c r="L531" s="317"/>
      <c r="M531" s="317"/>
      <c r="N531" s="317"/>
    </row>
    <row r="532" spans="4:14" hidden="1">
      <c r="D532" s="317"/>
      <c r="G532" s="317"/>
      <c r="K532" s="317"/>
      <c r="L532" s="317"/>
      <c r="M532" s="317"/>
      <c r="N532" s="317"/>
    </row>
    <row r="533" spans="4:14" hidden="1">
      <c r="D533" s="317"/>
      <c r="G533" s="317"/>
      <c r="K533" s="317"/>
      <c r="L533" s="317"/>
      <c r="M533" s="317"/>
      <c r="N533" s="317"/>
    </row>
    <row r="534" spans="4:14" hidden="1">
      <c r="D534" s="317"/>
      <c r="G534" s="317"/>
      <c r="K534" s="317"/>
      <c r="L534" s="317"/>
      <c r="M534" s="317"/>
      <c r="N534" s="317"/>
    </row>
    <row r="535" spans="4:14" hidden="1">
      <c r="D535" s="317"/>
      <c r="G535" s="317"/>
      <c r="K535" s="317"/>
      <c r="L535" s="317"/>
      <c r="M535" s="317"/>
      <c r="N535" s="317"/>
    </row>
    <row r="536" spans="4:14" hidden="1">
      <c r="D536" s="317"/>
      <c r="G536" s="317"/>
      <c r="K536" s="317"/>
      <c r="L536" s="317"/>
      <c r="M536" s="317"/>
      <c r="N536" s="317"/>
    </row>
    <row r="537" spans="4:14" hidden="1">
      <c r="D537" s="317"/>
      <c r="G537" s="317"/>
      <c r="K537" s="317"/>
      <c r="L537" s="317"/>
      <c r="M537" s="317"/>
      <c r="N537" s="317"/>
    </row>
    <row r="538" spans="4:14" hidden="1">
      <c r="D538" s="317"/>
      <c r="G538" s="317"/>
      <c r="K538" s="317"/>
      <c r="L538" s="317"/>
      <c r="M538" s="317"/>
      <c r="N538" s="317"/>
    </row>
    <row r="539" spans="4:14" hidden="1">
      <c r="D539" s="317"/>
      <c r="G539" s="317"/>
      <c r="K539" s="317"/>
      <c r="L539" s="317"/>
      <c r="M539" s="317"/>
      <c r="N539" s="317"/>
    </row>
    <row r="540" spans="4:14" hidden="1">
      <c r="D540" s="317"/>
      <c r="G540" s="317"/>
      <c r="K540" s="317"/>
      <c r="L540" s="317"/>
      <c r="M540" s="317"/>
      <c r="N540" s="317"/>
    </row>
    <row r="541" spans="4:14" hidden="1">
      <c r="D541" s="317"/>
      <c r="G541" s="317"/>
      <c r="K541" s="317"/>
      <c r="L541" s="317"/>
      <c r="M541" s="317"/>
      <c r="N541" s="317"/>
    </row>
    <row r="542" spans="4:14" hidden="1">
      <c r="D542" s="317"/>
      <c r="G542" s="317"/>
      <c r="K542" s="317"/>
      <c r="L542" s="317"/>
      <c r="M542" s="317"/>
      <c r="N542" s="317"/>
    </row>
    <row r="543" spans="4:14" hidden="1">
      <c r="D543" s="317"/>
      <c r="G543" s="317"/>
      <c r="K543" s="317"/>
      <c r="L543" s="317"/>
      <c r="M543" s="317"/>
      <c r="N543" s="317"/>
    </row>
    <row r="544" spans="4:14" hidden="1">
      <c r="D544" s="317"/>
      <c r="G544" s="317"/>
      <c r="K544" s="317"/>
      <c r="L544" s="317"/>
      <c r="M544" s="317"/>
      <c r="N544" s="317"/>
    </row>
    <row r="545" spans="4:14" hidden="1">
      <c r="D545" s="317"/>
      <c r="G545" s="317"/>
      <c r="K545" s="317"/>
      <c r="L545" s="317"/>
      <c r="M545" s="317"/>
      <c r="N545" s="317"/>
    </row>
    <row r="546" spans="4:14" hidden="1">
      <c r="D546" s="317"/>
      <c r="G546" s="317"/>
      <c r="K546" s="317"/>
      <c r="L546" s="317"/>
      <c r="M546" s="317"/>
      <c r="N546" s="317"/>
    </row>
    <row r="547" spans="4:14" hidden="1">
      <c r="D547" s="317"/>
      <c r="G547" s="317"/>
      <c r="K547" s="317"/>
      <c r="L547" s="317"/>
      <c r="M547" s="317"/>
      <c r="N547" s="317"/>
    </row>
    <row r="548" spans="4:14" hidden="1">
      <c r="D548" s="317"/>
      <c r="G548" s="317"/>
      <c r="K548" s="317"/>
      <c r="L548" s="317"/>
      <c r="M548" s="317"/>
      <c r="N548" s="317"/>
    </row>
    <row r="549" spans="4:14" hidden="1">
      <c r="D549" s="317"/>
      <c r="G549" s="317"/>
      <c r="K549" s="317"/>
      <c r="L549" s="317"/>
      <c r="M549" s="317"/>
      <c r="N549" s="317"/>
    </row>
    <row r="550" spans="4:14" hidden="1">
      <c r="D550" s="317"/>
      <c r="G550" s="317"/>
      <c r="K550" s="317"/>
      <c r="L550" s="317"/>
      <c r="M550" s="317"/>
      <c r="N550" s="317"/>
    </row>
    <row r="551" spans="4:14" hidden="1">
      <c r="D551" s="317"/>
      <c r="G551" s="317"/>
      <c r="K551" s="317"/>
      <c r="L551" s="317"/>
      <c r="M551" s="317"/>
      <c r="N551" s="317"/>
    </row>
    <row r="552" spans="4:14" hidden="1">
      <c r="D552" s="317"/>
      <c r="G552" s="317"/>
      <c r="K552" s="317"/>
      <c r="L552" s="317"/>
      <c r="M552" s="317"/>
      <c r="N552" s="317"/>
    </row>
    <row r="553" spans="4:14" hidden="1">
      <c r="D553" s="317"/>
      <c r="G553" s="317"/>
      <c r="K553" s="317"/>
      <c r="L553" s="317"/>
      <c r="M553" s="317"/>
      <c r="N553" s="317"/>
    </row>
    <row r="554" spans="4:14" hidden="1">
      <c r="D554" s="317"/>
      <c r="G554" s="317"/>
      <c r="K554" s="317"/>
      <c r="L554" s="317"/>
      <c r="M554" s="317"/>
      <c r="N554" s="317"/>
    </row>
    <row r="555" spans="4:14" hidden="1">
      <c r="D555" s="317"/>
      <c r="G555" s="317"/>
      <c r="K555" s="317"/>
      <c r="L555" s="317"/>
      <c r="M555" s="317"/>
      <c r="N555" s="317"/>
    </row>
    <row r="556" spans="4:14" hidden="1">
      <c r="D556" s="317"/>
      <c r="G556" s="317"/>
      <c r="K556" s="317"/>
      <c r="L556" s="317"/>
      <c r="M556" s="317"/>
      <c r="N556" s="317"/>
    </row>
    <row r="557" spans="4:14" hidden="1">
      <c r="D557" s="317"/>
      <c r="G557" s="317"/>
      <c r="K557" s="317"/>
      <c r="L557" s="317"/>
      <c r="M557" s="317"/>
      <c r="N557" s="317"/>
    </row>
    <row r="558" spans="4:14" hidden="1">
      <c r="D558" s="317"/>
      <c r="G558" s="317"/>
      <c r="K558" s="317"/>
      <c r="L558" s="317"/>
      <c r="M558" s="317"/>
      <c r="N558" s="317"/>
    </row>
    <row r="559" spans="4:14" hidden="1">
      <c r="D559" s="317"/>
      <c r="G559" s="317"/>
      <c r="K559" s="317"/>
      <c r="L559" s="317"/>
      <c r="M559" s="317"/>
      <c r="N559" s="317"/>
    </row>
    <row r="560" spans="4:14" hidden="1">
      <c r="D560" s="317"/>
      <c r="G560" s="317"/>
      <c r="K560" s="317"/>
      <c r="L560" s="317"/>
      <c r="M560" s="317"/>
      <c r="N560" s="317"/>
    </row>
    <row r="561" spans="4:14" hidden="1">
      <c r="D561" s="317"/>
      <c r="G561" s="317"/>
      <c r="K561" s="317"/>
      <c r="L561" s="317"/>
      <c r="M561" s="317"/>
      <c r="N561" s="317"/>
    </row>
    <row r="562" spans="4:14" hidden="1">
      <c r="D562" s="317"/>
      <c r="G562" s="317"/>
      <c r="K562" s="317"/>
      <c r="L562" s="317"/>
      <c r="M562" s="317"/>
      <c r="N562" s="317"/>
    </row>
    <row r="563" spans="4:14" hidden="1">
      <c r="D563" s="317"/>
      <c r="G563" s="317"/>
      <c r="K563" s="317"/>
      <c r="L563" s="317"/>
      <c r="M563" s="317"/>
      <c r="N563" s="317"/>
    </row>
    <row r="564" spans="4:14" hidden="1">
      <c r="D564" s="317"/>
      <c r="G564" s="317"/>
      <c r="K564" s="317"/>
      <c r="L564" s="317"/>
      <c r="M564" s="317"/>
      <c r="N564" s="317"/>
    </row>
    <row r="565" spans="4:14" hidden="1">
      <c r="D565" s="317"/>
      <c r="G565" s="317"/>
      <c r="K565" s="317"/>
      <c r="L565" s="317"/>
      <c r="M565" s="317"/>
      <c r="N565" s="317"/>
    </row>
    <row r="566" spans="4:14" hidden="1">
      <c r="D566" s="317"/>
      <c r="G566" s="317"/>
      <c r="K566" s="317"/>
      <c r="L566" s="317"/>
      <c r="M566" s="317"/>
      <c r="N566" s="317"/>
    </row>
    <row r="567" spans="4:14" hidden="1">
      <c r="D567" s="317"/>
      <c r="G567" s="317"/>
      <c r="K567" s="317"/>
      <c r="L567" s="317"/>
      <c r="M567" s="317"/>
      <c r="N567" s="317"/>
    </row>
    <row r="568" spans="4:14" hidden="1">
      <c r="D568" s="317"/>
      <c r="G568" s="317"/>
      <c r="K568" s="317"/>
      <c r="L568" s="317"/>
      <c r="M568" s="317"/>
      <c r="N568" s="317"/>
    </row>
    <row r="569" spans="4:14" hidden="1">
      <c r="D569" s="317"/>
      <c r="G569" s="317"/>
      <c r="K569" s="317"/>
      <c r="L569" s="317"/>
      <c r="M569" s="317"/>
      <c r="N569" s="317"/>
    </row>
    <row r="570" spans="4:14" hidden="1">
      <c r="D570" s="317"/>
      <c r="G570" s="317"/>
      <c r="K570" s="317"/>
      <c r="L570" s="317"/>
      <c r="M570" s="317"/>
      <c r="N570" s="317"/>
    </row>
    <row r="571" spans="4:14" hidden="1">
      <c r="D571" s="317"/>
      <c r="G571" s="317"/>
      <c r="K571" s="317"/>
      <c r="L571" s="317"/>
      <c r="M571" s="317"/>
      <c r="N571" s="317"/>
    </row>
    <row r="572" spans="4:14" hidden="1">
      <c r="D572" s="317"/>
      <c r="G572" s="317"/>
      <c r="K572" s="317"/>
      <c r="L572" s="317"/>
      <c r="M572" s="317"/>
      <c r="N572" s="317"/>
    </row>
    <row r="573" spans="4:14" hidden="1">
      <c r="D573" s="317"/>
      <c r="G573" s="317"/>
      <c r="K573" s="317"/>
      <c r="L573" s="317"/>
      <c r="M573" s="317"/>
      <c r="N573" s="317"/>
    </row>
    <row r="574" spans="4:14" hidden="1">
      <c r="D574" s="317"/>
      <c r="G574" s="317"/>
      <c r="K574" s="317"/>
      <c r="L574" s="317"/>
      <c r="M574" s="317"/>
      <c r="N574" s="317"/>
    </row>
    <row r="575" spans="4:14" hidden="1">
      <c r="D575" s="317"/>
      <c r="G575" s="317"/>
      <c r="K575" s="317"/>
      <c r="L575" s="317"/>
      <c r="M575" s="317"/>
      <c r="N575" s="317"/>
    </row>
    <row r="576" spans="4:14" hidden="1">
      <c r="D576" s="317"/>
      <c r="G576" s="317"/>
      <c r="K576" s="317"/>
      <c r="L576" s="317"/>
      <c r="M576" s="317"/>
      <c r="N576" s="317"/>
    </row>
    <row r="577" spans="4:14" hidden="1">
      <c r="D577" s="317"/>
      <c r="G577" s="317"/>
      <c r="K577" s="317"/>
      <c r="L577" s="317"/>
      <c r="M577" s="317"/>
      <c r="N577" s="317"/>
    </row>
    <row r="578" spans="4:14" hidden="1">
      <c r="D578" s="317"/>
      <c r="G578" s="317"/>
      <c r="K578" s="317"/>
      <c r="L578" s="317"/>
      <c r="M578" s="317"/>
      <c r="N578" s="317"/>
    </row>
    <row r="579" spans="4:14" hidden="1">
      <c r="D579" s="317"/>
      <c r="G579" s="317"/>
      <c r="K579" s="317"/>
      <c r="L579" s="317"/>
      <c r="M579" s="317"/>
      <c r="N579" s="317"/>
    </row>
    <row r="580" spans="4:14" hidden="1">
      <c r="D580" s="317"/>
      <c r="G580" s="317"/>
      <c r="K580" s="317"/>
      <c r="L580" s="317"/>
      <c r="M580" s="317"/>
      <c r="N580" s="317"/>
    </row>
    <row r="581" spans="4:14" hidden="1">
      <c r="D581" s="317"/>
      <c r="G581" s="317"/>
      <c r="K581" s="317"/>
      <c r="L581" s="317"/>
      <c r="M581" s="317"/>
      <c r="N581" s="317"/>
    </row>
    <row r="582" spans="4:14" hidden="1">
      <c r="D582" s="317"/>
      <c r="G582" s="317"/>
      <c r="K582" s="317"/>
      <c r="L582" s="317"/>
      <c r="M582" s="317"/>
      <c r="N582" s="317"/>
    </row>
    <row r="583" spans="4:14" hidden="1">
      <c r="D583" s="317"/>
      <c r="G583" s="317"/>
      <c r="K583" s="317"/>
      <c r="L583" s="317"/>
      <c r="M583" s="317"/>
      <c r="N583" s="317"/>
    </row>
    <row r="584" spans="4:14" hidden="1">
      <c r="D584" s="317"/>
      <c r="G584" s="317"/>
      <c r="K584" s="317"/>
      <c r="L584" s="317"/>
      <c r="M584" s="317"/>
      <c r="N584" s="317"/>
    </row>
    <row r="585" spans="4:14" hidden="1">
      <c r="D585" s="317"/>
      <c r="G585" s="317"/>
      <c r="K585" s="317"/>
      <c r="L585" s="317"/>
      <c r="M585" s="317"/>
      <c r="N585" s="317"/>
    </row>
    <row r="586" spans="4:14" hidden="1">
      <c r="D586" s="317"/>
      <c r="G586" s="317"/>
      <c r="K586" s="317"/>
      <c r="L586" s="317"/>
      <c r="M586" s="317"/>
      <c r="N586" s="317"/>
    </row>
    <row r="587" spans="4:14" hidden="1">
      <c r="D587" s="317"/>
      <c r="G587" s="317"/>
      <c r="K587" s="317"/>
      <c r="L587" s="317"/>
      <c r="M587" s="317"/>
      <c r="N587" s="317"/>
    </row>
    <row r="588" spans="4:14" hidden="1">
      <c r="D588" s="317"/>
      <c r="G588" s="317"/>
      <c r="K588" s="317"/>
      <c r="L588" s="317"/>
      <c r="M588" s="317"/>
      <c r="N588" s="317"/>
    </row>
    <row r="589" spans="4:14" hidden="1">
      <c r="D589" s="317"/>
      <c r="G589" s="317"/>
      <c r="K589" s="317"/>
      <c r="L589" s="317"/>
      <c r="M589" s="317"/>
      <c r="N589" s="317"/>
    </row>
    <row r="590" spans="4:14" hidden="1">
      <c r="D590" s="317"/>
      <c r="G590" s="317"/>
      <c r="K590" s="317"/>
      <c r="L590" s="317"/>
      <c r="M590" s="317"/>
      <c r="N590" s="317"/>
    </row>
    <row r="591" spans="4:14" hidden="1">
      <c r="D591" s="317"/>
      <c r="G591" s="317"/>
      <c r="K591" s="317"/>
      <c r="L591" s="317"/>
      <c r="M591" s="317"/>
      <c r="N591" s="317"/>
    </row>
    <row r="592" spans="4:14" hidden="1">
      <c r="D592" s="317"/>
      <c r="G592" s="317"/>
      <c r="K592" s="317"/>
      <c r="L592" s="317"/>
      <c r="M592" s="317"/>
      <c r="N592" s="317"/>
    </row>
    <row r="593" spans="4:14" hidden="1">
      <c r="D593" s="317"/>
      <c r="G593" s="317"/>
      <c r="K593" s="317"/>
      <c r="L593" s="317"/>
      <c r="M593" s="317"/>
      <c r="N593" s="317"/>
    </row>
    <row r="594" spans="4:14" hidden="1">
      <c r="D594" s="317"/>
      <c r="G594" s="317"/>
      <c r="K594" s="317"/>
      <c r="L594" s="317"/>
      <c r="M594" s="317"/>
      <c r="N594" s="317"/>
    </row>
    <row r="595" spans="4:14" hidden="1">
      <c r="D595" s="317"/>
      <c r="G595" s="317"/>
      <c r="K595" s="317"/>
      <c r="L595" s="317"/>
      <c r="M595" s="317"/>
      <c r="N595" s="317"/>
    </row>
    <row r="596" spans="4:14" hidden="1">
      <c r="D596" s="317"/>
      <c r="G596" s="317"/>
      <c r="K596" s="317"/>
      <c r="L596" s="317"/>
      <c r="M596" s="317"/>
      <c r="N596" s="317"/>
    </row>
    <row r="597" spans="4:14" hidden="1">
      <c r="D597" s="317"/>
      <c r="G597" s="317"/>
      <c r="K597" s="317"/>
      <c r="L597" s="317"/>
      <c r="M597" s="317"/>
      <c r="N597" s="317"/>
    </row>
    <row r="598" spans="4:14" hidden="1">
      <c r="D598" s="317"/>
      <c r="G598" s="317"/>
      <c r="K598" s="317"/>
      <c r="L598" s="317"/>
      <c r="M598" s="317"/>
      <c r="N598" s="317"/>
    </row>
    <row r="599" spans="4:14" hidden="1">
      <c r="D599" s="317"/>
      <c r="G599" s="317"/>
      <c r="K599" s="317"/>
      <c r="L599" s="317"/>
      <c r="M599" s="317"/>
      <c r="N599" s="317"/>
    </row>
    <row r="600" spans="4:14" hidden="1">
      <c r="D600" s="317"/>
      <c r="G600" s="317"/>
      <c r="K600" s="317"/>
      <c r="L600" s="317"/>
      <c r="M600" s="317"/>
      <c r="N600" s="317"/>
    </row>
    <row r="601" spans="4:14" hidden="1">
      <c r="D601" s="317"/>
      <c r="G601" s="317"/>
      <c r="K601" s="317"/>
      <c r="L601" s="317"/>
      <c r="M601" s="317"/>
      <c r="N601" s="317"/>
    </row>
    <row r="602" spans="4:14" hidden="1">
      <c r="D602" s="317"/>
      <c r="G602" s="317"/>
      <c r="K602" s="317"/>
      <c r="L602" s="317"/>
      <c r="M602" s="317"/>
      <c r="N602" s="317"/>
    </row>
    <row r="603" spans="4:14" hidden="1">
      <c r="D603" s="317"/>
      <c r="G603" s="317"/>
      <c r="K603" s="317"/>
      <c r="L603" s="317"/>
      <c r="M603" s="317"/>
      <c r="N603" s="317"/>
    </row>
    <row r="604" spans="4:14" hidden="1">
      <c r="D604" s="317"/>
      <c r="G604" s="317"/>
      <c r="K604" s="317"/>
      <c r="L604" s="317"/>
      <c r="M604" s="317"/>
      <c r="N604" s="317"/>
    </row>
    <row r="605" spans="4:14" hidden="1">
      <c r="D605" s="317"/>
      <c r="G605" s="317"/>
      <c r="K605" s="317"/>
      <c r="L605" s="317"/>
      <c r="M605" s="317"/>
      <c r="N605" s="317"/>
    </row>
    <row r="606" spans="4:14" hidden="1">
      <c r="D606" s="317"/>
      <c r="G606" s="317"/>
      <c r="K606" s="317"/>
      <c r="L606" s="317"/>
      <c r="M606" s="317"/>
      <c r="N606" s="317"/>
    </row>
    <row r="607" spans="4:14" hidden="1">
      <c r="D607" s="317"/>
      <c r="G607" s="317"/>
      <c r="K607" s="317"/>
      <c r="L607" s="317"/>
      <c r="M607" s="317"/>
      <c r="N607" s="317"/>
    </row>
    <row r="608" spans="4:14" hidden="1">
      <c r="D608" s="317"/>
      <c r="G608" s="317"/>
      <c r="K608" s="317"/>
      <c r="L608" s="317"/>
      <c r="M608" s="317"/>
      <c r="N608" s="317"/>
    </row>
    <row r="609" spans="4:14" hidden="1">
      <c r="D609" s="317"/>
      <c r="G609" s="317"/>
      <c r="K609" s="317"/>
      <c r="L609" s="317"/>
      <c r="M609" s="317"/>
      <c r="N609" s="317"/>
    </row>
    <row r="610" spans="4:14" hidden="1">
      <c r="D610" s="317"/>
      <c r="G610" s="317"/>
      <c r="K610" s="317"/>
      <c r="L610" s="317"/>
      <c r="M610" s="317"/>
      <c r="N610" s="317"/>
    </row>
    <row r="611" spans="4:14" hidden="1">
      <c r="D611" s="317"/>
      <c r="G611" s="317"/>
      <c r="K611" s="317"/>
      <c r="L611" s="317"/>
      <c r="M611" s="317"/>
      <c r="N611" s="317"/>
    </row>
    <row r="612" spans="4:14" hidden="1">
      <c r="D612" s="317"/>
      <c r="G612" s="317"/>
      <c r="K612" s="317"/>
      <c r="L612" s="317"/>
      <c r="M612" s="317"/>
      <c r="N612" s="317"/>
    </row>
    <row r="613" spans="4:14" hidden="1">
      <c r="D613" s="317"/>
      <c r="G613" s="317"/>
      <c r="K613" s="317"/>
      <c r="L613" s="317"/>
      <c r="M613" s="317"/>
      <c r="N613" s="317"/>
    </row>
    <row r="614" spans="4:14" hidden="1">
      <c r="D614" s="317"/>
      <c r="G614" s="317"/>
      <c r="K614" s="317"/>
      <c r="L614" s="317"/>
      <c r="M614" s="317"/>
      <c r="N614" s="317"/>
    </row>
    <row r="615" spans="4:14" hidden="1">
      <c r="D615" s="317"/>
      <c r="G615" s="317"/>
      <c r="K615" s="317"/>
      <c r="L615" s="317"/>
      <c r="M615" s="317"/>
      <c r="N615" s="317"/>
    </row>
    <row r="616" spans="4:14" hidden="1">
      <c r="D616" s="317"/>
      <c r="G616" s="317"/>
      <c r="K616" s="317"/>
      <c r="L616" s="317"/>
      <c r="M616" s="317"/>
      <c r="N616" s="317"/>
    </row>
    <row r="617" spans="4:14" hidden="1">
      <c r="D617" s="317"/>
      <c r="G617" s="317"/>
      <c r="K617" s="317"/>
      <c r="L617" s="317"/>
      <c r="M617" s="317"/>
      <c r="N617" s="317"/>
    </row>
    <row r="618" spans="4:14" hidden="1">
      <c r="D618" s="317"/>
      <c r="G618" s="317"/>
      <c r="K618" s="317"/>
      <c r="L618" s="317"/>
      <c r="M618" s="317"/>
      <c r="N618" s="317"/>
    </row>
    <row r="619" spans="4:14" hidden="1">
      <c r="D619" s="317"/>
      <c r="G619" s="317"/>
      <c r="K619" s="317"/>
      <c r="L619" s="317"/>
      <c r="M619" s="317"/>
      <c r="N619" s="317"/>
    </row>
    <row r="620" spans="4:14" hidden="1">
      <c r="D620" s="317"/>
      <c r="G620" s="317"/>
      <c r="K620" s="317"/>
      <c r="L620" s="317"/>
      <c r="M620" s="317"/>
      <c r="N620" s="317"/>
    </row>
    <row r="621" spans="4:14" hidden="1">
      <c r="D621" s="317"/>
      <c r="G621" s="317"/>
      <c r="K621" s="317"/>
      <c r="L621" s="317"/>
      <c r="M621" s="317"/>
      <c r="N621" s="317"/>
    </row>
    <row r="622" spans="4:14" hidden="1">
      <c r="D622" s="317"/>
      <c r="G622" s="317"/>
      <c r="K622" s="317"/>
      <c r="L622" s="317"/>
      <c r="M622" s="317"/>
      <c r="N622" s="317"/>
    </row>
    <row r="623" spans="4:14" hidden="1">
      <c r="D623" s="317"/>
      <c r="G623" s="317"/>
      <c r="K623" s="317"/>
      <c r="L623" s="317"/>
      <c r="M623" s="317"/>
      <c r="N623" s="317"/>
    </row>
    <row r="624" spans="4:14" hidden="1">
      <c r="D624" s="317"/>
      <c r="G624" s="317"/>
      <c r="K624" s="317"/>
      <c r="L624" s="317"/>
      <c r="M624" s="317"/>
      <c r="N624" s="317"/>
    </row>
    <row r="625" spans="4:14" hidden="1">
      <c r="D625" s="317"/>
      <c r="G625" s="317"/>
      <c r="K625" s="317"/>
      <c r="L625" s="317"/>
      <c r="M625" s="317"/>
      <c r="N625" s="317"/>
    </row>
    <row r="626" spans="4:14" hidden="1">
      <c r="D626" s="317"/>
      <c r="G626" s="317"/>
      <c r="K626" s="317"/>
      <c r="L626" s="317"/>
      <c r="M626" s="317"/>
      <c r="N626" s="317"/>
    </row>
    <row r="627" spans="4:14" hidden="1">
      <c r="D627" s="317"/>
      <c r="G627" s="317"/>
      <c r="K627" s="317"/>
      <c r="L627" s="317"/>
      <c r="M627" s="317"/>
      <c r="N627" s="317"/>
    </row>
    <row r="628" spans="4:14" hidden="1">
      <c r="D628" s="317"/>
      <c r="G628" s="317"/>
      <c r="K628" s="317"/>
      <c r="L628" s="317"/>
      <c r="M628" s="317"/>
      <c r="N628" s="317"/>
    </row>
    <row r="629" spans="4:14" hidden="1">
      <c r="D629" s="317"/>
      <c r="G629" s="317"/>
      <c r="K629" s="317"/>
      <c r="L629" s="317"/>
      <c r="M629" s="317"/>
      <c r="N629" s="317"/>
    </row>
    <row r="630" spans="4:14" hidden="1">
      <c r="D630" s="317"/>
      <c r="G630" s="317"/>
      <c r="K630" s="317"/>
      <c r="L630" s="317"/>
      <c r="M630" s="317"/>
      <c r="N630" s="317"/>
    </row>
    <row r="631" spans="4:14" hidden="1">
      <c r="D631" s="317"/>
      <c r="G631" s="317"/>
      <c r="K631" s="317"/>
      <c r="L631" s="317"/>
      <c r="M631" s="317"/>
      <c r="N631" s="317"/>
    </row>
    <row r="632" spans="4:14" hidden="1">
      <c r="D632" s="317"/>
      <c r="G632" s="317"/>
      <c r="K632" s="317"/>
      <c r="L632" s="317"/>
      <c r="M632" s="317"/>
      <c r="N632" s="317"/>
    </row>
    <row r="633" spans="4:14" hidden="1">
      <c r="D633" s="317"/>
      <c r="G633" s="317"/>
      <c r="K633" s="317"/>
      <c r="L633" s="317"/>
      <c r="M633" s="317"/>
      <c r="N633" s="317"/>
    </row>
    <row r="634" spans="4:14" hidden="1">
      <c r="D634" s="317"/>
      <c r="G634" s="317"/>
      <c r="K634" s="317"/>
      <c r="L634" s="317"/>
      <c r="M634" s="317"/>
      <c r="N634" s="317"/>
    </row>
    <row r="635" spans="4:14" hidden="1">
      <c r="D635" s="317"/>
      <c r="G635" s="317"/>
      <c r="K635" s="317"/>
      <c r="L635" s="317"/>
      <c r="M635" s="317"/>
      <c r="N635" s="317"/>
    </row>
    <row r="636" spans="4:14" hidden="1">
      <c r="D636" s="317"/>
      <c r="G636" s="317"/>
      <c r="K636" s="317"/>
      <c r="L636" s="317"/>
      <c r="M636" s="317"/>
      <c r="N636" s="317"/>
    </row>
    <row r="637" spans="4:14" hidden="1">
      <c r="D637" s="317"/>
      <c r="G637" s="317"/>
      <c r="K637" s="317"/>
      <c r="L637" s="317"/>
      <c r="M637" s="317"/>
      <c r="N637" s="317"/>
    </row>
    <row r="638" spans="4:14" hidden="1">
      <c r="D638" s="317"/>
      <c r="G638" s="317"/>
      <c r="K638" s="317"/>
      <c r="L638" s="317"/>
      <c r="M638" s="317"/>
      <c r="N638" s="317"/>
    </row>
    <row r="639" spans="4:14" hidden="1">
      <c r="D639" s="317"/>
      <c r="G639" s="317"/>
      <c r="K639" s="317"/>
      <c r="L639" s="317"/>
      <c r="M639" s="317"/>
      <c r="N639" s="317"/>
    </row>
    <row r="640" spans="4:14" hidden="1">
      <c r="D640" s="317"/>
      <c r="G640" s="317"/>
      <c r="K640" s="317"/>
      <c r="L640" s="317"/>
      <c r="M640" s="317"/>
      <c r="N640" s="317"/>
    </row>
    <row r="641" spans="4:14" hidden="1">
      <c r="D641" s="317"/>
      <c r="G641" s="317"/>
      <c r="K641" s="317"/>
      <c r="L641" s="317"/>
      <c r="M641" s="317"/>
      <c r="N641" s="317"/>
    </row>
    <row r="642" spans="4:14" hidden="1">
      <c r="D642" s="317"/>
      <c r="G642" s="317"/>
      <c r="K642" s="317"/>
      <c r="L642" s="317"/>
      <c r="M642" s="317"/>
      <c r="N642" s="317"/>
    </row>
    <row r="643" spans="4:14" hidden="1">
      <c r="D643" s="317"/>
      <c r="G643" s="317"/>
      <c r="K643" s="317"/>
      <c r="L643" s="317"/>
      <c r="M643" s="317"/>
      <c r="N643" s="317"/>
    </row>
    <row r="644" spans="4:14" hidden="1">
      <c r="D644" s="317"/>
      <c r="G644" s="317"/>
      <c r="K644" s="317"/>
      <c r="L644" s="317"/>
      <c r="M644" s="317"/>
      <c r="N644" s="317"/>
    </row>
    <row r="645" spans="4:14" hidden="1">
      <c r="D645" s="317"/>
      <c r="G645" s="317"/>
      <c r="K645" s="317"/>
      <c r="L645" s="317"/>
      <c r="M645" s="317"/>
      <c r="N645" s="317"/>
    </row>
    <row r="646" spans="4:14" hidden="1">
      <c r="D646" s="317"/>
      <c r="G646" s="317"/>
      <c r="K646" s="317"/>
      <c r="L646" s="317"/>
      <c r="M646" s="317"/>
      <c r="N646" s="317"/>
    </row>
    <row r="647" spans="4:14" hidden="1">
      <c r="D647" s="317"/>
      <c r="G647" s="317"/>
      <c r="K647" s="317"/>
      <c r="L647" s="317"/>
      <c r="M647" s="317"/>
      <c r="N647" s="317"/>
    </row>
    <row r="648" spans="4:14" hidden="1">
      <c r="D648" s="317"/>
      <c r="G648" s="317"/>
      <c r="K648" s="317"/>
      <c r="L648" s="317"/>
      <c r="M648" s="317"/>
      <c r="N648" s="317"/>
    </row>
    <row r="649" spans="4:14" hidden="1">
      <c r="D649" s="317"/>
      <c r="G649" s="317"/>
      <c r="K649" s="317"/>
      <c r="L649" s="317"/>
      <c r="M649" s="317"/>
      <c r="N649" s="317"/>
    </row>
    <row r="650" spans="4:14" hidden="1">
      <c r="D650" s="317"/>
      <c r="G650" s="317"/>
      <c r="K650" s="317"/>
      <c r="L650" s="317"/>
      <c r="M650" s="317"/>
      <c r="N650" s="317"/>
    </row>
    <row r="651" spans="4:14" hidden="1">
      <c r="D651" s="317"/>
      <c r="G651" s="317"/>
      <c r="K651" s="317"/>
      <c r="L651" s="317"/>
      <c r="M651" s="317"/>
      <c r="N651" s="317"/>
    </row>
    <row r="652" spans="4:14" hidden="1">
      <c r="D652" s="317"/>
      <c r="G652" s="317"/>
      <c r="K652" s="317"/>
      <c r="L652" s="317"/>
      <c r="M652" s="317"/>
      <c r="N652" s="317"/>
    </row>
    <row r="653" spans="4:14" hidden="1">
      <c r="D653" s="317"/>
      <c r="G653" s="317"/>
      <c r="K653" s="317"/>
      <c r="L653" s="317"/>
      <c r="M653" s="317"/>
      <c r="N653" s="317"/>
    </row>
    <row r="654" spans="4:14" hidden="1">
      <c r="D654" s="317"/>
      <c r="G654" s="317"/>
      <c r="K654" s="317"/>
      <c r="L654" s="317"/>
      <c r="M654" s="317"/>
      <c r="N654" s="317"/>
    </row>
    <row r="655" spans="4:14" hidden="1">
      <c r="D655" s="317"/>
      <c r="G655" s="317"/>
      <c r="K655" s="317"/>
      <c r="L655" s="317"/>
      <c r="M655" s="317"/>
      <c r="N655" s="317"/>
    </row>
    <row r="656" spans="4:14" hidden="1">
      <c r="D656" s="317"/>
      <c r="G656" s="317"/>
      <c r="K656" s="317"/>
      <c r="L656" s="317"/>
      <c r="M656" s="317"/>
      <c r="N656" s="317"/>
    </row>
    <row r="657" spans="4:14" hidden="1">
      <c r="D657" s="317"/>
      <c r="G657" s="317"/>
      <c r="K657" s="317"/>
      <c r="L657" s="317"/>
      <c r="M657" s="317"/>
      <c r="N657" s="317"/>
    </row>
    <row r="658" spans="4:14" hidden="1">
      <c r="D658" s="317"/>
      <c r="G658" s="317"/>
      <c r="K658" s="317"/>
      <c r="L658" s="317"/>
      <c r="M658" s="317"/>
      <c r="N658" s="317"/>
    </row>
    <row r="659" spans="4:14" hidden="1">
      <c r="D659" s="317"/>
      <c r="G659" s="317"/>
      <c r="K659" s="317"/>
      <c r="L659" s="317"/>
      <c r="M659" s="317"/>
      <c r="N659" s="317"/>
    </row>
    <row r="660" spans="4:14" hidden="1">
      <c r="D660" s="317"/>
      <c r="G660" s="317"/>
      <c r="K660" s="317"/>
      <c r="L660" s="317"/>
      <c r="M660" s="317"/>
      <c r="N660" s="317"/>
    </row>
    <row r="661" spans="4:14" hidden="1">
      <c r="D661" s="317"/>
      <c r="G661" s="317"/>
      <c r="K661" s="317"/>
      <c r="L661" s="317"/>
      <c r="M661" s="317"/>
      <c r="N661" s="317"/>
    </row>
    <row r="662" spans="4:14" hidden="1">
      <c r="D662" s="317"/>
      <c r="G662" s="317"/>
      <c r="K662" s="317"/>
      <c r="L662" s="317"/>
      <c r="M662" s="317"/>
      <c r="N662" s="317"/>
    </row>
    <row r="663" spans="4:14" hidden="1">
      <c r="D663" s="317"/>
      <c r="G663" s="317"/>
      <c r="K663" s="317"/>
      <c r="L663" s="317"/>
      <c r="M663" s="317"/>
      <c r="N663" s="317"/>
    </row>
    <row r="664" spans="4:14" hidden="1">
      <c r="D664" s="317"/>
      <c r="G664" s="317"/>
      <c r="K664" s="317"/>
      <c r="L664" s="317"/>
      <c r="M664" s="317"/>
      <c r="N664" s="317"/>
    </row>
    <row r="665" spans="4:14" hidden="1">
      <c r="D665" s="317"/>
      <c r="G665" s="317"/>
      <c r="K665" s="317"/>
      <c r="L665" s="317"/>
      <c r="M665" s="317"/>
      <c r="N665" s="317"/>
    </row>
    <row r="666" spans="4:14" hidden="1">
      <c r="D666" s="317"/>
      <c r="G666" s="317"/>
      <c r="K666" s="317"/>
      <c r="L666" s="317"/>
      <c r="M666" s="317"/>
      <c r="N666" s="317"/>
    </row>
    <row r="667" spans="4:14" hidden="1">
      <c r="D667" s="317"/>
      <c r="G667" s="317"/>
      <c r="K667" s="317"/>
      <c r="L667" s="317"/>
      <c r="M667" s="317"/>
      <c r="N667" s="317"/>
    </row>
    <row r="668" spans="4:14" hidden="1">
      <c r="D668" s="317"/>
      <c r="G668" s="317"/>
      <c r="K668" s="317"/>
      <c r="L668" s="317"/>
      <c r="M668" s="317"/>
      <c r="N668" s="317"/>
    </row>
    <row r="669" spans="4:14" hidden="1">
      <c r="D669" s="317"/>
      <c r="G669" s="317"/>
      <c r="K669" s="317"/>
      <c r="L669" s="317"/>
      <c r="M669" s="317"/>
      <c r="N669" s="317"/>
    </row>
    <row r="670" spans="4:14" hidden="1">
      <c r="D670" s="317"/>
      <c r="G670" s="317"/>
      <c r="K670" s="317"/>
      <c r="L670" s="317"/>
      <c r="M670" s="317"/>
      <c r="N670" s="317"/>
    </row>
    <row r="671" spans="4:14" hidden="1">
      <c r="D671" s="317"/>
      <c r="G671" s="317"/>
      <c r="K671" s="317"/>
      <c r="L671" s="317"/>
      <c r="M671" s="317"/>
      <c r="N671" s="317"/>
    </row>
    <row r="672" spans="4:14" hidden="1">
      <c r="D672" s="317"/>
      <c r="G672" s="317"/>
      <c r="K672" s="317"/>
      <c r="L672" s="317"/>
      <c r="M672" s="317"/>
      <c r="N672" s="317"/>
    </row>
    <row r="673" spans="4:14" hidden="1">
      <c r="D673" s="317"/>
      <c r="G673" s="317"/>
      <c r="K673" s="317"/>
      <c r="L673" s="317"/>
      <c r="M673" s="317"/>
      <c r="N673" s="317"/>
    </row>
    <row r="674" spans="4:14" hidden="1">
      <c r="D674" s="317"/>
      <c r="G674" s="317"/>
      <c r="K674" s="317"/>
      <c r="L674" s="317"/>
      <c r="M674" s="317"/>
      <c r="N674" s="317"/>
    </row>
    <row r="675" spans="4:14" hidden="1">
      <c r="D675" s="317"/>
      <c r="G675" s="317"/>
      <c r="K675" s="317"/>
      <c r="L675" s="317"/>
      <c r="M675" s="317"/>
      <c r="N675" s="317"/>
    </row>
    <row r="676" spans="4:14" hidden="1">
      <c r="D676" s="317"/>
      <c r="G676" s="317"/>
      <c r="K676" s="317"/>
      <c r="L676" s="317"/>
      <c r="M676" s="317"/>
      <c r="N676" s="317"/>
    </row>
    <row r="677" spans="4:14" hidden="1">
      <c r="D677" s="317"/>
      <c r="G677" s="317"/>
      <c r="K677" s="317"/>
      <c r="L677" s="317"/>
      <c r="M677" s="317"/>
      <c r="N677" s="317"/>
    </row>
    <row r="678" spans="4:14" hidden="1">
      <c r="D678" s="317"/>
      <c r="G678" s="317"/>
      <c r="K678" s="317"/>
      <c r="L678" s="317"/>
      <c r="M678" s="317"/>
      <c r="N678" s="317"/>
    </row>
    <row r="679" spans="4:14" hidden="1">
      <c r="D679" s="317"/>
      <c r="G679" s="317"/>
      <c r="K679" s="317"/>
      <c r="L679" s="317"/>
      <c r="M679" s="317"/>
      <c r="N679" s="317"/>
    </row>
    <row r="680" spans="4:14" hidden="1">
      <c r="D680" s="317"/>
      <c r="G680" s="317"/>
      <c r="K680" s="317"/>
      <c r="L680" s="317"/>
      <c r="M680" s="317"/>
      <c r="N680" s="317"/>
    </row>
    <row r="681" spans="4:14" hidden="1">
      <c r="D681" s="317"/>
      <c r="G681" s="317"/>
      <c r="K681" s="317"/>
      <c r="L681" s="317"/>
      <c r="M681" s="317"/>
      <c r="N681" s="317"/>
    </row>
    <row r="682" spans="4:14" hidden="1">
      <c r="D682" s="317"/>
      <c r="G682" s="317"/>
      <c r="K682" s="317"/>
      <c r="L682" s="317"/>
      <c r="M682" s="317"/>
      <c r="N682" s="317"/>
    </row>
    <row r="683" spans="4:14" hidden="1">
      <c r="D683" s="317"/>
      <c r="G683" s="317"/>
      <c r="K683" s="317"/>
      <c r="L683" s="317"/>
      <c r="M683" s="317"/>
      <c r="N683" s="317"/>
    </row>
    <row r="684" spans="4:14" hidden="1">
      <c r="D684" s="317"/>
      <c r="G684" s="317"/>
      <c r="K684" s="317"/>
      <c r="L684" s="317"/>
      <c r="M684" s="317"/>
      <c r="N684" s="317"/>
    </row>
    <row r="685" spans="4:14" hidden="1">
      <c r="D685" s="317"/>
      <c r="G685" s="317"/>
      <c r="K685" s="317"/>
      <c r="L685" s="317"/>
      <c r="M685" s="317"/>
      <c r="N685" s="317"/>
    </row>
    <row r="686" spans="4:14" hidden="1">
      <c r="D686" s="317"/>
      <c r="G686" s="317"/>
      <c r="K686" s="317"/>
      <c r="L686" s="317"/>
      <c r="M686" s="317"/>
      <c r="N686" s="317"/>
    </row>
    <row r="687" spans="4:14" hidden="1">
      <c r="D687" s="317"/>
      <c r="G687" s="317"/>
      <c r="K687" s="317"/>
      <c r="L687" s="317"/>
      <c r="M687" s="317"/>
      <c r="N687" s="317"/>
    </row>
    <row r="688" spans="4:14" hidden="1">
      <c r="D688" s="317"/>
      <c r="G688" s="317"/>
      <c r="K688" s="317"/>
      <c r="L688" s="317"/>
      <c r="M688" s="317"/>
      <c r="N688" s="317"/>
    </row>
    <row r="689" spans="4:14" hidden="1">
      <c r="D689" s="317"/>
      <c r="G689" s="317"/>
      <c r="K689" s="317"/>
      <c r="L689" s="317"/>
      <c r="M689" s="317"/>
      <c r="N689" s="317"/>
    </row>
    <row r="690" spans="4:14" hidden="1">
      <c r="D690" s="317"/>
      <c r="G690" s="317"/>
      <c r="K690" s="317"/>
      <c r="L690" s="317"/>
      <c r="M690" s="317"/>
      <c r="N690" s="317"/>
    </row>
    <row r="691" spans="4:14" hidden="1">
      <c r="D691" s="317"/>
      <c r="G691" s="317"/>
      <c r="K691" s="317"/>
      <c r="L691" s="317"/>
      <c r="M691" s="317"/>
      <c r="N691" s="317"/>
    </row>
    <row r="692" spans="4:14" hidden="1">
      <c r="D692" s="317"/>
      <c r="G692" s="317"/>
      <c r="K692" s="317"/>
      <c r="L692" s="317"/>
      <c r="M692" s="317"/>
      <c r="N692" s="317"/>
    </row>
    <row r="693" spans="4:14" hidden="1">
      <c r="D693" s="317"/>
      <c r="G693" s="317"/>
      <c r="K693" s="317"/>
      <c r="L693" s="317"/>
      <c r="M693" s="317"/>
      <c r="N693" s="317"/>
    </row>
    <row r="694" spans="4:14" hidden="1">
      <c r="D694" s="317"/>
      <c r="G694" s="317"/>
      <c r="K694" s="317"/>
      <c r="L694" s="317"/>
      <c r="M694" s="317"/>
      <c r="N694" s="317"/>
    </row>
    <row r="695" spans="4:14" hidden="1">
      <c r="D695" s="317"/>
      <c r="G695" s="317"/>
      <c r="K695" s="317"/>
      <c r="L695" s="317"/>
      <c r="M695" s="317"/>
      <c r="N695" s="317"/>
    </row>
    <row r="696" spans="4:14" hidden="1">
      <c r="D696" s="317"/>
      <c r="G696" s="317"/>
      <c r="K696" s="317"/>
      <c r="L696" s="317"/>
      <c r="M696" s="317"/>
      <c r="N696" s="317"/>
    </row>
    <row r="697" spans="4:14" hidden="1">
      <c r="D697" s="317"/>
      <c r="G697" s="317"/>
      <c r="K697" s="317"/>
      <c r="L697" s="317"/>
      <c r="M697" s="317"/>
      <c r="N697" s="317"/>
    </row>
    <row r="698" spans="4:14" hidden="1">
      <c r="D698" s="317"/>
      <c r="G698" s="317"/>
      <c r="K698" s="317"/>
      <c r="L698" s="317"/>
      <c r="M698" s="317"/>
      <c r="N698" s="317"/>
    </row>
    <row r="699" spans="4:14" hidden="1">
      <c r="D699" s="317"/>
      <c r="G699" s="317"/>
      <c r="K699" s="317"/>
      <c r="L699" s="317"/>
      <c r="M699" s="317"/>
      <c r="N699" s="317"/>
    </row>
    <row r="700" spans="4:14" hidden="1">
      <c r="D700" s="317"/>
      <c r="G700" s="317"/>
      <c r="K700" s="317"/>
      <c r="L700" s="317"/>
      <c r="M700" s="317"/>
      <c r="N700" s="317"/>
    </row>
    <row r="701" spans="4:14" hidden="1">
      <c r="D701" s="317"/>
      <c r="G701" s="317"/>
      <c r="K701" s="317"/>
      <c r="L701" s="317"/>
      <c r="M701" s="317"/>
      <c r="N701" s="317"/>
    </row>
    <row r="702" spans="4:14" hidden="1">
      <c r="D702" s="317"/>
      <c r="G702" s="317"/>
      <c r="K702" s="317"/>
      <c r="L702" s="317"/>
      <c r="M702" s="317"/>
      <c r="N702" s="317"/>
    </row>
    <row r="703" spans="4:14" hidden="1">
      <c r="D703" s="317"/>
      <c r="G703" s="317"/>
      <c r="K703" s="317"/>
      <c r="L703" s="317"/>
      <c r="M703" s="317"/>
      <c r="N703" s="317"/>
    </row>
    <row r="704" spans="4:14" hidden="1">
      <c r="D704" s="317"/>
      <c r="G704" s="317"/>
      <c r="K704" s="317"/>
      <c r="L704" s="317"/>
      <c r="M704" s="317"/>
      <c r="N704" s="317"/>
    </row>
    <row r="705" spans="4:14" hidden="1">
      <c r="D705" s="317"/>
      <c r="G705" s="317"/>
      <c r="K705" s="317"/>
      <c r="L705" s="317"/>
      <c r="M705" s="317"/>
      <c r="N705" s="317"/>
    </row>
    <row r="706" spans="4:14" hidden="1">
      <c r="D706" s="317"/>
      <c r="G706" s="317"/>
      <c r="K706" s="317"/>
      <c r="L706" s="317"/>
      <c r="M706" s="317"/>
      <c r="N706" s="317"/>
    </row>
    <row r="707" spans="4:14" hidden="1">
      <c r="D707" s="317"/>
      <c r="G707" s="317"/>
      <c r="K707" s="317"/>
      <c r="L707" s="317"/>
      <c r="M707" s="317"/>
      <c r="N707" s="317"/>
    </row>
    <row r="708" spans="4:14" hidden="1">
      <c r="D708" s="317"/>
      <c r="G708" s="317"/>
      <c r="K708" s="317"/>
      <c r="L708" s="317"/>
      <c r="M708" s="317"/>
      <c r="N708" s="317"/>
    </row>
    <row r="709" spans="4:14" hidden="1">
      <c r="D709" s="317"/>
      <c r="G709" s="317"/>
      <c r="K709" s="317"/>
      <c r="L709" s="317"/>
      <c r="M709" s="317"/>
      <c r="N709" s="317"/>
    </row>
    <row r="710" spans="4:14" hidden="1">
      <c r="D710" s="317"/>
      <c r="G710" s="317"/>
      <c r="K710" s="317"/>
      <c r="L710" s="317"/>
      <c r="M710" s="317"/>
      <c r="N710" s="317"/>
    </row>
    <row r="711" spans="4:14" hidden="1">
      <c r="D711" s="317"/>
      <c r="G711" s="317"/>
      <c r="K711" s="317"/>
      <c r="L711" s="317"/>
      <c r="M711" s="317"/>
      <c r="N711" s="317"/>
    </row>
    <row r="712" spans="4:14" hidden="1">
      <c r="D712" s="317"/>
      <c r="G712" s="317"/>
      <c r="K712" s="317"/>
      <c r="L712" s="317"/>
      <c r="M712" s="317"/>
      <c r="N712" s="317"/>
    </row>
    <row r="713" spans="4:14" hidden="1">
      <c r="D713" s="317"/>
      <c r="G713" s="317"/>
      <c r="K713" s="317"/>
      <c r="L713" s="317"/>
      <c r="M713" s="317"/>
      <c r="N713" s="317"/>
    </row>
    <row r="714" spans="4:14" hidden="1">
      <c r="D714" s="317"/>
      <c r="G714" s="317"/>
      <c r="K714" s="317"/>
      <c r="L714" s="317"/>
      <c r="M714" s="317"/>
      <c r="N714" s="317"/>
    </row>
    <row r="715" spans="4:14" hidden="1">
      <c r="D715" s="317"/>
      <c r="G715" s="317"/>
      <c r="K715" s="317"/>
      <c r="L715" s="317"/>
      <c r="M715" s="317"/>
      <c r="N715" s="317"/>
    </row>
    <row r="716" spans="4:14" hidden="1">
      <c r="D716" s="317"/>
      <c r="G716" s="317"/>
      <c r="K716" s="317"/>
      <c r="L716" s="317"/>
      <c r="M716" s="317"/>
      <c r="N716" s="317"/>
    </row>
    <row r="717" spans="4:14" hidden="1">
      <c r="D717" s="317"/>
      <c r="G717" s="317"/>
      <c r="K717" s="317"/>
      <c r="L717" s="317"/>
      <c r="M717" s="317"/>
      <c r="N717" s="317"/>
    </row>
    <row r="718" spans="4:14" hidden="1">
      <c r="D718" s="317"/>
      <c r="G718" s="317"/>
      <c r="K718" s="317"/>
      <c r="L718" s="317"/>
      <c r="M718" s="317"/>
      <c r="N718" s="317"/>
    </row>
    <row r="719" spans="4:14" hidden="1">
      <c r="D719" s="317"/>
      <c r="G719" s="317"/>
      <c r="K719" s="317"/>
      <c r="L719" s="317"/>
      <c r="M719" s="317"/>
      <c r="N719" s="317"/>
    </row>
    <row r="720" spans="4:14" hidden="1">
      <c r="D720" s="317"/>
      <c r="G720" s="317"/>
      <c r="K720" s="317"/>
      <c r="L720" s="317"/>
      <c r="M720" s="317"/>
      <c r="N720" s="317"/>
    </row>
    <row r="721" spans="4:14" hidden="1">
      <c r="D721" s="317"/>
      <c r="G721" s="317"/>
      <c r="K721" s="317"/>
      <c r="L721" s="317"/>
      <c r="M721" s="317"/>
      <c r="N721" s="317"/>
    </row>
    <row r="722" spans="4:14" hidden="1">
      <c r="D722" s="317"/>
      <c r="G722" s="317"/>
      <c r="K722" s="317"/>
      <c r="L722" s="317"/>
      <c r="M722" s="317"/>
      <c r="N722" s="317"/>
    </row>
    <row r="723" spans="4:14" hidden="1">
      <c r="D723" s="317"/>
      <c r="G723" s="317"/>
      <c r="K723" s="317"/>
      <c r="L723" s="317"/>
      <c r="M723" s="317"/>
      <c r="N723" s="317"/>
    </row>
    <row r="724" spans="4:14" hidden="1">
      <c r="D724" s="317"/>
      <c r="G724" s="317"/>
      <c r="K724" s="317"/>
      <c r="L724" s="317"/>
      <c r="M724" s="317"/>
      <c r="N724" s="317"/>
    </row>
    <row r="725" spans="4:14" hidden="1">
      <c r="D725" s="317"/>
      <c r="G725" s="317"/>
      <c r="K725" s="317"/>
      <c r="L725" s="317"/>
      <c r="M725" s="317"/>
      <c r="N725" s="317"/>
    </row>
    <row r="726" spans="4:14" hidden="1">
      <c r="D726" s="317"/>
      <c r="G726" s="317"/>
      <c r="K726" s="317"/>
      <c r="L726" s="317"/>
      <c r="M726" s="317"/>
      <c r="N726" s="317"/>
    </row>
    <row r="727" spans="4:14" hidden="1">
      <c r="D727" s="317"/>
      <c r="G727" s="317"/>
      <c r="K727" s="317"/>
      <c r="L727" s="317"/>
      <c r="M727" s="317"/>
      <c r="N727" s="317"/>
    </row>
    <row r="728" spans="4:14" hidden="1">
      <c r="D728" s="317"/>
      <c r="G728" s="317"/>
      <c r="K728" s="317"/>
      <c r="L728" s="317"/>
      <c r="M728" s="317"/>
      <c r="N728" s="317"/>
    </row>
    <row r="729" spans="4:14" hidden="1">
      <c r="D729" s="317"/>
      <c r="G729" s="317"/>
      <c r="K729" s="317"/>
      <c r="L729" s="317"/>
      <c r="M729" s="317"/>
      <c r="N729" s="317"/>
    </row>
    <row r="730" spans="4:14" hidden="1">
      <c r="D730" s="317"/>
      <c r="G730" s="317"/>
      <c r="K730" s="317"/>
      <c r="L730" s="317"/>
      <c r="M730" s="317"/>
      <c r="N730" s="317"/>
    </row>
    <row r="731" spans="4:14" hidden="1">
      <c r="D731" s="317"/>
      <c r="G731" s="317"/>
      <c r="K731" s="317"/>
      <c r="L731" s="317"/>
      <c r="M731" s="317"/>
      <c r="N731" s="317"/>
    </row>
    <row r="732" spans="4:14" hidden="1">
      <c r="D732" s="317"/>
      <c r="G732" s="317"/>
      <c r="K732" s="317"/>
      <c r="L732" s="317"/>
      <c r="M732" s="317"/>
      <c r="N732" s="317"/>
    </row>
    <row r="733" spans="4:14" hidden="1">
      <c r="D733" s="317"/>
      <c r="G733" s="317"/>
      <c r="K733" s="317"/>
      <c r="L733" s="317"/>
      <c r="M733" s="317"/>
      <c r="N733" s="317"/>
    </row>
    <row r="734" spans="4:14" hidden="1">
      <c r="D734" s="317"/>
      <c r="G734" s="317"/>
      <c r="K734" s="317"/>
      <c r="L734" s="317"/>
      <c r="M734" s="317"/>
      <c r="N734" s="317"/>
    </row>
    <row r="735" spans="4:14" hidden="1">
      <c r="D735" s="317"/>
      <c r="G735" s="317"/>
      <c r="K735" s="317"/>
      <c r="L735" s="317"/>
      <c r="M735" s="317"/>
      <c r="N735" s="317"/>
    </row>
    <row r="736" spans="4:14" hidden="1">
      <c r="D736" s="317"/>
      <c r="G736" s="317"/>
      <c r="K736" s="317"/>
      <c r="L736" s="317"/>
      <c r="M736" s="317"/>
      <c r="N736" s="317"/>
    </row>
    <row r="737" spans="4:14" hidden="1">
      <c r="D737" s="317"/>
      <c r="G737" s="317"/>
      <c r="K737" s="317"/>
      <c r="L737" s="317"/>
      <c r="M737" s="317"/>
      <c r="N737" s="317"/>
    </row>
    <row r="738" spans="4:14" hidden="1">
      <c r="D738" s="317"/>
      <c r="G738" s="317"/>
      <c r="K738" s="317"/>
      <c r="L738" s="317"/>
      <c r="M738" s="317"/>
      <c r="N738" s="317"/>
    </row>
    <row r="739" spans="4:14" hidden="1">
      <c r="D739" s="317"/>
      <c r="G739" s="317"/>
      <c r="K739" s="317"/>
      <c r="L739" s="317"/>
      <c r="M739" s="317"/>
      <c r="N739" s="317"/>
    </row>
    <row r="740" spans="4:14" hidden="1">
      <c r="D740" s="317"/>
      <c r="G740" s="317"/>
      <c r="K740" s="317"/>
      <c r="L740" s="317"/>
      <c r="M740" s="317"/>
      <c r="N740" s="317"/>
    </row>
    <row r="741" spans="4:14" hidden="1">
      <c r="D741" s="317"/>
      <c r="G741" s="317"/>
      <c r="K741" s="317"/>
      <c r="L741" s="317"/>
      <c r="M741" s="317"/>
      <c r="N741" s="317"/>
    </row>
    <row r="742" spans="4:14" hidden="1">
      <c r="D742" s="317"/>
      <c r="G742" s="317"/>
      <c r="K742" s="317"/>
      <c r="L742" s="317"/>
      <c r="M742" s="317"/>
      <c r="N742" s="317"/>
    </row>
    <row r="743" spans="4:14" hidden="1">
      <c r="D743" s="317"/>
      <c r="G743" s="317"/>
      <c r="K743" s="317"/>
      <c r="L743" s="317"/>
      <c r="M743" s="317"/>
      <c r="N743" s="317"/>
    </row>
    <row r="744" spans="4:14" hidden="1">
      <c r="D744" s="317"/>
      <c r="G744" s="317"/>
      <c r="K744" s="317"/>
      <c r="L744" s="317"/>
      <c r="M744" s="317"/>
      <c r="N744" s="317"/>
    </row>
    <row r="745" spans="4:14" hidden="1">
      <c r="D745" s="317"/>
      <c r="G745" s="317"/>
      <c r="K745" s="317"/>
      <c r="L745" s="317"/>
      <c r="M745" s="317"/>
      <c r="N745" s="317"/>
    </row>
    <row r="746" spans="4:14" hidden="1">
      <c r="D746" s="317"/>
      <c r="G746" s="317"/>
      <c r="K746" s="317"/>
      <c r="L746" s="317"/>
      <c r="M746" s="317"/>
      <c r="N746" s="317"/>
    </row>
    <row r="747" spans="4:14" hidden="1">
      <c r="D747" s="317"/>
      <c r="G747" s="317"/>
      <c r="K747" s="317"/>
      <c r="L747" s="317"/>
      <c r="M747" s="317"/>
      <c r="N747" s="317"/>
    </row>
    <row r="748" spans="4:14" hidden="1">
      <c r="D748" s="317"/>
      <c r="G748" s="317"/>
      <c r="K748" s="317"/>
      <c r="L748" s="317"/>
      <c r="M748" s="317"/>
      <c r="N748" s="317"/>
    </row>
    <row r="749" spans="4:14" hidden="1">
      <c r="D749" s="317"/>
      <c r="G749" s="317"/>
      <c r="K749" s="317"/>
      <c r="L749" s="317"/>
      <c r="M749" s="317"/>
      <c r="N749" s="317"/>
    </row>
    <row r="750" spans="4:14" hidden="1">
      <c r="D750" s="317"/>
      <c r="G750" s="317"/>
      <c r="K750" s="317"/>
      <c r="L750" s="317"/>
      <c r="M750" s="317"/>
      <c r="N750" s="317"/>
    </row>
    <row r="751" spans="4:14" hidden="1">
      <c r="D751" s="317"/>
      <c r="G751" s="317"/>
      <c r="K751" s="317"/>
      <c r="L751" s="317"/>
      <c r="M751" s="317"/>
      <c r="N751" s="317"/>
    </row>
    <row r="752" spans="4:14" hidden="1">
      <c r="D752" s="317"/>
      <c r="G752" s="317"/>
      <c r="K752" s="317"/>
      <c r="L752" s="317"/>
      <c r="M752" s="317"/>
      <c r="N752" s="317"/>
    </row>
    <row r="753" spans="4:14" hidden="1">
      <c r="D753" s="317"/>
      <c r="G753" s="317"/>
      <c r="K753" s="317"/>
      <c r="L753" s="317"/>
      <c r="M753" s="317"/>
      <c r="N753" s="317"/>
    </row>
    <row r="754" spans="4:14" hidden="1">
      <c r="D754" s="317"/>
      <c r="G754" s="317"/>
      <c r="K754" s="317"/>
      <c r="L754" s="317"/>
      <c r="M754" s="317"/>
      <c r="N754" s="317"/>
    </row>
    <row r="755" spans="4:14" hidden="1">
      <c r="D755" s="317"/>
      <c r="G755" s="317"/>
      <c r="K755" s="317"/>
      <c r="L755" s="317"/>
      <c r="M755" s="317"/>
      <c r="N755" s="317"/>
    </row>
    <row r="756" spans="4:14" hidden="1">
      <c r="D756" s="317"/>
      <c r="G756" s="317"/>
      <c r="K756" s="317"/>
      <c r="L756" s="317"/>
      <c r="M756" s="317"/>
      <c r="N756" s="317"/>
    </row>
    <row r="757" spans="4:14" hidden="1">
      <c r="D757" s="317"/>
      <c r="G757" s="317"/>
      <c r="K757" s="317"/>
      <c r="L757" s="317"/>
      <c r="M757" s="317"/>
      <c r="N757" s="317"/>
    </row>
    <row r="758" spans="4:14" hidden="1">
      <c r="D758" s="317"/>
      <c r="G758" s="317"/>
      <c r="K758" s="317"/>
      <c r="L758" s="317"/>
      <c r="M758" s="317"/>
      <c r="N758" s="317"/>
    </row>
    <row r="759" spans="4:14" hidden="1">
      <c r="D759" s="317"/>
      <c r="G759" s="317"/>
      <c r="K759" s="317"/>
      <c r="L759" s="317"/>
      <c r="M759" s="317"/>
      <c r="N759" s="317"/>
    </row>
    <row r="760" spans="4:14" hidden="1">
      <c r="D760" s="317"/>
      <c r="G760" s="317"/>
      <c r="K760" s="317"/>
      <c r="L760" s="317"/>
      <c r="M760" s="317"/>
      <c r="N760" s="317"/>
    </row>
    <row r="761" spans="4:14" hidden="1">
      <c r="D761" s="317"/>
      <c r="G761" s="317"/>
      <c r="K761" s="317"/>
      <c r="L761" s="317"/>
      <c r="M761" s="317"/>
      <c r="N761" s="317"/>
    </row>
    <row r="762" spans="4:14" hidden="1">
      <c r="D762" s="317"/>
      <c r="G762" s="317"/>
      <c r="K762" s="317"/>
      <c r="L762" s="317"/>
      <c r="M762" s="317"/>
      <c r="N762" s="317"/>
    </row>
    <row r="763" spans="4:14" hidden="1">
      <c r="D763" s="317"/>
      <c r="G763" s="317"/>
      <c r="K763" s="317"/>
      <c r="L763" s="317"/>
      <c r="M763" s="317"/>
      <c r="N763" s="317"/>
    </row>
    <row r="764" spans="4:14" hidden="1">
      <c r="D764" s="317"/>
      <c r="G764" s="317"/>
      <c r="K764" s="317"/>
      <c r="L764" s="317"/>
      <c r="M764" s="317"/>
      <c r="N764" s="317"/>
    </row>
    <row r="765" spans="4:14" hidden="1">
      <c r="D765" s="317"/>
      <c r="G765" s="317"/>
      <c r="K765" s="317"/>
      <c r="L765" s="317"/>
      <c r="M765" s="317"/>
      <c r="N765" s="317"/>
    </row>
    <row r="766" spans="4:14" hidden="1">
      <c r="D766" s="317"/>
      <c r="G766" s="317"/>
      <c r="K766" s="317"/>
      <c r="L766" s="317"/>
      <c r="M766" s="317"/>
      <c r="N766" s="317"/>
    </row>
    <row r="767" spans="4:14" hidden="1">
      <c r="D767" s="317"/>
      <c r="G767" s="317"/>
      <c r="K767" s="317"/>
      <c r="L767" s="317"/>
      <c r="M767" s="317"/>
      <c r="N767" s="317"/>
    </row>
    <row r="768" spans="4:14" hidden="1">
      <c r="D768" s="317"/>
      <c r="G768" s="317"/>
      <c r="K768" s="317"/>
      <c r="L768" s="317"/>
      <c r="M768" s="317"/>
      <c r="N768" s="317"/>
    </row>
    <row r="769" spans="4:14" hidden="1">
      <c r="D769" s="317"/>
      <c r="G769" s="317"/>
      <c r="K769" s="317"/>
      <c r="L769" s="317"/>
      <c r="M769" s="317"/>
      <c r="N769" s="317"/>
    </row>
    <row r="770" spans="4:14" hidden="1">
      <c r="D770" s="317"/>
      <c r="G770" s="317"/>
      <c r="K770" s="317"/>
      <c r="L770" s="317"/>
      <c r="M770" s="317"/>
      <c r="N770" s="317"/>
    </row>
    <row r="771" spans="4:14" hidden="1">
      <c r="D771" s="317"/>
      <c r="G771" s="317"/>
      <c r="K771" s="317"/>
      <c r="L771" s="317"/>
      <c r="M771" s="317"/>
      <c r="N771" s="317"/>
    </row>
    <row r="772" spans="4:14" hidden="1">
      <c r="D772" s="317"/>
      <c r="G772" s="317"/>
      <c r="K772" s="317"/>
      <c r="L772" s="317"/>
      <c r="M772" s="317"/>
      <c r="N772" s="317"/>
    </row>
    <row r="773" spans="4:14" hidden="1">
      <c r="D773" s="317"/>
      <c r="G773" s="317"/>
      <c r="K773" s="317"/>
      <c r="L773" s="317"/>
      <c r="M773" s="317"/>
      <c r="N773" s="317"/>
    </row>
    <row r="774" spans="4:14" hidden="1">
      <c r="D774" s="317"/>
      <c r="G774" s="317"/>
      <c r="K774" s="317"/>
      <c r="L774" s="317"/>
      <c r="M774" s="317"/>
      <c r="N774" s="317"/>
    </row>
    <row r="775" spans="4:14" hidden="1">
      <c r="D775" s="317"/>
      <c r="G775" s="317"/>
      <c r="K775" s="317"/>
      <c r="L775" s="317"/>
      <c r="M775" s="317"/>
      <c r="N775" s="317"/>
    </row>
    <row r="776" spans="4:14" hidden="1">
      <c r="D776" s="317"/>
      <c r="G776" s="317"/>
      <c r="K776" s="317"/>
      <c r="L776" s="317"/>
      <c r="M776" s="317"/>
      <c r="N776" s="317"/>
    </row>
    <row r="777" spans="4:14" hidden="1">
      <c r="D777" s="317"/>
      <c r="G777" s="317"/>
      <c r="K777" s="317"/>
      <c r="L777" s="317"/>
      <c r="M777" s="317"/>
      <c r="N777" s="317"/>
    </row>
    <row r="778" spans="4:14" hidden="1">
      <c r="D778" s="317"/>
      <c r="G778" s="317"/>
      <c r="K778" s="317"/>
      <c r="L778" s="317"/>
      <c r="M778" s="317"/>
      <c r="N778" s="317"/>
    </row>
    <row r="779" spans="4:14" hidden="1">
      <c r="D779" s="317"/>
      <c r="G779" s="317"/>
      <c r="K779" s="317"/>
      <c r="L779" s="317"/>
      <c r="M779" s="317"/>
      <c r="N779" s="317"/>
    </row>
    <row r="780" spans="4:14" hidden="1">
      <c r="D780" s="317"/>
      <c r="G780" s="317"/>
      <c r="K780" s="317"/>
      <c r="L780" s="317"/>
      <c r="M780" s="317"/>
      <c r="N780" s="317"/>
    </row>
    <row r="781" spans="4:14" hidden="1">
      <c r="D781" s="317"/>
      <c r="G781" s="317"/>
      <c r="K781" s="317"/>
      <c r="L781" s="317"/>
      <c r="M781" s="317"/>
      <c r="N781" s="317"/>
    </row>
    <row r="782" spans="4:14" hidden="1">
      <c r="D782" s="317"/>
      <c r="G782" s="317"/>
      <c r="K782" s="317"/>
      <c r="L782" s="317"/>
      <c r="M782" s="317"/>
      <c r="N782" s="317"/>
    </row>
    <row r="783" spans="4:14" hidden="1">
      <c r="D783" s="317"/>
      <c r="G783" s="317"/>
      <c r="K783" s="317"/>
      <c r="L783" s="317"/>
      <c r="M783" s="317"/>
      <c r="N783" s="317"/>
    </row>
    <row r="784" spans="4:14" hidden="1">
      <c r="D784" s="317"/>
      <c r="G784" s="317"/>
      <c r="K784" s="317"/>
      <c r="L784" s="317"/>
      <c r="M784" s="317"/>
      <c r="N784" s="317"/>
    </row>
    <row r="785" spans="4:14" hidden="1">
      <c r="D785" s="317"/>
      <c r="G785" s="317"/>
      <c r="K785" s="317"/>
      <c r="L785" s="317"/>
      <c r="M785" s="317"/>
      <c r="N785" s="317"/>
    </row>
    <row r="786" spans="4:14" hidden="1">
      <c r="D786" s="317"/>
      <c r="G786" s="317"/>
      <c r="K786" s="317"/>
      <c r="L786" s="317"/>
      <c r="M786" s="317"/>
      <c r="N786" s="317"/>
    </row>
    <row r="787" spans="4:14" hidden="1">
      <c r="D787" s="317"/>
      <c r="G787" s="317"/>
      <c r="K787" s="317"/>
      <c r="L787" s="317"/>
      <c r="M787" s="317"/>
      <c r="N787" s="317"/>
    </row>
    <row r="788" spans="4:14" hidden="1">
      <c r="D788" s="317"/>
      <c r="G788" s="317"/>
      <c r="K788" s="317"/>
      <c r="L788" s="317"/>
      <c r="M788" s="317"/>
      <c r="N788" s="317"/>
    </row>
    <row r="789" spans="4:14" hidden="1">
      <c r="D789" s="317"/>
      <c r="G789" s="317"/>
      <c r="K789" s="317"/>
      <c r="L789" s="317"/>
      <c r="M789" s="317"/>
      <c r="N789" s="317"/>
    </row>
    <row r="790" spans="4:14" hidden="1">
      <c r="D790" s="317"/>
      <c r="G790" s="317"/>
      <c r="K790" s="317"/>
      <c r="L790" s="317"/>
      <c r="M790" s="317"/>
      <c r="N790" s="317"/>
    </row>
    <row r="791" spans="4:14" hidden="1">
      <c r="D791" s="317"/>
      <c r="G791" s="317"/>
      <c r="K791" s="317"/>
      <c r="L791" s="317"/>
      <c r="M791" s="317"/>
      <c r="N791" s="317"/>
    </row>
    <row r="792" spans="4:14" hidden="1">
      <c r="D792" s="317"/>
      <c r="G792" s="317"/>
      <c r="K792" s="317"/>
      <c r="L792" s="317"/>
      <c r="M792" s="317"/>
      <c r="N792" s="317"/>
    </row>
    <row r="793" spans="4:14" hidden="1">
      <c r="D793" s="317"/>
      <c r="G793" s="317"/>
      <c r="K793" s="317"/>
      <c r="L793" s="317"/>
      <c r="M793" s="317"/>
      <c r="N793" s="317"/>
    </row>
    <row r="794" spans="4:14" hidden="1">
      <c r="D794" s="317"/>
      <c r="G794" s="317"/>
      <c r="K794" s="317"/>
      <c r="L794" s="317"/>
      <c r="M794" s="317"/>
      <c r="N794" s="317"/>
    </row>
    <row r="795" spans="4:14" hidden="1">
      <c r="D795" s="317"/>
      <c r="G795" s="317"/>
      <c r="K795" s="317"/>
      <c r="L795" s="317"/>
      <c r="M795" s="317"/>
      <c r="N795" s="317"/>
    </row>
    <row r="796" spans="4:14" hidden="1">
      <c r="D796" s="317"/>
      <c r="G796" s="317"/>
      <c r="K796" s="317"/>
      <c r="L796" s="317"/>
      <c r="M796" s="317"/>
      <c r="N796" s="317"/>
    </row>
    <row r="797" spans="4:14" hidden="1">
      <c r="D797" s="317"/>
      <c r="G797" s="317"/>
      <c r="K797" s="317"/>
      <c r="L797" s="317"/>
      <c r="M797" s="317"/>
      <c r="N797" s="317"/>
    </row>
    <row r="798" spans="4:14" hidden="1">
      <c r="D798" s="317"/>
      <c r="G798" s="317"/>
      <c r="K798" s="317"/>
      <c r="L798" s="317"/>
      <c r="M798" s="317"/>
      <c r="N798" s="317"/>
    </row>
    <row r="799" spans="4:14" hidden="1">
      <c r="D799" s="317"/>
      <c r="G799" s="317"/>
      <c r="K799" s="317"/>
      <c r="L799" s="317"/>
      <c r="M799" s="317"/>
      <c r="N799" s="317"/>
    </row>
    <row r="800" spans="4:14" hidden="1">
      <c r="D800" s="317"/>
      <c r="G800" s="317"/>
      <c r="K800" s="317"/>
      <c r="L800" s="317"/>
      <c r="M800" s="317"/>
      <c r="N800" s="317"/>
    </row>
    <row r="801" spans="4:14" hidden="1">
      <c r="D801" s="317"/>
      <c r="G801" s="317"/>
      <c r="K801" s="317"/>
      <c r="L801" s="317"/>
      <c r="M801" s="317"/>
      <c r="N801" s="317"/>
    </row>
    <row r="802" spans="4:14" hidden="1">
      <c r="D802" s="317"/>
      <c r="G802" s="317"/>
      <c r="K802" s="317"/>
      <c r="L802" s="317"/>
      <c r="M802" s="317"/>
      <c r="N802" s="317"/>
    </row>
    <row r="803" spans="4:14" hidden="1">
      <c r="D803" s="317"/>
      <c r="G803" s="317"/>
      <c r="K803" s="317"/>
      <c r="L803" s="317"/>
      <c r="M803" s="317"/>
      <c r="N803" s="317"/>
    </row>
    <row r="804" spans="4:14" hidden="1">
      <c r="D804" s="317"/>
      <c r="G804" s="317"/>
      <c r="K804" s="317"/>
      <c r="L804" s="317"/>
      <c r="M804" s="317"/>
      <c r="N804" s="317"/>
    </row>
    <row r="805" spans="4:14" hidden="1">
      <c r="D805" s="317"/>
      <c r="G805" s="317"/>
      <c r="K805" s="317"/>
      <c r="L805" s="317"/>
      <c r="M805" s="317"/>
      <c r="N805" s="317"/>
    </row>
    <row r="806" spans="4:14" hidden="1">
      <c r="D806" s="317"/>
      <c r="G806" s="317"/>
      <c r="K806" s="317"/>
      <c r="L806" s="317"/>
      <c r="M806" s="317"/>
      <c r="N806" s="317"/>
    </row>
    <row r="807" spans="4:14" hidden="1">
      <c r="D807" s="317"/>
      <c r="G807" s="317"/>
      <c r="K807" s="317"/>
      <c r="L807" s="317"/>
      <c r="M807" s="317"/>
      <c r="N807" s="317"/>
    </row>
    <row r="808" spans="4:14" hidden="1">
      <c r="D808" s="317"/>
      <c r="G808" s="317"/>
      <c r="K808" s="317"/>
      <c r="L808" s="317"/>
      <c r="M808" s="317"/>
      <c r="N808" s="317"/>
    </row>
    <row r="809" spans="4:14" hidden="1">
      <c r="D809" s="317"/>
      <c r="G809" s="317"/>
      <c r="K809" s="317"/>
      <c r="L809" s="317"/>
      <c r="M809" s="317"/>
      <c r="N809" s="317"/>
    </row>
    <row r="810" spans="4:14" hidden="1">
      <c r="D810" s="317"/>
      <c r="G810" s="317"/>
      <c r="K810" s="317"/>
      <c r="L810" s="317"/>
      <c r="M810" s="317"/>
      <c r="N810" s="317"/>
    </row>
    <row r="811" spans="4:14" hidden="1">
      <c r="D811" s="317"/>
      <c r="G811" s="317"/>
      <c r="K811" s="317"/>
      <c r="L811" s="317"/>
      <c r="M811" s="317"/>
      <c r="N811" s="317"/>
    </row>
    <row r="812" spans="4:14" hidden="1">
      <c r="D812" s="317"/>
      <c r="G812" s="317"/>
      <c r="K812" s="317"/>
      <c r="L812" s="317"/>
      <c r="M812" s="317"/>
      <c r="N812" s="317"/>
    </row>
    <row r="813" spans="4:14" hidden="1">
      <c r="D813" s="317"/>
      <c r="G813" s="317"/>
      <c r="K813" s="317"/>
      <c r="L813" s="317"/>
      <c r="M813" s="317"/>
      <c r="N813" s="317"/>
    </row>
    <row r="814" spans="4:14" hidden="1">
      <c r="D814" s="317"/>
      <c r="G814" s="317"/>
      <c r="K814" s="317"/>
      <c r="L814" s="317"/>
      <c r="M814" s="317"/>
      <c r="N814" s="317"/>
    </row>
    <row r="815" spans="4:14" hidden="1">
      <c r="D815" s="317"/>
      <c r="G815" s="317"/>
      <c r="K815" s="317"/>
      <c r="L815" s="317"/>
      <c r="M815" s="317"/>
      <c r="N815" s="317"/>
    </row>
    <row r="816" spans="4:14" hidden="1">
      <c r="D816" s="317"/>
      <c r="G816" s="317"/>
      <c r="K816" s="317"/>
      <c r="L816" s="317"/>
      <c r="M816" s="317"/>
      <c r="N816" s="317"/>
    </row>
    <row r="817" spans="4:14" hidden="1">
      <c r="D817" s="317"/>
      <c r="G817" s="317"/>
      <c r="K817" s="317"/>
      <c r="L817" s="317"/>
      <c r="M817" s="317"/>
      <c r="N817" s="317"/>
    </row>
    <row r="818" spans="4:14" hidden="1">
      <c r="D818" s="317"/>
      <c r="G818" s="317"/>
      <c r="K818" s="317"/>
      <c r="L818" s="317"/>
      <c r="M818" s="317"/>
      <c r="N818" s="317"/>
    </row>
    <row r="819" spans="4:14" hidden="1">
      <c r="D819" s="317"/>
      <c r="G819" s="317"/>
      <c r="K819" s="317"/>
      <c r="L819" s="317"/>
      <c r="M819" s="317"/>
      <c r="N819" s="317"/>
    </row>
    <row r="820" spans="4:14" hidden="1">
      <c r="D820" s="317"/>
      <c r="G820" s="317"/>
      <c r="K820" s="317"/>
      <c r="L820" s="317"/>
      <c r="M820" s="317"/>
      <c r="N820" s="317"/>
    </row>
    <row r="821" spans="4:14" hidden="1">
      <c r="D821" s="317"/>
      <c r="G821" s="317"/>
      <c r="K821" s="317"/>
      <c r="L821" s="317"/>
      <c r="M821" s="317"/>
      <c r="N821" s="317"/>
    </row>
    <row r="822" spans="4:14" hidden="1">
      <c r="D822" s="317"/>
      <c r="G822" s="317"/>
      <c r="K822" s="317"/>
      <c r="L822" s="317"/>
      <c r="M822" s="317"/>
      <c r="N822" s="317"/>
    </row>
    <row r="823" spans="4:14" hidden="1">
      <c r="D823" s="317"/>
      <c r="G823" s="317"/>
      <c r="K823" s="317"/>
      <c r="L823" s="317"/>
      <c r="M823" s="317"/>
      <c r="N823" s="317"/>
    </row>
    <row r="824" spans="4:14" hidden="1">
      <c r="D824" s="317"/>
      <c r="G824" s="317"/>
      <c r="K824" s="317"/>
      <c r="L824" s="317"/>
      <c r="M824" s="317"/>
      <c r="N824" s="317"/>
    </row>
    <row r="825" spans="4:14" hidden="1">
      <c r="D825" s="317"/>
      <c r="G825" s="317"/>
      <c r="K825" s="317"/>
      <c r="L825" s="317"/>
      <c r="M825" s="317"/>
      <c r="N825" s="317"/>
    </row>
    <row r="826" spans="4:14" hidden="1">
      <c r="D826" s="317"/>
      <c r="G826" s="317"/>
      <c r="K826" s="317"/>
      <c r="L826" s="317"/>
      <c r="M826" s="317"/>
      <c r="N826" s="317"/>
    </row>
    <row r="827" spans="4:14" hidden="1">
      <c r="D827" s="317"/>
      <c r="G827" s="317"/>
      <c r="K827" s="317"/>
      <c r="L827" s="317"/>
      <c r="M827" s="317"/>
      <c r="N827" s="317"/>
    </row>
    <row r="828" spans="4:14" hidden="1">
      <c r="D828" s="317"/>
      <c r="G828" s="317"/>
      <c r="K828" s="317"/>
      <c r="L828" s="317"/>
      <c r="M828" s="317"/>
      <c r="N828" s="317"/>
    </row>
    <row r="829" spans="4:14" hidden="1">
      <c r="D829" s="317"/>
      <c r="G829" s="317"/>
      <c r="K829" s="317"/>
      <c r="L829" s="317"/>
      <c r="M829" s="317"/>
      <c r="N829" s="317"/>
    </row>
    <row r="830" spans="4:14" hidden="1">
      <c r="D830" s="317"/>
      <c r="G830" s="317"/>
      <c r="K830" s="317"/>
      <c r="L830" s="317"/>
      <c r="M830" s="317"/>
      <c r="N830" s="317"/>
    </row>
    <row r="831" spans="4:14" hidden="1">
      <c r="D831" s="317"/>
      <c r="G831" s="317"/>
      <c r="K831" s="317"/>
      <c r="L831" s="317"/>
      <c r="M831" s="317"/>
      <c r="N831" s="317"/>
    </row>
    <row r="832" spans="4:14" hidden="1">
      <c r="D832" s="317"/>
      <c r="G832" s="317"/>
      <c r="K832" s="317"/>
      <c r="L832" s="317"/>
      <c r="M832" s="317"/>
      <c r="N832" s="317"/>
    </row>
    <row r="833" spans="4:14" hidden="1">
      <c r="D833" s="317"/>
      <c r="G833" s="317"/>
      <c r="K833" s="317"/>
      <c r="L833" s="317"/>
      <c r="M833" s="317"/>
      <c r="N833" s="317"/>
    </row>
    <row r="834" spans="4:14" hidden="1">
      <c r="D834" s="317"/>
      <c r="G834" s="317"/>
      <c r="K834" s="317"/>
      <c r="L834" s="317"/>
      <c r="M834" s="317"/>
      <c r="N834" s="317"/>
    </row>
    <row r="835" spans="4:14" hidden="1">
      <c r="D835" s="317"/>
      <c r="G835" s="317"/>
      <c r="K835" s="317"/>
      <c r="L835" s="317"/>
      <c r="M835" s="317"/>
      <c r="N835" s="317"/>
    </row>
    <row r="836" spans="4:14" hidden="1">
      <c r="D836" s="317"/>
      <c r="G836" s="317"/>
      <c r="K836" s="317"/>
      <c r="L836" s="317"/>
      <c r="M836" s="317"/>
      <c r="N836" s="317"/>
    </row>
    <row r="837" spans="4:14" hidden="1">
      <c r="D837" s="317"/>
      <c r="G837" s="317"/>
      <c r="K837" s="317"/>
      <c r="L837" s="317"/>
      <c r="M837" s="317"/>
      <c r="N837" s="317"/>
    </row>
    <row r="838" spans="4:14" hidden="1">
      <c r="D838" s="317"/>
      <c r="G838" s="317"/>
      <c r="K838" s="317"/>
      <c r="L838" s="317"/>
      <c r="M838" s="317"/>
      <c r="N838" s="317"/>
    </row>
    <row r="839" spans="4:14" hidden="1">
      <c r="D839" s="317"/>
      <c r="G839" s="317"/>
      <c r="K839" s="317"/>
      <c r="L839" s="317"/>
      <c r="M839" s="317"/>
      <c r="N839" s="317"/>
    </row>
    <row r="840" spans="4:14" hidden="1">
      <c r="D840" s="317"/>
      <c r="G840" s="317"/>
      <c r="K840" s="317"/>
      <c r="L840" s="317"/>
      <c r="M840" s="317"/>
      <c r="N840" s="317"/>
    </row>
    <row r="841" spans="4:14" hidden="1">
      <c r="D841" s="317"/>
      <c r="G841" s="317"/>
      <c r="K841" s="317"/>
      <c r="L841" s="317"/>
      <c r="M841" s="317"/>
      <c r="N841" s="317"/>
    </row>
    <row r="842" spans="4:14" hidden="1">
      <c r="D842" s="317"/>
      <c r="G842" s="317"/>
      <c r="K842" s="317"/>
      <c r="L842" s="317"/>
      <c r="M842" s="317"/>
      <c r="N842" s="317"/>
    </row>
    <row r="843" spans="4:14" hidden="1">
      <c r="D843" s="317"/>
      <c r="G843" s="317"/>
      <c r="K843" s="317"/>
      <c r="L843" s="317"/>
      <c r="M843" s="317"/>
      <c r="N843" s="317"/>
    </row>
    <row r="844" spans="4:14" hidden="1">
      <c r="D844" s="317"/>
      <c r="G844" s="317"/>
      <c r="K844" s="317"/>
      <c r="L844" s="317"/>
      <c r="M844" s="317"/>
      <c r="N844" s="317"/>
    </row>
    <row r="845" spans="4:14" hidden="1">
      <c r="D845" s="317"/>
      <c r="G845" s="317"/>
      <c r="K845" s="317"/>
      <c r="L845" s="317"/>
      <c r="M845" s="317"/>
      <c r="N845" s="317"/>
    </row>
    <row r="846" spans="4:14" hidden="1">
      <c r="D846" s="317"/>
      <c r="G846" s="317"/>
      <c r="K846" s="317"/>
      <c r="L846" s="317"/>
      <c r="M846" s="317"/>
      <c r="N846" s="317"/>
    </row>
    <row r="847" spans="4:14" hidden="1">
      <c r="D847" s="317"/>
      <c r="G847" s="317"/>
      <c r="K847" s="317"/>
      <c r="L847" s="317"/>
      <c r="M847" s="317"/>
      <c r="N847" s="317"/>
    </row>
    <row r="848" spans="4:14" hidden="1">
      <c r="D848" s="317"/>
      <c r="G848" s="317"/>
      <c r="K848" s="317"/>
      <c r="L848" s="317"/>
      <c r="M848" s="317"/>
      <c r="N848" s="317"/>
    </row>
    <row r="849" spans="4:14" hidden="1">
      <c r="D849" s="317"/>
      <c r="G849" s="317"/>
      <c r="K849" s="317"/>
      <c r="L849" s="317"/>
      <c r="M849" s="317"/>
      <c r="N849" s="317"/>
    </row>
    <row r="850" spans="4:14" hidden="1">
      <c r="D850" s="317"/>
      <c r="G850" s="317"/>
      <c r="K850" s="317"/>
      <c r="L850" s="317"/>
      <c r="M850" s="317"/>
      <c r="N850" s="317"/>
    </row>
    <row r="851" spans="4:14" hidden="1">
      <c r="D851" s="317"/>
      <c r="G851" s="317"/>
      <c r="K851" s="317"/>
      <c r="L851" s="317"/>
      <c r="M851" s="317"/>
      <c r="N851" s="317"/>
    </row>
    <row r="852" spans="4:14" hidden="1">
      <c r="D852" s="317"/>
      <c r="G852" s="317"/>
      <c r="K852" s="317"/>
      <c r="L852" s="317"/>
      <c r="M852" s="317"/>
      <c r="N852" s="317"/>
    </row>
    <row r="853" spans="4:14" hidden="1">
      <c r="D853" s="317"/>
      <c r="G853" s="317"/>
      <c r="K853" s="317"/>
      <c r="L853" s="317"/>
      <c r="M853" s="317"/>
      <c r="N853" s="317"/>
    </row>
    <row r="854" spans="4:14" hidden="1">
      <c r="D854" s="317"/>
      <c r="G854" s="317"/>
      <c r="K854" s="317"/>
      <c r="L854" s="317"/>
      <c r="M854" s="317"/>
      <c r="N854" s="317"/>
    </row>
    <row r="855" spans="4:14" hidden="1">
      <c r="D855" s="317"/>
      <c r="G855" s="317"/>
      <c r="K855" s="317"/>
      <c r="L855" s="317"/>
      <c r="M855" s="317"/>
      <c r="N855" s="317"/>
    </row>
    <row r="856" spans="4:14" hidden="1">
      <c r="D856" s="317"/>
      <c r="G856" s="317"/>
      <c r="K856" s="317"/>
      <c r="L856" s="317"/>
      <c r="M856" s="317"/>
      <c r="N856" s="317"/>
    </row>
    <row r="857" spans="4:14" hidden="1">
      <c r="D857" s="317"/>
      <c r="G857" s="317"/>
      <c r="K857" s="317"/>
      <c r="L857" s="317"/>
      <c r="M857" s="317"/>
      <c r="N857" s="317"/>
    </row>
    <row r="858" spans="4:14" hidden="1">
      <c r="D858" s="317"/>
      <c r="G858" s="317"/>
      <c r="K858" s="317"/>
      <c r="L858" s="317"/>
      <c r="M858" s="317"/>
      <c r="N858" s="317"/>
    </row>
    <row r="859" spans="4:14" hidden="1">
      <c r="D859" s="317"/>
      <c r="G859" s="317"/>
      <c r="K859" s="317"/>
      <c r="L859" s="317"/>
      <c r="M859" s="317"/>
      <c r="N859" s="317"/>
    </row>
    <row r="860" spans="4:14" hidden="1">
      <c r="D860" s="317"/>
      <c r="G860" s="317"/>
      <c r="K860" s="317"/>
      <c r="L860" s="317"/>
      <c r="M860" s="317"/>
      <c r="N860" s="317"/>
    </row>
    <row r="861" spans="4:14" hidden="1">
      <c r="D861" s="317"/>
      <c r="G861" s="317"/>
      <c r="K861" s="317"/>
      <c r="L861" s="317"/>
      <c r="M861" s="317"/>
      <c r="N861" s="317"/>
    </row>
    <row r="862" spans="4:14" hidden="1">
      <c r="D862" s="317"/>
      <c r="G862" s="317"/>
      <c r="K862" s="317"/>
      <c r="L862" s="317"/>
      <c r="M862" s="317"/>
      <c r="N862" s="317"/>
    </row>
    <row r="863" spans="4:14" hidden="1">
      <c r="D863" s="317"/>
      <c r="G863" s="317"/>
      <c r="K863" s="317"/>
      <c r="L863" s="317"/>
      <c r="M863" s="317"/>
      <c r="N863" s="317"/>
    </row>
    <row r="864" spans="4:14" hidden="1">
      <c r="D864" s="317"/>
      <c r="G864" s="317"/>
      <c r="K864" s="317"/>
      <c r="L864" s="317"/>
      <c r="M864" s="317"/>
      <c r="N864" s="317"/>
    </row>
    <row r="865" spans="4:14" hidden="1">
      <c r="D865" s="317"/>
      <c r="G865" s="317"/>
      <c r="K865" s="317"/>
      <c r="L865" s="317"/>
      <c r="M865" s="317"/>
      <c r="N865" s="317"/>
    </row>
    <row r="866" spans="4:14" hidden="1">
      <c r="D866" s="317"/>
      <c r="G866" s="317"/>
      <c r="K866" s="317"/>
      <c r="L866" s="317"/>
      <c r="M866" s="317"/>
      <c r="N866" s="317"/>
    </row>
    <row r="867" spans="4:14" hidden="1">
      <c r="D867" s="317"/>
      <c r="G867" s="317"/>
      <c r="K867" s="317"/>
      <c r="L867" s="317"/>
      <c r="M867" s="317"/>
      <c r="N867" s="317"/>
    </row>
    <row r="868" spans="4:14" hidden="1">
      <c r="D868" s="317"/>
      <c r="G868" s="317"/>
      <c r="K868" s="317"/>
      <c r="L868" s="317"/>
      <c r="M868" s="317"/>
      <c r="N868" s="317"/>
    </row>
    <row r="869" spans="4:14" hidden="1">
      <c r="D869" s="317"/>
      <c r="G869" s="317"/>
      <c r="K869" s="317"/>
      <c r="L869" s="317"/>
      <c r="M869" s="317"/>
      <c r="N869" s="317"/>
    </row>
    <row r="870" spans="4:14" hidden="1">
      <c r="D870" s="317"/>
      <c r="G870" s="317"/>
      <c r="K870" s="317"/>
      <c r="L870" s="317"/>
      <c r="M870" s="317"/>
      <c r="N870" s="317"/>
    </row>
    <row r="871" spans="4:14" hidden="1">
      <c r="D871" s="317"/>
      <c r="G871" s="317"/>
      <c r="K871" s="317"/>
      <c r="L871" s="317"/>
      <c r="M871" s="317"/>
      <c r="N871" s="317"/>
    </row>
    <row r="872" spans="4:14" hidden="1">
      <c r="D872" s="317"/>
      <c r="G872" s="317"/>
      <c r="K872" s="317"/>
      <c r="L872" s="317"/>
      <c r="M872" s="317"/>
      <c r="N872" s="317"/>
    </row>
    <row r="873" spans="4:14" hidden="1">
      <c r="D873" s="317"/>
      <c r="G873" s="317"/>
      <c r="K873" s="317"/>
      <c r="L873" s="317"/>
      <c r="M873" s="317"/>
      <c r="N873" s="317"/>
    </row>
    <row r="874" spans="4:14" hidden="1">
      <c r="D874" s="317"/>
      <c r="G874" s="317"/>
      <c r="K874" s="317"/>
      <c r="L874" s="317"/>
      <c r="M874" s="317"/>
      <c r="N874" s="317"/>
    </row>
    <row r="875" spans="4:14" hidden="1">
      <c r="D875" s="317"/>
      <c r="G875" s="317"/>
      <c r="K875" s="317"/>
      <c r="L875" s="317"/>
      <c r="M875" s="317"/>
      <c r="N875" s="317"/>
    </row>
    <row r="876" spans="4:14" hidden="1">
      <c r="D876" s="317"/>
      <c r="G876" s="317"/>
      <c r="K876" s="317"/>
      <c r="L876" s="317"/>
      <c r="M876" s="317"/>
      <c r="N876" s="317"/>
    </row>
    <row r="877" spans="4:14" hidden="1">
      <c r="D877" s="317"/>
      <c r="G877" s="317"/>
      <c r="K877" s="317"/>
      <c r="L877" s="317"/>
      <c r="M877" s="317"/>
      <c r="N877" s="317"/>
    </row>
    <row r="878" spans="4:14" hidden="1">
      <c r="D878" s="317"/>
      <c r="G878" s="317"/>
      <c r="K878" s="317"/>
      <c r="L878" s="317"/>
      <c r="M878" s="317"/>
      <c r="N878" s="317"/>
    </row>
    <row r="879" spans="4:14" hidden="1">
      <c r="D879" s="317"/>
      <c r="G879" s="317"/>
      <c r="K879" s="317"/>
      <c r="L879" s="317"/>
      <c r="M879" s="317"/>
      <c r="N879" s="317"/>
    </row>
    <row r="880" spans="4:14" hidden="1">
      <c r="D880" s="317"/>
      <c r="G880" s="317"/>
      <c r="K880" s="317"/>
      <c r="L880" s="317"/>
      <c r="M880" s="317"/>
      <c r="N880" s="317"/>
    </row>
    <row r="881" spans="4:14" hidden="1">
      <c r="D881" s="317"/>
      <c r="G881" s="317"/>
      <c r="K881" s="317"/>
      <c r="L881" s="317"/>
      <c r="M881" s="317"/>
      <c r="N881" s="317"/>
    </row>
    <row r="882" spans="4:14" hidden="1">
      <c r="D882" s="317"/>
      <c r="G882" s="317"/>
      <c r="K882" s="317"/>
      <c r="L882" s="317"/>
      <c r="M882" s="317"/>
      <c r="N882" s="317"/>
    </row>
    <row r="883" spans="4:14" hidden="1">
      <c r="D883" s="317"/>
      <c r="G883" s="317"/>
      <c r="K883" s="317"/>
      <c r="L883" s="317"/>
      <c r="M883" s="317"/>
      <c r="N883" s="317"/>
    </row>
    <row r="884" spans="4:14" hidden="1">
      <c r="D884" s="317"/>
      <c r="G884" s="317"/>
      <c r="K884" s="317"/>
      <c r="L884" s="317"/>
      <c r="M884" s="317"/>
      <c r="N884" s="317"/>
    </row>
    <row r="885" spans="4:14" hidden="1">
      <c r="D885" s="317"/>
      <c r="G885" s="317"/>
      <c r="K885" s="317"/>
      <c r="L885" s="317"/>
      <c r="M885" s="317"/>
      <c r="N885" s="317"/>
    </row>
    <row r="886" spans="4:14" hidden="1">
      <c r="D886" s="317"/>
      <c r="G886" s="317"/>
      <c r="K886" s="317"/>
      <c r="L886" s="317"/>
      <c r="M886" s="317"/>
      <c r="N886" s="317"/>
    </row>
    <row r="887" spans="4:14" hidden="1">
      <c r="D887" s="317"/>
      <c r="G887" s="317"/>
      <c r="K887" s="317"/>
      <c r="L887" s="317"/>
      <c r="M887" s="317"/>
      <c r="N887" s="317"/>
    </row>
    <row r="888" spans="4:14" hidden="1">
      <c r="D888" s="317"/>
      <c r="G888" s="317"/>
      <c r="K888" s="317"/>
      <c r="L888" s="317"/>
      <c r="M888" s="317"/>
      <c r="N888" s="317"/>
    </row>
    <row r="889" spans="4:14" hidden="1">
      <c r="D889" s="317"/>
      <c r="G889" s="317"/>
      <c r="K889" s="317"/>
      <c r="L889" s="317"/>
      <c r="M889" s="317"/>
      <c r="N889" s="317"/>
    </row>
    <row r="890" spans="4:14" hidden="1">
      <c r="D890" s="317"/>
      <c r="G890" s="317"/>
      <c r="K890" s="317"/>
      <c r="L890" s="317"/>
      <c r="M890" s="317"/>
      <c r="N890" s="317"/>
    </row>
    <row r="891" spans="4:14" hidden="1">
      <c r="D891" s="317"/>
      <c r="G891" s="317"/>
      <c r="K891" s="317"/>
      <c r="L891" s="317"/>
      <c r="M891" s="317"/>
      <c r="N891" s="317"/>
    </row>
    <row r="892" spans="4:14" hidden="1">
      <c r="D892" s="317"/>
      <c r="G892" s="317"/>
      <c r="K892" s="317"/>
      <c r="L892" s="317"/>
      <c r="M892" s="317"/>
      <c r="N892" s="317"/>
    </row>
    <row r="893" spans="4:14" hidden="1">
      <c r="D893" s="317"/>
      <c r="G893" s="317"/>
      <c r="K893" s="317"/>
      <c r="L893" s="317"/>
      <c r="M893" s="317"/>
      <c r="N893" s="317"/>
    </row>
    <row r="894" spans="4:14" hidden="1">
      <c r="D894" s="317"/>
      <c r="G894" s="317"/>
      <c r="K894" s="317"/>
      <c r="L894" s="317"/>
      <c r="M894" s="317"/>
      <c r="N894" s="317"/>
    </row>
    <row r="895" spans="4:14" hidden="1">
      <c r="D895" s="317"/>
      <c r="G895" s="317"/>
      <c r="K895" s="317"/>
      <c r="L895" s="317"/>
      <c r="M895" s="317"/>
      <c r="N895" s="317"/>
    </row>
    <row r="896" spans="4:14" hidden="1">
      <c r="D896" s="317"/>
      <c r="G896" s="317"/>
      <c r="K896" s="317"/>
      <c r="L896" s="317"/>
      <c r="M896" s="317"/>
      <c r="N896" s="317"/>
    </row>
    <row r="897" spans="4:14" hidden="1">
      <c r="D897" s="317"/>
      <c r="G897" s="317"/>
      <c r="K897" s="317"/>
      <c r="L897" s="317"/>
      <c r="M897" s="317"/>
      <c r="N897" s="317"/>
    </row>
    <row r="898" spans="4:14" hidden="1">
      <c r="D898" s="317"/>
      <c r="G898" s="317"/>
      <c r="K898" s="317"/>
      <c r="L898" s="317"/>
      <c r="M898" s="317"/>
      <c r="N898" s="317"/>
    </row>
    <row r="899" spans="4:14" hidden="1">
      <c r="D899" s="317"/>
      <c r="G899" s="317"/>
      <c r="K899" s="317"/>
      <c r="L899" s="317"/>
      <c r="M899" s="317"/>
      <c r="N899" s="317"/>
    </row>
    <row r="900" spans="4:14" hidden="1">
      <c r="D900" s="317"/>
      <c r="G900" s="317"/>
      <c r="K900" s="317"/>
      <c r="L900" s="317"/>
      <c r="M900" s="317"/>
      <c r="N900" s="317"/>
    </row>
    <row r="901" spans="4:14" hidden="1">
      <c r="D901" s="317"/>
      <c r="G901" s="317"/>
      <c r="K901" s="317"/>
      <c r="L901" s="317"/>
      <c r="M901" s="317"/>
      <c r="N901" s="317"/>
    </row>
    <row r="902" spans="4:14" hidden="1">
      <c r="D902" s="317"/>
      <c r="G902" s="317"/>
      <c r="K902" s="317"/>
      <c r="L902" s="317"/>
      <c r="M902" s="317"/>
      <c r="N902" s="317"/>
    </row>
    <row r="903" spans="4:14" hidden="1">
      <c r="D903" s="317"/>
      <c r="G903" s="317"/>
      <c r="K903" s="317"/>
      <c r="L903" s="317"/>
      <c r="M903" s="317"/>
      <c r="N903" s="317"/>
    </row>
    <row r="904" spans="4:14" hidden="1">
      <c r="D904" s="317"/>
      <c r="G904" s="317"/>
      <c r="K904" s="317"/>
      <c r="L904" s="317"/>
      <c r="M904" s="317"/>
      <c r="N904" s="317"/>
    </row>
    <row r="905" spans="4:14" hidden="1">
      <c r="D905" s="317"/>
      <c r="G905" s="317"/>
      <c r="K905" s="317"/>
      <c r="L905" s="317"/>
      <c r="M905" s="317"/>
      <c r="N905" s="317"/>
    </row>
    <row r="906" spans="4:14" hidden="1">
      <c r="D906" s="317"/>
      <c r="G906" s="317"/>
      <c r="K906" s="317"/>
      <c r="L906" s="317"/>
      <c r="M906" s="317"/>
      <c r="N906" s="317"/>
    </row>
    <row r="907" spans="4:14" hidden="1">
      <c r="D907" s="317"/>
      <c r="G907" s="317"/>
      <c r="K907" s="317"/>
      <c r="L907" s="317"/>
      <c r="M907" s="317"/>
      <c r="N907" s="317"/>
    </row>
    <row r="908" spans="4:14" hidden="1">
      <c r="D908" s="317"/>
      <c r="G908" s="317"/>
      <c r="K908" s="317"/>
      <c r="L908" s="317"/>
      <c r="M908" s="317"/>
      <c r="N908" s="317"/>
    </row>
    <row r="909" spans="4:14" hidden="1">
      <c r="D909" s="317"/>
      <c r="G909" s="317"/>
      <c r="K909" s="317"/>
      <c r="L909" s="317"/>
      <c r="M909" s="317"/>
      <c r="N909" s="317"/>
    </row>
    <row r="910" spans="4:14" hidden="1">
      <c r="D910" s="317"/>
      <c r="G910" s="317"/>
      <c r="K910" s="317"/>
      <c r="L910" s="317"/>
      <c r="M910" s="317"/>
      <c r="N910" s="317"/>
    </row>
    <row r="911" spans="4:14" hidden="1">
      <c r="D911" s="317"/>
      <c r="G911" s="317"/>
      <c r="K911" s="317"/>
      <c r="L911" s="317"/>
      <c r="M911" s="317"/>
      <c r="N911" s="317"/>
    </row>
    <row r="912" spans="4:14" hidden="1">
      <c r="D912" s="317"/>
      <c r="G912" s="317"/>
      <c r="K912" s="317"/>
      <c r="L912" s="317"/>
      <c r="M912" s="317"/>
      <c r="N912" s="317"/>
    </row>
    <row r="913" spans="4:14" hidden="1">
      <c r="D913" s="317"/>
      <c r="G913" s="317"/>
      <c r="K913" s="317"/>
      <c r="L913" s="317"/>
      <c r="M913" s="317"/>
      <c r="N913" s="317"/>
    </row>
    <row r="914" spans="4:14" hidden="1">
      <c r="D914" s="317"/>
      <c r="G914" s="317"/>
      <c r="K914" s="317"/>
      <c r="L914" s="317"/>
      <c r="M914" s="317"/>
      <c r="N914" s="317"/>
    </row>
    <row r="915" spans="4:14" hidden="1">
      <c r="D915" s="317"/>
      <c r="G915" s="317"/>
      <c r="K915" s="317"/>
      <c r="L915" s="317"/>
      <c r="M915" s="317"/>
      <c r="N915" s="317"/>
    </row>
    <row r="916" spans="4:14" hidden="1">
      <c r="D916" s="317"/>
      <c r="G916" s="317"/>
      <c r="K916" s="317"/>
      <c r="L916" s="317"/>
      <c r="M916" s="317"/>
      <c r="N916" s="317"/>
    </row>
    <row r="917" spans="4:14" hidden="1">
      <c r="D917" s="317"/>
      <c r="G917" s="317"/>
      <c r="K917" s="317"/>
      <c r="L917" s="317"/>
      <c r="M917" s="317"/>
      <c r="N917" s="317"/>
    </row>
    <row r="918" spans="4:14" hidden="1">
      <c r="D918" s="317"/>
      <c r="G918" s="317"/>
      <c r="K918" s="317"/>
      <c r="L918" s="317"/>
      <c r="M918" s="317"/>
      <c r="N918" s="317"/>
    </row>
    <row r="919" spans="4:14" hidden="1">
      <c r="D919" s="317"/>
      <c r="G919" s="317"/>
      <c r="K919" s="317"/>
      <c r="L919" s="317"/>
      <c r="M919" s="317"/>
      <c r="N919" s="317"/>
    </row>
    <row r="920" spans="4:14" hidden="1">
      <c r="D920" s="317"/>
      <c r="G920" s="317"/>
      <c r="K920" s="317"/>
      <c r="L920" s="317"/>
      <c r="M920" s="317"/>
      <c r="N920" s="317"/>
    </row>
    <row r="921" spans="4:14" hidden="1">
      <c r="D921" s="317"/>
      <c r="G921" s="317"/>
      <c r="K921" s="317"/>
      <c r="L921" s="317"/>
      <c r="M921" s="317"/>
      <c r="N921" s="317"/>
    </row>
    <row r="922" spans="4:14" hidden="1">
      <c r="D922" s="317"/>
      <c r="G922" s="317"/>
      <c r="K922" s="317"/>
      <c r="L922" s="317"/>
      <c r="M922" s="317"/>
      <c r="N922" s="317"/>
    </row>
    <row r="923" spans="4:14" hidden="1">
      <c r="D923" s="317"/>
      <c r="G923" s="317"/>
      <c r="K923" s="317"/>
      <c r="L923" s="317"/>
      <c r="M923" s="317"/>
      <c r="N923" s="317"/>
    </row>
    <row r="924" spans="4:14" hidden="1">
      <c r="D924" s="317"/>
      <c r="G924" s="317"/>
      <c r="K924" s="317"/>
      <c r="L924" s="317"/>
      <c r="M924" s="317"/>
      <c r="N924" s="317"/>
    </row>
    <row r="925" spans="4:14" hidden="1">
      <c r="D925" s="317"/>
      <c r="G925" s="317"/>
      <c r="K925" s="317"/>
      <c r="L925" s="317"/>
      <c r="M925" s="317"/>
      <c r="N925" s="317"/>
    </row>
    <row r="926" spans="4:14" hidden="1">
      <c r="D926" s="317"/>
      <c r="G926" s="317"/>
      <c r="K926" s="317"/>
      <c r="L926" s="317"/>
      <c r="M926" s="317"/>
      <c r="N926" s="317"/>
    </row>
    <row r="927" spans="4:14" hidden="1">
      <c r="D927" s="317"/>
      <c r="G927" s="317"/>
      <c r="K927" s="317"/>
      <c r="L927" s="317"/>
      <c r="M927" s="317"/>
      <c r="N927" s="317"/>
    </row>
    <row r="928" spans="4:14" hidden="1">
      <c r="D928" s="317"/>
      <c r="G928" s="317"/>
      <c r="K928" s="317"/>
      <c r="L928" s="317"/>
      <c r="M928" s="317"/>
      <c r="N928" s="317"/>
    </row>
    <row r="929" spans="4:14" hidden="1">
      <c r="D929" s="317"/>
      <c r="G929" s="317"/>
      <c r="K929" s="317"/>
      <c r="L929" s="317"/>
      <c r="M929" s="317"/>
      <c r="N929" s="317"/>
    </row>
    <row r="930" spans="4:14" hidden="1">
      <c r="D930" s="317"/>
      <c r="G930" s="317"/>
      <c r="K930" s="317"/>
      <c r="L930" s="317"/>
      <c r="M930" s="317"/>
      <c r="N930" s="317"/>
    </row>
    <row r="931" spans="4:14" hidden="1">
      <c r="D931" s="317"/>
      <c r="G931" s="317"/>
      <c r="K931" s="317"/>
      <c r="L931" s="317"/>
      <c r="M931" s="317"/>
      <c r="N931" s="317"/>
    </row>
    <row r="932" spans="4:14" hidden="1">
      <c r="D932" s="317"/>
      <c r="G932" s="317"/>
      <c r="K932" s="317"/>
      <c r="L932" s="317"/>
      <c r="M932" s="317"/>
      <c r="N932" s="317"/>
    </row>
    <row r="933" spans="4:14" hidden="1">
      <c r="D933" s="317"/>
      <c r="G933" s="317"/>
      <c r="K933" s="317"/>
      <c r="L933" s="317"/>
      <c r="M933" s="317"/>
      <c r="N933" s="317"/>
    </row>
    <row r="934" spans="4:14" hidden="1">
      <c r="D934" s="317"/>
      <c r="G934" s="317"/>
      <c r="K934" s="317"/>
      <c r="L934" s="317"/>
      <c r="M934" s="317"/>
      <c r="N934" s="317"/>
    </row>
    <row r="935" spans="4:14" hidden="1">
      <c r="D935" s="317"/>
      <c r="G935" s="317"/>
      <c r="K935" s="317"/>
      <c r="L935" s="317"/>
      <c r="M935" s="317"/>
      <c r="N935" s="317"/>
    </row>
    <row r="936" spans="4:14" hidden="1">
      <c r="D936" s="317"/>
      <c r="G936" s="317"/>
      <c r="K936" s="317"/>
      <c r="L936" s="317"/>
      <c r="M936" s="317"/>
      <c r="N936" s="317"/>
    </row>
    <row r="937" spans="4:14" hidden="1">
      <c r="D937" s="317"/>
      <c r="G937" s="317"/>
      <c r="K937" s="317"/>
      <c r="L937" s="317"/>
      <c r="M937" s="317"/>
      <c r="N937" s="317"/>
    </row>
    <row r="938" spans="4:14" hidden="1">
      <c r="D938" s="317"/>
      <c r="G938" s="317"/>
      <c r="K938" s="317"/>
      <c r="L938" s="317"/>
      <c r="M938" s="317"/>
      <c r="N938" s="317"/>
    </row>
    <row r="939" spans="4:14" hidden="1">
      <c r="D939" s="317"/>
      <c r="G939" s="317"/>
      <c r="K939" s="317"/>
      <c r="L939" s="317"/>
      <c r="M939" s="317"/>
      <c r="N939" s="317"/>
    </row>
    <row r="940" spans="4:14" hidden="1">
      <c r="D940" s="317"/>
      <c r="G940" s="317"/>
      <c r="K940" s="317"/>
      <c r="L940" s="317"/>
      <c r="M940" s="317"/>
      <c r="N940" s="317"/>
    </row>
    <row r="941" spans="4:14" hidden="1">
      <c r="D941" s="317"/>
      <c r="G941" s="317"/>
      <c r="K941" s="317"/>
      <c r="L941" s="317"/>
      <c r="M941" s="317"/>
      <c r="N941" s="317"/>
    </row>
    <row r="942" spans="4:14" hidden="1">
      <c r="D942" s="317"/>
      <c r="G942" s="317"/>
      <c r="K942" s="317"/>
      <c r="L942" s="317"/>
      <c r="M942" s="317"/>
      <c r="N942" s="317"/>
    </row>
    <row r="943" spans="4:14" hidden="1">
      <c r="D943" s="317"/>
      <c r="G943" s="317"/>
      <c r="K943" s="317"/>
      <c r="L943" s="317"/>
      <c r="M943" s="317"/>
      <c r="N943" s="317"/>
    </row>
    <row r="944" spans="4:14" hidden="1">
      <c r="D944" s="317"/>
      <c r="G944" s="317"/>
      <c r="K944" s="317"/>
      <c r="L944" s="317"/>
      <c r="M944" s="317"/>
      <c r="N944" s="317"/>
    </row>
    <row r="945" spans="4:14" hidden="1">
      <c r="D945" s="317"/>
      <c r="G945" s="317"/>
      <c r="K945" s="317"/>
      <c r="L945" s="317"/>
      <c r="M945" s="317"/>
      <c r="N945" s="317"/>
    </row>
    <row r="946" spans="4:14" hidden="1">
      <c r="D946" s="317"/>
      <c r="G946" s="317"/>
      <c r="K946" s="317"/>
      <c r="L946" s="317"/>
      <c r="M946" s="317"/>
      <c r="N946" s="317"/>
    </row>
    <row r="947" spans="4:14" hidden="1">
      <c r="D947" s="317"/>
      <c r="G947" s="317"/>
      <c r="K947" s="317"/>
      <c r="L947" s="317"/>
      <c r="M947" s="317"/>
      <c r="N947" s="317"/>
    </row>
    <row r="948" spans="4:14" hidden="1">
      <c r="D948" s="317"/>
      <c r="G948" s="317"/>
      <c r="K948" s="317"/>
      <c r="L948" s="317"/>
      <c r="M948" s="317"/>
      <c r="N948" s="317"/>
    </row>
    <row r="949" spans="4:14" hidden="1">
      <c r="D949" s="317"/>
      <c r="G949" s="317"/>
      <c r="K949" s="317"/>
      <c r="L949" s="317"/>
      <c r="M949" s="317"/>
      <c r="N949" s="317"/>
    </row>
    <row r="950" spans="4:14" hidden="1">
      <c r="D950" s="317"/>
      <c r="G950" s="317"/>
      <c r="K950" s="317"/>
      <c r="L950" s="317"/>
      <c r="M950" s="317"/>
      <c r="N950" s="317"/>
    </row>
    <row r="951" spans="4:14" hidden="1">
      <c r="D951" s="317"/>
      <c r="G951" s="317"/>
      <c r="K951" s="317"/>
      <c r="L951" s="317"/>
      <c r="M951" s="317"/>
      <c r="N951" s="317"/>
    </row>
    <row r="952" spans="4:14" hidden="1">
      <c r="D952" s="317"/>
      <c r="G952" s="317"/>
      <c r="K952" s="317"/>
      <c r="L952" s="317"/>
      <c r="M952" s="317"/>
      <c r="N952" s="317"/>
    </row>
    <row r="953" spans="4:14" hidden="1">
      <c r="D953" s="317"/>
      <c r="G953" s="317"/>
      <c r="K953" s="317"/>
      <c r="L953" s="317"/>
      <c r="M953" s="317"/>
      <c r="N953" s="317"/>
    </row>
    <row r="954" spans="4:14" hidden="1">
      <c r="D954" s="317"/>
      <c r="G954" s="317"/>
      <c r="K954" s="317"/>
      <c r="L954" s="317"/>
      <c r="M954" s="317"/>
      <c r="N954" s="317"/>
    </row>
    <row r="955" spans="4:14" hidden="1">
      <c r="D955" s="317"/>
      <c r="G955" s="317"/>
      <c r="K955" s="317"/>
      <c r="L955" s="317"/>
      <c r="M955" s="317"/>
      <c r="N955" s="317"/>
    </row>
    <row r="956" spans="4:14" hidden="1">
      <c r="D956" s="317"/>
      <c r="G956" s="317"/>
      <c r="K956" s="317"/>
      <c r="L956" s="317"/>
      <c r="M956" s="317"/>
      <c r="N956" s="317"/>
    </row>
    <row r="957" spans="4:14" hidden="1">
      <c r="D957" s="317"/>
      <c r="G957" s="317"/>
      <c r="K957" s="317"/>
      <c r="L957" s="317"/>
      <c r="M957" s="317"/>
      <c r="N957" s="317"/>
    </row>
    <row r="958" spans="4:14" hidden="1">
      <c r="D958" s="317"/>
      <c r="G958" s="317"/>
      <c r="K958" s="317"/>
      <c r="L958" s="317"/>
      <c r="M958" s="317"/>
      <c r="N958" s="317"/>
    </row>
    <row r="959" spans="4:14" hidden="1">
      <c r="D959" s="317"/>
      <c r="G959" s="317"/>
      <c r="K959" s="317"/>
      <c r="L959" s="317"/>
      <c r="M959" s="317"/>
      <c r="N959" s="317"/>
    </row>
    <row r="960" spans="4:14" hidden="1">
      <c r="D960" s="317"/>
      <c r="G960" s="317"/>
      <c r="K960" s="317"/>
      <c r="L960" s="317"/>
      <c r="M960" s="317"/>
      <c r="N960" s="317"/>
    </row>
    <row r="961" spans="4:14" hidden="1">
      <c r="D961" s="317"/>
      <c r="G961" s="317"/>
      <c r="K961" s="317"/>
      <c r="L961" s="317"/>
      <c r="M961" s="317"/>
      <c r="N961" s="317"/>
    </row>
    <row r="962" spans="4:14" hidden="1">
      <c r="D962" s="317"/>
      <c r="G962" s="317"/>
      <c r="K962" s="317"/>
      <c r="L962" s="317"/>
      <c r="M962" s="317"/>
      <c r="N962" s="317"/>
    </row>
    <row r="963" spans="4:14" hidden="1">
      <c r="D963" s="317"/>
      <c r="G963" s="317"/>
      <c r="K963" s="317"/>
      <c r="L963" s="317"/>
      <c r="M963" s="317"/>
      <c r="N963" s="317"/>
    </row>
    <row r="964" spans="4:14" hidden="1">
      <c r="D964" s="317"/>
      <c r="G964" s="317"/>
      <c r="K964" s="317"/>
      <c r="L964" s="317"/>
      <c r="M964" s="317"/>
      <c r="N964" s="317"/>
    </row>
    <row r="965" spans="4:14" hidden="1">
      <c r="D965" s="317"/>
      <c r="G965" s="317"/>
      <c r="K965" s="317"/>
      <c r="L965" s="317"/>
      <c r="M965" s="317"/>
      <c r="N965" s="317"/>
    </row>
    <row r="966" spans="4:14" hidden="1">
      <c r="D966" s="317"/>
      <c r="G966" s="317"/>
      <c r="K966" s="317"/>
      <c r="L966" s="317"/>
      <c r="M966" s="317"/>
      <c r="N966" s="317"/>
    </row>
    <row r="967" spans="4:14" hidden="1">
      <c r="D967" s="317"/>
      <c r="G967" s="317"/>
      <c r="K967" s="317"/>
      <c r="L967" s="317"/>
      <c r="M967" s="317"/>
      <c r="N967" s="317"/>
    </row>
    <row r="968" spans="4:14" hidden="1">
      <c r="D968" s="317"/>
      <c r="G968" s="317"/>
      <c r="K968" s="317"/>
      <c r="L968" s="317"/>
      <c r="M968" s="317"/>
      <c r="N968" s="317"/>
    </row>
    <row r="969" spans="4:14" hidden="1">
      <c r="D969" s="317"/>
      <c r="G969" s="317"/>
      <c r="K969" s="317"/>
      <c r="L969" s="317"/>
      <c r="M969" s="317"/>
      <c r="N969" s="317"/>
    </row>
    <row r="970" spans="4:14" hidden="1">
      <c r="D970" s="317"/>
      <c r="G970" s="317"/>
      <c r="K970" s="317"/>
      <c r="L970" s="317"/>
      <c r="M970" s="317"/>
      <c r="N970" s="317"/>
    </row>
    <row r="971" spans="4:14" hidden="1">
      <c r="D971" s="317"/>
      <c r="G971" s="317"/>
      <c r="K971" s="317"/>
      <c r="L971" s="317"/>
      <c r="M971" s="317"/>
      <c r="N971" s="317"/>
    </row>
    <row r="972" spans="4:14" hidden="1">
      <c r="D972" s="317"/>
      <c r="G972" s="317"/>
      <c r="K972" s="317"/>
      <c r="L972" s="317"/>
      <c r="M972" s="317"/>
      <c r="N972" s="317"/>
    </row>
    <row r="973" spans="4:14" hidden="1">
      <c r="D973" s="317"/>
      <c r="G973" s="317"/>
      <c r="K973" s="317"/>
      <c r="L973" s="317"/>
      <c r="M973" s="317"/>
      <c r="N973" s="317"/>
    </row>
    <row r="974" spans="4:14" hidden="1">
      <c r="D974" s="317"/>
      <c r="G974" s="317"/>
      <c r="K974" s="317"/>
      <c r="L974" s="317"/>
      <c r="M974" s="317"/>
      <c r="N974" s="317"/>
    </row>
    <row r="975" spans="4:14" hidden="1">
      <c r="D975" s="317"/>
      <c r="G975" s="317"/>
      <c r="K975" s="317"/>
      <c r="L975" s="317"/>
      <c r="M975" s="317"/>
      <c r="N975" s="317"/>
    </row>
    <row r="976" spans="4:14" hidden="1">
      <c r="D976" s="317"/>
      <c r="G976" s="317"/>
      <c r="K976" s="317"/>
      <c r="L976" s="317"/>
      <c r="M976" s="317"/>
      <c r="N976" s="317"/>
    </row>
    <row r="977" spans="4:14" hidden="1">
      <c r="D977" s="317"/>
      <c r="G977" s="317"/>
      <c r="K977" s="317"/>
      <c r="L977" s="317"/>
      <c r="M977" s="317"/>
      <c r="N977" s="317"/>
    </row>
    <row r="978" spans="4:14" hidden="1">
      <c r="D978" s="317"/>
      <c r="G978" s="317"/>
      <c r="K978" s="317"/>
      <c r="L978" s="317"/>
      <c r="M978" s="317"/>
      <c r="N978" s="317"/>
    </row>
    <row r="979" spans="4:14" hidden="1">
      <c r="D979" s="317"/>
      <c r="G979" s="317"/>
      <c r="K979" s="317"/>
      <c r="L979" s="317"/>
      <c r="M979" s="317"/>
      <c r="N979" s="317"/>
    </row>
    <row r="980" spans="4:14" hidden="1">
      <c r="D980" s="317"/>
      <c r="G980" s="317"/>
      <c r="K980" s="317"/>
      <c r="L980" s="317"/>
      <c r="M980" s="317"/>
      <c r="N980" s="317"/>
    </row>
    <row r="981" spans="4:14" hidden="1">
      <c r="D981" s="317"/>
      <c r="G981" s="317"/>
      <c r="K981" s="317"/>
      <c r="L981" s="317"/>
      <c r="M981" s="317"/>
      <c r="N981" s="317"/>
    </row>
    <row r="982" spans="4:14" hidden="1">
      <c r="D982" s="317"/>
      <c r="G982" s="317"/>
      <c r="K982" s="317"/>
      <c r="L982" s="317"/>
      <c r="M982" s="317"/>
      <c r="N982" s="317"/>
    </row>
    <row r="983" spans="4:14" hidden="1">
      <c r="D983" s="317"/>
      <c r="G983" s="317"/>
      <c r="K983" s="317"/>
      <c r="L983" s="317"/>
      <c r="M983" s="317"/>
      <c r="N983" s="317"/>
    </row>
    <row r="984" spans="4:14" hidden="1">
      <c r="D984" s="317"/>
      <c r="G984" s="317"/>
      <c r="K984" s="317"/>
      <c r="L984" s="317"/>
      <c r="M984" s="317"/>
      <c r="N984" s="317"/>
    </row>
    <row r="985" spans="4:14" hidden="1">
      <c r="D985" s="317"/>
      <c r="G985" s="317"/>
      <c r="K985" s="317"/>
      <c r="L985" s="317"/>
      <c r="M985" s="317"/>
      <c r="N985" s="317"/>
    </row>
    <row r="986" spans="4:14" hidden="1">
      <c r="D986" s="317"/>
      <c r="G986" s="317"/>
      <c r="K986" s="317"/>
      <c r="L986" s="317"/>
      <c r="M986" s="317"/>
      <c r="N986" s="317"/>
    </row>
    <row r="987" spans="4:14" hidden="1">
      <c r="D987" s="317"/>
      <c r="G987" s="317"/>
      <c r="K987" s="317"/>
      <c r="L987" s="317"/>
      <c r="M987" s="317"/>
      <c r="N987" s="317"/>
    </row>
    <row r="988" spans="4:14" hidden="1">
      <c r="D988" s="317"/>
      <c r="G988" s="317"/>
      <c r="K988" s="317"/>
      <c r="L988" s="317"/>
      <c r="M988" s="317"/>
      <c r="N988" s="317"/>
    </row>
    <row r="989" spans="4:14" hidden="1">
      <c r="D989" s="317"/>
      <c r="G989" s="317"/>
      <c r="K989" s="317"/>
      <c r="L989" s="317"/>
      <c r="M989" s="317"/>
      <c r="N989" s="317"/>
    </row>
    <row r="990" spans="4:14" hidden="1">
      <c r="D990" s="317"/>
      <c r="G990" s="317"/>
      <c r="K990" s="317"/>
      <c r="L990" s="317"/>
      <c r="M990" s="317"/>
      <c r="N990" s="317"/>
    </row>
    <row r="991" spans="4:14" hidden="1">
      <c r="D991" s="317"/>
      <c r="G991" s="317"/>
      <c r="K991" s="317"/>
      <c r="L991" s="317"/>
      <c r="M991" s="317"/>
      <c r="N991" s="317"/>
    </row>
    <row r="992" spans="4:14" hidden="1">
      <c r="D992" s="317"/>
      <c r="G992" s="317"/>
      <c r="K992" s="317"/>
      <c r="L992" s="317"/>
      <c r="M992" s="317"/>
      <c r="N992" s="317"/>
    </row>
    <row r="993" spans="4:14" hidden="1">
      <c r="D993" s="317"/>
      <c r="G993" s="317"/>
      <c r="K993" s="317"/>
      <c r="L993" s="317"/>
      <c r="M993" s="317"/>
      <c r="N993" s="317"/>
    </row>
    <row r="994" spans="4:14" hidden="1">
      <c r="D994" s="317"/>
      <c r="G994" s="317"/>
      <c r="K994" s="317"/>
      <c r="L994" s="317"/>
      <c r="M994" s="317"/>
      <c r="N994" s="317"/>
    </row>
    <row r="995" spans="4:14" hidden="1">
      <c r="D995" s="317"/>
      <c r="G995" s="317"/>
      <c r="K995" s="317"/>
      <c r="L995" s="317"/>
      <c r="M995" s="317"/>
      <c r="N995" s="317"/>
    </row>
    <row r="996" spans="4:14" hidden="1">
      <c r="D996" s="317"/>
      <c r="G996" s="317"/>
      <c r="K996" s="317"/>
      <c r="L996" s="317"/>
      <c r="M996" s="317"/>
      <c r="N996" s="317"/>
    </row>
    <row r="997" spans="4:14" hidden="1">
      <c r="D997" s="317"/>
      <c r="G997" s="317"/>
      <c r="K997" s="317"/>
      <c r="L997" s="317"/>
      <c r="M997" s="317"/>
      <c r="N997" s="317"/>
    </row>
    <row r="998" spans="4:14" hidden="1">
      <c r="D998" s="317"/>
      <c r="G998" s="317"/>
      <c r="K998" s="317"/>
      <c r="L998" s="317"/>
      <c r="M998" s="317"/>
      <c r="N998" s="317"/>
    </row>
    <row r="999" spans="4:14" hidden="1">
      <c r="D999" s="317"/>
      <c r="G999" s="317"/>
      <c r="K999" s="317"/>
      <c r="L999" s="317"/>
      <c r="M999" s="317"/>
      <c r="N999" s="317"/>
    </row>
    <row r="1000" spans="4:14" hidden="1">
      <c r="D1000" s="317"/>
      <c r="G1000" s="317"/>
      <c r="K1000" s="317"/>
      <c r="L1000" s="317"/>
      <c r="M1000" s="317"/>
      <c r="N1000" s="317"/>
    </row>
    <row r="1001" spans="4:14" hidden="1">
      <c r="D1001" s="317"/>
      <c r="G1001" s="317"/>
      <c r="K1001" s="317"/>
      <c r="L1001" s="317"/>
      <c r="M1001" s="317"/>
      <c r="N1001" s="317"/>
    </row>
    <row r="1002" spans="4:14" hidden="1">
      <c r="D1002" s="317"/>
      <c r="G1002" s="317"/>
      <c r="K1002" s="317"/>
      <c r="L1002" s="317"/>
      <c r="M1002" s="317"/>
      <c r="N1002" s="317"/>
    </row>
    <row r="1003" spans="4:14" hidden="1">
      <c r="D1003" s="317"/>
      <c r="G1003" s="317"/>
      <c r="K1003" s="317"/>
      <c r="L1003" s="317"/>
      <c r="M1003" s="317"/>
      <c r="N1003" s="317"/>
    </row>
    <row r="1004" spans="4:14" hidden="1">
      <c r="D1004" s="317"/>
      <c r="G1004" s="317"/>
      <c r="K1004" s="317"/>
      <c r="L1004" s="317"/>
      <c r="M1004" s="317"/>
      <c r="N1004" s="317"/>
    </row>
    <row r="1005" spans="4:14" hidden="1">
      <c r="D1005" s="317"/>
      <c r="G1005" s="317"/>
      <c r="K1005" s="317"/>
      <c r="L1005" s="317"/>
      <c r="M1005" s="317"/>
      <c r="N1005" s="317"/>
    </row>
    <row r="1006" spans="4:14" hidden="1">
      <c r="D1006" s="317"/>
      <c r="G1006" s="317"/>
      <c r="K1006" s="317"/>
      <c r="L1006" s="317"/>
      <c r="M1006" s="317"/>
      <c r="N1006" s="317"/>
    </row>
    <row r="1007" spans="4:14" hidden="1">
      <c r="D1007" s="317"/>
      <c r="G1007" s="317"/>
      <c r="K1007" s="317"/>
      <c r="L1007" s="317"/>
      <c r="M1007" s="317"/>
      <c r="N1007" s="317"/>
    </row>
    <row r="1008" spans="4:14" hidden="1">
      <c r="D1008" s="317"/>
      <c r="G1008" s="317"/>
      <c r="K1008" s="317"/>
      <c r="L1008" s="317"/>
      <c r="M1008" s="317"/>
      <c r="N1008" s="317"/>
    </row>
    <row r="1009" spans="4:14" hidden="1">
      <c r="D1009" s="317"/>
      <c r="G1009" s="317"/>
      <c r="K1009" s="317"/>
      <c r="L1009" s="317"/>
      <c r="M1009" s="317"/>
      <c r="N1009" s="317"/>
    </row>
    <row r="1010" spans="4:14" hidden="1">
      <c r="D1010" s="317"/>
      <c r="G1010" s="317"/>
      <c r="K1010" s="317"/>
      <c r="L1010" s="317"/>
      <c r="M1010" s="317"/>
      <c r="N1010" s="317"/>
    </row>
    <row r="1011" spans="4:14" hidden="1">
      <c r="D1011" s="317"/>
      <c r="G1011" s="317"/>
      <c r="K1011" s="317"/>
      <c r="L1011" s="317"/>
      <c r="M1011" s="317"/>
      <c r="N1011" s="317"/>
    </row>
    <row r="1012" spans="4:14" hidden="1">
      <c r="D1012" s="317"/>
      <c r="G1012" s="317"/>
      <c r="K1012" s="317"/>
      <c r="L1012" s="317"/>
      <c r="M1012" s="317"/>
      <c r="N1012" s="317"/>
    </row>
    <row r="1013" spans="4:14" hidden="1">
      <c r="D1013" s="317"/>
      <c r="G1013" s="317"/>
      <c r="K1013" s="317"/>
      <c r="L1013" s="317"/>
      <c r="M1013" s="317"/>
      <c r="N1013" s="317"/>
    </row>
    <row r="1014" spans="4:14" hidden="1">
      <c r="D1014" s="317"/>
      <c r="G1014" s="317"/>
      <c r="K1014" s="317"/>
      <c r="L1014" s="317"/>
      <c r="M1014" s="317"/>
      <c r="N1014" s="317"/>
    </row>
    <row r="1015" spans="4:14" hidden="1">
      <c r="D1015" s="317"/>
      <c r="G1015" s="317"/>
      <c r="K1015" s="317"/>
      <c r="L1015" s="317"/>
      <c r="M1015" s="317"/>
      <c r="N1015" s="317"/>
    </row>
    <row r="1016" spans="4:14" hidden="1">
      <c r="D1016" s="317"/>
      <c r="G1016" s="317"/>
      <c r="K1016" s="317"/>
      <c r="L1016" s="317"/>
      <c r="M1016" s="317"/>
      <c r="N1016" s="317"/>
    </row>
    <row r="1017" spans="4:14" hidden="1">
      <c r="D1017" s="317"/>
      <c r="G1017" s="317"/>
      <c r="K1017" s="317"/>
      <c r="L1017" s="317"/>
      <c r="M1017" s="317"/>
      <c r="N1017" s="317"/>
    </row>
    <row r="1018" spans="4:14" hidden="1">
      <c r="D1018" s="317"/>
      <c r="G1018" s="317"/>
      <c r="K1018" s="317"/>
      <c r="L1018" s="317"/>
      <c r="M1018" s="317"/>
      <c r="N1018" s="317"/>
    </row>
    <row r="1019" spans="4:14" hidden="1">
      <c r="D1019" s="317"/>
      <c r="G1019" s="317"/>
      <c r="K1019" s="317"/>
      <c r="L1019" s="317"/>
      <c r="M1019" s="317"/>
      <c r="N1019" s="317"/>
    </row>
    <row r="1020" spans="4:14" hidden="1">
      <c r="D1020" s="317"/>
      <c r="G1020" s="317"/>
      <c r="K1020" s="317"/>
      <c r="L1020" s="317"/>
      <c r="M1020" s="317"/>
      <c r="N1020" s="317"/>
    </row>
    <row r="1021" spans="4:14" hidden="1">
      <c r="D1021" s="317"/>
      <c r="G1021" s="317"/>
      <c r="K1021" s="317"/>
      <c r="L1021" s="317"/>
      <c r="M1021" s="317"/>
      <c r="N1021" s="317"/>
    </row>
    <row r="1022" spans="4:14" hidden="1">
      <c r="D1022" s="317"/>
      <c r="G1022" s="317"/>
      <c r="K1022" s="317"/>
      <c r="L1022" s="317"/>
      <c r="M1022" s="317"/>
      <c r="N1022" s="317"/>
    </row>
    <row r="1023" spans="4:14" hidden="1">
      <c r="D1023" s="317"/>
      <c r="G1023" s="317"/>
      <c r="K1023" s="317"/>
      <c r="L1023" s="317"/>
      <c r="M1023" s="317"/>
      <c r="N1023" s="317"/>
    </row>
    <row r="1024" spans="4:14" hidden="1">
      <c r="D1024" s="317"/>
      <c r="G1024" s="317"/>
      <c r="K1024" s="317"/>
      <c r="L1024" s="317"/>
      <c r="M1024" s="317"/>
      <c r="N1024" s="317"/>
    </row>
    <row r="1025" spans="4:14" hidden="1">
      <c r="D1025" s="317"/>
      <c r="G1025" s="317"/>
      <c r="K1025" s="317"/>
      <c r="L1025" s="317"/>
      <c r="M1025" s="317"/>
      <c r="N1025" s="317"/>
    </row>
    <row r="1026" spans="4:14" hidden="1">
      <c r="D1026" s="317"/>
      <c r="G1026" s="317"/>
      <c r="K1026" s="317"/>
      <c r="L1026" s="317"/>
      <c r="M1026" s="317"/>
      <c r="N1026" s="317"/>
    </row>
    <row r="1027" spans="4:14" hidden="1">
      <c r="D1027" s="317"/>
      <c r="G1027" s="317"/>
      <c r="K1027" s="317"/>
      <c r="L1027" s="317"/>
      <c r="M1027" s="317"/>
      <c r="N1027" s="317"/>
    </row>
    <row r="1028" spans="4:14" hidden="1">
      <c r="D1028" s="317"/>
      <c r="G1028" s="317"/>
      <c r="K1028" s="317"/>
      <c r="L1028" s="317"/>
      <c r="M1028" s="317"/>
      <c r="N1028" s="317"/>
    </row>
    <row r="1029" spans="4:14" hidden="1">
      <c r="D1029" s="317"/>
      <c r="G1029" s="317"/>
      <c r="K1029" s="317"/>
      <c r="L1029" s="317"/>
      <c r="M1029" s="317"/>
      <c r="N1029" s="317"/>
    </row>
    <row r="1030" spans="4:14" hidden="1">
      <c r="D1030" s="317"/>
      <c r="G1030" s="317"/>
      <c r="K1030" s="317"/>
      <c r="L1030" s="317"/>
      <c r="M1030" s="317"/>
      <c r="N1030" s="317"/>
    </row>
    <row r="1031" spans="4:14" hidden="1">
      <c r="D1031" s="317"/>
      <c r="G1031" s="317"/>
      <c r="K1031" s="317"/>
      <c r="L1031" s="317"/>
      <c r="M1031" s="317"/>
      <c r="N1031" s="317"/>
    </row>
    <row r="1032" spans="4:14" hidden="1">
      <c r="D1032" s="317"/>
      <c r="G1032" s="317"/>
      <c r="K1032" s="317"/>
      <c r="L1032" s="317"/>
      <c r="M1032" s="317"/>
      <c r="N1032" s="317"/>
    </row>
    <row r="1033" spans="4:14" hidden="1">
      <c r="D1033" s="317"/>
      <c r="G1033" s="317"/>
      <c r="K1033" s="317"/>
      <c r="L1033" s="317"/>
      <c r="M1033" s="317"/>
      <c r="N1033" s="317"/>
    </row>
    <row r="1034" spans="4:14" hidden="1">
      <c r="D1034" s="317"/>
      <c r="G1034" s="317"/>
      <c r="K1034" s="317"/>
      <c r="L1034" s="317"/>
      <c r="M1034" s="317"/>
      <c r="N1034" s="317"/>
    </row>
    <row r="1035" spans="4:14" hidden="1">
      <c r="D1035" s="317"/>
      <c r="G1035" s="317"/>
      <c r="K1035" s="317"/>
      <c r="L1035" s="317"/>
      <c r="M1035" s="317"/>
      <c r="N1035" s="317"/>
    </row>
    <row r="1036" spans="4:14" hidden="1">
      <c r="D1036" s="317"/>
      <c r="G1036" s="317"/>
      <c r="K1036" s="317"/>
      <c r="L1036" s="317"/>
      <c r="M1036" s="317"/>
      <c r="N1036" s="317"/>
    </row>
    <row r="1037" spans="4:14" hidden="1">
      <c r="D1037" s="317"/>
      <c r="G1037" s="317"/>
      <c r="K1037" s="317"/>
      <c r="L1037" s="317"/>
      <c r="M1037" s="317"/>
      <c r="N1037" s="317"/>
    </row>
    <row r="1038" spans="4:14">
      <c r="D1038" s="317"/>
      <c r="G1038" s="317"/>
      <c r="K1038" s="317"/>
      <c r="L1038" s="317"/>
      <c r="M1038" s="317"/>
      <c r="N1038" s="317"/>
    </row>
    <row r="1039" spans="4:14">
      <c r="D1039" s="317"/>
      <c r="G1039" s="317"/>
      <c r="K1039" s="317"/>
      <c r="L1039" s="317"/>
      <c r="M1039" s="317"/>
      <c r="N1039" s="317"/>
    </row>
    <row r="1040" spans="4:14">
      <c r="D1040" s="317"/>
      <c r="G1040" s="317"/>
      <c r="K1040" s="317"/>
      <c r="L1040" s="317"/>
      <c r="M1040" s="317"/>
      <c r="N1040" s="317"/>
    </row>
    <row r="1041" spans="4:14">
      <c r="D1041" s="317"/>
      <c r="G1041" s="317"/>
      <c r="K1041" s="317"/>
      <c r="L1041" s="317"/>
      <c r="M1041" s="317"/>
      <c r="N1041" s="317"/>
    </row>
    <row r="1042" spans="4:14">
      <c r="D1042" s="317"/>
      <c r="G1042" s="317"/>
      <c r="K1042" s="317"/>
      <c r="L1042" s="317"/>
      <c r="M1042" s="317"/>
      <c r="N1042" s="317"/>
    </row>
    <row r="1043" spans="4:14">
      <c r="D1043" s="317"/>
      <c r="G1043" s="317"/>
      <c r="K1043" s="317"/>
      <c r="L1043" s="317"/>
      <c r="M1043" s="317"/>
      <c r="N1043" s="317"/>
    </row>
    <row r="1044" spans="4:14">
      <c r="D1044" s="317"/>
      <c r="G1044" s="317"/>
      <c r="K1044" s="317"/>
      <c r="L1044" s="317"/>
      <c r="M1044" s="317"/>
      <c r="N1044" s="317"/>
    </row>
    <row r="1045" spans="4:14">
      <c r="D1045" s="317"/>
      <c r="G1045" s="317"/>
      <c r="K1045" s="317"/>
      <c r="L1045" s="317"/>
      <c r="M1045" s="317"/>
      <c r="N1045" s="317"/>
    </row>
    <row r="1046" spans="4:14">
      <c r="D1046" s="317"/>
      <c r="G1046" s="317"/>
      <c r="K1046" s="317"/>
      <c r="L1046" s="317"/>
      <c r="M1046" s="317"/>
      <c r="N1046" s="317"/>
    </row>
    <row r="1047" spans="4:14">
      <c r="D1047" s="317"/>
      <c r="G1047" s="317"/>
      <c r="K1047" s="317"/>
      <c r="L1047" s="317"/>
      <c r="M1047" s="317"/>
      <c r="N1047" s="317"/>
    </row>
    <row r="1048" spans="4:14">
      <c r="D1048" s="317"/>
      <c r="G1048" s="317"/>
      <c r="K1048" s="317"/>
      <c r="L1048" s="317"/>
      <c r="M1048" s="317"/>
      <c r="N1048" s="317"/>
    </row>
    <row r="1049" spans="4:14">
      <c r="D1049" s="317"/>
      <c r="G1049" s="317"/>
      <c r="K1049" s="317"/>
      <c r="L1049" s="317"/>
      <c r="M1049" s="317"/>
      <c r="N1049" s="317"/>
    </row>
  </sheetData>
  <sheetProtection password="CC4D" sheet="1" objects="1" scenarios="1"/>
  <autoFilter ref="A1:A1037">
    <filterColumn colId="0">
      <filters>
        <filter val="00  この赤ラインより下にデータを増やしてはいけません！（予算コードが増えた場合は、この赤ライン内に行挿入を行い増やしてください。）"/>
      </filters>
    </filterColumn>
  </autoFilter>
  <mergeCells count="1">
    <mergeCell ref="A506:Q506"/>
  </mergeCells>
  <phoneticPr fontId="20"/>
  <dataValidations count="1">
    <dataValidation imeMode="halfAlpha" allowBlank="1" showInputMessage="1" showErrorMessage="1" sqref="A412:A415 IW412:IW415 SS412:SS415 ACO412:ACO415 AMK412:AMK415 AWG412:AWG415 BGC412:BGC415 BPY412:BPY415 BZU412:BZU415 CJQ412:CJQ415 CTM412:CTM415 DDI412:DDI415 DNE412:DNE415 DXA412:DXA415 EGW412:EGW415 EQS412:EQS415 FAO412:FAO415 FKK412:FKK415 FUG412:FUG415 GEC412:GEC415 GNY412:GNY415 GXU412:GXU415 HHQ412:HHQ415 HRM412:HRM415 IBI412:IBI415 ILE412:ILE415 IVA412:IVA415 JEW412:JEW415 JOS412:JOS415 JYO412:JYO415 KIK412:KIK415 KSG412:KSG415 LCC412:LCC415 LLY412:LLY415 LVU412:LVU415 MFQ412:MFQ415 MPM412:MPM415 MZI412:MZI415 NJE412:NJE415 NTA412:NTA415 OCW412:OCW415 OMS412:OMS415 OWO412:OWO415 PGK412:PGK415 PQG412:PQG415 QAC412:QAC415 QJY412:QJY415 QTU412:QTU415 RDQ412:RDQ415 RNM412:RNM415 RXI412:RXI415 SHE412:SHE415 SRA412:SRA415 TAW412:TAW415 TKS412:TKS415 TUO412:TUO415 UEK412:UEK415 UOG412:UOG415 UYC412:UYC415 VHY412:VHY415 VRU412:VRU415 WBQ412:WBQ415 WLM412:WLM415 WVI412:WVI415 A65948:A65951 IW65948:IW65951 SS65948:SS65951 ACO65948:ACO65951 AMK65948:AMK65951 AWG65948:AWG65951 BGC65948:BGC65951 BPY65948:BPY65951 BZU65948:BZU65951 CJQ65948:CJQ65951 CTM65948:CTM65951 DDI65948:DDI65951 DNE65948:DNE65951 DXA65948:DXA65951 EGW65948:EGW65951 EQS65948:EQS65951 FAO65948:FAO65951 FKK65948:FKK65951 FUG65948:FUG65951 GEC65948:GEC65951 GNY65948:GNY65951 GXU65948:GXU65951 HHQ65948:HHQ65951 HRM65948:HRM65951 IBI65948:IBI65951 ILE65948:ILE65951 IVA65948:IVA65951 JEW65948:JEW65951 JOS65948:JOS65951 JYO65948:JYO65951 KIK65948:KIK65951 KSG65948:KSG65951 LCC65948:LCC65951 LLY65948:LLY65951 LVU65948:LVU65951 MFQ65948:MFQ65951 MPM65948:MPM65951 MZI65948:MZI65951 NJE65948:NJE65951 NTA65948:NTA65951 OCW65948:OCW65951 OMS65948:OMS65951 OWO65948:OWO65951 PGK65948:PGK65951 PQG65948:PQG65951 QAC65948:QAC65951 QJY65948:QJY65951 QTU65948:QTU65951 RDQ65948:RDQ65951 RNM65948:RNM65951 RXI65948:RXI65951 SHE65948:SHE65951 SRA65948:SRA65951 TAW65948:TAW65951 TKS65948:TKS65951 TUO65948:TUO65951 UEK65948:UEK65951 UOG65948:UOG65951 UYC65948:UYC65951 VHY65948:VHY65951 VRU65948:VRU65951 WBQ65948:WBQ65951 WLM65948:WLM65951 WVI65948:WVI65951 A131484:A131487 IW131484:IW131487 SS131484:SS131487 ACO131484:ACO131487 AMK131484:AMK131487 AWG131484:AWG131487 BGC131484:BGC131487 BPY131484:BPY131487 BZU131484:BZU131487 CJQ131484:CJQ131487 CTM131484:CTM131487 DDI131484:DDI131487 DNE131484:DNE131487 DXA131484:DXA131487 EGW131484:EGW131487 EQS131484:EQS131487 FAO131484:FAO131487 FKK131484:FKK131487 FUG131484:FUG131487 GEC131484:GEC131487 GNY131484:GNY131487 GXU131484:GXU131487 HHQ131484:HHQ131487 HRM131484:HRM131487 IBI131484:IBI131487 ILE131484:ILE131487 IVA131484:IVA131487 JEW131484:JEW131487 JOS131484:JOS131487 JYO131484:JYO131487 KIK131484:KIK131487 KSG131484:KSG131487 LCC131484:LCC131487 LLY131484:LLY131487 LVU131484:LVU131487 MFQ131484:MFQ131487 MPM131484:MPM131487 MZI131484:MZI131487 NJE131484:NJE131487 NTA131484:NTA131487 OCW131484:OCW131487 OMS131484:OMS131487 OWO131484:OWO131487 PGK131484:PGK131487 PQG131484:PQG131487 QAC131484:QAC131487 QJY131484:QJY131487 QTU131484:QTU131487 RDQ131484:RDQ131487 RNM131484:RNM131487 RXI131484:RXI131487 SHE131484:SHE131487 SRA131484:SRA131487 TAW131484:TAW131487 TKS131484:TKS131487 TUO131484:TUO131487 UEK131484:UEK131487 UOG131484:UOG131487 UYC131484:UYC131487 VHY131484:VHY131487 VRU131484:VRU131487 WBQ131484:WBQ131487 WLM131484:WLM131487 WVI131484:WVI131487 A197020:A197023 IW197020:IW197023 SS197020:SS197023 ACO197020:ACO197023 AMK197020:AMK197023 AWG197020:AWG197023 BGC197020:BGC197023 BPY197020:BPY197023 BZU197020:BZU197023 CJQ197020:CJQ197023 CTM197020:CTM197023 DDI197020:DDI197023 DNE197020:DNE197023 DXA197020:DXA197023 EGW197020:EGW197023 EQS197020:EQS197023 FAO197020:FAO197023 FKK197020:FKK197023 FUG197020:FUG197023 GEC197020:GEC197023 GNY197020:GNY197023 GXU197020:GXU197023 HHQ197020:HHQ197023 HRM197020:HRM197023 IBI197020:IBI197023 ILE197020:ILE197023 IVA197020:IVA197023 JEW197020:JEW197023 JOS197020:JOS197023 JYO197020:JYO197023 KIK197020:KIK197023 KSG197020:KSG197023 LCC197020:LCC197023 LLY197020:LLY197023 LVU197020:LVU197023 MFQ197020:MFQ197023 MPM197020:MPM197023 MZI197020:MZI197023 NJE197020:NJE197023 NTA197020:NTA197023 OCW197020:OCW197023 OMS197020:OMS197023 OWO197020:OWO197023 PGK197020:PGK197023 PQG197020:PQG197023 QAC197020:QAC197023 QJY197020:QJY197023 QTU197020:QTU197023 RDQ197020:RDQ197023 RNM197020:RNM197023 RXI197020:RXI197023 SHE197020:SHE197023 SRA197020:SRA197023 TAW197020:TAW197023 TKS197020:TKS197023 TUO197020:TUO197023 UEK197020:UEK197023 UOG197020:UOG197023 UYC197020:UYC197023 VHY197020:VHY197023 VRU197020:VRU197023 WBQ197020:WBQ197023 WLM197020:WLM197023 WVI197020:WVI197023 A262556:A262559 IW262556:IW262559 SS262556:SS262559 ACO262556:ACO262559 AMK262556:AMK262559 AWG262556:AWG262559 BGC262556:BGC262559 BPY262556:BPY262559 BZU262556:BZU262559 CJQ262556:CJQ262559 CTM262556:CTM262559 DDI262556:DDI262559 DNE262556:DNE262559 DXA262556:DXA262559 EGW262556:EGW262559 EQS262556:EQS262559 FAO262556:FAO262559 FKK262556:FKK262559 FUG262556:FUG262559 GEC262556:GEC262559 GNY262556:GNY262559 GXU262556:GXU262559 HHQ262556:HHQ262559 HRM262556:HRM262559 IBI262556:IBI262559 ILE262556:ILE262559 IVA262556:IVA262559 JEW262556:JEW262559 JOS262556:JOS262559 JYO262556:JYO262559 KIK262556:KIK262559 KSG262556:KSG262559 LCC262556:LCC262559 LLY262556:LLY262559 LVU262556:LVU262559 MFQ262556:MFQ262559 MPM262556:MPM262559 MZI262556:MZI262559 NJE262556:NJE262559 NTA262556:NTA262559 OCW262556:OCW262559 OMS262556:OMS262559 OWO262556:OWO262559 PGK262556:PGK262559 PQG262556:PQG262559 QAC262556:QAC262559 QJY262556:QJY262559 QTU262556:QTU262559 RDQ262556:RDQ262559 RNM262556:RNM262559 RXI262556:RXI262559 SHE262556:SHE262559 SRA262556:SRA262559 TAW262556:TAW262559 TKS262556:TKS262559 TUO262556:TUO262559 UEK262556:UEK262559 UOG262556:UOG262559 UYC262556:UYC262559 VHY262556:VHY262559 VRU262556:VRU262559 WBQ262556:WBQ262559 WLM262556:WLM262559 WVI262556:WVI262559 A328092:A328095 IW328092:IW328095 SS328092:SS328095 ACO328092:ACO328095 AMK328092:AMK328095 AWG328092:AWG328095 BGC328092:BGC328095 BPY328092:BPY328095 BZU328092:BZU328095 CJQ328092:CJQ328095 CTM328092:CTM328095 DDI328092:DDI328095 DNE328092:DNE328095 DXA328092:DXA328095 EGW328092:EGW328095 EQS328092:EQS328095 FAO328092:FAO328095 FKK328092:FKK328095 FUG328092:FUG328095 GEC328092:GEC328095 GNY328092:GNY328095 GXU328092:GXU328095 HHQ328092:HHQ328095 HRM328092:HRM328095 IBI328092:IBI328095 ILE328092:ILE328095 IVA328092:IVA328095 JEW328092:JEW328095 JOS328092:JOS328095 JYO328092:JYO328095 KIK328092:KIK328095 KSG328092:KSG328095 LCC328092:LCC328095 LLY328092:LLY328095 LVU328092:LVU328095 MFQ328092:MFQ328095 MPM328092:MPM328095 MZI328092:MZI328095 NJE328092:NJE328095 NTA328092:NTA328095 OCW328092:OCW328095 OMS328092:OMS328095 OWO328092:OWO328095 PGK328092:PGK328095 PQG328092:PQG328095 QAC328092:QAC328095 QJY328092:QJY328095 QTU328092:QTU328095 RDQ328092:RDQ328095 RNM328092:RNM328095 RXI328092:RXI328095 SHE328092:SHE328095 SRA328092:SRA328095 TAW328092:TAW328095 TKS328092:TKS328095 TUO328092:TUO328095 UEK328092:UEK328095 UOG328092:UOG328095 UYC328092:UYC328095 VHY328092:VHY328095 VRU328092:VRU328095 WBQ328092:WBQ328095 WLM328092:WLM328095 WVI328092:WVI328095 A393628:A393631 IW393628:IW393631 SS393628:SS393631 ACO393628:ACO393631 AMK393628:AMK393631 AWG393628:AWG393631 BGC393628:BGC393631 BPY393628:BPY393631 BZU393628:BZU393631 CJQ393628:CJQ393631 CTM393628:CTM393631 DDI393628:DDI393631 DNE393628:DNE393631 DXA393628:DXA393631 EGW393628:EGW393631 EQS393628:EQS393631 FAO393628:FAO393631 FKK393628:FKK393631 FUG393628:FUG393631 GEC393628:GEC393631 GNY393628:GNY393631 GXU393628:GXU393631 HHQ393628:HHQ393631 HRM393628:HRM393631 IBI393628:IBI393631 ILE393628:ILE393631 IVA393628:IVA393631 JEW393628:JEW393631 JOS393628:JOS393631 JYO393628:JYO393631 KIK393628:KIK393631 KSG393628:KSG393631 LCC393628:LCC393631 LLY393628:LLY393631 LVU393628:LVU393631 MFQ393628:MFQ393631 MPM393628:MPM393631 MZI393628:MZI393631 NJE393628:NJE393631 NTA393628:NTA393631 OCW393628:OCW393631 OMS393628:OMS393631 OWO393628:OWO393631 PGK393628:PGK393631 PQG393628:PQG393631 QAC393628:QAC393631 QJY393628:QJY393631 QTU393628:QTU393631 RDQ393628:RDQ393631 RNM393628:RNM393631 RXI393628:RXI393631 SHE393628:SHE393631 SRA393628:SRA393631 TAW393628:TAW393631 TKS393628:TKS393631 TUO393628:TUO393631 UEK393628:UEK393631 UOG393628:UOG393631 UYC393628:UYC393631 VHY393628:VHY393631 VRU393628:VRU393631 WBQ393628:WBQ393631 WLM393628:WLM393631 WVI393628:WVI393631 A459164:A459167 IW459164:IW459167 SS459164:SS459167 ACO459164:ACO459167 AMK459164:AMK459167 AWG459164:AWG459167 BGC459164:BGC459167 BPY459164:BPY459167 BZU459164:BZU459167 CJQ459164:CJQ459167 CTM459164:CTM459167 DDI459164:DDI459167 DNE459164:DNE459167 DXA459164:DXA459167 EGW459164:EGW459167 EQS459164:EQS459167 FAO459164:FAO459167 FKK459164:FKK459167 FUG459164:FUG459167 GEC459164:GEC459167 GNY459164:GNY459167 GXU459164:GXU459167 HHQ459164:HHQ459167 HRM459164:HRM459167 IBI459164:IBI459167 ILE459164:ILE459167 IVA459164:IVA459167 JEW459164:JEW459167 JOS459164:JOS459167 JYO459164:JYO459167 KIK459164:KIK459167 KSG459164:KSG459167 LCC459164:LCC459167 LLY459164:LLY459167 LVU459164:LVU459167 MFQ459164:MFQ459167 MPM459164:MPM459167 MZI459164:MZI459167 NJE459164:NJE459167 NTA459164:NTA459167 OCW459164:OCW459167 OMS459164:OMS459167 OWO459164:OWO459167 PGK459164:PGK459167 PQG459164:PQG459167 QAC459164:QAC459167 QJY459164:QJY459167 QTU459164:QTU459167 RDQ459164:RDQ459167 RNM459164:RNM459167 RXI459164:RXI459167 SHE459164:SHE459167 SRA459164:SRA459167 TAW459164:TAW459167 TKS459164:TKS459167 TUO459164:TUO459167 UEK459164:UEK459167 UOG459164:UOG459167 UYC459164:UYC459167 VHY459164:VHY459167 VRU459164:VRU459167 WBQ459164:WBQ459167 WLM459164:WLM459167 WVI459164:WVI459167 A524700:A524703 IW524700:IW524703 SS524700:SS524703 ACO524700:ACO524703 AMK524700:AMK524703 AWG524700:AWG524703 BGC524700:BGC524703 BPY524700:BPY524703 BZU524700:BZU524703 CJQ524700:CJQ524703 CTM524700:CTM524703 DDI524700:DDI524703 DNE524700:DNE524703 DXA524700:DXA524703 EGW524700:EGW524703 EQS524700:EQS524703 FAO524700:FAO524703 FKK524700:FKK524703 FUG524700:FUG524703 GEC524700:GEC524703 GNY524700:GNY524703 GXU524700:GXU524703 HHQ524700:HHQ524703 HRM524700:HRM524703 IBI524700:IBI524703 ILE524700:ILE524703 IVA524700:IVA524703 JEW524700:JEW524703 JOS524700:JOS524703 JYO524700:JYO524703 KIK524700:KIK524703 KSG524700:KSG524703 LCC524700:LCC524703 LLY524700:LLY524703 LVU524700:LVU524703 MFQ524700:MFQ524703 MPM524700:MPM524703 MZI524700:MZI524703 NJE524700:NJE524703 NTA524700:NTA524703 OCW524700:OCW524703 OMS524700:OMS524703 OWO524700:OWO524703 PGK524700:PGK524703 PQG524700:PQG524703 QAC524700:QAC524703 QJY524700:QJY524703 QTU524700:QTU524703 RDQ524700:RDQ524703 RNM524700:RNM524703 RXI524700:RXI524703 SHE524700:SHE524703 SRA524700:SRA524703 TAW524700:TAW524703 TKS524700:TKS524703 TUO524700:TUO524703 UEK524700:UEK524703 UOG524700:UOG524703 UYC524700:UYC524703 VHY524700:VHY524703 VRU524700:VRU524703 WBQ524700:WBQ524703 WLM524700:WLM524703 WVI524700:WVI524703 A590236:A590239 IW590236:IW590239 SS590236:SS590239 ACO590236:ACO590239 AMK590236:AMK590239 AWG590236:AWG590239 BGC590236:BGC590239 BPY590236:BPY590239 BZU590236:BZU590239 CJQ590236:CJQ590239 CTM590236:CTM590239 DDI590236:DDI590239 DNE590236:DNE590239 DXA590236:DXA590239 EGW590236:EGW590239 EQS590236:EQS590239 FAO590236:FAO590239 FKK590236:FKK590239 FUG590236:FUG590239 GEC590236:GEC590239 GNY590236:GNY590239 GXU590236:GXU590239 HHQ590236:HHQ590239 HRM590236:HRM590239 IBI590236:IBI590239 ILE590236:ILE590239 IVA590236:IVA590239 JEW590236:JEW590239 JOS590236:JOS590239 JYO590236:JYO590239 KIK590236:KIK590239 KSG590236:KSG590239 LCC590236:LCC590239 LLY590236:LLY590239 LVU590236:LVU590239 MFQ590236:MFQ590239 MPM590236:MPM590239 MZI590236:MZI590239 NJE590236:NJE590239 NTA590236:NTA590239 OCW590236:OCW590239 OMS590236:OMS590239 OWO590236:OWO590239 PGK590236:PGK590239 PQG590236:PQG590239 QAC590236:QAC590239 QJY590236:QJY590239 QTU590236:QTU590239 RDQ590236:RDQ590239 RNM590236:RNM590239 RXI590236:RXI590239 SHE590236:SHE590239 SRA590236:SRA590239 TAW590236:TAW590239 TKS590236:TKS590239 TUO590236:TUO590239 UEK590236:UEK590239 UOG590236:UOG590239 UYC590236:UYC590239 VHY590236:VHY590239 VRU590236:VRU590239 WBQ590236:WBQ590239 WLM590236:WLM590239 WVI590236:WVI590239 A655772:A655775 IW655772:IW655775 SS655772:SS655775 ACO655772:ACO655775 AMK655772:AMK655775 AWG655772:AWG655775 BGC655772:BGC655775 BPY655772:BPY655775 BZU655772:BZU655775 CJQ655772:CJQ655775 CTM655772:CTM655775 DDI655772:DDI655775 DNE655772:DNE655775 DXA655772:DXA655775 EGW655772:EGW655775 EQS655772:EQS655775 FAO655772:FAO655775 FKK655772:FKK655775 FUG655772:FUG655775 GEC655772:GEC655775 GNY655772:GNY655775 GXU655772:GXU655775 HHQ655772:HHQ655775 HRM655772:HRM655775 IBI655772:IBI655775 ILE655772:ILE655775 IVA655772:IVA655775 JEW655772:JEW655775 JOS655772:JOS655775 JYO655772:JYO655775 KIK655772:KIK655775 KSG655772:KSG655775 LCC655772:LCC655775 LLY655772:LLY655775 LVU655772:LVU655775 MFQ655772:MFQ655775 MPM655772:MPM655775 MZI655772:MZI655775 NJE655772:NJE655775 NTA655772:NTA655775 OCW655772:OCW655775 OMS655772:OMS655775 OWO655772:OWO655775 PGK655772:PGK655775 PQG655772:PQG655775 QAC655772:QAC655775 QJY655772:QJY655775 QTU655772:QTU655775 RDQ655772:RDQ655775 RNM655772:RNM655775 RXI655772:RXI655775 SHE655772:SHE655775 SRA655772:SRA655775 TAW655772:TAW655775 TKS655772:TKS655775 TUO655772:TUO655775 UEK655772:UEK655775 UOG655772:UOG655775 UYC655772:UYC655775 VHY655772:VHY655775 VRU655772:VRU655775 WBQ655772:WBQ655775 WLM655772:WLM655775 WVI655772:WVI655775 A721308:A721311 IW721308:IW721311 SS721308:SS721311 ACO721308:ACO721311 AMK721308:AMK721311 AWG721308:AWG721311 BGC721308:BGC721311 BPY721308:BPY721311 BZU721308:BZU721311 CJQ721308:CJQ721311 CTM721308:CTM721311 DDI721308:DDI721311 DNE721308:DNE721311 DXA721308:DXA721311 EGW721308:EGW721311 EQS721308:EQS721311 FAO721308:FAO721311 FKK721308:FKK721311 FUG721308:FUG721311 GEC721308:GEC721311 GNY721308:GNY721311 GXU721308:GXU721311 HHQ721308:HHQ721311 HRM721308:HRM721311 IBI721308:IBI721311 ILE721308:ILE721311 IVA721308:IVA721311 JEW721308:JEW721311 JOS721308:JOS721311 JYO721308:JYO721311 KIK721308:KIK721311 KSG721308:KSG721311 LCC721308:LCC721311 LLY721308:LLY721311 LVU721308:LVU721311 MFQ721308:MFQ721311 MPM721308:MPM721311 MZI721308:MZI721311 NJE721308:NJE721311 NTA721308:NTA721311 OCW721308:OCW721311 OMS721308:OMS721311 OWO721308:OWO721311 PGK721308:PGK721311 PQG721308:PQG721311 QAC721308:QAC721311 QJY721308:QJY721311 QTU721308:QTU721311 RDQ721308:RDQ721311 RNM721308:RNM721311 RXI721308:RXI721311 SHE721308:SHE721311 SRA721308:SRA721311 TAW721308:TAW721311 TKS721308:TKS721311 TUO721308:TUO721311 UEK721308:UEK721311 UOG721308:UOG721311 UYC721308:UYC721311 VHY721308:VHY721311 VRU721308:VRU721311 WBQ721308:WBQ721311 WLM721308:WLM721311 WVI721308:WVI721311 A786844:A786847 IW786844:IW786847 SS786844:SS786847 ACO786844:ACO786847 AMK786844:AMK786847 AWG786844:AWG786847 BGC786844:BGC786847 BPY786844:BPY786847 BZU786844:BZU786847 CJQ786844:CJQ786847 CTM786844:CTM786847 DDI786844:DDI786847 DNE786844:DNE786847 DXA786844:DXA786847 EGW786844:EGW786847 EQS786844:EQS786847 FAO786844:FAO786847 FKK786844:FKK786847 FUG786844:FUG786847 GEC786844:GEC786847 GNY786844:GNY786847 GXU786844:GXU786847 HHQ786844:HHQ786847 HRM786844:HRM786847 IBI786844:IBI786847 ILE786844:ILE786847 IVA786844:IVA786847 JEW786844:JEW786847 JOS786844:JOS786847 JYO786844:JYO786847 KIK786844:KIK786847 KSG786844:KSG786847 LCC786844:LCC786847 LLY786844:LLY786847 LVU786844:LVU786847 MFQ786844:MFQ786847 MPM786844:MPM786847 MZI786844:MZI786847 NJE786844:NJE786847 NTA786844:NTA786847 OCW786844:OCW786847 OMS786844:OMS786847 OWO786844:OWO786847 PGK786844:PGK786847 PQG786844:PQG786847 QAC786844:QAC786847 QJY786844:QJY786847 QTU786844:QTU786847 RDQ786844:RDQ786847 RNM786844:RNM786847 RXI786844:RXI786847 SHE786844:SHE786847 SRA786844:SRA786847 TAW786844:TAW786847 TKS786844:TKS786847 TUO786844:TUO786847 UEK786844:UEK786847 UOG786844:UOG786847 UYC786844:UYC786847 VHY786844:VHY786847 VRU786844:VRU786847 WBQ786844:WBQ786847 WLM786844:WLM786847 WVI786844:WVI786847 A852380:A852383 IW852380:IW852383 SS852380:SS852383 ACO852380:ACO852383 AMK852380:AMK852383 AWG852380:AWG852383 BGC852380:BGC852383 BPY852380:BPY852383 BZU852380:BZU852383 CJQ852380:CJQ852383 CTM852380:CTM852383 DDI852380:DDI852383 DNE852380:DNE852383 DXA852380:DXA852383 EGW852380:EGW852383 EQS852380:EQS852383 FAO852380:FAO852383 FKK852380:FKK852383 FUG852380:FUG852383 GEC852380:GEC852383 GNY852380:GNY852383 GXU852380:GXU852383 HHQ852380:HHQ852383 HRM852380:HRM852383 IBI852380:IBI852383 ILE852380:ILE852383 IVA852380:IVA852383 JEW852380:JEW852383 JOS852380:JOS852383 JYO852380:JYO852383 KIK852380:KIK852383 KSG852380:KSG852383 LCC852380:LCC852383 LLY852380:LLY852383 LVU852380:LVU852383 MFQ852380:MFQ852383 MPM852380:MPM852383 MZI852380:MZI852383 NJE852380:NJE852383 NTA852380:NTA852383 OCW852380:OCW852383 OMS852380:OMS852383 OWO852380:OWO852383 PGK852380:PGK852383 PQG852380:PQG852383 QAC852380:QAC852383 QJY852380:QJY852383 QTU852380:QTU852383 RDQ852380:RDQ852383 RNM852380:RNM852383 RXI852380:RXI852383 SHE852380:SHE852383 SRA852380:SRA852383 TAW852380:TAW852383 TKS852380:TKS852383 TUO852380:TUO852383 UEK852380:UEK852383 UOG852380:UOG852383 UYC852380:UYC852383 VHY852380:VHY852383 VRU852380:VRU852383 WBQ852380:WBQ852383 WLM852380:WLM852383 WVI852380:WVI852383 A917916:A917919 IW917916:IW917919 SS917916:SS917919 ACO917916:ACO917919 AMK917916:AMK917919 AWG917916:AWG917919 BGC917916:BGC917919 BPY917916:BPY917919 BZU917916:BZU917919 CJQ917916:CJQ917919 CTM917916:CTM917919 DDI917916:DDI917919 DNE917916:DNE917919 DXA917916:DXA917919 EGW917916:EGW917919 EQS917916:EQS917919 FAO917916:FAO917919 FKK917916:FKK917919 FUG917916:FUG917919 GEC917916:GEC917919 GNY917916:GNY917919 GXU917916:GXU917919 HHQ917916:HHQ917919 HRM917916:HRM917919 IBI917916:IBI917919 ILE917916:ILE917919 IVA917916:IVA917919 JEW917916:JEW917919 JOS917916:JOS917919 JYO917916:JYO917919 KIK917916:KIK917919 KSG917916:KSG917919 LCC917916:LCC917919 LLY917916:LLY917919 LVU917916:LVU917919 MFQ917916:MFQ917919 MPM917916:MPM917919 MZI917916:MZI917919 NJE917916:NJE917919 NTA917916:NTA917919 OCW917916:OCW917919 OMS917916:OMS917919 OWO917916:OWO917919 PGK917916:PGK917919 PQG917916:PQG917919 QAC917916:QAC917919 QJY917916:QJY917919 QTU917916:QTU917919 RDQ917916:RDQ917919 RNM917916:RNM917919 RXI917916:RXI917919 SHE917916:SHE917919 SRA917916:SRA917919 TAW917916:TAW917919 TKS917916:TKS917919 TUO917916:TUO917919 UEK917916:UEK917919 UOG917916:UOG917919 UYC917916:UYC917919 VHY917916:VHY917919 VRU917916:VRU917919 WBQ917916:WBQ917919 WLM917916:WLM917919 WVI917916:WVI917919 A983452:A983455 IW983452:IW983455 SS983452:SS983455 ACO983452:ACO983455 AMK983452:AMK983455 AWG983452:AWG983455 BGC983452:BGC983455 BPY983452:BPY983455 BZU983452:BZU983455 CJQ983452:CJQ983455 CTM983452:CTM983455 DDI983452:DDI983455 DNE983452:DNE983455 DXA983452:DXA983455 EGW983452:EGW983455 EQS983452:EQS983455 FAO983452:FAO983455 FKK983452:FKK983455 FUG983452:FUG983455 GEC983452:GEC983455 GNY983452:GNY983455 GXU983452:GXU983455 HHQ983452:HHQ983455 HRM983452:HRM983455 IBI983452:IBI983455 ILE983452:ILE983455 IVA983452:IVA983455 JEW983452:JEW983455 JOS983452:JOS983455 JYO983452:JYO983455 KIK983452:KIK983455 KSG983452:KSG983455 LCC983452:LCC983455 LLY983452:LLY983455 LVU983452:LVU983455 MFQ983452:MFQ983455 MPM983452:MPM983455 MZI983452:MZI983455 NJE983452:NJE983455 NTA983452:NTA983455 OCW983452:OCW983455 OMS983452:OMS983455 OWO983452:OWO983455 PGK983452:PGK983455 PQG983452:PQG983455 QAC983452:QAC983455 QJY983452:QJY983455 QTU983452:QTU983455 RDQ983452:RDQ983455 RNM983452:RNM983455 RXI983452:RXI983455 SHE983452:SHE983455 SRA983452:SRA983455 TAW983452:TAW983455 TKS983452:TKS983455 TUO983452:TUO983455 UEK983452:UEK983455 UOG983452:UOG983455 UYC983452:UYC983455 VHY983452:VHY983455 VRU983452:VRU983455 WBQ983452:WBQ983455 WLM983452:WLM983455 WVI983452:WVI983455"/>
  </dataValidations>
  <pageMargins left="0" right="0" top="0" bottom="0" header="0.51181102362204722" footer="0.51181102362204722"/>
  <pageSetup paperSize="9" orientation="landscape" horizontalDpi="300" verticalDpi="300"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4337" r:id="rId4" name="Button 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38" r:id="rId5" name="Button 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39" r:id="rId6" name="Button 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0" r:id="rId7" name="Button 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1" r:id="rId8" name="Button 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2" r:id="rId9" name="Button 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3" r:id="rId10" name="Button 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4" r:id="rId11" name="Button 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5" r:id="rId12" name="Button 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6" r:id="rId13" name="Button 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7" r:id="rId14" name="Button 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48" r:id="rId15" name="Button 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49" r:id="rId16" name="Button 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0" r:id="rId17" name="Button 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1" r:id="rId18" name="Button 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2" r:id="rId19" name="Button 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3" r:id="rId20" name="Button 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4" r:id="rId21" name="Button 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5" r:id="rId22" name="Button 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6" r:id="rId23" name="Button 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7" r:id="rId24" name="Button 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58" r:id="rId25" name="Button 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59" r:id="rId26" name="Button 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0" r:id="rId27" name="Button 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1" r:id="rId28" name="Button 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2" r:id="rId29" name="Button 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3" r:id="rId30" name="Button 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4" r:id="rId31" name="Button 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5" r:id="rId32" name="Button 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6" r:id="rId33" name="Button 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7" r:id="rId34" name="Button 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68" r:id="rId35" name="Button 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69" r:id="rId36" name="Button 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0" r:id="rId37" name="Button 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1" r:id="rId38" name="Button 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2" r:id="rId39" name="Button 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3" r:id="rId40" name="Button 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4" r:id="rId41" name="Button 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5" r:id="rId42" name="Button 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6" r:id="rId43" name="Button 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7" r:id="rId44" name="Button 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78" r:id="rId45" name="Button 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79" r:id="rId46" name="Button 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0" r:id="rId47" name="Button 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1" r:id="rId48" name="Button 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2" r:id="rId49" name="Button 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3" r:id="rId50" name="Button 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4" r:id="rId51" name="Button 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5" r:id="rId52" name="Button 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6" r:id="rId53" name="Button 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7" r:id="rId54" name="Button 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88" r:id="rId55" name="Button 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89" r:id="rId56" name="Button 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0" r:id="rId57" name="Button 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1" r:id="rId58" name="Button 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2" r:id="rId59" name="Button 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3" r:id="rId60" name="Button 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4" r:id="rId61" name="Button 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5" r:id="rId62" name="Button 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6" r:id="rId63" name="Button 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7" r:id="rId64" name="Button 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398" r:id="rId65" name="Button 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399" r:id="rId66" name="Button 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0" r:id="rId67" name="Button 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1" r:id="rId68" name="Button 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2" r:id="rId69" name="Button 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3" r:id="rId70" name="Button 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4" r:id="rId71" name="Button 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5" r:id="rId72" name="Button 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6" r:id="rId73" name="Button 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7" r:id="rId74" name="Button 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08" r:id="rId75" name="Button 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09" r:id="rId76" name="Button 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0" r:id="rId77" name="Button 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1" r:id="rId78" name="Button 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2" r:id="rId79" name="Button 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3" r:id="rId80" name="Button 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4" r:id="rId81" name="Button 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5" r:id="rId82" name="Button 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6" r:id="rId83" name="Button 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7" r:id="rId84" name="Button 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18" r:id="rId85" name="Button 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19" r:id="rId86" name="Button 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0" r:id="rId87" name="Button 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1" r:id="rId88" name="Button 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2" r:id="rId89" name="Button 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3" r:id="rId90" name="Button 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4" r:id="rId91" name="Button 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5" r:id="rId92" name="Button 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6" r:id="rId93" name="Button 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7" r:id="rId94" name="Button 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28" r:id="rId95" name="Button 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29" r:id="rId96" name="Button 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0" r:id="rId97" name="Button 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1" r:id="rId98" name="Button 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2" r:id="rId99" name="Button 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3" r:id="rId100" name="Button 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4" r:id="rId101" name="Button 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5" r:id="rId102" name="Button 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6" r:id="rId103" name="Button 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7" r:id="rId104" name="Button 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38" r:id="rId105" name="Button 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39" r:id="rId106" name="Button 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0" r:id="rId107" name="Button 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1" r:id="rId108" name="Button 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2" r:id="rId109" name="Button 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3" r:id="rId110" name="Button 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4" r:id="rId111" name="Button 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5" r:id="rId112" name="Button 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6" r:id="rId113" name="Button 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7" r:id="rId114" name="Button 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48" r:id="rId115" name="Button 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49" r:id="rId116" name="Button 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0" r:id="rId117" name="Button 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1" r:id="rId118" name="Button 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2" r:id="rId119" name="Button 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3" r:id="rId120" name="Button 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4" r:id="rId121" name="Button 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5" r:id="rId122" name="Button 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6" r:id="rId123" name="Button 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7" r:id="rId124" name="Button 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58" r:id="rId125" name="Button 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59" r:id="rId126" name="Button 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0" r:id="rId127" name="Button 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1" r:id="rId128" name="Button 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2" r:id="rId129" name="Button 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3" r:id="rId130" name="Button 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4" r:id="rId131" name="Button 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5" r:id="rId132" name="Button 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6" r:id="rId133" name="Button 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7" r:id="rId134" name="Button 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68" r:id="rId135" name="Button 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69" r:id="rId136" name="Button 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0" r:id="rId137" name="Button 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1" r:id="rId138" name="Button 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2" r:id="rId139" name="Button 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3" r:id="rId140" name="Button 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4" r:id="rId141" name="Button 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5" r:id="rId142" name="Button 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6" r:id="rId143" name="Button 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7" r:id="rId144" name="Button 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78" r:id="rId145" name="Button 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79" r:id="rId146" name="Button 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0" r:id="rId147" name="Button 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1" r:id="rId148" name="Button 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2" r:id="rId149" name="Button 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3" r:id="rId150" name="Button 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4" r:id="rId151" name="Button 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5" r:id="rId152" name="Button 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6" r:id="rId153" name="Button 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7" r:id="rId154" name="Button 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88" r:id="rId155" name="Button 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89" r:id="rId156" name="Button 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0" r:id="rId157" name="Button 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1" r:id="rId158" name="Button 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2" r:id="rId159" name="Button 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3" r:id="rId160" name="Button 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4" r:id="rId161" name="Button 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5" r:id="rId162" name="Button 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6" r:id="rId163" name="Button 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7" r:id="rId164" name="Button 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498" r:id="rId165" name="Button 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499" r:id="rId166" name="Button 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0" r:id="rId167" name="Button 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1" r:id="rId168" name="Button 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2" r:id="rId169" name="Button 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3" r:id="rId170" name="Button 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4" r:id="rId171" name="Button 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5" r:id="rId172" name="Button 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6" r:id="rId173" name="Button 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7" r:id="rId174" name="Button 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08" r:id="rId175" name="Button 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09" r:id="rId176" name="Button 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0" r:id="rId177" name="Button 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1" r:id="rId178" name="Button 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2" r:id="rId179" name="Button 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3" r:id="rId180" name="Button 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4" r:id="rId181" name="Button 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5" r:id="rId182" name="Button 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6" r:id="rId183" name="Button 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7" r:id="rId184" name="Button 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18" r:id="rId185" name="Button 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19" r:id="rId186" name="Button 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0" r:id="rId187" name="Button 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1" r:id="rId188" name="Button 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2" r:id="rId189" name="Button 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3" r:id="rId190" name="Button 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4" r:id="rId191" name="Button 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5" r:id="rId192" name="Button 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6" r:id="rId193" name="Button 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7" r:id="rId194" name="Button 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28" r:id="rId195" name="Button 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29" r:id="rId196" name="Button 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0" r:id="rId197" name="Button 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1" r:id="rId198" name="Button 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2" r:id="rId199" name="Button 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3" r:id="rId200" name="Button 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4" r:id="rId201" name="Button 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5" r:id="rId202" name="Button 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6" r:id="rId203" name="Button 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7" r:id="rId204" name="Button 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38" r:id="rId205" name="Button 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39" r:id="rId206" name="Button 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0" r:id="rId207" name="Button 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1" r:id="rId208" name="Button 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2" r:id="rId209" name="Button 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3" r:id="rId210" name="Button 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4" r:id="rId211" name="Button 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5" r:id="rId212" name="Button 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6" r:id="rId213" name="Button 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7" r:id="rId214" name="Button 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48" r:id="rId215" name="Button 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49" r:id="rId216" name="Button 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0" r:id="rId217" name="Button 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1" r:id="rId218" name="Button 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2" r:id="rId219" name="Button 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3" r:id="rId220" name="Button 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4" r:id="rId221" name="Button 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5" r:id="rId222" name="Button 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6" r:id="rId223" name="Button 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7" r:id="rId224" name="Button 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58" r:id="rId225" name="Button 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59" r:id="rId226" name="Button 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0" r:id="rId227" name="Button 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1" r:id="rId228" name="Button 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2" r:id="rId229" name="Button 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3" r:id="rId230" name="Button 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4" r:id="rId231" name="Button 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5" r:id="rId232" name="Button 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6" r:id="rId233" name="Button 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7" r:id="rId234" name="Button 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68" r:id="rId235" name="Button 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69" r:id="rId236" name="Button 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0" r:id="rId237" name="Button 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1" r:id="rId238" name="Button 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2" r:id="rId239" name="Button 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3" r:id="rId240" name="Button 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4" r:id="rId241" name="Button 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5" r:id="rId242" name="Button 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6" r:id="rId243" name="Button 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7" r:id="rId244" name="Button 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78" r:id="rId245" name="Button 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79" r:id="rId246" name="Button 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0" r:id="rId247" name="Button 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1" r:id="rId248" name="Button 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2" r:id="rId249" name="Button 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3" r:id="rId250" name="Button 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4" r:id="rId251" name="Button 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5" r:id="rId252" name="Button 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6" r:id="rId253" name="Button 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7" r:id="rId254" name="Button 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88" r:id="rId255" name="Button 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89" r:id="rId256" name="Button 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0" r:id="rId257" name="Button 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1" r:id="rId258" name="Button 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2" r:id="rId259" name="Button 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3" r:id="rId260" name="Button 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4" r:id="rId261" name="Button 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5" r:id="rId262" name="Button 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6" r:id="rId263" name="Button 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7" r:id="rId264" name="Button 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598" r:id="rId265" name="Button 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599" r:id="rId266" name="Button 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0" r:id="rId267" name="Button 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1" r:id="rId268" name="Button 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2" r:id="rId269" name="Button 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3" r:id="rId270" name="Button 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4" r:id="rId271" name="Button 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5" r:id="rId272" name="Button 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6" r:id="rId273" name="Button 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7" r:id="rId274" name="Button 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08" r:id="rId275" name="Button 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09" r:id="rId276" name="Button 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0" r:id="rId277" name="Button 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1" r:id="rId278" name="Button 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2" r:id="rId279" name="Button 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3" r:id="rId280" name="Button 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4" r:id="rId281" name="Button 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5" r:id="rId282" name="Button 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6" r:id="rId283" name="Button 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7" r:id="rId284" name="Button 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18" r:id="rId285" name="Button 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19" r:id="rId286" name="Button 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0" r:id="rId287" name="Button 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1" r:id="rId288" name="Button 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2" r:id="rId289" name="Button 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3" r:id="rId290" name="Button 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4" r:id="rId291" name="Button 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5" r:id="rId292" name="Button 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6" r:id="rId293" name="Button 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7" r:id="rId294" name="Button 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28" r:id="rId295" name="Button 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29" r:id="rId296" name="Button 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0" r:id="rId297" name="Button 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1" r:id="rId298" name="Button 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2" r:id="rId299" name="Button 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3" r:id="rId300" name="Button 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4" r:id="rId301" name="Button 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5" r:id="rId302" name="Button 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6" r:id="rId303" name="Button 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7" r:id="rId304" name="Button 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38" r:id="rId305" name="Button 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39" r:id="rId306" name="Button 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0" r:id="rId307" name="Button 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1" r:id="rId308" name="Button 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2" r:id="rId309" name="Button 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3" r:id="rId310" name="Button 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4" r:id="rId311" name="Button 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5" r:id="rId312" name="Button 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6" r:id="rId313" name="Button 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7" r:id="rId314" name="Button 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48" r:id="rId315" name="Button 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49" r:id="rId316" name="Button 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0" r:id="rId317" name="Button 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1" r:id="rId318" name="Button 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2" r:id="rId319" name="Button 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3" r:id="rId320" name="Button 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4" r:id="rId321" name="Button 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5" r:id="rId322" name="Button 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6" r:id="rId323" name="Button 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7" r:id="rId324" name="Button 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58" r:id="rId325" name="Button 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59" r:id="rId326" name="Button 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0" r:id="rId327" name="Button 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1" r:id="rId328" name="Button 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2" r:id="rId329" name="Button 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3" r:id="rId330" name="Button 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4" r:id="rId331" name="Button 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5" r:id="rId332" name="Button 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6" r:id="rId333" name="Button 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7" r:id="rId334" name="Button 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68" r:id="rId335" name="Button 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69" r:id="rId336" name="Button 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0" r:id="rId337" name="Button 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1" r:id="rId338" name="Button 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2" r:id="rId339" name="Button 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3" r:id="rId340" name="Button 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4" r:id="rId341" name="Button 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5" r:id="rId342" name="Button 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6" r:id="rId343" name="Button 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7" r:id="rId344" name="Button 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78" r:id="rId345" name="Button 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79" r:id="rId346" name="Button 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0" r:id="rId347" name="Button 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1" r:id="rId348" name="Button 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2" r:id="rId349" name="Button 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3" r:id="rId350" name="Button 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4" r:id="rId351" name="Button 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5" r:id="rId352" name="Button 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6" r:id="rId353" name="Button 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7" r:id="rId354" name="Button 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88" r:id="rId355" name="Button 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89" r:id="rId356" name="Button 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0" r:id="rId357" name="Button 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1" r:id="rId358" name="Button 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2" r:id="rId359" name="Button 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3" r:id="rId360" name="Button 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4" r:id="rId361" name="Button 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5" r:id="rId362" name="Button 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6" r:id="rId363" name="Button 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7" r:id="rId364" name="Button 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698" r:id="rId365" name="Button 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699" r:id="rId366" name="Button 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0" r:id="rId367" name="Button 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1" r:id="rId368" name="Button 3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2" r:id="rId369" name="Button 3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3" r:id="rId370" name="Button 3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4" r:id="rId371" name="Button 3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5" r:id="rId372" name="Button 3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6" r:id="rId373" name="Button 3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7" r:id="rId374" name="Button 3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08" r:id="rId375" name="Button 3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09" r:id="rId376" name="Button 3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0" r:id="rId377" name="Button 3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1" r:id="rId378" name="Button 3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2" r:id="rId379" name="Button 3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3" r:id="rId380" name="Button 3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4" r:id="rId381" name="Button 3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5" r:id="rId382" name="Button 3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6" r:id="rId383" name="Button 3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7" r:id="rId384" name="Button 3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18" r:id="rId385" name="Button 3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19" r:id="rId386" name="Button 3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0" r:id="rId387" name="Button 3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1" r:id="rId388" name="Button 3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2" r:id="rId389" name="Button 3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3" r:id="rId390" name="Button 3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4" r:id="rId391" name="Button 3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5" r:id="rId392" name="Button 3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6" r:id="rId393" name="Button 3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7" r:id="rId394" name="Button 3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28" r:id="rId395" name="Button 3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29" r:id="rId396" name="Button 3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0" r:id="rId397" name="Button 3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1" r:id="rId398" name="Button 3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2" r:id="rId399" name="Button 3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3" r:id="rId400" name="Button 3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4" r:id="rId401" name="Button 3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5" r:id="rId402" name="Button 3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6" r:id="rId403" name="Button 4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7" r:id="rId404" name="Button 4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38" r:id="rId405" name="Button 4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39" r:id="rId406" name="Button 4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0" r:id="rId407" name="Button 4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1" r:id="rId408" name="Button 4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2" r:id="rId409" name="Button 4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3" r:id="rId410" name="Button 4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4" r:id="rId411" name="Button 4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5" r:id="rId412" name="Button 4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6" r:id="rId413" name="Button 4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7" r:id="rId414" name="Button 4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48" r:id="rId415" name="Button 4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49" r:id="rId416" name="Button 4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0" r:id="rId417" name="Button 4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1" r:id="rId418" name="Button 4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2" r:id="rId419" name="Button 4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3" r:id="rId420" name="Button 4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4" r:id="rId421" name="Button 4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5" r:id="rId422" name="Button 4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6" r:id="rId423" name="Button 4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7" r:id="rId424" name="Button 4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58" r:id="rId425" name="Button 4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59" r:id="rId426" name="Button 4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0" r:id="rId427" name="Button 4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1" r:id="rId428" name="Button 4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2" r:id="rId429" name="Button 4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3" r:id="rId430" name="Button 4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4" r:id="rId431" name="Button 4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5" r:id="rId432" name="Button 4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6" r:id="rId433" name="Button 4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7" r:id="rId434" name="Button 4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68" r:id="rId435" name="Button 4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69" r:id="rId436" name="Button 4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0" r:id="rId437" name="Button 4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1" r:id="rId438" name="Button 4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2" r:id="rId439" name="Button 4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3" r:id="rId440" name="Button 4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4" r:id="rId441" name="Button 4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5" r:id="rId442" name="Button 4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6" r:id="rId443" name="Button 4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7" r:id="rId444" name="Button 4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78" r:id="rId445" name="Button 4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79" r:id="rId446" name="Button 4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0" r:id="rId447" name="Button 4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1" r:id="rId448" name="Button 4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2" r:id="rId449" name="Button 4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3" r:id="rId450" name="Button 4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4" r:id="rId451" name="Button 4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5" r:id="rId452" name="Button 4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6" r:id="rId453" name="Button 4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7" r:id="rId454" name="Button 4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88" r:id="rId455" name="Button 4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89" r:id="rId456" name="Button 4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0" r:id="rId457" name="Button 4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1" r:id="rId458" name="Button 4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2" r:id="rId459" name="Button 4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3" r:id="rId460" name="Button 4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4" r:id="rId461" name="Button 4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5" r:id="rId462" name="Button 4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6" r:id="rId463" name="Button 4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7" r:id="rId464" name="Button 4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798" r:id="rId465" name="Button 4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799" r:id="rId466" name="Button 4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0" r:id="rId467" name="Button 4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1" r:id="rId468" name="Button 4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2" r:id="rId469" name="Button 4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3" r:id="rId470" name="Button 4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4" r:id="rId471" name="Button 4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5" r:id="rId472" name="Button 4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6" r:id="rId473" name="Button 4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7" r:id="rId474" name="Button 4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08" r:id="rId475" name="Button 4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09" r:id="rId476" name="Button 4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0" r:id="rId477" name="Button 4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1" r:id="rId478" name="Button 4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2" r:id="rId479" name="Button 4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3" r:id="rId480" name="Button 4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4" r:id="rId481" name="Button 4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5" r:id="rId482" name="Button 4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6" r:id="rId483" name="Button 4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7" r:id="rId484" name="Button 4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18" r:id="rId485" name="Button 4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19" r:id="rId486" name="Button 4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0" r:id="rId487" name="Button 4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1" r:id="rId488" name="Button 4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2" r:id="rId489" name="Button 4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3" r:id="rId490" name="Button 4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4" r:id="rId491" name="Button 4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5" r:id="rId492" name="Button 4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6" r:id="rId493" name="Button 4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7" r:id="rId494" name="Button 4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28" r:id="rId495" name="Button 4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29" r:id="rId496" name="Button 4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0" r:id="rId497" name="Button 4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1" r:id="rId498" name="Button 4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2" r:id="rId499" name="Button 4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3" r:id="rId500" name="Button 4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4" r:id="rId501" name="Button 4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5" r:id="rId502" name="Button 4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6" r:id="rId503" name="Button 5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7" r:id="rId504" name="Button 5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38" r:id="rId505" name="Button 5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39" r:id="rId506" name="Button 5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0" r:id="rId507" name="Button 5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1" r:id="rId508" name="Button 5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2" r:id="rId509" name="Button 5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3" r:id="rId510" name="Button 5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4" r:id="rId511" name="Button 5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5" r:id="rId512" name="Button 5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6" r:id="rId513" name="Button 5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7" r:id="rId514" name="Button 5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48" r:id="rId515" name="Button 5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49" r:id="rId516" name="Button 5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0" r:id="rId517" name="Button 5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1" r:id="rId518" name="Button 5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2" r:id="rId519" name="Button 5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3" r:id="rId520" name="Button 5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4" r:id="rId521" name="Button 5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5" r:id="rId522" name="Button 5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6" r:id="rId523" name="Button 5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7" r:id="rId524" name="Button 5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58" r:id="rId525" name="Button 5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59" r:id="rId526" name="Button 5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0" r:id="rId527" name="Button 5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1" r:id="rId528" name="Button 5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2" r:id="rId529" name="Button 5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3" r:id="rId530" name="Button 5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4" r:id="rId531" name="Button 5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5" r:id="rId532" name="Button 5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6" r:id="rId533" name="Button 5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7" r:id="rId534" name="Button 5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68" r:id="rId535" name="Button 5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69" r:id="rId536" name="Button 5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0" r:id="rId537" name="Button 5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1" r:id="rId538" name="Button 5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2" r:id="rId539" name="Button 5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3" r:id="rId540" name="Button 5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4" r:id="rId541" name="Button 5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5" r:id="rId542" name="Button 5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6" r:id="rId543" name="Button 5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7" r:id="rId544" name="Button 5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78" r:id="rId545" name="Button 5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79" r:id="rId546" name="Button 5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0" r:id="rId547" name="Button 5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1" r:id="rId548" name="Button 5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2" r:id="rId549" name="Button 5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3" r:id="rId550" name="Button 5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4" r:id="rId551" name="Button 5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5" r:id="rId552" name="Button 5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6" r:id="rId553" name="Button 5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7" r:id="rId554" name="Button 5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88" r:id="rId555" name="Button 5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89" r:id="rId556" name="Button 5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0" r:id="rId557" name="Button 5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1" r:id="rId558" name="Button 5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2" r:id="rId559" name="Button 5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3" r:id="rId560" name="Button 5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4" r:id="rId561" name="Button 5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5" r:id="rId562" name="Button 5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6" r:id="rId563" name="Button 5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7" r:id="rId564" name="Button 5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898" r:id="rId565" name="Button 5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899" r:id="rId566" name="Button 5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0" r:id="rId567" name="Button 5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1" r:id="rId568" name="Button 5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2" r:id="rId569" name="Button 5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3" r:id="rId570" name="Button 5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4" r:id="rId571" name="Button 5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5" r:id="rId572" name="Button 5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6" r:id="rId573" name="Button 5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7" r:id="rId574" name="Button 5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08" r:id="rId575" name="Button 5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09" r:id="rId576" name="Button 5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0" r:id="rId577" name="Button 5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1" r:id="rId578" name="Button 5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2" r:id="rId579" name="Button 5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3" r:id="rId580" name="Button 5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4" r:id="rId581" name="Button 5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5" r:id="rId582" name="Button 5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6" r:id="rId583" name="Button 5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7" r:id="rId584" name="Button 5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18" r:id="rId585" name="Button 5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19" r:id="rId586" name="Button 5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0" r:id="rId587" name="Button 5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1" r:id="rId588" name="Button 5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2" r:id="rId589" name="Button 5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3" r:id="rId590" name="Button 5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4" r:id="rId591" name="Button 5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5" r:id="rId592" name="Button 5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6" r:id="rId593" name="Button 5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7" r:id="rId594" name="Button 5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28" r:id="rId595" name="Button 5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29" r:id="rId596" name="Button 5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0" r:id="rId597" name="Button 5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1" r:id="rId598" name="Button 5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2" r:id="rId599" name="Button 5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3" r:id="rId600" name="Button 5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4" r:id="rId601" name="Button 5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5" r:id="rId602" name="Button 5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6" r:id="rId603" name="Button 6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7" r:id="rId604" name="Button 6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38" r:id="rId605" name="Button 6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39" r:id="rId606" name="Button 6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0" r:id="rId607" name="Button 6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1" r:id="rId608" name="Button 6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2" r:id="rId609" name="Button 6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3" r:id="rId610" name="Button 6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4" r:id="rId611" name="Button 6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5" r:id="rId612" name="Button 6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6" r:id="rId613" name="Button 6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7" r:id="rId614" name="Button 6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48" r:id="rId615" name="Button 6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49" r:id="rId616" name="Button 6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0" r:id="rId617" name="Button 6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1" r:id="rId618" name="Button 6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2" r:id="rId619" name="Button 6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3" r:id="rId620" name="Button 6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4" r:id="rId621" name="Button 6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5" r:id="rId622" name="Button 6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6" r:id="rId623" name="Button 6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7" r:id="rId624" name="Button 6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58" r:id="rId625" name="Button 6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59" r:id="rId626" name="Button 6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0" r:id="rId627" name="Button 6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1" r:id="rId628" name="Button 6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2" r:id="rId629" name="Button 6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3" r:id="rId630" name="Button 6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4" r:id="rId631" name="Button 6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5" r:id="rId632" name="Button 6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6" r:id="rId633" name="Button 6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7" r:id="rId634" name="Button 6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68" r:id="rId635" name="Button 6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69" r:id="rId636" name="Button 6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0" r:id="rId637" name="Button 6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1" r:id="rId638" name="Button 6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2" r:id="rId639" name="Button 6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3" r:id="rId640" name="Button 6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4" r:id="rId641" name="Button 6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5" r:id="rId642" name="Button 6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6" r:id="rId643" name="Button 6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7" r:id="rId644" name="Button 6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78" r:id="rId645" name="Button 6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79" r:id="rId646" name="Button 6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0" r:id="rId647" name="Button 6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1" r:id="rId648" name="Button 6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2" r:id="rId649" name="Button 6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3" r:id="rId650" name="Button 6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4" r:id="rId651" name="Button 6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5" r:id="rId652" name="Button 6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6" r:id="rId653" name="Button 6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7" r:id="rId654" name="Button 6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88" r:id="rId655" name="Button 6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89" r:id="rId656" name="Button 6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0" r:id="rId657" name="Button 6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1" r:id="rId658" name="Button 6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2" r:id="rId659" name="Button 6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3" r:id="rId660" name="Button 6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4" r:id="rId661" name="Button 6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5" r:id="rId662" name="Button 6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6" r:id="rId663" name="Button 6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7" r:id="rId664" name="Button 6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4998" r:id="rId665" name="Button 6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4999" r:id="rId666" name="Button 6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0" r:id="rId667" name="Button 6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1" r:id="rId668" name="Button 6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2" r:id="rId669" name="Button 6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3" r:id="rId670" name="Button 6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4" r:id="rId671" name="Button 6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5" r:id="rId672" name="Button 6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6" r:id="rId673" name="Button 6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7" r:id="rId674" name="Button 6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08" r:id="rId675" name="Button 6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09" r:id="rId676" name="Button 6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0" r:id="rId677" name="Button 6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1" r:id="rId678" name="Button 6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2" r:id="rId679" name="Button 6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3" r:id="rId680" name="Button 6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4" r:id="rId681" name="Button 6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5" r:id="rId682" name="Button 6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6" r:id="rId683" name="Button 6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7" r:id="rId684" name="Button 6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18" r:id="rId685" name="Button 6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19" r:id="rId686" name="Button 6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0" r:id="rId687" name="Button 6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1" r:id="rId688" name="Button 6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2" r:id="rId689" name="Button 6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3" r:id="rId690" name="Button 6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4" r:id="rId691" name="Button 6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5" r:id="rId692" name="Button 6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6" r:id="rId693" name="Button 6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7" r:id="rId694" name="Button 6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28" r:id="rId695" name="Button 6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29" r:id="rId696" name="Button 6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0" r:id="rId697" name="Button 6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1" r:id="rId698" name="Button 6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2" r:id="rId699" name="Button 6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3" r:id="rId700" name="Button 6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4" r:id="rId701" name="Button 6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5" r:id="rId702" name="Button 6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6" r:id="rId703" name="Button 7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7" r:id="rId704" name="Button 7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38" r:id="rId705" name="Button 7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39" r:id="rId706" name="Button 7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0" r:id="rId707" name="Button 7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1" r:id="rId708" name="Button 7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2" r:id="rId709" name="Button 7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3" r:id="rId710" name="Button 7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4" r:id="rId711" name="Button 7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5" r:id="rId712" name="Button 7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6" r:id="rId713" name="Button 7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7" r:id="rId714" name="Button 7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48" r:id="rId715" name="Button 7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49" r:id="rId716" name="Button 7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0" r:id="rId717" name="Button 7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1" r:id="rId718" name="Button 7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2" r:id="rId719" name="Button 7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3" r:id="rId720" name="Button 7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4" r:id="rId721" name="Button 7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5" r:id="rId722" name="Button 7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6" r:id="rId723" name="Button 7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7" r:id="rId724" name="Button 7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58" r:id="rId725" name="Button 7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59" r:id="rId726" name="Button 7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0" r:id="rId727" name="Button 7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1" r:id="rId728" name="Button 7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2" r:id="rId729" name="Button 7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3" r:id="rId730" name="Button 7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4" r:id="rId731" name="Button 7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5" r:id="rId732" name="Button 7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6" r:id="rId733" name="Button 7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7" r:id="rId734" name="Button 7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68" r:id="rId735" name="Button 7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69" r:id="rId736" name="Button 7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0" r:id="rId737" name="Button 7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1" r:id="rId738" name="Button 7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2" r:id="rId739" name="Button 7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3" r:id="rId740" name="Button 7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4" r:id="rId741" name="Button 7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5" r:id="rId742" name="Button 7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6" r:id="rId743" name="Button 7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7" r:id="rId744" name="Button 7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78" r:id="rId745" name="Button 7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79" r:id="rId746" name="Button 7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0" r:id="rId747" name="Button 7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1" r:id="rId748" name="Button 7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2" r:id="rId749" name="Button 7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3" r:id="rId750" name="Button 7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4" r:id="rId751" name="Button 7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5" r:id="rId752" name="Button 7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6" r:id="rId753" name="Button 7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7" r:id="rId754" name="Button 7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88" r:id="rId755" name="Button 7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89" r:id="rId756" name="Button 7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0" r:id="rId757" name="Button 7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1" r:id="rId758" name="Button 7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2" r:id="rId759" name="Button 7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3" r:id="rId760" name="Button 7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4" r:id="rId761" name="Button 7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5" r:id="rId762" name="Button 7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6" r:id="rId763" name="Button 7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7" r:id="rId764" name="Button 7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098" r:id="rId765" name="Button 7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099" r:id="rId766" name="Button 7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0" r:id="rId767" name="Button 7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1" r:id="rId768" name="Button 7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2" r:id="rId769" name="Button 7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3" r:id="rId770" name="Button 7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4" r:id="rId771" name="Button 7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5" r:id="rId772" name="Button 7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6" r:id="rId773" name="Button 7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7" r:id="rId774" name="Button 7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08" r:id="rId775" name="Button 7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09" r:id="rId776" name="Button 7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0" r:id="rId777" name="Button 7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1" r:id="rId778" name="Button 7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2" r:id="rId779" name="Button 7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3" r:id="rId780" name="Button 7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4" r:id="rId781" name="Button 7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5" r:id="rId782" name="Button 7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6" r:id="rId783" name="Button 7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7" r:id="rId784" name="Button 7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18" r:id="rId785" name="Button 7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19" r:id="rId786" name="Button 7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0" r:id="rId787" name="Button 7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1" r:id="rId788" name="Button 7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2" r:id="rId789" name="Button 7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3" r:id="rId790" name="Button 7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4" r:id="rId791" name="Button 7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5" r:id="rId792" name="Button 7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6" r:id="rId793" name="Button 7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7" r:id="rId794" name="Button 7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28" r:id="rId795" name="Button 7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29" r:id="rId796" name="Button 7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0" r:id="rId797" name="Button 7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1" r:id="rId798" name="Button 7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2" r:id="rId799" name="Button 7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3" r:id="rId800" name="Button 7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4" r:id="rId801" name="Button 7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5" r:id="rId802" name="Button 7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6" r:id="rId803" name="Button 8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7" r:id="rId804" name="Button 8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38" r:id="rId805" name="Button 8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39" r:id="rId806" name="Button 8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0" r:id="rId807" name="Button 8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1" r:id="rId808" name="Button 8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2" r:id="rId809" name="Button 8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3" r:id="rId810" name="Button 8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4" r:id="rId811" name="Button 8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5" r:id="rId812" name="Button 8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6" r:id="rId813" name="Button 8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7" r:id="rId814" name="Button 8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48" r:id="rId815" name="Button 8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49" r:id="rId816" name="Button 8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0" r:id="rId817" name="Button 8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1" r:id="rId818" name="Button 8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2" r:id="rId819" name="Button 8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3" r:id="rId820" name="Button 8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4" r:id="rId821" name="Button 8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5" r:id="rId822" name="Button 8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6" r:id="rId823" name="Button 8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7" r:id="rId824" name="Button 8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58" r:id="rId825" name="Button 8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59" r:id="rId826" name="Button 8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0" r:id="rId827" name="Button 8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1" r:id="rId828" name="Button 8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2" r:id="rId829" name="Button 8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3" r:id="rId830" name="Button 8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4" r:id="rId831" name="Button 8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5" r:id="rId832" name="Button 8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6" r:id="rId833" name="Button 8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7" r:id="rId834" name="Button 8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68" r:id="rId835" name="Button 8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69" r:id="rId836" name="Button 8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0" r:id="rId837" name="Button 8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1" r:id="rId838" name="Button 8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2" r:id="rId839" name="Button 8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3" r:id="rId840" name="Button 8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4" r:id="rId841" name="Button 8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5" r:id="rId842" name="Button 8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6" r:id="rId843" name="Button 8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7" r:id="rId844" name="Button 8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78" r:id="rId845" name="Button 8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79" r:id="rId846" name="Button 8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0" r:id="rId847" name="Button 8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1" r:id="rId848" name="Button 8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2" r:id="rId849" name="Button 8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3" r:id="rId850" name="Button 8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4" r:id="rId851" name="Button 8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5" r:id="rId852" name="Button 8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6" r:id="rId853" name="Button 8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7" r:id="rId854" name="Button 8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88" r:id="rId855" name="Button 8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89" r:id="rId856" name="Button 8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0" r:id="rId857" name="Button 8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1" r:id="rId858" name="Button 8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2" r:id="rId859" name="Button 8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3" r:id="rId860" name="Button 8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4" r:id="rId861" name="Button 8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5" r:id="rId862" name="Button 8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6" r:id="rId863" name="Button 8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7" r:id="rId864" name="Button 8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198" r:id="rId865" name="Button 8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199" r:id="rId866" name="Button 8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0" r:id="rId867" name="Button 8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1" r:id="rId868" name="Button 8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2" r:id="rId869" name="Button 8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3" r:id="rId870" name="Button 8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4" r:id="rId871" name="Button 8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5" r:id="rId872" name="Button 8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6" r:id="rId873" name="Button 8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7" r:id="rId874" name="Button 8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08" r:id="rId875" name="Button 8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09" r:id="rId876" name="Button 8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0" r:id="rId877" name="Button 8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1" r:id="rId878" name="Button 8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2" r:id="rId879" name="Button 8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3" r:id="rId880" name="Button 8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4" r:id="rId881" name="Button 8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5" r:id="rId882" name="Button 8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6" r:id="rId883" name="Button 8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7" r:id="rId884" name="Button 8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18" r:id="rId885" name="Button 8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19" r:id="rId886" name="Button 8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0" r:id="rId887" name="Button 8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1" r:id="rId888" name="Button 8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2" r:id="rId889" name="Button 8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3" r:id="rId890" name="Button 8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4" r:id="rId891" name="Button 8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5" r:id="rId892" name="Button 8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6" r:id="rId893" name="Button 8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7" r:id="rId894" name="Button 8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28" r:id="rId895" name="Button 8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29" r:id="rId896" name="Button 8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0" r:id="rId897" name="Button 8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1" r:id="rId898" name="Button 8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2" r:id="rId899" name="Button 8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3" r:id="rId900" name="Button 8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4" r:id="rId901" name="Button 8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5" r:id="rId902" name="Button 8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6" r:id="rId903" name="Button 9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7" r:id="rId904" name="Button 9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38" r:id="rId905" name="Button 9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39" r:id="rId906" name="Button 9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0" r:id="rId907" name="Button 9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1" r:id="rId908" name="Button 9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2" r:id="rId909" name="Button 9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3" r:id="rId910" name="Button 9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4" r:id="rId911" name="Button 9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5" r:id="rId912" name="Button 9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6" r:id="rId913" name="Button 9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7" r:id="rId914" name="Button 9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48" r:id="rId915" name="Button 9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49" r:id="rId916" name="Button 9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0" r:id="rId917" name="Button 9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1" r:id="rId918" name="Button 9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2" r:id="rId919" name="Button 9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3" r:id="rId920" name="Button 9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4" r:id="rId921" name="Button 9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5" r:id="rId922" name="Button 9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6" r:id="rId923" name="Button 9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7" r:id="rId924" name="Button 9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58" r:id="rId925" name="Button 9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59" r:id="rId926" name="Button 9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0" r:id="rId927" name="Button 9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1" r:id="rId928" name="Button 9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2" r:id="rId929" name="Button 9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3" r:id="rId930" name="Button 9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4" r:id="rId931" name="Button 9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5" r:id="rId932" name="Button 9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6" r:id="rId933" name="Button 9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7" r:id="rId934" name="Button 9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68" r:id="rId935" name="Button 9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69" r:id="rId936" name="Button 9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0" r:id="rId937" name="Button 9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1" r:id="rId938" name="Button 9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2" r:id="rId939" name="Button 9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3" r:id="rId940" name="Button 9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4" r:id="rId941" name="Button 9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5" r:id="rId942" name="Button 9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6" r:id="rId943" name="Button 9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7" r:id="rId944" name="Button 9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78" r:id="rId945" name="Button 9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79" r:id="rId946" name="Button 9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0" r:id="rId947" name="Button 9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1" r:id="rId948" name="Button 9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2" r:id="rId949" name="Button 9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3" r:id="rId950" name="Button 9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4" r:id="rId951" name="Button 9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5" r:id="rId952" name="Button 9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6" r:id="rId953" name="Button 9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7" r:id="rId954" name="Button 9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88" r:id="rId955" name="Button 9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89" r:id="rId956" name="Button 9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0" r:id="rId957" name="Button 9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1" r:id="rId958" name="Button 9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2" r:id="rId959" name="Button 9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3" r:id="rId960" name="Button 9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4" r:id="rId961" name="Button 9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5" r:id="rId962" name="Button 9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6" r:id="rId963" name="Button 9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7" r:id="rId964" name="Button 9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298" r:id="rId965" name="Button 9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299" r:id="rId966" name="Button 9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0" r:id="rId967" name="Button 9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1" r:id="rId968" name="Button 9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2" r:id="rId969" name="Button 9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3" r:id="rId970" name="Button 9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4" r:id="rId971" name="Button 9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5" r:id="rId972" name="Button 9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6" r:id="rId973" name="Button 9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7" r:id="rId974" name="Button 9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08" r:id="rId975" name="Button 9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09" r:id="rId976" name="Button 9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0" r:id="rId977" name="Button 9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1" r:id="rId978" name="Button 9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2" r:id="rId979" name="Button 9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3" r:id="rId980" name="Button 9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4" r:id="rId981" name="Button 9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5" r:id="rId982" name="Button 9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6" r:id="rId983" name="Button 9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7" r:id="rId984" name="Button 9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18" r:id="rId985" name="Button 9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19" r:id="rId986" name="Button 9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0" r:id="rId987" name="Button 9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1" r:id="rId988" name="Button 9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2" r:id="rId989" name="Button 9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3" r:id="rId990" name="Button 9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4" r:id="rId991" name="Button 9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5" r:id="rId992" name="Button 9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6" r:id="rId993" name="Button 9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7" r:id="rId994" name="Button 9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28" r:id="rId995" name="Button 9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29" r:id="rId996" name="Button 9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0" r:id="rId997" name="Button 9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1" r:id="rId998" name="Button 9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2" r:id="rId999" name="Button 9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3" r:id="rId1000" name="Button 9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4" r:id="rId1001" name="Button 9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5" r:id="rId1002" name="Button 9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6" r:id="rId1003" name="Button 10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7" r:id="rId1004" name="Button 10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38" r:id="rId1005" name="Button 10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39" r:id="rId1006" name="Button 10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0" r:id="rId1007" name="Button 10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1" r:id="rId1008" name="Button 10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2" r:id="rId1009" name="Button 10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3" r:id="rId1010" name="Button 10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4" r:id="rId1011" name="Button 10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5" r:id="rId1012" name="Button 10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6" r:id="rId1013" name="Button 10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7" r:id="rId1014" name="Button 10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48" r:id="rId1015" name="Button 10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49" r:id="rId1016" name="Button 10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0" r:id="rId1017" name="Button 10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1" r:id="rId1018" name="Button 10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2" r:id="rId1019" name="Button 10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3" r:id="rId1020" name="Button 10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4" r:id="rId1021" name="Button 10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5" r:id="rId1022" name="Button 10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6" r:id="rId1023" name="Button 10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7" r:id="rId1024" name="Button 10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58" r:id="rId1025" name="Button 10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59" r:id="rId1026" name="Button 10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0" r:id="rId1027" name="Button 10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1" r:id="rId1028" name="Button 10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2" r:id="rId1029" name="Button 10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3" r:id="rId1030" name="Button 10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4" r:id="rId1031" name="Button 10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5" r:id="rId1032" name="Button 10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6" r:id="rId1033" name="Button 10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7" r:id="rId1034" name="Button 10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68" r:id="rId1035" name="Button 10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69" r:id="rId1036" name="Button 10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0" r:id="rId1037" name="Button 10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1" r:id="rId1038" name="Button 10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2" r:id="rId1039" name="Button 10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3" r:id="rId1040" name="Button 10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4" r:id="rId1041" name="Button 10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5" r:id="rId1042" name="Button 10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6" r:id="rId1043" name="Button 10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7" r:id="rId1044" name="Button 10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78" r:id="rId1045" name="Button 10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79" r:id="rId1046" name="Button 10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0" r:id="rId1047" name="Button 10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1" r:id="rId1048" name="Button 10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2" r:id="rId1049" name="Button 10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3" r:id="rId1050" name="Button 10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4" r:id="rId1051" name="Button 10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5" r:id="rId1052" name="Button 10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6" r:id="rId1053" name="Button 10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7" r:id="rId1054" name="Button 10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88" r:id="rId1055" name="Button 10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89" r:id="rId1056" name="Button 10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0" r:id="rId1057" name="Button 10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1" r:id="rId1058" name="Button 10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2" r:id="rId1059" name="Button 10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3" r:id="rId1060" name="Button 10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4" r:id="rId1061" name="Button 10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5" r:id="rId1062" name="Button 10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6" r:id="rId1063" name="Button 10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7" r:id="rId1064" name="Button 10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398" r:id="rId1065" name="Button 10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399" r:id="rId1066" name="Button 10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0" r:id="rId1067" name="Button 10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1" r:id="rId1068" name="Button 10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2" r:id="rId1069" name="Button 10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3" r:id="rId1070" name="Button 10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4" r:id="rId1071" name="Button 10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5" r:id="rId1072" name="Button 10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6" r:id="rId1073" name="Button 10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7" r:id="rId1074" name="Button 10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08" r:id="rId1075" name="Button 10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09" r:id="rId1076" name="Button 10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0" r:id="rId1077" name="Button 10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1" r:id="rId1078" name="Button 10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2" r:id="rId1079" name="Button 10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3" r:id="rId1080" name="Button 10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4" r:id="rId1081" name="Button 10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5" r:id="rId1082" name="Button 10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6" r:id="rId1083" name="Button 10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7" r:id="rId1084" name="Button 10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18" r:id="rId1085" name="Button 10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19" r:id="rId1086" name="Button 10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0" r:id="rId1087" name="Button 10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1" r:id="rId1088" name="Button 10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2" r:id="rId1089" name="Button 10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3" r:id="rId1090" name="Button 10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4" r:id="rId1091" name="Button 10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5" r:id="rId1092" name="Button 10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6" r:id="rId1093" name="Button 10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7" r:id="rId1094" name="Button 10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28" r:id="rId1095" name="Button 10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29" r:id="rId1096" name="Button 10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0" r:id="rId1097" name="Button 10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1" r:id="rId1098" name="Button 10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2" r:id="rId1099" name="Button 10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3" r:id="rId1100" name="Button 10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4" r:id="rId1101" name="Button 10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5" r:id="rId1102" name="Button 10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6" r:id="rId1103" name="Button 11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7" r:id="rId1104" name="Button 11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38" r:id="rId1105" name="Button 11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39" r:id="rId1106" name="Button 11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0" r:id="rId1107" name="Button 11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1" r:id="rId1108" name="Button 11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2" r:id="rId1109" name="Button 11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3" r:id="rId1110" name="Button 11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4" r:id="rId1111" name="Button 11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5" r:id="rId1112" name="Button 11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6" r:id="rId1113" name="Button 11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7" r:id="rId1114" name="Button 11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48" r:id="rId1115" name="Button 11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49" r:id="rId1116" name="Button 11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0" r:id="rId1117" name="Button 11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1" r:id="rId1118" name="Button 11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2" r:id="rId1119" name="Button 11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3" r:id="rId1120" name="Button 11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4" r:id="rId1121" name="Button 11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5" r:id="rId1122" name="Button 11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6" r:id="rId1123" name="Button 11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7" r:id="rId1124" name="Button 11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58" r:id="rId1125" name="Button 11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59" r:id="rId1126" name="Button 11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0" r:id="rId1127" name="Button 11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1" r:id="rId1128" name="Button 11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2" r:id="rId1129" name="Button 11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3" r:id="rId1130" name="Button 11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4" r:id="rId1131" name="Button 11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5" r:id="rId1132" name="Button 11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6" r:id="rId1133" name="Button 11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7" r:id="rId1134" name="Button 11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68" r:id="rId1135" name="Button 11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69" r:id="rId1136" name="Button 11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0" r:id="rId1137" name="Button 11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1" r:id="rId1138" name="Button 11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2" r:id="rId1139" name="Button 11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3" r:id="rId1140" name="Button 11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4" r:id="rId1141" name="Button 11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5" r:id="rId1142" name="Button 11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6" r:id="rId1143" name="Button 11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7" r:id="rId1144" name="Button 11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78" r:id="rId1145" name="Button 11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79" r:id="rId1146" name="Button 11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0" r:id="rId1147" name="Button 11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1" r:id="rId1148" name="Button 11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2" r:id="rId1149" name="Button 11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3" r:id="rId1150" name="Button 11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4" r:id="rId1151" name="Button 11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5" r:id="rId1152" name="Button 11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6" r:id="rId1153" name="Button 11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7" r:id="rId1154" name="Button 11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88" r:id="rId1155" name="Button 11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89" r:id="rId1156" name="Button 11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0" r:id="rId1157" name="Button 11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1" r:id="rId1158" name="Button 11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2" r:id="rId1159" name="Button 11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3" r:id="rId1160" name="Button 11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4" r:id="rId1161" name="Button 11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5" r:id="rId1162" name="Button 11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6" r:id="rId1163" name="Button 11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7" r:id="rId1164" name="Button 11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498" r:id="rId1165" name="Button 11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499" r:id="rId1166" name="Button 11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0" r:id="rId1167" name="Button 11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1" r:id="rId1168" name="Button 11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2" r:id="rId1169" name="Button 11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3" r:id="rId1170" name="Button 11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4" r:id="rId1171" name="Button 11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5" r:id="rId1172" name="Button 11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6" r:id="rId1173" name="Button 11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7" r:id="rId1174" name="Button 11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08" r:id="rId1175" name="Button 11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09" r:id="rId1176" name="Button 11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0" r:id="rId1177" name="Button 11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1" r:id="rId1178" name="Button 11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2" r:id="rId1179" name="Button 11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3" r:id="rId1180" name="Button 11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4" r:id="rId1181" name="Button 11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5" r:id="rId1182" name="Button 11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6" r:id="rId1183" name="Button 11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7" r:id="rId1184" name="Button 11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18" r:id="rId1185" name="Button 11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19" r:id="rId1186" name="Button 11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0" r:id="rId1187" name="Button 11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1" r:id="rId1188" name="Button 11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2" r:id="rId1189" name="Button 11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3" r:id="rId1190" name="Button 11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4" r:id="rId1191" name="Button 11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5" r:id="rId1192" name="Button 11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6" r:id="rId1193" name="Button 11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7" r:id="rId1194" name="Button 11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28" r:id="rId1195" name="Button 11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29" r:id="rId1196" name="Button 11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0" r:id="rId1197" name="Button 11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1" r:id="rId1198" name="Button 11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2" r:id="rId1199" name="Button 11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3" r:id="rId1200" name="Button 11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4" r:id="rId1201" name="Button 11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5" r:id="rId1202" name="Button 11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6" r:id="rId1203" name="Button 12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7" r:id="rId1204" name="Button 12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38" r:id="rId1205" name="Button 12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39" r:id="rId1206" name="Button 12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0" r:id="rId1207" name="Button 12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1" r:id="rId1208" name="Button 12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2" r:id="rId1209" name="Button 12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3" r:id="rId1210" name="Button 12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4" r:id="rId1211" name="Button 12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5" r:id="rId1212" name="Button 12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6" r:id="rId1213" name="Button 12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7" r:id="rId1214" name="Button 12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48" r:id="rId1215" name="Button 12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49" r:id="rId1216" name="Button 12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0" r:id="rId1217" name="Button 12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1" r:id="rId1218" name="Button 12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2" r:id="rId1219" name="Button 12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3" r:id="rId1220" name="Button 12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4" r:id="rId1221" name="Button 12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5" r:id="rId1222" name="Button 12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6" r:id="rId1223" name="Button 12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7" r:id="rId1224" name="Button 12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58" r:id="rId1225" name="Button 12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59" r:id="rId1226" name="Button 12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0" r:id="rId1227" name="Button 12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1" r:id="rId1228" name="Button 12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2" r:id="rId1229" name="Button 12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3" r:id="rId1230" name="Button 12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4" r:id="rId1231" name="Button 12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5" r:id="rId1232" name="Button 12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6" r:id="rId1233" name="Button 12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7" r:id="rId1234" name="Button 12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68" r:id="rId1235" name="Button 12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69" r:id="rId1236" name="Button 12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0" r:id="rId1237" name="Button 12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1" r:id="rId1238" name="Button 12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2" r:id="rId1239" name="Button 12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3" r:id="rId1240" name="Button 12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4" r:id="rId1241" name="Button 12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5" r:id="rId1242" name="Button 12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6" r:id="rId1243" name="Button 12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7" r:id="rId1244" name="Button 12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78" r:id="rId1245" name="Button 12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79" r:id="rId1246" name="Button 12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0" r:id="rId1247" name="Button 12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1" r:id="rId1248" name="Button 12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2" r:id="rId1249" name="Button 12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3" r:id="rId1250" name="Button 12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4" r:id="rId1251" name="Button 12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5" r:id="rId1252" name="Button 12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6" r:id="rId1253" name="Button 12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7" r:id="rId1254" name="Button 12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88" r:id="rId1255" name="Button 12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89" r:id="rId1256" name="Button 12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0" r:id="rId1257" name="Button 12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1" r:id="rId1258" name="Button 12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2" r:id="rId1259" name="Button 12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3" r:id="rId1260" name="Button 12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4" r:id="rId1261" name="Button 12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5" r:id="rId1262" name="Button 12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6" r:id="rId1263" name="Button 12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7" r:id="rId1264" name="Button 12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598" r:id="rId1265" name="Button 12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599" r:id="rId1266" name="Button 12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0" r:id="rId1267" name="Button 12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1" r:id="rId1268" name="Button 126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2" r:id="rId1269" name="Button 126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3" r:id="rId1270" name="Button 126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4" r:id="rId1271" name="Button 126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5" r:id="rId1272" name="Button 126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6" r:id="rId1273" name="Button 127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7" r:id="rId1274" name="Button 127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08" r:id="rId1275" name="Button 127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09" r:id="rId1276" name="Button 127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0" r:id="rId1277" name="Button 127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1" r:id="rId1278" name="Button 127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2" r:id="rId1279" name="Button 127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3" r:id="rId1280" name="Button 127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4" r:id="rId1281" name="Button 127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5" r:id="rId1282" name="Button 127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6" r:id="rId1283" name="Button 128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7" r:id="rId1284" name="Button 128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18" r:id="rId1285" name="Button 128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19" r:id="rId1286" name="Button 128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0" r:id="rId1287" name="Button 128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1" r:id="rId1288" name="Button 128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2" r:id="rId1289" name="Button 128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3" r:id="rId1290" name="Button 128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4" r:id="rId1291" name="Button 128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5" r:id="rId1292" name="Button 128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6" r:id="rId1293" name="Button 129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7" r:id="rId1294" name="Button 129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28" r:id="rId1295" name="Button 129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29" r:id="rId1296" name="Button 129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0" r:id="rId1297" name="Button 129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1" r:id="rId1298" name="Button 129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2" r:id="rId1299" name="Button 129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3" r:id="rId1300" name="Button 129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4" r:id="rId1301" name="Button 129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5" r:id="rId1302" name="Button 129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6" r:id="rId1303" name="Button 130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7" r:id="rId1304" name="Button 130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38" r:id="rId1305" name="Button 130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39" r:id="rId1306" name="Button 130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0" r:id="rId1307" name="Button 130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1" r:id="rId1308" name="Button 130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2" r:id="rId1309" name="Button 130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3" r:id="rId1310" name="Button 130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4" r:id="rId1311" name="Button 130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5" r:id="rId1312" name="Button 130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6" r:id="rId1313" name="Button 131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7" r:id="rId1314" name="Button 131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48" r:id="rId1315" name="Button 131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49" r:id="rId1316" name="Button 131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0" r:id="rId1317" name="Button 131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1" r:id="rId1318" name="Button 131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2" r:id="rId1319" name="Button 131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3" r:id="rId1320" name="Button 131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4" r:id="rId1321" name="Button 131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5" r:id="rId1322" name="Button 131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6" r:id="rId1323" name="Button 132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7" r:id="rId1324" name="Button 132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58" r:id="rId1325" name="Button 132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59" r:id="rId1326" name="Button 132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0" r:id="rId1327" name="Button 132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1" r:id="rId1328" name="Button 132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2" r:id="rId1329" name="Button 132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3" r:id="rId1330" name="Button 132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4" r:id="rId1331" name="Button 132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5" r:id="rId1332" name="Button 132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6" r:id="rId1333" name="Button 133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7" r:id="rId1334" name="Button 133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68" r:id="rId1335" name="Button 133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69" r:id="rId1336" name="Button 133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0" r:id="rId1337" name="Button 133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1" r:id="rId1338" name="Button 133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2" r:id="rId1339" name="Button 133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3" r:id="rId1340" name="Button 133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4" r:id="rId1341" name="Button 133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5" r:id="rId1342" name="Button 133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6" r:id="rId1343" name="Button 134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7" r:id="rId1344" name="Button 134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78" r:id="rId1345" name="Button 134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79" r:id="rId1346" name="Button 134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0" r:id="rId1347" name="Button 134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1" r:id="rId1348" name="Button 134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2" r:id="rId1349" name="Button 134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3" r:id="rId1350" name="Button 134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4" r:id="rId1351" name="Button 134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5" r:id="rId1352" name="Button 134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6" r:id="rId1353" name="Button 135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7" r:id="rId1354" name="Button 135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88" r:id="rId1355" name="Button 135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89" r:id="rId1356" name="Button 135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0" r:id="rId1357" name="Button 135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1" r:id="rId1358" name="Button 1355">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2" r:id="rId1359" name="Button 1356">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3" r:id="rId1360" name="Button 1357">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4" r:id="rId1361" name="Button 1358">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5" r:id="rId1362" name="Button 1359">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6" r:id="rId1363" name="Button 1360">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7" r:id="rId1364" name="Button 1361">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698" r:id="rId1365" name="Button 1362">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mc:AlternateContent xmlns:mc="http://schemas.openxmlformats.org/markup-compatibility/2006">
          <mc:Choice Requires="x14">
            <control shapeId="15699" r:id="rId1366" name="Button 1363">
              <controlPr defaultSize="0" print="0" autoFill="0" autoPict="0">
                <anchor moveWithCells="1" sizeWithCells="1">
                  <from>
                    <xdr:col>28</xdr:col>
                    <xdr:colOff>123825</xdr:colOff>
                    <xdr:row>1</xdr:row>
                    <xdr:rowOff>0</xdr:rowOff>
                  </from>
                  <to>
                    <xdr:col>29</xdr:col>
                    <xdr:colOff>0</xdr:colOff>
                    <xdr:row>1</xdr:row>
                    <xdr:rowOff>0</xdr:rowOff>
                  </to>
                </anchor>
              </controlPr>
            </control>
          </mc:Choice>
        </mc:AlternateContent>
        <mc:AlternateContent xmlns:mc="http://schemas.openxmlformats.org/markup-compatibility/2006">
          <mc:Choice Requires="x14">
            <control shapeId="15700" r:id="rId1367" name="Button 1364">
              <controlPr defaultSize="0" print="0" autoFill="0" autoPict="0">
                <anchor moveWithCells="1" sizeWithCells="1">
                  <from>
                    <xdr:col>28</xdr:col>
                    <xdr:colOff>495300</xdr:colOff>
                    <xdr:row>1</xdr:row>
                    <xdr:rowOff>0</xdr:rowOff>
                  </from>
                  <to>
                    <xdr:col>29</xdr:col>
                    <xdr:colOff>266700</xdr:colOff>
                    <xdr:row>1</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1">
        <x14:dataValidation imeMode="off" allowBlank="1" showInputMessage="1" showErrorMessage="1">
          <xm:sqref>L494:L495 JH494:JH495 TD494:TD495 ACZ494:ACZ495 AMV494:AMV495 AWR494:AWR495 BGN494:BGN495 BQJ494:BQJ495 CAF494:CAF495 CKB494:CKB495 CTX494:CTX495 DDT494:DDT495 DNP494:DNP495 DXL494:DXL495 EHH494:EHH495 ERD494:ERD495 FAZ494:FAZ495 FKV494:FKV495 FUR494:FUR495 GEN494:GEN495 GOJ494:GOJ495 GYF494:GYF495 HIB494:HIB495 HRX494:HRX495 IBT494:IBT495 ILP494:ILP495 IVL494:IVL495 JFH494:JFH495 JPD494:JPD495 JYZ494:JYZ495 KIV494:KIV495 KSR494:KSR495 LCN494:LCN495 LMJ494:LMJ495 LWF494:LWF495 MGB494:MGB495 MPX494:MPX495 MZT494:MZT495 NJP494:NJP495 NTL494:NTL495 ODH494:ODH495 OND494:OND495 OWZ494:OWZ495 PGV494:PGV495 PQR494:PQR495 QAN494:QAN495 QKJ494:QKJ495 QUF494:QUF495 REB494:REB495 RNX494:RNX495 RXT494:RXT495 SHP494:SHP495 SRL494:SRL495 TBH494:TBH495 TLD494:TLD495 TUZ494:TUZ495 UEV494:UEV495 UOR494:UOR495 UYN494:UYN495 VIJ494:VIJ495 VSF494:VSF495 WCB494:WCB495 WLX494:WLX495 WVT494:WVT495 L66030:L66031 JH66030:JH66031 TD66030:TD66031 ACZ66030:ACZ66031 AMV66030:AMV66031 AWR66030:AWR66031 BGN66030:BGN66031 BQJ66030:BQJ66031 CAF66030:CAF66031 CKB66030:CKB66031 CTX66030:CTX66031 DDT66030:DDT66031 DNP66030:DNP66031 DXL66030:DXL66031 EHH66030:EHH66031 ERD66030:ERD66031 FAZ66030:FAZ66031 FKV66030:FKV66031 FUR66030:FUR66031 GEN66030:GEN66031 GOJ66030:GOJ66031 GYF66030:GYF66031 HIB66030:HIB66031 HRX66030:HRX66031 IBT66030:IBT66031 ILP66030:ILP66031 IVL66030:IVL66031 JFH66030:JFH66031 JPD66030:JPD66031 JYZ66030:JYZ66031 KIV66030:KIV66031 KSR66030:KSR66031 LCN66030:LCN66031 LMJ66030:LMJ66031 LWF66030:LWF66031 MGB66030:MGB66031 MPX66030:MPX66031 MZT66030:MZT66031 NJP66030:NJP66031 NTL66030:NTL66031 ODH66030:ODH66031 OND66030:OND66031 OWZ66030:OWZ66031 PGV66030:PGV66031 PQR66030:PQR66031 QAN66030:QAN66031 QKJ66030:QKJ66031 QUF66030:QUF66031 REB66030:REB66031 RNX66030:RNX66031 RXT66030:RXT66031 SHP66030:SHP66031 SRL66030:SRL66031 TBH66030:TBH66031 TLD66030:TLD66031 TUZ66030:TUZ66031 UEV66030:UEV66031 UOR66030:UOR66031 UYN66030:UYN66031 VIJ66030:VIJ66031 VSF66030:VSF66031 WCB66030:WCB66031 WLX66030:WLX66031 WVT66030:WVT66031 L131566:L131567 JH131566:JH131567 TD131566:TD131567 ACZ131566:ACZ131567 AMV131566:AMV131567 AWR131566:AWR131567 BGN131566:BGN131567 BQJ131566:BQJ131567 CAF131566:CAF131567 CKB131566:CKB131567 CTX131566:CTX131567 DDT131566:DDT131567 DNP131566:DNP131567 DXL131566:DXL131567 EHH131566:EHH131567 ERD131566:ERD131567 FAZ131566:FAZ131567 FKV131566:FKV131567 FUR131566:FUR131567 GEN131566:GEN131567 GOJ131566:GOJ131567 GYF131566:GYF131567 HIB131566:HIB131567 HRX131566:HRX131567 IBT131566:IBT131567 ILP131566:ILP131567 IVL131566:IVL131567 JFH131566:JFH131567 JPD131566:JPD131567 JYZ131566:JYZ131567 KIV131566:KIV131567 KSR131566:KSR131567 LCN131566:LCN131567 LMJ131566:LMJ131567 LWF131566:LWF131567 MGB131566:MGB131567 MPX131566:MPX131567 MZT131566:MZT131567 NJP131566:NJP131567 NTL131566:NTL131567 ODH131566:ODH131567 OND131566:OND131567 OWZ131566:OWZ131567 PGV131566:PGV131567 PQR131566:PQR131567 QAN131566:QAN131567 QKJ131566:QKJ131567 QUF131566:QUF131567 REB131566:REB131567 RNX131566:RNX131567 RXT131566:RXT131567 SHP131566:SHP131567 SRL131566:SRL131567 TBH131566:TBH131567 TLD131566:TLD131567 TUZ131566:TUZ131567 UEV131566:UEV131567 UOR131566:UOR131567 UYN131566:UYN131567 VIJ131566:VIJ131567 VSF131566:VSF131567 WCB131566:WCB131567 WLX131566:WLX131567 WVT131566:WVT131567 L197102:L197103 JH197102:JH197103 TD197102:TD197103 ACZ197102:ACZ197103 AMV197102:AMV197103 AWR197102:AWR197103 BGN197102:BGN197103 BQJ197102:BQJ197103 CAF197102:CAF197103 CKB197102:CKB197103 CTX197102:CTX197103 DDT197102:DDT197103 DNP197102:DNP197103 DXL197102:DXL197103 EHH197102:EHH197103 ERD197102:ERD197103 FAZ197102:FAZ197103 FKV197102:FKV197103 FUR197102:FUR197103 GEN197102:GEN197103 GOJ197102:GOJ197103 GYF197102:GYF197103 HIB197102:HIB197103 HRX197102:HRX197103 IBT197102:IBT197103 ILP197102:ILP197103 IVL197102:IVL197103 JFH197102:JFH197103 JPD197102:JPD197103 JYZ197102:JYZ197103 KIV197102:KIV197103 KSR197102:KSR197103 LCN197102:LCN197103 LMJ197102:LMJ197103 LWF197102:LWF197103 MGB197102:MGB197103 MPX197102:MPX197103 MZT197102:MZT197103 NJP197102:NJP197103 NTL197102:NTL197103 ODH197102:ODH197103 OND197102:OND197103 OWZ197102:OWZ197103 PGV197102:PGV197103 PQR197102:PQR197103 QAN197102:QAN197103 QKJ197102:QKJ197103 QUF197102:QUF197103 REB197102:REB197103 RNX197102:RNX197103 RXT197102:RXT197103 SHP197102:SHP197103 SRL197102:SRL197103 TBH197102:TBH197103 TLD197102:TLD197103 TUZ197102:TUZ197103 UEV197102:UEV197103 UOR197102:UOR197103 UYN197102:UYN197103 VIJ197102:VIJ197103 VSF197102:VSF197103 WCB197102:WCB197103 WLX197102:WLX197103 WVT197102:WVT197103 L262638:L262639 JH262638:JH262639 TD262638:TD262639 ACZ262638:ACZ262639 AMV262638:AMV262639 AWR262638:AWR262639 BGN262638:BGN262639 BQJ262638:BQJ262639 CAF262638:CAF262639 CKB262638:CKB262639 CTX262638:CTX262639 DDT262638:DDT262639 DNP262638:DNP262639 DXL262638:DXL262639 EHH262638:EHH262639 ERD262638:ERD262639 FAZ262638:FAZ262639 FKV262638:FKV262639 FUR262638:FUR262639 GEN262638:GEN262639 GOJ262638:GOJ262639 GYF262638:GYF262639 HIB262638:HIB262639 HRX262638:HRX262639 IBT262638:IBT262639 ILP262638:ILP262639 IVL262638:IVL262639 JFH262638:JFH262639 JPD262638:JPD262639 JYZ262638:JYZ262639 KIV262638:KIV262639 KSR262638:KSR262639 LCN262638:LCN262639 LMJ262638:LMJ262639 LWF262638:LWF262639 MGB262638:MGB262639 MPX262638:MPX262639 MZT262638:MZT262639 NJP262638:NJP262639 NTL262638:NTL262639 ODH262638:ODH262639 OND262638:OND262639 OWZ262638:OWZ262639 PGV262638:PGV262639 PQR262638:PQR262639 QAN262638:QAN262639 QKJ262638:QKJ262639 QUF262638:QUF262639 REB262638:REB262639 RNX262638:RNX262639 RXT262638:RXT262639 SHP262638:SHP262639 SRL262638:SRL262639 TBH262638:TBH262639 TLD262638:TLD262639 TUZ262638:TUZ262639 UEV262638:UEV262639 UOR262638:UOR262639 UYN262638:UYN262639 VIJ262638:VIJ262639 VSF262638:VSF262639 WCB262638:WCB262639 WLX262638:WLX262639 WVT262638:WVT262639 L328174:L328175 JH328174:JH328175 TD328174:TD328175 ACZ328174:ACZ328175 AMV328174:AMV328175 AWR328174:AWR328175 BGN328174:BGN328175 BQJ328174:BQJ328175 CAF328174:CAF328175 CKB328174:CKB328175 CTX328174:CTX328175 DDT328174:DDT328175 DNP328174:DNP328175 DXL328174:DXL328175 EHH328174:EHH328175 ERD328174:ERD328175 FAZ328174:FAZ328175 FKV328174:FKV328175 FUR328174:FUR328175 GEN328174:GEN328175 GOJ328174:GOJ328175 GYF328174:GYF328175 HIB328174:HIB328175 HRX328174:HRX328175 IBT328174:IBT328175 ILP328174:ILP328175 IVL328174:IVL328175 JFH328174:JFH328175 JPD328174:JPD328175 JYZ328174:JYZ328175 KIV328174:KIV328175 KSR328174:KSR328175 LCN328174:LCN328175 LMJ328174:LMJ328175 LWF328174:LWF328175 MGB328174:MGB328175 MPX328174:MPX328175 MZT328174:MZT328175 NJP328174:NJP328175 NTL328174:NTL328175 ODH328174:ODH328175 OND328174:OND328175 OWZ328174:OWZ328175 PGV328174:PGV328175 PQR328174:PQR328175 QAN328174:QAN328175 QKJ328174:QKJ328175 QUF328174:QUF328175 REB328174:REB328175 RNX328174:RNX328175 RXT328174:RXT328175 SHP328174:SHP328175 SRL328174:SRL328175 TBH328174:TBH328175 TLD328174:TLD328175 TUZ328174:TUZ328175 UEV328174:UEV328175 UOR328174:UOR328175 UYN328174:UYN328175 VIJ328174:VIJ328175 VSF328174:VSF328175 WCB328174:WCB328175 WLX328174:WLX328175 WVT328174:WVT328175 L393710:L393711 JH393710:JH393711 TD393710:TD393711 ACZ393710:ACZ393711 AMV393710:AMV393711 AWR393710:AWR393711 BGN393710:BGN393711 BQJ393710:BQJ393711 CAF393710:CAF393711 CKB393710:CKB393711 CTX393710:CTX393711 DDT393710:DDT393711 DNP393710:DNP393711 DXL393710:DXL393711 EHH393710:EHH393711 ERD393710:ERD393711 FAZ393710:FAZ393711 FKV393710:FKV393711 FUR393710:FUR393711 GEN393710:GEN393711 GOJ393710:GOJ393711 GYF393710:GYF393711 HIB393710:HIB393711 HRX393710:HRX393711 IBT393710:IBT393711 ILP393710:ILP393711 IVL393710:IVL393711 JFH393710:JFH393711 JPD393710:JPD393711 JYZ393710:JYZ393711 KIV393710:KIV393711 KSR393710:KSR393711 LCN393710:LCN393711 LMJ393710:LMJ393711 LWF393710:LWF393711 MGB393710:MGB393711 MPX393710:MPX393711 MZT393710:MZT393711 NJP393710:NJP393711 NTL393710:NTL393711 ODH393710:ODH393711 OND393710:OND393711 OWZ393710:OWZ393711 PGV393710:PGV393711 PQR393710:PQR393711 QAN393710:QAN393711 QKJ393710:QKJ393711 QUF393710:QUF393711 REB393710:REB393711 RNX393710:RNX393711 RXT393710:RXT393711 SHP393710:SHP393711 SRL393710:SRL393711 TBH393710:TBH393711 TLD393710:TLD393711 TUZ393710:TUZ393711 UEV393710:UEV393711 UOR393710:UOR393711 UYN393710:UYN393711 VIJ393710:VIJ393711 VSF393710:VSF393711 WCB393710:WCB393711 WLX393710:WLX393711 WVT393710:WVT393711 L459246:L459247 JH459246:JH459247 TD459246:TD459247 ACZ459246:ACZ459247 AMV459246:AMV459247 AWR459246:AWR459247 BGN459246:BGN459247 BQJ459246:BQJ459247 CAF459246:CAF459247 CKB459246:CKB459247 CTX459246:CTX459247 DDT459246:DDT459247 DNP459246:DNP459247 DXL459246:DXL459247 EHH459246:EHH459247 ERD459246:ERD459247 FAZ459246:FAZ459247 FKV459246:FKV459247 FUR459246:FUR459247 GEN459246:GEN459247 GOJ459246:GOJ459247 GYF459246:GYF459247 HIB459246:HIB459247 HRX459246:HRX459247 IBT459246:IBT459247 ILP459246:ILP459247 IVL459246:IVL459247 JFH459246:JFH459247 JPD459246:JPD459247 JYZ459246:JYZ459247 KIV459246:KIV459247 KSR459246:KSR459247 LCN459246:LCN459247 LMJ459246:LMJ459247 LWF459246:LWF459247 MGB459246:MGB459247 MPX459246:MPX459247 MZT459246:MZT459247 NJP459246:NJP459247 NTL459246:NTL459247 ODH459246:ODH459247 OND459246:OND459247 OWZ459246:OWZ459247 PGV459246:PGV459247 PQR459246:PQR459247 QAN459246:QAN459247 QKJ459246:QKJ459247 QUF459246:QUF459247 REB459246:REB459247 RNX459246:RNX459247 RXT459246:RXT459247 SHP459246:SHP459247 SRL459246:SRL459247 TBH459246:TBH459247 TLD459246:TLD459247 TUZ459246:TUZ459247 UEV459246:UEV459247 UOR459246:UOR459247 UYN459246:UYN459247 VIJ459246:VIJ459247 VSF459246:VSF459247 WCB459246:WCB459247 WLX459246:WLX459247 WVT459246:WVT459247 L524782:L524783 JH524782:JH524783 TD524782:TD524783 ACZ524782:ACZ524783 AMV524782:AMV524783 AWR524782:AWR524783 BGN524782:BGN524783 BQJ524782:BQJ524783 CAF524782:CAF524783 CKB524782:CKB524783 CTX524782:CTX524783 DDT524782:DDT524783 DNP524782:DNP524783 DXL524782:DXL524783 EHH524782:EHH524783 ERD524782:ERD524783 FAZ524782:FAZ524783 FKV524782:FKV524783 FUR524782:FUR524783 GEN524782:GEN524783 GOJ524782:GOJ524783 GYF524782:GYF524783 HIB524782:HIB524783 HRX524782:HRX524783 IBT524782:IBT524783 ILP524782:ILP524783 IVL524782:IVL524783 JFH524782:JFH524783 JPD524782:JPD524783 JYZ524782:JYZ524783 KIV524782:KIV524783 KSR524782:KSR524783 LCN524782:LCN524783 LMJ524782:LMJ524783 LWF524782:LWF524783 MGB524782:MGB524783 MPX524782:MPX524783 MZT524782:MZT524783 NJP524782:NJP524783 NTL524782:NTL524783 ODH524782:ODH524783 OND524782:OND524783 OWZ524782:OWZ524783 PGV524782:PGV524783 PQR524782:PQR524783 QAN524782:QAN524783 QKJ524782:QKJ524783 QUF524782:QUF524783 REB524782:REB524783 RNX524782:RNX524783 RXT524782:RXT524783 SHP524782:SHP524783 SRL524782:SRL524783 TBH524782:TBH524783 TLD524782:TLD524783 TUZ524782:TUZ524783 UEV524782:UEV524783 UOR524782:UOR524783 UYN524782:UYN524783 VIJ524782:VIJ524783 VSF524782:VSF524783 WCB524782:WCB524783 WLX524782:WLX524783 WVT524782:WVT524783 L590318:L590319 JH590318:JH590319 TD590318:TD590319 ACZ590318:ACZ590319 AMV590318:AMV590319 AWR590318:AWR590319 BGN590318:BGN590319 BQJ590318:BQJ590319 CAF590318:CAF590319 CKB590318:CKB590319 CTX590318:CTX590319 DDT590318:DDT590319 DNP590318:DNP590319 DXL590318:DXL590319 EHH590318:EHH590319 ERD590318:ERD590319 FAZ590318:FAZ590319 FKV590318:FKV590319 FUR590318:FUR590319 GEN590318:GEN590319 GOJ590318:GOJ590319 GYF590318:GYF590319 HIB590318:HIB590319 HRX590318:HRX590319 IBT590318:IBT590319 ILP590318:ILP590319 IVL590318:IVL590319 JFH590318:JFH590319 JPD590318:JPD590319 JYZ590318:JYZ590319 KIV590318:KIV590319 KSR590318:KSR590319 LCN590318:LCN590319 LMJ590318:LMJ590319 LWF590318:LWF590319 MGB590318:MGB590319 MPX590318:MPX590319 MZT590318:MZT590319 NJP590318:NJP590319 NTL590318:NTL590319 ODH590318:ODH590319 OND590318:OND590319 OWZ590318:OWZ590319 PGV590318:PGV590319 PQR590318:PQR590319 QAN590318:QAN590319 QKJ590318:QKJ590319 QUF590318:QUF590319 REB590318:REB590319 RNX590318:RNX590319 RXT590318:RXT590319 SHP590318:SHP590319 SRL590318:SRL590319 TBH590318:TBH590319 TLD590318:TLD590319 TUZ590318:TUZ590319 UEV590318:UEV590319 UOR590318:UOR590319 UYN590318:UYN590319 VIJ590318:VIJ590319 VSF590318:VSF590319 WCB590318:WCB590319 WLX590318:WLX590319 WVT590318:WVT590319 L655854:L655855 JH655854:JH655855 TD655854:TD655855 ACZ655854:ACZ655855 AMV655854:AMV655855 AWR655854:AWR655855 BGN655854:BGN655855 BQJ655854:BQJ655855 CAF655854:CAF655855 CKB655854:CKB655855 CTX655854:CTX655855 DDT655854:DDT655855 DNP655854:DNP655855 DXL655854:DXL655855 EHH655854:EHH655855 ERD655854:ERD655855 FAZ655854:FAZ655855 FKV655854:FKV655855 FUR655854:FUR655855 GEN655854:GEN655855 GOJ655854:GOJ655855 GYF655854:GYF655855 HIB655854:HIB655855 HRX655854:HRX655855 IBT655854:IBT655855 ILP655854:ILP655855 IVL655854:IVL655855 JFH655854:JFH655855 JPD655854:JPD655855 JYZ655854:JYZ655855 KIV655854:KIV655855 KSR655854:KSR655855 LCN655854:LCN655855 LMJ655854:LMJ655855 LWF655854:LWF655855 MGB655854:MGB655855 MPX655854:MPX655855 MZT655854:MZT655855 NJP655854:NJP655855 NTL655854:NTL655855 ODH655854:ODH655855 OND655854:OND655855 OWZ655854:OWZ655855 PGV655854:PGV655855 PQR655854:PQR655855 QAN655854:QAN655855 QKJ655854:QKJ655855 QUF655854:QUF655855 REB655854:REB655855 RNX655854:RNX655855 RXT655854:RXT655855 SHP655854:SHP655855 SRL655854:SRL655855 TBH655854:TBH655855 TLD655854:TLD655855 TUZ655854:TUZ655855 UEV655854:UEV655855 UOR655854:UOR655855 UYN655854:UYN655855 VIJ655854:VIJ655855 VSF655854:VSF655855 WCB655854:WCB655855 WLX655854:WLX655855 WVT655854:WVT655855 L721390:L721391 JH721390:JH721391 TD721390:TD721391 ACZ721390:ACZ721391 AMV721390:AMV721391 AWR721390:AWR721391 BGN721390:BGN721391 BQJ721390:BQJ721391 CAF721390:CAF721391 CKB721390:CKB721391 CTX721390:CTX721391 DDT721390:DDT721391 DNP721390:DNP721391 DXL721390:DXL721391 EHH721390:EHH721391 ERD721390:ERD721391 FAZ721390:FAZ721391 FKV721390:FKV721391 FUR721390:FUR721391 GEN721390:GEN721391 GOJ721390:GOJ721391 GYF721390:GYF721391 HIB721390:HIB721391 HRX721390:HRX721391 IBT721390:IBT721391 ILP721390:ILP721391 IVL721390:IVL721391 JFH721390:JFH721391 JPD721390:JPD721391 JYZ721390:JYZ721391 KIV721390:KIV721391 KSR721390:KSR721391 LCN721390:LCN721391 LMJ721390:LMJ721391 LWF721390:LWF721391 MGB721390:MGB721391 MPX721390:MPX721391 MZT721390:MZT721391 NJP721390:NJP721391 NTL721390:NTL721391 ODH721390:ODH721391 OND721390:OND721391 OWZ721390:OWZ721391 PGV721390:PGV721391 PQR721390:PQR721391 QAN721390:QAN721391 QKJ721390:QKJ721391 QUF721390:QUF721391 REB721390:REB721391 RNX721390:RNX721391 RXT721390:RXT721391 SHP721390:SHP721391 SRL721390:SRL721391 TBH721390:TBH721391 TLD721390:TLD721391 TUZ721390:TUZ721391 UEV721390:UEV721391 UOR721390:UOR721391 UYN721390:UYN721391 VIJ721390:VIJ721391 VSF721390:VSF721391 WCB721390:WCB721391 WLX721390:WLX721391 WVT721390:WVT721391 L786926:L786927 JH786926:JH786927 TD786926:TD786927 ACZ786926:ACZ786927 AMV786926:AMV786927 AWR786926:AWR786927 BGN786926:BGN786927 BQJ786926:BQJ786927 CAF786926:CAF786927 CKB786926:CKB786927 CTX786926:CTX786927 DDT786926:DDT786927 DNP786926:DNP786927 DXL786926:DXL786927 EHH786926:EHH786927 ERD786926:ERD786927 FAZ786926:FAZ786927 FKV786926:FKV786927 FUR786926:FUR786927 GEN786926:GEN786927 GOJ786926:GOJ786927 GYF786926:GYF786927 HIB786926:HIB786927 HRX786926:HRX786927 IBT786926:IBT786927 ILP786926:ILP786927 IVL786926:IVL786927 JFH786926:JFH786927 JPD786926:JPD786927 JYZ786926:JYZ786927 KIV786926:KIV786927 KSR786926:KSR786927 LCN786926:LCN786927 LMJ786926:LMJ786927 LWF786926:LWF786927 MGB786926:MGB786927 MPX786926:MPX786927 MZT786926:MZT786927 NJP786926:NJP786927 NTL786926:NTL786927 ODH786926:ODH786927 OND786926:OND786927 OWZ786926:OWZ786927 PGV786926:PGV786927 PQR786926:PQR786927 QAN786926:QAN786927 QKJ786926:QKJ786927 QUF786926:QUF786927 REB786926:REB786927 RNX786926:RNX786927 RXT786926:RXT786927 SHP786926:SHP786927 SRL786926:SRL786927 TBH786926:TBH786927 TLD786926:TLD786927 TUZ786926:TUZ786927 UEV786926:UEV786927 UOR786926:UOR786927 UYN786926:UYN786927 VIJ786926:VIJ786927 VSF786926:VSF786927 WCB786926:WCB786927 WLX786926:WLX786927 WVT786926:WVT786927 L852462:L852463 JH852462:JH852463 TD852462:TD852463 ACZ852462:ACZ852463 AMV852462:AMV852463 AWR852462:AWR852463 BGN852462:BGN852463 BQJ852462:BQJ852463 CAF852462:CAF852463 CKB852462:CKB852463 CTX852462:CTX852463 DDT852462:DDT852463 DNP852462:DNP852463 DXL852462:DXL852463 EHH852462:EHH852463 ERD852462:ERD852463 FAZ852462:FAZ852463 FKV852462:FKV852463 FUR852462:FUR852463 GEN852462:GEN852463 GOJ852462:GOJ852463 GYF852462:GYF852463 HIB852462:HIB852463 HRX852462:HRX852463 IBT852462:IBT852463 ILP852462:ILP852463 IVL852462:IVL852463 JFH852462:JFH852463 JPD852462:JPD852463 JYZ852462:JYZ852463 KIV852462:KIV852463 KSR852462:KSR852463 LCN852462:LCN852463 LMJ852462:LMJ852463 LWF852462:LWF852463 MGB852462:MGB852463 MPX852462:MPX852463 MZT852462:MZT852463 NJP852462:NJP852463 NTL852462:NTL852463 ODH852462:ODH852463 OND852462:OND852463 OWZ852462:OWZ852463 PGV852462:PGV852463 PQR852462:PQR852463 QAN852462:QAN852463 QKJ852462:QKJ852463 QUF852462:QUF852463 REB852462:REB852463 RNX852462:RNX852463 RXT852462:RXT852463 SHP852462:SHP852463 SRL852462:SRL852463 TBH852462:TBH852463 TLD852462:TLD852463 TUZ852462:TUZ852463 UEV852462:UEV852463 UOR852462:UOR852463 UYN852462:UYN852463 VIJ852462:VIJ852463 VSF852462:VSF852463 WCB852462:WCB852463 WLX852462:WLX852463 WVT852462:WVT852463 L917998:L917999 JH917998:JH917999 TD917998:TD917999 ACZ917998:ACZ917999 AMV917998:AMV917999 AWR917998:AWR917999 BGN917998:BGN917999 BQJ917998:BQJ917999 CAF917998:CAF917999 CKB917998:CKB917999 CTX917998:CTX917999 DDT917998:DDT917999 DNP917998:DNP917999 DXL917998:DXL917999 EHH917998:EHH917999 ERD917998:ERD917999 FAZ917998:FAZ917999 FKV917998:FKV917999 FUR917998:FUR917999 GEN917998:GEN917999 GOJ917998:GOJ917999 GYF917998:GYF917999 HIB917998:HIB917999 HRX917998:HRX917999 IBT917998:IBT917999 ILP917998:ILP917999 IVL917998:IVL917999 JFH917998:JFH917999 JPD917998:JPD917999 JYZ917998:JYZ917999 KIV917998:KIV917999 KSR917998:KSR917999 LCN917998:LCN917999 LMJ917998:LMJ917999 LWF917998:LWF917999 MGB917998:MGB917999 MPX917998:MPX917999 MZT917998:MZT917999 NJP917998:NJP917999 NTL917998:NTL917999 ODH917998:ODH917999 OND917998:OND917999 OWZ917998:OWZ917999 PGV917998:PGV917999 PQR917998:PQR917999 QAN917998:QAN917999 QKJ917998:QKJ917999 QUF917998:QUF917999 REB917998:REB917999 RNX917998:RNX917999 RXT917998:RXT917999 SHP917998:SHP917999 SRL917998:SRL917999 TBH917998:TBH917999 TLD917998:TLD917999 TUZ917998:TUZ917999 UEV917998:UEV917999 UOR917998:UOR917999 UYN917998:UYN917999 VIJ917998:VIJ917999 VSF917998:VSF917999 WCB917998:WCB917999 WLX917998:WLX917999 WVT917998:WVT917999 L983534:L983535 JH983534:JH983535 TD983534:TD983535 ACZ983534:ACZ983535 AMV983534:AMV983535 AWR983534:AWR983535 BGN983534:BGN983535 BQJ983534:BQJ983535 CAF983534:CAF983535 CKB983534:CKB983535 CTX983534:CTX983535 DDT983534:DDT983535 DNP983534:DNP983535 DXL983534:DXL983535 EHH983534:EHH983535 ERD983534:ERD983535 FAZ983534:FAZ983535 FKV983534:FKV983535 FUR983534:FUR983535 GEN983534:GEN983535 GOJ983534:GOJ983535 GYF983534:GYF983535 HIB983534:HIB983535 HRX983534:HRX983535 IBT983534:IBT983535 ILP983534:ILP983535 IVL983534:IVL983535 JFH983534:JFH983535 JPD983534:JPD983535 JYZ983534:JYZ983535 KIV983534:KIV983535 KSR983534:KSR983535 LCN983534:LCN983535 LMJ983534:LMJ983535 LWF983534:LWF983535 MGB983534:MGB983535 MPX983534:MPX983535 MZT983534:MZT983535 NJP983534:NJP983535 NTL983534:NTL983535 ODH983534:ODH983535 OND983534:OND983535 OWZ983534:OWZ983535 PGV983534:PGV983535 PQR983534:PQR983535 QAN983534:QAN983535 QKJ983534:QKJ983535 QUF983534:QUF983535 REB983534:REB983535 RNX983534:RNX983535 RXT983534:RXT983535 SHP983534:SHP983535 SRL983534:SRL983535 TBH983534:TBH983535 TLD983534:TLD983535 TUZ983534:TUZ983535 UEV983534:UEV983535 UOR983534:UOR983535 UYN983534:UYN983535 VIJ983534:VIJ983535 VSF983534:VSF983535 WCB983534:WCB983535 WLX983534:WLX983535 WVT983534:WVT983535 E244:I244 JA244:JE244 SW244:TA244 ACS244:ACW244 AMO244:AMS244 AWK244:AWO244 BGG244:BGK244 BQC244:BQG244 BZY244:CAC244 CJU244:CJY244 CTQ244:CTU244 DDM244:DDQ244 DNI244:DNM244 DXE244:DXI244 EHA244:EHE244 EQW244:ERA244 FAS244:FAW244 FKO244:FKS244 FUK244:FUO244 GEG244:GEK244 GOC244:GOG244 GXY244:GYC244 HHU244:HHY244 HRQ244:HRU244 IBM244:IBQ244 ILI244:ILM244 IVE244:IVI244 JFA244:JFE244 JOW244:JPA244 JYS244:JYW244 KIO244:KIS244 KSK244:KSO244 LCG244:LCK244 LMC244:LMG244 LVY244:LWC244 MFU244:MFY244 MPQ244:MPU244 MZM244:MZQ244 NJI244:NJM244 NTE244:NTI244 ODA244:ODE244 OMW244:ONA244 OWS244:OWW244 PGO244:PGS244 PQK244:PQO244 QAG244:QAK244 QKC244:QKG244 QTY244:QUC244 RDU244:RDY244 RNQ244:RNU244 RXM244:RXQ244 SHI244:SHM244 SRE244:SRI244 TBA244:TBE244 TKW244:TLA244 TUS244:TUW244 UEO244:UES244 UOK244:UOO244 UYG244:UYK244 VIC244:VIG244 VRY244:VSC244 WBU244:WBY244 WLQ244:WLU244 WVM244:WVQ244 E65781:I65781 JA65781:JE65781 SW65781:TA65781 ACS65781:ACW65781 AMO65781:AMS65781 AWK65781:AWO65781 BGG65781:BGK65781 BQC65781:BQG65781 BZY65781:CAC65781 CJU65781:CJY65781 CTQ65781:CTU65781 DDM65781:DDQ65781 DNI65781:DNM65781 DXE65781:DXI65781 EHA65781:EHE65781 EQW65781:ERA65781 FAS65781:FAW65781 FKO65781:FKS65781 FUK65781:FUO65781 GEG65781:GEK65781 GOC65781:GOG65781 GXY65781:GYC65781 HHU65781:HHY65781 HRQ65781:HRU65781 IBM65781:IBQ65781 ILI65781:ILM65781 IVE65781:IVI65781 JFA65781:JFE65781 JOW65781:JPA65781 JYS65781:JYW65781 KIO65781:KIS65781 KSK65781:KSO65781 LCG65781:LCK65781 LMC65781:LMG65781 LVY65781:LWC65781 MFU65781:MFY65781 MPQ65781:MPU65781 MZM65781:MZQ65781 NJI65781:NJM65781 NTE65781:NTI65781 ODA65781:ODE65781 OMW65781:ONA65781 OWS65781:OWW65781 PGO65781:PGS65781 PQK65781:PQO65781 QAG65781:QAK65781 QKC65781:QKG65781 QTY65781:QUC65781 RDU65781:RDY65781 RNQ65781:RNU65781 RXM65781:RXQ65781 SHI65781:SHM65781 SRE65781:SRI65781 TBA65781:TBE65781 TKW65781:TLA65781 TUS65781:TUW65781 UEO65781:UES65781 UOK65781:UOO65781 UYG65781:UYK65781 VIC65781:VIG65781 VRY65781:VSC65781 WBU65781:WBY65781 WLQ65781:WLU65781 WVM65781:WVQ65781 E131317:I131317 JA131317:JE131317 SW131317:TA131317 ACS131317:ACW131317 AMO131317:AMS131317 AWK131317:AWO131317 BGG131317:BGK131317 BQC131317:BQG131317 BZY131317:CAC131317 CJU131317:CJY131317 CTQ131317:CTU131317 DDM131317:DDQ131317 DNI131317:DNM131317 DXE131317:DXI131317 EHA131317:EHE131317 EQW131317:ERA131317 FAS131317:FAW131317 FKO131317:FKS131317 FUK131317:FUO131317 GEG131317:GEK131317 GOC131317:GOG131317 GXY131317:GYC131317 HHU131317:HHY131317 HRQ131317:HRU131317 IBM131317:IBQ131317 ILI131317:ILM131317 IVE131317:IVI131317 JFA131317:JFE131317 JOW131317:JPA131317 JYS131317:JYW131317 KIO131317:KIS131317 KSK131317:KSO131317 LCG131317:LCK131317 LMC131317:LMG131317 LVY131317:LWC131317 MFU131317:MFY131317 MPQ131317:MPU131317 MZM131317:MZQ131317 NJI131317:NJM131317 NTE131317:NTI131317 ODA131317:ODE131317 OMW131317:ONA131317 OWS131317:OWW131317 PGO131317:PGS131317 PQK131317:PQO131317 QAG131317:QAK131317 QKC131317:QKG131317 QTY131317:QUC131317 RDU131317:RDY131317 RNQ131317:RNU131317 RXM131317:RXQ131317 SHI131317:SHM131317 SRE131317:SRI131317 TBA131317:TBE131317 TKW131317:TLA131317 TUS131317:TUW131317 UEO131317:UES131317 UOK131317:UOO131317 UYG131317:UYK131317 VIC131317:VIG131317 VRY131317:VSC131317 WBU131317:WBY131317 WLQ131317:WLU131317 WVM131317:WVQ131317 E196853:I196853 JA196853:JE196853 SW196853:TA196853 ACS196853:ACW196853 AMO196853:AMS196853 AWK196853:AWO196853 BGG196853:BGK196853 BQC196853:BQG196853 BZY196853:CAC196853 CJU196853:CJY196853 CTQ196853:CTU196853 DDM196853:DDQ196853 DNI196853:DNM196853 DXE196853:DXI196853 EHA196853:EHE196853 EQW196853:ERA196853 FAS196853:FAW196853 FKO196853:FKS196853 FUK196853:FUO196853 GEG196853:GEK196853 GOC196853:GOG196853 GXY196853:GYC196853 HHU196853:HHY196853 HRQ196853:HRU196853 IBM196853:IBQ196853 ILI196853:ILM196853 IVE196853:IVI196853 JFA196853:JFE196853 JOW196853:JPA196853 JYS196853:JYW196853 KIO196853:KIS196853 KSK196853:KSO196853 LCG196853:LCK196853 LMC196853:LMG196853 LVY196853:LWC196853 MFU196853:MFY196853 MPQ196853:MPU196853 MZM196853:MZQ196853 NJI196853:NJM196853 NTE196853:NTI196853 ODA196853:ODE196853 OMW196853:ONA196853 OWS196853:OWW196853 PGO196853:PGS196853 PQK196853:PQO196853 QAG196853:QAK196853 QKC196853:QKG196853 QTY196853:QUC196853 RDU196853:RDY196853 RNQ196853:RNU196853 RXM196853:RXQ196853 SHI196853:SHM196853 SRE196853:SRI196853 TBA196853:TBE196853 TKW196853:TLA196853 TUS196853:TUW196853 UEO196853:UES196853 UOK196853:UOO196853 UYG196853:UYK196853 VIC196853:VIG196853 VRY196853:VSC196853 WBU196853:WBY196853 WLQ196853:WLU196853 WVM196853:WVQ196853 E262389:I262389 JA262389:JE262389 SW262389:TA262389 ACS262389:ACW262389 AMO262389:AMS262389 AWK262389:AWO262389 BGG262389:BGK262389 BQC262389:BQG262389 BZY262389:CAC262389 CJU262389:CJY262389 CTQ262389:CTU262389 DDM262389:DDQ262389 DNI262389:DNM262389 DXE262389:DXI262389 EHA262389:EHE262389 EQW262389:ERA262389 FAS262389:FAW262389 FKO262389:FKS262389 FUK262389:FUO262389 GEG262389:GEK262389 GOC262389:GOG262389 GXY262389:GYC262389 HHU262389:HHY262389 HRQ262389:HRU262389 IBM262389:IBQ262389 ILI262389:ILM262389 IVE262389:IVI262389 JFA262389:JFE262389 JOW262389:JPA262389 JYS262389:JYW262389 KIO262389:KIS262389 KSK262389:KSO262389 LCG262389:LCK262389 LMC262389:LMG262389 LVY262389:LWC262389 MFU262389:MFY262389 MPQ262389:MPU262389 MZM262389:MZQ262389 NJI262389:NJM262389 NTE262389:NTI262389 ODA262389:ODE262389 OMW262389:ONA262389 OWS262389:OWW262389 PGO262389:PGS262389 PQK262389:PQO262389 QAG262389:QAK262389 QKC262389:QKG262389 QTY262389:QUC262389 RDU262389:RDY262389 RNQ262389:RNU262389 RXM262389:RXQ262389 SHI262389:SHM262389 SRE262389:SRI262389 TBA262389:TBE262389 TKW262389:TLA262389 TUS262389:TUW262389 UEO262389:UES262389 UOK262389:UOO262389 UYG262389:UYK262389 VIC262389:VIG262389 VRY262389:VSC262389 WBU262389:WBY262389 WLQ262389:WLU262389 WVM262389:WVQ262389 E327925:I327925 JA327925:JE327925 SW327925:TA327925 ACS327925:ACW327925 AMO327925:AMS327925 AWK327925:AWO327925 BGG327925:BGK327925 BQC327925:BQG327925 BZY327925:CAC327925 CJU327925:CJY327925 CTQ327925:CTU327925 DDM327925:DDQ327925 DNI327925:DNM327925 DXE327925:DXI327925 EHA327925:EHE327925 EQW327925:ERA327925 FAS327925:FAW327925 FKO327925:FKS327925 FUK327925:FUO327925 GEG327925:GEK327925 GOC327925:GOG327925 GXY327925:GYC327925 HHU327925:HHY327925 HRQ327925:HRU327925 IBM327925:IBQ327925 ILI327925:ILM327925 IVE327925:IVI327925 JFA327925:JFE327925 JOW327925:JPA327925 JYS327925:JYW327925 KIO327925:KIS327925 KSK327925:KSO327925 LCG327925:LCK327925 LMC327925:LMG327925 LVY327925:LWC327925 MFU327925:MFY327925 MPQ327925:MPU327925 MZM327925:MZQ327925 NJI327925:NJM327925 NTE327925:NTI327925 ODA327925:ODE327925 OMW327925:ONA327925 OWS327925:OWW327925 PGO327925:PGS327925 PQK327925:PQO327925 QAG327925:QAK327925 QKC327925:QKG327925 QTY327925:QUC327925 RDU327925:RDY327925 RNQ327925:RNU327925 RXM327925:RXQ327925 SHI327925:SHM327925 SRE327925:SRI327925 TBA327925:TBE327925 TKW327925:TLA327925 TUS327925:TUW327925 UEO327925:UES327925 UOK327925:UOO327925 UYG327925:UYK327925 VIC327925:VIG327925 VRY327925:VSC327925 WBU327925:WBY327925 WLQ327925:WLU327925 WVM327925:WVQ327925 E393461:I393461 JA393461:JE393461 SW393461:TA393461 ACS393461:ACW393461 AMO393461:AMS393461 AWK393461:AWO393461 BGG393461:BGK393461 BQC393461:BQG393461 BZY393461:CAC393461 CJU393461:CJY393461 CTQ393461:CTU393461 DDM393461:DDQ393461 DNI393461:DNM393461 DXE393461:DXI393461 EHA393461:EHE393461 EQW393461:ERA393461 FAS393461:FAW393461 FKO393461:FKS393461 FUK393461:FUO393461 GEG393461:GEK393461 GOC393461:GOG393461 GXY393461:GYC393461 HHU393461:HHY393461 HRQ393461:HRU393461 IBM393461:IBQ393461 ILI393461:ILM393461 IVE393461:IVI393461 JFA393461:JFE393461 JOW393461:JPA393461 JYS393461:JYW393461 KIO393461:KIS393461 KSK393461:KSO393461 LCG393461:LCK393461 LMC393461:LMG393461 LVY393461:LWC393461 MFU393461:MFY393461 MPQ393461:MPU393461 MZM393461:MZQ393461 NJI393461:NJM393461 NTE393461:NTI393461 ODA393461:ODE393461 OMW393461:ONA393461 OWS393461:OWW393461 PGO393461:PGS393461 PQK393461:PQO393461 QAG393461:QAK393461 QKC393461:QKG393461 QTY393461:QUC393461 RDU393461:RDY393461 RNQ393461:RNU393461 RXM393461:RXQ393461 SHI393461:SHM393461 SRE393461:SRI393461 TBA393461:TBE393461 TKW393461:TLA393461 TUS393461:TUW393461 UEO393461:UES393461 UOK393461:UOO393461 UYG393461:UYK393461 VIC393461:VIG393461 VRY393461:VSC393461 WBU393461:WBY393461 WLQ393461:WLU393461 WVM393461:WVQ393461 E458997:I458997 JA458997:JE458997 SW458997:TA458997 ACS458997:ACW458997 AMO458997:AMS458997 AWK458997:AWO458997 BGG458997:BGK458997 BQC458997:BQG458997 BZY458997:CAC458997 CJU458997:CJY458997 CTQ458997:CTU458997 DDM458997:DDQ458997 DNI458997:DNM458997 DXE458997:DXI458997 EHA458997:EHE458997 EQW458997:ERA458997 FAS458997:FAW458997 FKO458997:FKS458997 FUK458997:FUO458997 GEG458997:GEK458997 GOC458997:GOG458997 GXY458997:GYC458997 HHU458997:HHY458997 HRQ458997:HRU458997 IBM458997:IBQ458997 ILI458997:ILM458997 IVE458997:IVI458997 JFA458997:JFE458997 JOW458997:JPA458997 JYS458997:JYW458997 KIO458997:KIS458997 KSK458997:KSO458997 LCG458997:LCK458997 LMC458997:LMG458997 LVY458997:LWC458997 MFU458997:MFY458997 MPQ458997:MPU458997 MZM458997:MZQ458997 NJI458997:NJM458997 NTE458997:NTI458997 ODA458997:ODE458997 OMW458997:ONA458997 OWS458997:OWW458997 PGO458997:PGS458997 PQK458997:PQO458997 QAG458997:QAK458997 QKC458997:QKG458997 QTY458997:QUC458997 RDU458997:RDY458997 RNQ458997:RNU458997 RXM458997:RXQ458997 SHI458997:SHM458997 SRE458997:SRI458997 TBA458997:TBE458997 TKW458997:TLA458997 TUS458997:TUW458997 UEO458997:UES458997 UOK458997:UOO458997 UYG458997:UYK458997 VIC458997:VIG458997 VRY458997:VSC458997 WBU458997:WBY458997 WLQ458997:WLU458997 WVM458997:WVQ458997 E524533:I524533 JA524533:JE524533 SW524533:TA524533 ACS524533:ACW524533 AMO524533:AMS524533 AWK524533:AWO524533 BGG524533:BGK524533 BQC524533:BQG524533 BZY524533:CAC524533 CJU524533:CJY524533 CTQ524533:CTU524533 DDM524533:DDQ524533 DNI524533:DNM524533 DXE524533:DXI524533 EHA524533:EHE524533 EQW524533:ERA524533 FAS524533:FAW524533 FKO524533:FKS524533 FUK524533:FUO524533 GEG524533:GEK524533 GOC524533:GOG524533 GXY524533:GYC524533 HHU524533:HHY524533 HRQ524533:HRU524533 IBM524533:IBQ524533 ILI524533:ILM524533 IVE524533:IVI524533 JFA524533:JFE524533 JOW524533:JPA524533 JYS524533:JYW524533 KIO524533:KIS524533 KSK524533:KSO524533 LCG524533:LCK524533 LMC524533:LMG524533 LVY524533:LWC524533 MFU524533:MFY524533 MPQ524533:MPU524533 MZM524533:MZQ524533 NJI524533:NJM524533 NTE524533:NTI524533 ODA524533:ODE524533 OMW524533:ONA524533 OWS524533:OWW524533 PGO524533:PGS524533 PQK524533:PQO524533 QAG524533:QAK524533 QKC524533:QKG524533 QTY524533:QUC524533 RDU524533:RDY524533 RNQ524533:RNU524533 RXM524533:RXQ524533 SHI524533:SHM524533 SRE524533:SRI524533 TBA524533:TBE524533 TKW524533:TLA524533 TUS524533:TUW524533 UEO524533:UES524533 UOK524533:UOO524533 UYG524533:UYK524533 VIC524533:VIG524533 VRY524533:VSC524533 WBU524533:WBY524533 WLQ524533:WLU524533 WVM524533:WVQ524533 E590069:I590069 JA590069:JE590069 SW590069:TA590069 ACS590069:ACW590069 AMO590069:AMS590069 AWK590069:AWO590069 BGG590069:BGK590069 BQC590069:BQG590069 BZY590069:CAC590069 CJU590069:CJY590069 CTQ590069:CTU590069 DDM590069:DDQ590069 DNI590069:DNM590069 DXE590069:DXI590069 EHA590069:EHE590069 EQW590069:ERA590069 FAS590069:FAW590069 FKO590069:FKS590069 FUK590069:FUO590069 GEG590069:GEK590069 GOC590069:GOG590069 GXY590069:GYC590069 HHU590069:HHY590069 HRQ590069:HRU590069 IBM590069:IBQ590069 ILI590069:ILM590069 IVE590069:IVI590069 JFA590069:JFE590069 JOW590069:JPA590069 JYS590069:JYW590069 KIO590069:KIS590069 KSK590069:KSO590069 LCG590069:LCK590069 LMC590069:LMG590069 LVY590069:LWC590069 MFU590069:MFY590069 MPQ590069:MPU590069 MZM590069:MZQ590069 NJI590069:NJM590069 NTE590069:NTI590069 ODA590069:ODE590069 OMW590069:ONA590069 OWS590069:OWW590069 PGO590069:PGS590069 PQK590069:PQO590069 QAG590069:QAK590069 QKC590069:QKG590069 QTY590069:QUC590069 RDU590069:RDY590069 RNQ590069:RNU590069 RXM590069:RXQ590069 SHI590069:SHM590069 SRE590069:SRI590069 TBA590069:TBE590069 TKW590069:TLA590069 TUS590069:TUW590069 UEO590069:UES590069 UOK590069:UOO590069 UYG590069:UYK590069 VIC590069:VIG590069 VRY590069:VSC590069 WBU590069:WBY590069 WLQ590069:WLU590069 WVM590069:WVQ590069 E655605:I655605 JA655605:JE655605 SW655605:TA655605 ACS655605:ACW655605 AMO655605:AMS655605 AWK655605:AWO655605 BGG655605:BGK655605 BQC655605:BQG655605 BZY655605:CAC655605 CJU655605:CJY655605 CTQ655605:CTU655605 DDM655605:DDQ655605 DNI655605:DNM655605 DXE655605:DXI655605 EHA655605:EHE655605 EQW655605:ERA655605 FAS655605:FAW655605 FKO655605:FKS655605 FUK655605:FUO655605 GEG655605:GEK655605 GOC655605:GOG655605 GXY655605:GYC655605 HHU655605:HHY655605 HRQ655605:HRU655605 IBM655605:IBQ655605 ILI655605:ILM655605 IVE655605:IVI655605 JFA655605:JFE655605 JOW655605:JPA655605 JYS655605:JYW655605 KIO655605:KIS655605 KSK655605:KSO655605 LCG655605:LCK655605 LMC655605:LMG655605 LVY655605:LWC655605 MFU655605:MFY655605 MPQ655605:MPU655605 MZM655605:MZQ655605 NJI655605:NJM655605 NTE655605:NTI655605 ODA655605:ODE655605 OMW655605:ONA655605 OWS655605:OWW655605 PGO655605:PGS655605 PQK655605:PQO655605 QAG655605:QAK655605 QKC655605:QKG655605 QTY655605:QUC655605 RDU655605:RDY655605 RNQ655605:RNU655605 RXM655605:RXQ655605 SHI655605:SHM655605 SRE655605:SRI655605 TBA655605:TBE655605 TKW655605:TLA655605 TUS655605:TUW655605 UEO655605:UES655605 UOK655605:UOO655605 UYG655605:UYK655605 VIC655605:VIG655605 VRY655605:VSC655605 WBU655605:WBY655605 WLQ655605:WLU655605 WVM655605:WVQ655605 E721141:I721141 JA721141:JE721141 SW721141:TA721141 ACS721141:ACW721141 AMO721141:AMS721141 AWK721141:AWO721141 BGG721141:BGK721141 BQC721141:BQG721141 BZY721141:CAC721141 CJU721141:CJY721141 CTQ721141:CTU721141 DDM721141:DDQ721141 DNI721141:DNM721141 DXE721141:DXI721141 EHA721141:EHE721141 EQW721141:ERA721141 FAS721141:FAW721141 FKO721141:FKS721141 FUK721141:FUO721141 GEG721141:GEK721141 GOC721141:GOG721141 GXY721141:GYC721141 HHU721141:HHY721141 HRQ721141:HRU721141 IBM721141:IBQ721141 ILI721141:ILM721141 IVE721141:IVI721141 JFA721141:JFE721141 JOW721141:JPA721141 JYS721141:JYW721141 KIO721141:KIS721141 KSK721141:KSO721141 LCG721141:LCK721141 LMC721141:LMG721141 LVY721141:LWC721141 MFU721141:MFY721141 MPQ721141:MPU721141 MZM721141:MZQ721141 NJI721141:NJM721141 NTE721141:NTI721141 ODA721141:ODE721141 OMW721141:ONA721141 OWS721141:OWW721141 PGO721141:PGS721141 PQK721141:PQO721141 QAG721141:QAK721141 QKC721141:QKG721141 QTY721141:QUC721141 RDU721141:RDY721141 RNQ721141:RNU721141 RXM721141:RXQ721141 SHI721141:SHM721141 SRE721141:SRI721141 TBA721141:TBE721141 TKW721141:TLA721141 TUS721141:TUW721141 UEO721141:UES721141 UOK721141:UOO721141 UYG721141:UYK721141 VIC721141:VIG721141 VRY721141:VSC721141 WBU721141:WBY721141 WLQ721141:WLU721141 WVM721141:WVQ721141 E786677:I786677 JA786677:JE786677 SW786677:TA786677 ACS786677:ACW786677 AMO786677:AMS786677 AWK786677:AWO786677 BGG786677:BGK786677 BQC786677:BQG786677 BZY786677:CAC786677 CJU786677:CJY786677 CTQ786677:CTU786677 DDM786677:DDQ786677 DNI786677:DNM786677 DXE786677:DXI786677 EHA786677:EHE786677 EQW786677:ERA786677 FAS786677:FAW786677 FKO786677:FKS786677 FUK786677:FUO786677 GEG786677:GEK786677 GOC786677:GOG786677 GXY786677:GYC786677 HHU786677:HHY786677 HRQ786677:HRU786677 IBM786677:IBQ786677 ILI786677:ILM786677 IVE786677:IVI786677 JFA786677:JFE786677 JOW786677:JPA786677 JYS786677:JYW786677 KIO786677:KIS786677 KSK786677:KSO786677 LCG786677:LCK786677 LMC786677:LMG786677 LVY786677:LWC786677 MFU786677:MFY786677 MPQ786677:MPU786677 MZM786677:MZQ786677 NJI786677:NJM786677 NTE786677:NTI786677 ODA786677:ODE786677 OMW786677:ONA786677 OWS786677:OWW786677 PGO786677:PGS786677 PQK786677:PQO786677 QAG786677:QAK786677 QKC786677:QKG786677 QTY786677:QUC786677 RDU786677:RDY786677 RNQ786677:RNU786677 RXM786677:RXQ786677 SHI786677:SHM786677 SRE786677:SRI786677 TBA786677:TBE786677 TKW786677:TLA786677 TUS786677:TUW786677 UEO786677:UES786677 UOK786677:UOO786677 UYG786677:UYK786677 VIC786677:VIG786677 VRY786677:VSC786677 WBU786677:WBY786677 WLQ786677:WLU786677 WVM786677:WVQ786677 E852213:I852213 JA852213:JE852213 SW852213:TA852213 ACS852213:ACW852213 AMO852213:AMS852213 AWK852213:AWO852213 BGG852213:BGK852213 BQC852213:BQG852213 BZY852213:CAC852213 CJU852213:CJY852213 CTQ852213:CTU852213 DDM852213:DDQ852213 DNI852213:DNM852213 DXE852213:DXI852213 EHA852213:EHE852213 EQW852213:ERA852213 FAS852213:FAW852213 FKO852213:FKS852213 FUK852213:FUO852213 GEG852213:GEK852213 GOC852213:GOG852213 GXY852213:GYC852213 HHU852213:HHY852213 HRQ852213:HRU852213 IBM852213:IBQ852213 ILI852213:ILM852213 IVE852213:IVI852213 JFA852213:JFE852213 JOW852213:JPA852213 JYS852213:JYW852213 KIO852213:KIS852213 KSK852213:KSO852213 LCG852213:LCK852213 LMC852213:LMG852213 LVY852213:LWC852213 MFU852213:MFY852213 MPQ852213:MPU852213 MZM852213:MZQ852213 NJI852213:NJM852213 NTE852213:NTI852213 ODA852213:ODE852213 OMW852213:ONA852213 OWS852213:OWW852213 PGO852213:PGS852213 PQK852213:PQO852213 QAG852213:QAK852213 QKC852213:QKG852213 QTY852213:QUC852213 RDU852213:RDY852213 RNQ852213:RNU852213 RXM852213:RXQ852213 SHI852213:SHM852213 SRE852213:SRI852213 TBA852213:TBE852213 TKW852213:TLA852213 TUS852213:TUW852213 UEO852213:UES852213 UOK852213:UOO852213 UYG852213:UYK852213 VIC852213:VIG852213 VRY852213:VSC852213 WBU852213:WBY852213 WLQ852213:WLU852213 WVM852213:WVQ852213 E917749:I917749 JA917749:JE917749 SW917749:TA917749 ACS917749:ACW917749 AMO917749:AMS917749 AWK917749:AWO917749 BGG917749:BGK917749 BQC917749:BQG917749 BZY917749:CAC917749 CJU917749:CJY917749 CTQ917749:CTU917749 DDM917749:DDQ917749 DNI917749:DNM917749 DXE917749:DXI917749 EHA917749:EHE917749 EQW917749:ERA917749 FAS917749:FAW917749 FKO917749:FKS917749 FUK917749:FUO917749 GEG917749:GEK917749 GOC917749:GOG917749 GXY917749:GYC917749 HHU917749:HHY917749 HRQ917749:HRU917749 IBM917749:IBQ917749 ILI917749:ILM917749 IVE917749:IVI917749 JFA917749:JFE917749 JOW917749:JPA917749 JYS917749:JYW917749 KIO917749:KIS917749 KSK917749:KSO917749 LCG917749:LCK917749 LMC917749:LMG917749 LVY917749:LWC917749 MFU917749:MFY917749 MPQ917749:MPU917749 MZM917749:MZQ917749 NJI917749:NJM917749 NTE917749:NTI917749 ODA917749:ODE917749 OMW917749:ONA917749 OWS917749:OWW917749 PGO917749:PGS917749 PQK917749:PQO917749 QAG917749:QAK917749 QKC917749:QKG917749 QTY917749:QUC917749 RDU917749:RDY917749 RNQ917749:RNU917749 RXM917749:RXQ917749 SHI917749:SHM917749 SRE917749:SRI917749 TBA917749:TBE917749 TKW917749:TLA917749 TUS917749:TUW917749 UEO917749:UES917749 UOK917749:UOO917749 UYG917749:UYK917749 VIC917749:VIG917749 VRY917749:VSC917749 WBU917749:WBY917749 WLQ917749:WLU917749 WVM917749:WVQ917749 E983285:I983285 JA983285:JE983285 SW983285:TA983285 ACS983285:ACW983285 AMO983285:AMS983285 AWK983285:AWO983285 BGG983285:BGK983285 BQC983285:BQG983285 BZY983285:CAC983285 CJU983285:CJY983285 CTQ983285:CTU983285 DDM983285:DDQ983285 DNI983285:DNM983285 DXE983285:DXI983285 EHA983285:EHE983285 EQW983285:ERA983285 FAS983285:FAW983285 FKO983285:FKS983285 FUK983285:FUO983285 GEG983285:GEK983285 GOC983285:GOG983285 GXY983285:GYC983285 HHU983285:HHY983285 HRQ983285:HRU983285 IBM983285:IBQ983285 ILI983285:ILM983285 IVE983285:IVI983285 JFA983285:JFE983285 JOW983285:JPA983285 JYS983285:JYW983285 KIO983285:KIS983285 KSK983285:KSO983285 LCG983285:LCK983285 LMC983285:LMG983285 LVY983285:LWC983285 MFU983285:MFY983285 MPQ983285:MPU983285 MZM983285:MZQ983285 NJI983285:NJM983285 NTE983285:NTI983285 ODA983285:ODE983285 OMW983285:ONA983285 OWS983285:OWW983285 PGO983285:PGS983285 PQK983285:PQO983285 QAG983285:QAK983285 QKC983285:QKG983285 QTY983285:QUC983285 RDU983285:RDY983285 RNQ983285:RNU983285 RXM983285:RXQ983285 SHI983285:SHM983285 SRE983285:SRI983285 TBA983285:TBE983285 TKW983285:TLA983285 TUS983285:TUW983285 UEO983285:UES983285 UOK983285:UOO983285 UYG983285:UYK983285 VIC983285:VIG983285 VRY983285:VSC983285 WBU983285:WBY983285 WLQ983285:WLU983285 WVM983285:WVQ983285 E362 JA362 SW362 ACS362 AMO362 AWK362 BGG362 BQC362 BZY362 CJU362 CTQ362 DDM362 DNI362 DXE362 EHA362 EQW362 FAS362 FKO362 FUK362 GEG362 GOC362 GXY362 HHU362 HRQ362 IBM362 ILI362 IVE362 JFA362 JOW362 JYS362 KIO362 KSK362 LCG362 LMC362 LVY362 MFU362 MPQ362 MZM362 NJI362 NTE362 ODA362 OMW362 OWS362 PGO362 PQK362 QAG362 QKC362 QTY362 RDU362 RNQ362 RXM362 SHI362 SRE362 TBA362 TKW362 TUS362 UEO362 UOK362 UYG362 VIC362 VRY362 WBU362 WLQ362 WVM362 E65898 JA65898 SW65898 ACS65898 AMO65898 AWK65898 BGG65898 BQC65898 BZY65898 CJU65898 CTQ65898 DDM65898 DNI65898 DXE65898 EHA65898 EQW65898 FAS65898 FKO65898 FUK65898 GEG65898 GOC65898 GXY65898 HHU65898 HRQ65898 IBM65898 ILI65898 IVE65898 JFA65898 JOW65898 JYS65898 KIO65898 KSK65898 LCG65898 LMC65898 LVY65898 MFU65898 MPQ65898 MZM65898 NJI65898 NTE65898 ODA65898 OMW65898 OWS65898 PGO65898 PQK65898 QAG65898 QKC65898 QTY65898 RDU65898 RNQ65898 RXM65898 SHI65898 SRE65898 TBA65898 TKW65898 TUS65898 UEO65898 UOK65898 UYG65898 VIC65898 VRY65898 WBU65898 WLQ65898 WVM65898 E131434 JA131434 SW131434 ACS131434 AMO131434 AWK131434 BGG131434 BQC131434 BZY131434 CJU131434 CTQ131434 DDM131434 DNI131434 DXE131434 EHA131434 EQW131434 FAS131434 FKO131434 FUK131434 GEG131434 GOC131434 GXY131434 HHU131434 HRQ131434 IBM131434 ILI131434 IVE131434 JFA131434 JOW131434 JYS131434 KIO131434 KSK131434 LCG131434 LMC131434 LVY131434 MFU131434 MPQ131434 MZM131434 NJI131434 NTE131434 ODA131434 OMW131434 OWS131434 PGO131434 PQK131434 QAG131434 QKC131434 QTY131434 RDU131434 RNQ131434 RXM131434 SHI131434 SRE131434 TBA131434 TKW131434 TUS131434 UEO131434 UOK131434 UYG131434 VIC131434 VRY131434 WBU131434 WLQ131434 WVM131434 E196970 JA196970 SW196970 ACS196970 AMO196970 AWK196970 BGG196970 BQC196970 BZY196970 CJU196970 CTQ196970 DDM196970 DNI196970 DXE196970 EHA196970 EQW196970 FAS196970 FKO196970 FUK196970 GEG196970 GOC196970 GXY196970 HHU196970 HRQ196970 IBM196970 ILI196970 IVE196970 JFA196970 JOW196970 JYS196970 KIO196970 KSK196970 LCG196970 LMC196970 LVY196970 MFU196970 MPQ196970 MZM196970 NJI196970 NTE196970 ODA196970 OMW196970 OWS196970 PGO196970 PQK196970 QAG196970 QKC196970 QTY196970 RDU196970 RNQ196970 RXM196970 SHI196970 SRE196970 TBA196970 TKW196970 TUS196970 UEO196970 UOK196970 UYG196970 VIC196970 VRY196970 WBU196970 WLQ196970 WVM196970 E262506 JA262506 SW262506 ACS262506 AMO262506 AWK262506 BGG262506 BQC262506 BZY262506 CJU262506 CTQ262506 DDM262506 DNI262506 DXE262506 EHA262506 EQW262506 FAS262506 FKO262506 FUK262506 GEG262506 GOC262506 GXY262506 HHU262506 HRQ262506 IBM262506 ILI262506 IVE262506 JFA262506 JOW262506 JYS262506 KIO262506 KSK262506 LCG262506 LMC262506 LVY262506 MFU262506 MPQ262506 MZM262506 NJI262506 NTE262506 ODA262506 OMW262506 OWS262506 PGO262506 PQK262506 QAG262506 QKC262506 QTY262506 RDU262506 RNQ262506 RXM262506 SHI262506 SRE262506 TBA262506 TKW262506 TUS262506 UEO262506 UOK262506 UYG262506 VIC262506 VRY262506 WBU262506 WLQ262506 WVM262506 E328042 JA328042 SW328042 ACS328042 AMO328042 AWK328042 BGG328042 BQC328042 BZY328042 CJU328042 CTQ328042 DDM328042 DNI328042 DXE328042 EHA328042 EQW328042 FAS328042 FKO328042 FUK328042 GEG328042 GOC328042 GXY328042 HHU328042 HRQ328042 IBM328042 ILI328042 IVE328042 JFA328042 JOW328042 JYS328042 KIO328042 KSK328042 LCG328042 LMC328042 LVY328042 MFU328042 MPQ328042 MZM328042 NJI328042 NTE328042 ODA328042 OMW328042 OWS328042 PGO328042 PQK328042 QAG328042 QKC328042 QTY328042 RDU328042 RNQ328042 RXM328042 SHI328042 SRE328042 TBA328042 TKW328042 TUS328042 UEO328042 UOK328042 UYG328042 VIC328042 VRY328042 WBU328042 WLQ328042 WVM328042 E393578 JA393578 SW393578 ACS393578 AMO393578 AWK393578 BGG393578 BQC393578 BZY393578 CJU393578 CTQ393578 DDM393578 DNI393578 DXE393578 EHA393578 EQW393578 FAS393578 FKO393578 FUK393578 GEG393578 GOC393578 GXY393578 HHU393578 HRQ393578 IBM393578 ILI393578 IVE393578 JFA393578 JOW393578 JYS393578 KIO393578 KSK393578 LCG393578 LMC393578 LVY393578 MFU393578 MPQ393578 MZM393578 NJI393578 NTE393578 ODA393578 OMW393578 OWS393578 PGO393578 PQK393578 QAG393578 QKC393578 QTY393578 RDU393578 RNQ393578 RXM393578 SHI393578 SRE393578 TBA393578 TKW393578 TUS393578 UEO393578 UOK393578 UYG393578 VIC393578 VRY393578 WBU393578 WLQ393578 WVM393578 E459114 JA459114 SW459114 ACS459114 AMO459114 AWK459114 BGG459114 BQC459114 BZY459114 CJU459114 CTQ459114 DDM459114 DNI459114 DXE459114 EHA459114 EQW459114 FAS459114 FKO459114 FUK459114 GEG459114 GOC459114 GXY459114 HHU459114 HRQ459114 IBM459114 ILI459114 IVE459114 JFA459114 JOW459114 JYS459114 KIO459114 KSK459114 LCG459114 LMC459114 LVY459114 MFU459114 MPQ459114 MZM459114 NJI459114 NTE459114 ODA459114 OMW459114 OWS459114 PGO459114 PQK459114 QAG459114 QKC459114 QTY459114 RDU459114 RNQ459114 RXM459114 SHI459114 SRE459114 TBA459114 TKW459114 TUS459114 UEO459114 UOK459114 UYG459114 VIC459114 VRY459114 WBU459114 WLQ459114 WVM459114 E524650 JA524650 SW524650 ACS524650 AMO524650 AWK524650 BGG524650 BQC524650 BZY524650 CJU524650 CTQ524650 DDM524650 DNI524650 DXE524650 EHA524650 EQW524650 FAS524650 FKO524650 FUK524650 GEG524650 GOC524650 GXY524650 HHU524650 HRQ524650 IBM524650 ILI524650 IVE524650 JFA524650 JOW524650 JYS524650 KIO524650 KSK524650 LCG524650 LMC524650 LVY524650 MFU524650 MPQ524650 MZM524650 NJI524650 NTE524650 ODA524650 OMW524650 OWS524650 PGO524650 PQK524650 QAG524650 QKC524650 QTY524650 RDU524650 RNQ524650 RXM524650 SHI524650 SRE524650 TBA524650 TKW524650 TUS524650 UEO524650 UOK524650 UYG524650 VIC524650 VRY524650 WBU524650 WLQ524650 WVM524650 E590186 JA590186 SW590186 ACS590186 AMO590186 AWK590186 BGG590186 BQC590186 BZY590186 CJU590186 CTQ590186 DDM590186 DNI590186 DXE590186 EHA590186 EQW590186 FAS590186 FKO590186 FUK590186 GEG590186 GOC590186 GXY590186 HHU590186 HRQ590186 IBM590186 ILI590186 IVE590186 JFA590186 JOW590186 JYS590186 KIO590186 KSK590186 LCG590186 LMC590186 LVY590186 MFU590186 MPQ590186 MZM590186 NJI590186 NTE590186 ODA590186 OMW590186 OWS590186 PGO590186 PQK590186 QAG590186 QKC590186 QTY590186 RDU590186 RNQ590186 RXM590186 SHI590186 SRE590186 TBA590186 TKW590186 TUS590186 UEO590186 UOK590186 UYG590186 VIC590186 VRY590186 WBU590186 WLQ590186 WVM590186 E655722 JA655722 SW655722 ACS655722 AMO655722 AWK655722 BGG655722 BQC655722 BZY655722 CJU655722 CTQ655722 DDM655722 DNI655722 DXE655722 EHA655722 EQW655722 FAS655722 FKO655722 FUK655722 GEG655722 GOC655722 GXY655722 HHU655722 HRQ655722 IBM655722 ILI655722 IVE655722 JFA655722 JOW655722 JYS655722 KIO655722 KSK655722 LCG655722 LMC655722 LVY655722 MFU655722 MPQ655722 MZM655722 NJI655722 NTE655722 ODA655722 OMW655722 OWS655722 PGO655722 PQK655722 QAG655722 QKC655722 QTY655722 RDU655722 RNQ655722 RXM655722 SHI655722 SRE655722 TBA655722 TKW655722 TUS655722 UEO655722 UOK655722 UYG655722 VIC655722 VRY655722 WBU655722 WLQ655722 WVM655722 E721258 JA721258 SW721258 ACS721258 AMO721258 AWK721258 BGG721258 BQC721258 BZY721258 CJU721258 CTQ721258 DDM721258 DNI721258 DXE721258 EHA721258 EQW721258 FAS721258 FKO721258 FUK721258 GEG721258 GOC721258 GXY721258 HHU721258 HRQ721258 IBM721258 ILI721258 IVE721258 JFA721258 JOW721258 JYS721258 KIO721258 KSK721258 LCG721258 LMC721258 LVY721258 MFU721258 MPQ721258 MZM721258 NJI721258 NTE721258 ODA721258 OMW721258 OWS721258 PGO721258 PQK721258 QAG721258 QKC721258 QTY721258 RDU721258 RNQ721258 RXM721258 SHI721258 SRE721258 TBA721258 TKW721258 TUS721258 UEO721258 UOK721258 UYG721258 VIC721258 VRY721258 WBU721258 WLQ721258 WVM721258 E786794 JA786794 SW786794 ACS786794 AMO786794 AWK786794 BGG786794 BQC786794 BZY786794 CJU786794 CTQ786794 DDM786794 DNI786794 DXE786794 EHA786794 EQW786794 FAS786794 FKO786794 FUK786794 GEG786794 GOC786794 GXY786794 HHU786794 HRQ786794 IBM786794 ILI786794 IVE786794 JFA786794 JOW786794 JYS786794 KIO786794 KSK786794 LCG786794 LMC786794 LVY786794 MFU786794 MPQ786794 MZM786794 NJI786794 NTE786794 ODA786794 OMW786794 OWS786794 PGO786794 PQK786794 QAG786794 QKC786794 QTY786794 RDU786794 RNQ786794 RXM786794 SHI786794 SRE786794 TBA786794 TKW786794 TUS786794 UEO786794 UOK786794 UYG786794 VIC786794 VRY786794 WBU786794 WLQ786794 WVM786794 E852330 JA852330 SW852330 ACS852330 AMO852330 AWK852330 BGG852330 BQC852330 BZY852330 CJU852330 CTQ852330 DDM852330 DNI852330 DXE852330 EHA852330 EQW852330 FAS852330 FKO852330 FUK852330 GEG852330 GOC852330 GXY852330 HHU852330 HRQ852330 IBM852330 ILI852330 IVE852330 JFA852330 JOW852330 JYS852330 KIO852330 KSK852330 LCG852330 LMC852330 LVY852330 MFU852330 MPQ852330 MZM852330 NJI852330 NTE852330 ODA852330 OMW852330 OWS852330 PGO852330 PQK852330 QAG852330 QKC852330 QTY852330 RDU852330 RNQ852330 RXM852330 SHI852330 SRE852330 TBA852330 TKW852330 TUS852330 UEO852330 UOK852330 UYG852330 VIC852330 VRY852330 WBU852330 WLQ852330 WVM852330 E917866 JA917866 SW917866 ACS917866 AMO917866 AWK917866 BGG917866 BQC917866 BZY917866 CJU917866 CTQ917866 DDM917866 DNI917866 DXE917866 EHA917866 EQW917866 FAS917866 FKO917866 FUK917866 GEG917866 GOC917866 GXY917866 HHU917866 HRQ917866 IBM917866 ILI917866 IVE917866 JFA917866 JOW917866 JYS917866 KIO917866 KSK917866 LCG917866 LMC917866 LVY917866 MFU917866 MPQ917866 MZM917866 NJI917866 NTE917866 ODA917866 OMW917866 OWS917866 PGO917866 PQK917866 QAG917866 QKC917866 QTY917866 RDU917866 RNQ917866 RXM917866 SHI917866 SRE917866 TBA917866 TKW917866 TUS917866 UEO917866 UOK917866 UYG917866 VIC917866 VRY917866 WBU917866 WLQ917866 WVM917866 E983402 JA983402 SW983402 ACS983402 AMO983402 AWK983402 BGG983402 BQC983402 BZY983402 CJU983402 CTQ983402 DDM983402 DNI983402 DXE983402 EHA983402 EQW983402 FAS983402 FKO983402 FUK983402 GEG983402 GOC983402 GXY983402 HHU983402 HRQ983402 IBM983402 ILI983402 IVE983402 JFA983402 JOW983402 JYS983402 KIO983402 KSK983402 LCG983402 LMC983402 LVY983402 MFU983402 MPQ983402 MZM983402 NJI983402 NTE983402 ODA983402 OMW983402 OWS983402 PGO983402 PQK983402 QAG983402 QKC983402 QTY983402 RDU983402 RNQ983402 RXM983402 SHI983402 SRE983402 TBA983402 TKW983402 TUS983402 UEO983402 UOK983402 UYG983402 VIC983402 VRY983402 WBU983402 WLQ983402 WVM983402 L488:L490 JH488:JH490 TD488:TD490 ACZ488:ACZ490 AMV488:AMV490 AWR488:AWR490 BGN488:BGN490 BQJ488:BQJ490 CAF488:CAF490 CKB488:CKB490 CTX488:CTX490 DDT488:DDT490 DNP488:DNP490 DXL488:DXL490 EHH488:EHH490 ERD488:ERD490 FAZ488:FAZ490 FKV488:FKV490 FUR488:FUR490 GEN488:GEN490 GOJ488:GOJ490 GYF488:GYF490 HIB488:HIB490 HRX488:HRX490 IBT488:IBT490 ILP488:ILP490 IVL488:IVL490 JFH488:JFH490 JPD488:JPD490 JYZ488:JYZ490 KIV488:KIV490 KSR488:KSR490 LCN488:LCN490 LMJ488:LMJ490 LWF488:LWF490 MGB488:MGB490 MPX488:MPX490 MZT488:MZT490 NJP488:NJP490 NTL488:NTL490 ODH488:ODH490 OND488:OND490 OWZ488:OWZ490 PGV488:PGV490 PQR488:PQR490 QAN488:QAN490 QKJ488:QKJ490 QUF488:QUF490 REB488:REB490 RNX488:RNX490 RXT488:RXT490 SHP488:SHP490 SRL488:SRL490 TBH488:TBH490 TLD488:TLD490 TUZ488:TUZ490 UEV488:UEV490 UOR488:UOR490 UYN488:UYN490 VIJ488:VIJ490 VSF488:VSF490 WCB488:WCB490 WLX488:WLX490 WVT488:WVT490 L66024:L66026 JH66024:JH66026 TD66024:TD66026 ACZ66024:ACZ66026 AMV66024:AMV66026 AWR66024:AWR66026 BGN66024:BGN66026 BQJ66024:BQJ66026 CAF66024:CAF66026 CKB66024:CKB66026 CTX66024:CTX66026 DDT66024:DDT66026 DNP66024:DNP66026 DXL66024:DXL66026 EHH66024:EHH66026 ERD66024:ERD66026 FAZ66024:FAZ66026 FKV66024:FKV66026 FUR66024:FUR66026 GEN66024:GEN66026 GOJ66024:GOJ66026 GYF66024:GYF66026 HIB66024:HIB66026 HRX66024:HRX66026 IBT66024:IBT66026 ILP66024:ILP66026 IVL66024:IVL66026 JFH66024:JFH66026 JPD66024:JPD66026 JYZ66024:JYZ66026 KIV66024:KIV66026 KSR66024:KSR66026 LCN66024:LCN66026 LMJ66024:LMJ66026 LWF66024:LWF66026 MGB66024:MGB66026 MPX66024:MPX66026 MZT66024:MZT66026 NJP66024:NJP66026 NTL66024:NTL66026 ODH66024:ODH66026 OND66024:OND66026 OWZ66024:OWZ66026 PGV66024:PGV66026 PQR66024:PQR66026 QAN66024:QAN66026 QKJ66024:QKJ66026 QUF66024:QUF66026 REB66024:REB66026 RNX66024:RNX66026 RXT66024:RXT66026 SHP66024:SHP66026 SRL66024:SRL66026 TBH66024:TBH66026 TLD66024:TLD66026 TUZ66024:TUZ66026 UEV66024:UEV66026 UOR66024:UOR66026 UYN66024:UYN66026 VIJ66024:VIJ66026 VSF66024:VSF66026 WCB66024:WCB66026 WLX66024:WLX66026 WVT66024:WVT66026 L131560:L131562 JH131560:JH131562 TD131560:TD131562 ACZ131560:ACZ131562 AMV131560:AMV131562 AWR131560:AWR131562 BGN131560:BGN131562 BQJ131560:BQJ131562 CAF131560:CAF131562 CKB131560:CKB131562 CTX131560:CTX131562 DDT131560:DDT131562 DNP131560:DNP131562 DXL131560:DXL131562 EHH131560:EHH131562 ERD131560:ERD131562 FAZ131560:FAZ131562 FKV131560:FKV131562 FUR131560:FUR131562 GEN131560:GEN131562 GOJ131560:GOJ131562 GYF131560:GYF131562 HIB131560:HIB131562 HRX131560:HRX131562 IBT131560:IBT131562 ILP131560:ILP131562 IVL131560:IVL131562 JFH131560:JFH131562 JPD131560:JPD131562 JYZ131560:JYZ131562 KIV131560:KIV131562 KSR131560:KSR131562 LCN131560:LCN131562 LMJ131560:LMJ131562 LWF131560:LWF131562 MGB131560:MGB131562 MPX131560:MPX131562 MZT131560:MZT131562 NJP131560:NJP131562 NTL131560:NTL131562 ODH131560:ODH131562 OND131560:OND131562 OWZ131560:OWZ131562 PGV131560:PGV131562 PQR131560:PQR131562 QAN131560:QAN131562 QKJ131560:QKJ131562 QUF131560:QUF131562 REB131560:REB131562 RNX131560:RNX131562 RXT131560:RXT131562 SHP131560:SHP131562 SRL131560:SRL131562 TBH131560:TBH131562 TLD131560:TLD131562 TUZ131560:TUZ131562 UEV131560:UEV131562 UOR131560:UOR131562 UYN131560:UYN131562 VIJ131560:VIJ131562 VSF131560:VSF131562 WCB131560:WCB131562 WLX131560:WLX131562 WVT131560:WVT131562 L197096:L197098 JH197096:JH197098 TD197096:TD197098 ACZ197096:ACZ197098 AMV197096:AMV197098 AWR197096:AWR197098 BGN197096:BGN197098 BQJ197096:BQJ197098 CAF197096:CAF197098 CKB197096:CKB197098 CTX197096:CTX197098 DDT197096:DDT197098 DNP197096:DNP197098 DXL197096:DXL197098 EHH197096:EHH197098 ERD197096:ERD197098 FAZ197096:FAZ197098 FKV197096:FKV197098 FUR197096:FUR197098 GEN197096:GEN197098 GOJ197096:GOJ197098 GYF197096:GYF197098 HIB197096:HIB197098 HRX197096:HRX197098 IBT197096:IBT197098 ILP197096:ILP197098 IVL197096:IVL197098 JFH197096:JFH197098 JPD197096:JPD197098 JYZ197096:JYZ197098 KIV197096:KIV197098 KSR197096:KSR197098 LCN197096:LCN197098 LMJ197096:LMJ197098 LWF197096:LWF197098 MGB197096:MGB197098 MPX197096:MPX197098 MZT197096:MZT197098 NJP197096:NJP197098 NTL197096:NTL197098 ODH197096:ODH197098 OND197096:OND197098 OWZ197096:OWZ197098 PGV197096:PGV197098 PQR197096:PQR197098 QAN197096:QAN197098 QKJ197096:QKJ197098 QUF197096:QUF197098 REB197096:REB197098 RNX197096:RNX197098 RXT197096:RXT197098 SHP197096:SHP197098 SRL197096:SRL197098 TBH197096:TBH197098 TLD197096:TLD197098 TUZ197096:TUZ197098 UEV197096:UEV197098 UOR197096:UOR197098 UYN197096:UYN197098 VIJ197096:VIJ197098 VSF197096:VSF197098 WCB197096:WCB197098 WLX197096:WLX197098 WVT197096:WVT197098 L262632:L262634 JH262632:JH262634 TD262632:TD262634 ACZ262632:ACZ262634 AMV262632:AMV262634 AWR262632:AWR262634 BGN262632:BGN262634 BQJ262632:BQJ262634 CAF262632:CAF262634 CKB262632:CKB262634 CTX262632:CTX262634 DDT262632:DDT262634 DNP262632:DNP262634 DXL262632:DXL262634 EHH262632:EHH262634 ERD262632:ERD262634 FAZ262632:FAZ262634 FKV262632:FKV262634 FUR262632:FUR262634 GEN262632:GEN262634 GOJ262632:GOJ262634 GYF262632:GYF262634 HIB262632:HIB262634 HRX262632:HRX262634 IBT262632:IBT262634 ILP262632:ILP262634 IVL262632:IVL262634 JFH262632:JFH262634 JPD262632:JPD262634 JYZ262632:JYZ262634 KIV262632:KIV262634 KSR262632:KSR262634 LCN262632:LCN262634 LMJ262632:LMJ262634 LWF262632:LWF262634 MGB262632:MGB262634 MPX262632:MPX262634 MZT262632:MZT262634 NJP262632:NJP262634 NTL262632:NTL262634 ODH262632:ODH262634 OND262632:OND262634 OWZ262632:OWZ262634 PGV262632:PGV262634 PQR262632:PQR262634 QAN262632:QAN262634 QKJ262632:QKJ262634 QUF262632:QUF262634 REB262632:REB262634 RNX262632:RNX262634 RXT262632:RXT262634 SHP262632:SHP262634 SRL262632:SRL262634 TBH262632:TBH262634 TLD262632:TLD262634 TUZ262632:TUZ262634 UEV262632:UEV262634 UOR262632:UOR262634 UYN262632:UYN262634 VIJ262632:VIJ262634 VSF262632:VSF262634 WCB262632:WCB262634 WLX262632:WLX262634 WVT262632:WVT262634 L328168:L328170 JH328168:JH328170 TD328168:TD328170 ACZ328168:ACZ328170 AMV328168:AMV328170 AWR328168:AWR328170 BGN328168:BGN328170 BQJ328168:BQJ328170 CAF328168:CAF328170 CKB328168:CKB328170 CTX328168:CTX328170 DDT328168:DDT328170 DNP328168:DNP328170 DXL328168:DXL328170 EHH328168:EHH328170 ERD328168:ERD328170 FAZ328168:FAZ328170 FKV328168:FKV328170 FUR328168:FUR328170 GEN328168:GEN328170 GOJ328168:GOJ328170 GYF328168:GYF328170 HIB328168:HIB328170 HRX328168:HRX328170 IBT328168:IBT328170 ILP328168:ILP328170 IVL328168:IVL328170 JFH328168:JFH328170 JPD328168:JPD328170 JYZ328168:JYZ328170 KIV328168:KIV328170 KSR328168:KSR328170 LCN328168:LCN328170 LMJ328168:LMJ328170 LWF328168:LWF328170 MGB328168:MGB328170 MPX328168:MPX328170 MZT328168:MZT328170 NJP328168:NJP328170 NTL328168:NTL328170 ODH328168:ODH328170 OND328168:OND328170 OWZ328168:OWZ328170 PGV328168:PGV328170 PQR328168:PQR328170 QAN328168:QAN328170 QKJ328168:QKJ328170 QUF328168:QUF328170 REB328168:REB328170 RNX328168:RNX328170 RXT328168:RXT328170 SHP328168:SHP328170 SRL328168:SRL328170 TBH328168:TBH328170 TLD328168:TLD328170 TUZ328168:TUZ328170 UEV328168:UEV328170 UOR328168:UOR328170 UYN328168:UYN328170 VIJ328168:VIJ328170 VSF328168:VSF328170 WCB328168:WCB328170 WLX328168:WLX328170 WVT328168:WVT328170 L393704:L393706 JH393704:JH393706 TD393704:TD393706 ACZ393704:ACZ393706 AMV393704:AMV393706 AWR393704:AWR393706 BGN393704:BGN393706 BQJ393704:BQJ393706 CAF393704:CAF393706 CKB393704:CKB393706 CTX393704:CTX393706 DDT393704:DDT393706 DNP393704:DNP393706 DXL393704:DXL393706 EHH393704:EHH393706 ERD393704:ERD393706 FAZ393704:FAZ393706 FKV393704:FKV393706 FUR393704:FUR393706 GEN393704:GEN393706 GOJ393704:GOJ393706 GYF393704:GYF393706 HIB393704:HIB393706 HRX393704:HRX393706 IBT393704:IBT393706 ILP393704:ILP393706 IVL393704:IVL393706 JFH393704:JFH393706 JPD393704:JPD393706 JYZ393704:JYZ393706 KIV393704:KIV393706 KSR393704:KSR393706 LCN393704:LCN393706 LMJ393704:LMJ393706 LWF393704:LWF393706 MGB393704:MGB393706 MPX393704:MPX393706 MZT393704:MZT393706 NJP393704:NJP393706 NTL393704:NTL393706 ODH393704:ODH393706 OND393704:OND393706 OWZ393704:OWZ393706 PGV393704:PGV393706 PQR393704:PQR393706 QAN393704:QAN393706 QKJ393704:QKJ393706 QUF393704:QUF393706 REB393704:REB393706 RNX393704:RNX393706 RXT393704:RXT393706 SHP393704:SHP393706 SRL393704:SRL393706 TBH393704:TBH393706 TLD393704:TLD393706 TUZ393704:TUZ393706 UEV393704:UEV393706 UOR393704:UOR393706 UYN393704:UYN393706 VIJ393704:VIJ393706 VSF393704:VSF393706 WCB393704:WCB393706 WLX393704:WLX393706 WVT393704:WVT393706 L459240:L459242 JH459240:JH459242 TD459240:TD459242 ACZ459240:ACZ459242 AMV459240:AMV459242 AWR459240:AWR459242 BGN459240:BGN459242 BQJ459240:BQJ459242 CAF459240:CAF459242 CKB459240:CKB459242 CTX459240:CTX459242 DDT459240:DDT459242 DNP459240:DNP459242 DXL459240:DXL459242 EHH459240:EHH459242 ERD459240:ERD459242 FAZ459240:FAZ459242 FKV459240:FKV459242 FUR459240:FUR459242 GEN459240:GEN459242 GOJ459240:GOJ459242 GYF459240:GYF459242 HIB459240:HIB459242 HRX459240:HRX459242 IBT459240:IBT459242 ILP459240:ILP459242 IVL459240:IVL459242 JFH459240:JFH459242 JPD459240:JPD459242 JYZ459240:JYZ459242 KIV459240:KIV459242 KSR459240:KSR459242 LCN459240:LCN459242 LMJ459240:LMJ459242 LWF459240:LWF459242 MGB459240:MGB459242 MPX459240:MPX459242 MZT459240:MZT459242 NJP459240:NJP459242 NTL459240:NTL459242 ODH459240:ODH459242 OND459240:OND459242 OWZ459240:OWZ459242 PGV459240:PGV459242 PQR459240:PQR459242 QAN459240:QAN459242 QKJ459240:QKJ459242 QUF459240:QUF459242 REB459240:REB459242 RNX459240:RNX459242 RXT459240:RXT459242 SHP459240:SHP459242 SRL459240:SRL459242 TBH459240:TBH459242 TLD459240:TLD459242 TUZ459240:TUZ459242 UEV459240:UEV459242 UOR459240:UOR459242 UYN459240:UYN459242 VIJ459240:VIJ459242 VSF459240:VSF459242 WCB459240:WCB459242 WLX459240:WLX459242 WVT459240:WVT459242 L524776:L524778 JH524776:JH524778 TD524776:TD524778 ACZ524776:ACZ524778 AMV524776:AMV524778 AWR524776:AWR524778 BGN524776:BGN524778 BQJ524776:BQJ524778 CAF524776:CAF524778 CKB524776:CKB524778 CTX524776:CTX524778 DDT524776:DDT524778 DNP524776:DNP524778 DXL524776:DXL524778 EHH524776:EHH524778 ERD524776:ERD524778 FAZ524776:FAZ524778 FKV524776:FKV524778 FUR524776:FUR524778 GEN524776:GEN524778 GOJ524776:GOJ524778 GYF524776:GYF524778 HIB524776:HIB524778 HRX524776:HRX524778 IBT524776:IBT524778 ILP524776:ILP524778 IVL524776:IVL524778 JFH524776:JFH524778 JPD524776:JPD524778 JYZ524776:JYZ524778 KIV524776:KIV524778 KSR524776:KSR524778 LCN524776:LCN524778 LMJ524776:LMJ524778 LWF524776:LWF524778 MGB524776:MGB524778 MPX524776:MPX524778 MZT524776:MZT524778 NJP524776:NJP524778 NTL524776:NTL524778 ODH524776:ODH524778 OND524776:OND524778 OWZ524776:OWZ524778 PGV524776:PGV524778 PQR524776:PQR524778 QAN524776:QAN524778 QKJ524776:QKJ524778 QUF524776:QUF524778 REB524776:REB524778 RNX524776:RNX524778 RXT524776:RXT524778 SHP524776:SHP524778 SRL524776:SRL524778 TBH524776:TBH524778 TLD524776:TLD524778 TUZ524776:TUZ524778 UEV524776:UEV524778 UOR524776:UOR524778 UYN524776:UYN524778 VIJ524776:VIJ524778 VSF524776:VSF524778 WCB524776:WCB524778 WLX524776:WLX524778 WVT524776:WVT524778 L590312:L590314 JH590312:JH590314 TD590312:TD590314 ACZ590312:ACZ590314 AMV590312:AMV590314 AWR590312:AWR590314 BGN590312:BGN590314 BQJ590312:BQJ590314 CAF590312:CAF590314 CKB590312:CKB590314 CTX590312:CTX590314 DDT590312:DDT590314 DNP590312:DNP590314 DXL590312:DXL590314 EHH590312:EHH590314 ERD590312:ERD590314 FAZ590312:FAZ590314 FKV590312:FKV590314 FUR590312:FUR590314 GEN590312:GEN590314 GOJ590312:GOJ590314 GYF590312:GYF590314 HIB590312:HIB590314 HRX590312:HRX590314 IBT590312:IBT590314 ILP590312:ILP590314 IVL590312:IVL590314 JFH590312:JFH590314 JPD590312:JPD590314 JYZ590312:JYZ590314 KIV590312:KIV590314 KSR590312:KSR590314 LCN590312:LCN590314 LMJ590312:LMJ590314 LWF590312:LWF590314 MGB590312:MGB590314 MPX590312:MPX590314 MZT590312:MZT590314 NJP590312:NJP590314 NTL590312:NTL590314 ODH590312:ODH590314 OND590312:OND590314 OWZ590312:OWZ590314 PGV590312:PGV590314 PQR590312:PQR590314 QAN590312:QAN590314 QKJ590312:QKJ590314 QUF590312:QUF590314 REB590312:REB590314 RNX590312:RNX590314 RXT590312:RXT590314 SHP590312:SHP590314 SRL590312:SRL590314 TBH590312:TBH590314 TLD590312:TLD590314 TUZ590312:TUZ590314 UEV590312:UEV590314 UOR590312:UOR590314 UYN590312:UYN590314 VIJ590312:VIJ590314 VSF590312:VSF590314 WCB590312:WCB590314 WLX590312:WLX590314 WVT590312:WVT590314 L655848:L655850 JH655848:JH655850 TD655848:TD655850 ACZ655848:ACZ655850 AMV655848:AMV655850 AWR655848:AWR655850 BGN655848:BGN655850 BQJ655848:BQJ655850 CAF655848:CAF655850 CKB655848:CKB655850 CTX655848:CTX655850 DDT655848:DDT655850 DNP655848:DNP655850 DXL655848:DXL655850 EHH655848:EHH655850 ERD655848:ERD655850 FAZ655848:FAZ655850 FKV655848:FKV655850 FUR655848:FUR655850 GEN655848:GEN655850 GOJ655848:GOJ655850 GYF655848:GYF655850 HIB655848:HIB655850 HRX655848:HRX655850 IBT655848:IBT655850 ILP655848:ILP655850 IVL655848:IVL655850 JFH655848:JFH655850 JPD655848:JPD655850 JYZ655848:JYZ655850 KIV655848:KIV655850 KSR655848:KSR655850 LCN655848:LCN655850 LMJ655848:LMJ655850 LWF655848:LWF655850 MGB655848:MGB655850 MPX655848:MPX655850 MZT655848:MZT655850 NJP655848:NJP655850 NTL655848:NTL655850 ODH655848:ODH655850 OND655848:OND655850 OWZ655848:OWZ655850 PGV655848:PGV655850 PQR655848:PQR655850 QAN655848:QAN655850 QKJ655848:QKJ655850 QUF655848:QUF655850 REB655848:REB655850 RNX655848:RNX655850 RXT655848:RXT655850 SHP655848:SHP655850 SRL655848:SRL655850 TBH655848:TBH655850 TLD655848:TLD655850 TUZ655848:TUZ655850 UEV655848:UEV655850 UOR655848:UOR655850 UYN655848:UYN655850 VIJ655848:VIJ655850 VSF655848:VSF655850 WCB655848:WCB655850 WLX655848:WLX655850 WVT655848:WVT655850 L721384:L721386 JH721384:JH721386 TD721384:TD721386 ACZ721384:ACZ721386 AMV721384:AMV721386 AWR721384:AWR721386 BGN721384:BGN721386 BQJ721384:BQJ721386 CAF721384:CAF721386 CKB721384:CKB721386 CTX721384:CTX721386 DDT721384:DDT721386 DNP721384:DNP721386 DXL721384:DXL721386 EHH721384:EHH721386 ERD721384:ERD721386 FAZ721384:FAZ721386 FKV721384:FKV721386 FUR721384:FUR721386 GEN721384:GEN721386 GOJ721384:GOJ721386 GYF721384:GYF721386 HIB721384:HIB721386 HRX721384:HRX721386 IBT721384:IBT721386 ILP721384:ILP721386 IVL721384:IVL721386 JFH721384:JFH721386 JPD721384:JPD721386 JYZ721384:JYZ721386 KIV721384:KIV721386 KSR721384:KSR721386 LCN721384:LCN721386 LMJ721384:LMJ721386 LWF721384:LWF721386 MGB721384:MGB721386 MPX721384:MPX721386 MZT721384:MZT721386 NJP721384:NJP721386 NTL721384:NTL721386 ODH721384:ODH721386 OND721384:OND721386 OWZ721384:OWZ721386 PGV721384:PGV721386 PQR721384:PQR721386 QAN721384:QAN721386 QKJ721384:QKJ721386 QUF721384:QUF721386 REB721384:REB721386 RNX721384:RNX721386 RXT721384:RXT721386 SHP721384:SHP721386 SRL721384:SRL721386 TBH721384:TBH721386 TLD721384:TLD721386 TUZ721384:TUZ721386 UEV721384:UEV721386 UOR721384:UOR721386 UYN721384:UYN721386 VIJ721384:VIJ721386 VSF721384:VSF721386 WCB721384:WCB721386 WLX721384:WLX721386 WVT721384:WVT721386 L786920:L786922 JH786920:JH786922 TD786920:TD786922 ACZ786920:ACZ786922 AMV786920:AMV786922 AWR786920:AWR786922 BGN786920:BGN786922 BQJ786920:BQJ786922 CAF786920:CAF786922 CKB786920:CKB786922 CTX786920:CTX786922 DDT786920:DDT786922 DNP786920:DNP786922 DXL786920:DXL786922 EHH786920:EHH786922 ERD786920:ERD786922 FAZ786920:FAZ786922 FKV786920:FKV786922 FUR786920:FUR786922 GEN786920:GEN786922 GOJ786920:GOJ786922 GYF786920:GYF786922 HIB786920:HIB786922 HRX786920:HRX786922 IBT786920:IBT786922 ILP786920:ILP786922 IVL786920:IVL786922 JFH786920:JFH786922 JPD786920:JPD786922 JYZ786920:JYZ786922 KIV786920:KIV786922 KSR786920:KSR786922 LCN786920:LCN786922 LMJ786920:LMJ786922 LWF786920:LWF786922 MGB786920:MGB786922 MPX786920:MPX786922 MZT786920:MZT786922 NJP786920:NJP786922 NTL786920:NTL786922 ODH786920:ODH786922 OND786920:OND786922 OWZ786920:OWZ786922 PGV786920:PGV786922 PQR786920:PQR786922 QAN786920:QAN786922 QKJ786920:QKJ786922 QUF786920:QUF786922 REB786920:REB786922 RNX786920:RNX786922 RXT786920:RXT786922 SHP786920:SHP786922 SRL786920:SRL786922 TBH786920:TBH786922 TLD786920:TLD786922 TUZ786920:TUZ786922 UEV786920:UEV786922 UOR786920:UOR786922 UYN786920:UYN786922 VIJ786920:VIJ786922 VSF786920:VSF786922 WCB786920:WCB786922 WLX786920:WLX786922 WVT786920:WVT786922 L852456:L852458 JH852456:JH852458 TD852456:TD852458 ACZ852456:ACZ852458 AMV852456:AMV852458 AWR852456:AWR852458 BGN852456:BGN852458 BQJ852456:BQJ852458 CAF852456:CAF852458 CKB852456:CKB852458 CTX852456:CTX852458 DDT852456:DDT852458 DNP852456:DNP852458 DXL852456:DXL852458 EHH852456:EHH852458 ERD852456:ERD852458 FAZ852456:FAZ852458 FKV852456:FKV852458 FUR852456:FUR852458 GEN852456:GEN852458 GOJ852456:GOJ852458 GYF852456:GYF852458 HIB852456:HIB852458 HRX852456:HRX852458 IBT852456:IBT852458 ILP852456:ILP852458 IVL852456:IVL852458 JFH852456:JFH852458 JPD852456:JPD852458 JYZ852456:JYZ852458 KIV852456:KIV852458 KSR852456:KSR852458 LCN852456:LCN852458 LMJ852456:LMJ852458 LWF852456:LWF852458 MGB852456:MGB852458 MPX852456:MPX852458 MZT852456:MZT852458 NJP852456:NJP852458 NTL852456:NTL852458 ODH852456:ODH852458 OND852456:OND852458 OWZ852456:OWZ852458 PGV852456:PGV852458 PQR852456:PQR852458 QAN852456:QAN852458 QKJ852456:QKJ852458 QUF852456:QUF852458 REB852456:REB852458 RNX852456:RNX852458 RXT852456:RXT852458 SHP852456:SHP852458 SRL852456:SRL852458 TBH852456:TBH852458 TLD852456:TLD852458 TUZ852456:TUZ852458 UEV852456:UEV852458 UOR852456:UOR852458 UYN852456:UYN852458 VIJ852456:VIJ852458 VSF852456:VSF852458 WCB852456:WCB852458 WLX852456:WLX852458 WVT852456:WVT852458 L917992:L917994 JH917992:JH917994 TD917992:TD917994 ACZ917992:ACZ917994 AMV917992:AMV917994 AWR917992:AWR917994 BGN917992:BGN917994 BQJ917992:BQJ917994 CAF917992:CAF917994 CKB917992:CKB917994 CTX917992:CTX917994 DDT917992:DDT917994 DNP917992:DNP917994 DXL917992:DXL917994 EHH917992:EHH917994 ERD917992:ERD917994 FAZ917992:FAZ917994 FKV917992:FKV917994 FUR917992:FUR917994 GEN917992:GEN917994 GOJ917992:GOJ917994 GYF917992:GYF917994 HIB917992:HIB917994 HRX917992:HRX917994 IBT917992:IBT917994 ILP917992:ILP917994 IVL917992:IVL917994 JFH917992:JFH917994 JPD917992:JPD917994 JYZ917992:JYZ917994 KIV917992:KIV917994 KSR917992:KSR917994 LCN917992:LCN917994 LMJ917992:LMJ917994 LWF917992:LWF917994 MGB917992:MGB917994 MPX917992:MPX917994 MZT917992:MZT917994 NJP917992:NJP917994 NTL917992:NTL917994 ODH917992:ODH917994 OND917992:OND917994 OWZ917992:OWZ917994 PGV917992:PGV917994 PQR917992:PQR917994 QAN917992:QAN917994 QKJ917992:QKJ917994 QUF917992:QUF917994 REB917992:REB917994 RNX917992:RNX917994 RXT917992:RXT917994 SHP917992:SHP917994 SRL917992:SRL917994 TBH917992:TBH917994 TLD917992:TLD917994 TUZ917992:TUZ917994 UEV917992:UEV917994 UOR917992:UOR917994 UYN917992:UYN917994 VIJ917992:VIJ917994 VSF917992:VSF917994 WCB917992:WCB917994 WLX917992:WLX917994 WVT917992:WVT917994 L983528:L983530 JH983528:JH983530 TD983528:TD983530 ACZ983528:ACZ983530 AMV983528:AMV983530 AWR983528:AWR983530 BGN983528:BGN983530 BQJ983528:BQJ983530 CAF983528:CAF983530 CKB983528:CKB983530 CTX983528:CTX983530 DDT983528:DDT983530 DNP983528:DNP983530 DXL983528:DXL983530 EHH983528:EHH983530 ERD983528:ERD983530 FAZ983528:FAZ983530 FKV983528:FKV983530 FUR983528:FUR983530 GEN983528:GEN983530 GOJ983528:GOJ983530 GYF983528:GYF983530 HIB983528:HIB983530 HRX983528:HRX983530 IBT983528:IBT983530 ILP983528:ILP983530 IVL983528:IVL983530 JFH983528:JFH983530 JPD983528:JPD983530 JYZ983528:JYZ983530 KIV983528:KIV983530 KSR983528:KSR983530 LCN983528:LCN983530 LMJ983528:LMJ983530 LWF983528:LWF983530 MGB983528:MGB983530 MPX983528:MPX983530 MZT983528:MZT983530 NJP983528:NJP983530 NTL983528:NTL983530 ODH983528:ODH983530 OND983528:OND983530 OWZ983528:OWZ983530 PGV983528:PGV983530 PQR983528:PQR983530 QAN983528:QAN983530 QKJ983528:QKJ983530 QUF983528:QUF983530 REB983528:REB983530 RNX983528:RNX983530 RXT983528:RXT983530 SHP983528:SHP983530 SRL983528:SRL983530 TBH983528:TBH983530 TLD983528:TLD983530 TUZ983528:TUZ983530 UEV983528:UEV983530 UOR983528:UOR983530 UYN983528:UYN983530 VIJ983528:VIJ983530 VSF983528:VSF983530 WCB983528:WCB983530 WLX983528:WLX983530 WVT983528:WVT983530 E476:K477 JA476:JG477 SW476:TC477 ACS476:ACY477 AMO476:AMU477 AWK476:AWQ477 BGG476:BGM477 BQC476:BQI477 BZY476:CAE477 CJU476:CKA477 CTQ476:CTW477 DDM476:DDS477 DNI476:DNO477 DXE476:DXK477 EHA476:EHG477 EQW476:ERC477 FAS476:FAY477 FKO476:FKU477 FUK476:FUQ477 GEG476:GEM477 GOC476:GOI477 GXY476:GYE477 HHU476:HIA477 HRQ476:HRW477 IBM476:IBS477 ILI476:ILO477 IVE476:IVK477 JFA476:JFG477 JOW476:JPC477 JYS476:JYY477 KIO476:KIU477 KSK476:KSQ477 LCG476:LCM477 LMC476:LMI477 LVY476:LWE477 MFU476:MGA477 MPQ476:MPW477 MZM476:MZS477 NJI476:NJO477 NTE476:NTK477 ODA476:ODG477 OMW476:ONC477 OWS476:OWY477 PGO476:PGU477 PQK476:PQQ477 QAG476:QAM477 QKC476:QKI477 QTY476:QUE477 RDU476:REA477 RNQ476:RNW477 RXM476:RXS477 SHI476:SHO477 SRE476:SRK477 TBA476:TBG477 TKW476:TLC477 TUS476:TUY477 UEO476:UEU477 UOK476:UOQ477 UYG476:UYM477 VIC476:VII477 VRY476:VSE477 WBU476:WCA477 WLQ476:WLW477 WVM476:WVS477 E66012:K66013 JA66012:JG66013 SW66012:TC66013 ACS66012:ACY66013 AMO66012:AMU66013 AWK66012:AWQ66013 BGG66012:BGM66013 BQC66012:BQI66013 BZY66012:CAE66013 CJU66012:CKA66013 CTQ66012:CTW66013 DDM66012:DDS66013 DNI66012:DNO66013 DXE66012:DXK66013 EHA66012:EHG66013 EQW66012:ERC66013 FAS66012:FAY66013 FKO66012:FKU66013 FUK66012:FUQ66013 GEG66012:GEM66013 GOC66012:GOI66013 GXY66012:GYE66013 HHU66012:HIA66013 HRQ66012:HRW66013 IBM66012:IBS66013 ILI66012:ILO66013 IVE66012:IVK66013 JFA66012:JFG66013 JOW66012:JPC66013 JYS66012:JYY66013 KIO66012:KIU66013 KSK66012:KSQ66013 LCG66012:LCM66013 LMC66012:LMI66013 LVY66012:LWE66013 MFU66012:MGA66013 MPQ66012:MPW66013 MZM66012:MZS66013 NJI66012:NJO66013 NTE66012:NTK66013 ODA66012:ODG66013 OMW66012:ONC66013 OWS66012:OWY66013 PGO66012:PGU66013 PQK66012:PQQ66013 QAG66012:QAM66013 QKC66012:QKI66013 QTY66012:QUE66013 RDU66012:REA66013 RNQ66012:RNW66013 RXM66012:RXS66013 SHI66012:SHO66013 SRE66012:SRK66013 TBA66012:TBG66013 TKW66012:TLC66013 TUS66012:TUY66013 UEO66012:UEU66013 UOK66012:UOQ66013 UYG66012:UYM66013 VIC66012:VII66013 VRY66012:VSE66013 WBU66012:WCA66013 WLQ66012:WLW66013 WVM66012:WVS66013 E131548:K131549 JA131548:JG131549 SW131548:TC131549 ACS131548:ACY131549 AMO131548:AMU131549 AWK131548:AWQ131549 BGG131548:BGM131549 BQC131548:BQI131549 BZY131548:CAE131549 CJU131548:CKA131549 CTQ131548:CTW131549 DDM131548:DDS131549 DNI131548:DNO131549 DXE131548:DXK131549 EHA131548:EHG131549 EQW131548:ERC131549 FAS131548:FAY131549 FKO131548:FKU131549 FUK131548:FUQ131549 GEG131548:GEM131549 GOC131548:GOI131549 GXY131548:GYE131549 HHU131548:HIA131549 HRQ131548:HRW131549 IBM131548:IBS131549 ILI131548:ILO131549 IVE131548:IVK131549 JFA131548:JFG131549 JOW131548:JPC131549 JYS131548:JYY131549 KIO131548:KIU131549 KSK131548:KSQ131549 LCG131548:LCM131549 LMC131548:LMI131549 LVY131548:LWE131549 MFU131548:MGA131549 MPQ131548:MPW131549 MZM131548:MZS131549 NJI131548:NJO131549 NTE131548:NTK131549 ODA131548:ODG131549 OMW131548:ONC131549 OWS131548:OWY131549 PGO131548:PGU131549 PQK131548:PQQ131549 QAG131548:QAM131549 QKC131548:QKI131549 QTY131548:QUE131549 RDU131548:REA131549 RNQ131548:RNW131549 RXM131548:RXS131549 SHI131548:SHO131549 SRE131548:SRK131549 TBA131548:TBG131549 TKW131548:TLC131549 TUS131548:TUY131549 UEO131548:UEU131549 UOK131548:UOQ131549 UYG131548:UYM131549 VIC131548:VII131549 VRY131548:VSE131549 WBU131548:WCA131549 WLQ131548:WLW131549 WVM131548:WVS131549 E197084:K197085 JA197084:JG197085 SW197084:TC197085 ACS197084:ACY197085 AMO197084:AMU197085 AWK197084:AWQ197085 BGG197084:BGM197085 BQC197084:BQI197085 BZY197084:CAE197085 CJU197084:CKA197085 CTQ197084:CTW197085 DDM197084:DDS197085 DNI197084:DNO197085 DXE197084:DXK197085 EHA197084:EHG197085 EQW197084:ERC197085 FAS197084:FAY197085 FKO197084:FKU197085 FUK197084:FUQ197085 GEG197084:GEM197085 GOC197084:GOI197085 GXY197084:GYE197085 HHU197084:HIA197085 HRQ197084:HRW197085 IBM197084:IBS197085 ILI197084:ILO197085 IVE197084:IVK197085 JFA197084:JFG197085 JOW197084:JPC197085 JYS197084:JYY197085 KIO197084:KIU197085 KSK197084:KSQ197085 LCG197084:LCM197085 LMC197084:LMI197085 LVY197084:LWE197085 MFU197084:MGA197085 MPQ197084:MPW197085 MZM197084:MZS197085 NJI197084:NJO197085 NTE197084:NTK197085 ODA197084:ODG197085 OMW197084:ONC197085 OWS197084:OWY197085 PGO197084:PGU197085 PQK197084:PQQ197085 QAG197084:QAM197085 QKC197084:QKI197085 QTY197084:QUE197085 RDU197084:REA197085 RNQ197084:RNW197085 RXM197084:RXS197085 SHI197084:SHO197085 SRE197084:SRK197085 TBA197084:TBG197085 TKW197084:TLC197085 TUS197084:TUY197085 UEO197084:UEU197085 UOK197084:UOQ197085 UYG197084:UYM197085 VIC197084:VII197085 VRY197084:VSE197085 WBU197084:WCA197085 WLQ197084:WLW197085 WVM197084:WVS197085 E262620:K262621 JA262620:JG262621 SW262620:TC262621 ACS262620:ACY262621 AMO262620:AMU262621 AWK262620:AWQ262621 BGG262620:BGM262621 BQC262620:BQI262621 BZY262620:CAE262621 CJU262620:CKA262621 CTQ262620:CTW262621 DDM262620:DDS262621 DNI262620:DNO262621 DXE262620:DXK262621 EHA262620:EHG262621 EQW262620:ERC262621 FAS262620:FAY262621 FKO262620:FKU262621 FUK262620:FUQ262621 GEG262620:GEM262621 GOC262620:GOI262621 GXY262620:GYE262621 HHU262620:HIA262621 HRQ262620:HRW262621 IBM262620:IBS262621 ILI262620:ILO262621 IVE262620:IVK262621 JFA262620:JFG262621 JOW262620:JPC262621 JYS262620:JYY262621 KIO262620:KIU262621 KSK262620:KSQ262621 LCG262620:LCM262621 LMC262620:LMI262621 LVY262620:LWE262621 MFU262620:MGA262621 MPQ262620:MPW262621 MZM262620:MZS262621 NJI262620:NJO262621 NTE262620:NTK262621 ODA262620:ODG262621 OMW262620:ONC262621 OWS262620:OWY262621 PGO262620:PGU262621 PQK262620:PQQ262621 QAG262620:QAM262621 QKC262620:QKI262621 QTY262620:QUE262621 RDU262620:REA262621 RNQ262620:RNW262621 RXM262620:RXS262621 SHI262620:SHO262621 SRE262620:SRK262621 TBA262620:TBG262621 TKW262620:TLC262621 TUS262620:TUY262621 UEO262620:UEU262621 UOK262620:UOQ262621 UYG262620:UYM262621 VIC262620:VII262621 VRY262620:VSE262621 WBU262620:WCA262621 WLQ262620:WLW262621 WVM262620:WVS262621 E328156:K328157 JA328156:JG328157 SW328156:TC328157 ACS328156:ACY328157 AMO328156:AMU328157 AWK328156:AWQ328157 BGG328156:BGM328157 BQC328156:BQI328157 BZY328156:CAE328157 CJU328156:CKA328157 CTQ328156:CTW328157 DDM328156:DDS328157 DNI328156:DNO328157 DXE328156:DXK328157 EHA328156:EHG328157 EQW328156:ERC328157 FAS328156:FAY328157 FKO328156:FKU328157 FUK328156:FUQ328157 GEG328156:GEM328157 GOC328156:GOI328157 GXY328156:GYE328157 HHU328156:HIA328157 HRQ328156:HRW328157 IBM328156:IBS328157 ILI328156:ILO328157 IVE328156:IVK328157 JFA328156:JFG328157 JOW328156:JPC328157 JYS328156:JYY328157 KIO328156:KIU328157 KSK328156:KSQ328157 LCG328156:LCM328157 LMC328156:LMI328157 LVY328156:LWE328157 MFU328156:MGA328157 MPQ328156:MPW328157 MZM328156:MZS328157 NJI328156:NJO328157 NTE328156:NTK328157 ODA328156:ODG328157 OMW328156:ONC328157 OWS328156:OWY328157 PGO328156:PGU328157 PQK328156:PQQ328157 QAG328156:QAM328157 QKC328156:QKI328157 QTY328156:QUE328157 RDU328156:REA328157 RNQ328156:RNW328157 RXM328156:RXS328157 SHI328156:SHO328157 SRE328156:SRK328157 TBA328156:TBG328157 TKW328156:TLC328157 TUS328156:TUY328157 UEO328156:UEU328157 UOK328156:UOQ328157 UYG328156:UYM328157 VIC328156:VII328157 VRY328156:VSE328157 WBU328156:WCA328157 WLQ328156:WLW328157 WVM328156:WVS328157 E393692:K393693 JA393692:JG393693 SW393692:TC393693 ACS393692:ACY393693 AMO393692:AMU393693 AWK393692:AWQ393693 BGG393692:BGM393693 BQC393692:BQI393693 BZY393692:CAE393693 CJU393692:CKA393693 CTQ393692:CTW393693 DDM393692:DDS393693 DNI393692:DNO393693 DXE393692:DXK393693 EHA393692:EHG393693 EQW393692:ERC393693 FAS393692:FAY393693 FKO393692:FKU393693 FUK393692:FUQ393693 GEG393692:GEM393693 GOC393692:GOI393693 GXY393692:GYE393693 HHU393692:HIA393693 HRQ393692:HRW393693 IBM393692:IBS393693 ILI393692:ILO393693 IVE393692:IVK393693 JFA393692:JFG393693 JOW393692:JPC393693 JYS393692:JYY393693 KIO393692:KIU393693 KSK393692:KSQ393693 LCG393692:LCM393693 LMC393692:LMI393693 LVY393692:LWE393693 MFU393692:MGA393693 MPQ393692:MPW393693 MZM393692:MZS393693 NJI393692:NJO393693 NTE393692:NTK393693 ODA393692:ODG393693 OMW393692:ONC393693 OWS393692:OWY393693 PGO393692:PGU393693 PQK393692:PQQ393693 QAG393692:QAM393693 QKC393692:QKI393693 QTY393692:QUE393693 RDU393692:REA393693 RNQ393692:RNW393693 RXM393692:RXS393693 SHI393692:SHO393693 SRE393692:SRK393693 TBA393692:TBG393693 TKW393692:TLC393693 TUS393692:TUY393693 UEO393692:UEU393693 UOK393692:UOQ393693 UYG393692:UYM393693 VIC393692:VII393693 VRY393692:VSE393693 WBU393692:WCA393693 WLQ393692:WLW393693 WVM393692:WVS393693 E459228:K459229 JA459228:JG459229 SW459228:TC459229 ACS459228:ACY459229 AMO459228:AMU459229 AWK459228:AWQ459229 BGG459228:BGM459229 BQC459228:BQI459229 BZY459228:CAE459229 CJU459228:CKA459229 CTQ459228:CTW459229 DDM459228:DDS459229 DNI459228:DNO459229 DXE459228:DXK459229 EHA459228:EHG459229 EQW459228:ERC459229 FAS459228:FAY459229 FKO459228:FKU459229 FUK459228:FUQ459229 GEG459228:GEM459229 GOC459228:GOI459229 GXY459228:GYE459229 HHU459228:HIA459229 HRQ459228:HRW459229 IBM459228:IBS459229 ILI459228:ILO459229 IVE459228:IVK459229 JFA459228:JFG459229 JOW459228:JPC459229 JYS459228:JYY459229 KIO459228:KIU459229 KSK459228:KSQ459229 LCG459228:LCM459229 LMC459228:LMI459229 LVY459228:LWE459229 MFU459228:MGA459229 MPQ459228:MPW459229 MZM459228:MZS459229 NJI459228:NJO459229 NTE459228:NTK459229 ODA459228:ODG459229 OMW459228:ONC459229 OWS459228:OWY459229 PGO459228:PGU459229 PQK459228:PQQ459229 QAG459228:QAM459229 QKC459228:QKI459229 QTY459228:QUE459229 RDU459228:REA459229 RNQ459228:RNW459229 RXM459228:RXS459229 SHI459228:SHO459229 SRE459228:SRK459229 TBA459228:TBG459229 TKW459228:TLC459229 TUS459228:TUY459229 UEO459228:UEU459229 UOK459228:UOQ459229 UYG459228:UYM459229 VIC459228:VII459229 VRY459228:VSE459229 WBU459228:WCA459229 WLQ459228:WLW459229 WVM459228:WVS459229 E524764:K524765 JA524764:JG524765 SW524764:TC524765 ACS524764:ACY524765 AMO524764:AMU524765 AWK524764:AWQ524765 BGG524764:BGM524765 BQC524764:BQI524765 BZY524764:CAE524765 CJU524764:CKA524765 CTQ524764:CTW524765 DDM524764:DDS524765 DNI524764:DNO524765 DXE524764:DXK524765 EHA524764:EHG524765 EQW524764:ERC524765 FAS524764:FAY524765 FKO524764:FKU524765 FUK524764:FUQ524765 GEG524764:GEM524765 GOC524764:GOI524765 GXY524764:GYE524765 HHU524764:HIA524765 HRQ524764:HRW524765 IBM524764:IBS524765 ILI524764:ILO524765 IVE524764:IVK524765 JFA524764:JFG524765 JOW524764:JPC524765 JYS524764:JYY524765 KIO524764:KIU524765 KSK524764:KSQ524765 LCG524764:LCM524765 LMC524764:LMI524765 LVY524764:LWE524765 MFU524764:MGA524765 MPQ524764:MPW524765 MZM524764:MZS524765 NJI524764:NJO524765 NTE524764:NTK524765 ODA524764:ODG524765 OMW524764:ONC524765 OWS524764:OWY524765 PGO524764:PGU524765 PQK524764:PQQ524765 QAG524764:QAM524765 QKC524764:QKI524765 QTY524764:QUE524765 RDU524764:REA524765 RNQ524764:RNW524765 RXM524764:RXS524765 SHI524764:SHO524765 SRE524764:SRK524765 TBA524764:TBG524765 TKW524764:TLC524765 TUS524764:TUY524765 UEO524764:UEU524765 UOK524764:UOQ524765 UYG524764:UYM524765 VIC524764:VII524765 VRY524764:VSE524765 WBU524764:WCA524765 WLQ524764:WLW524765 WVM524764:WVS524765 E590300:K590301 JA590300:JG590301 SW590300:TC590301 ACS590300:ACY590301 AMO590300:AMU590301 AWK590300:AWQ590301 BGG590300:BGM590301 BQC590300:BQI590301 BZY590300:CAE590301 CJU590300:CKA590301 CTQ590300:CTW590301 DDM590300:DDS590301 DNI590300:DNO590301 DXE590300:DXK590301 EHA590300:EHG590301 EQW590300:ERC590301 FAS590300:FAY590301 FKO590300:FKU590301 FUK590300:FUQ590301 GEG590300:GEM590301 GOC590300:GOI590301 GXY590300:GYE590301 HHU590300:HIA590301 HRQ590300:HRW590301 IBM590300:IBS590301 ILI590300:ILO590301 IVE590300:IVK590301 JFA590300:JFG590301 JOW590300:JPC590301 JYS590300:JYY590301 KIO590300:KIU590301 KSK590300:KSQ590301 LCG590300:LCM590301 LMC590300:LMI590301 LVY590300:LWE590301 MFU590300:MGA590301 MPQ590300:MPW590301 MZM590300:MZS590301 NJI590300:NJO590301 NTE590300:NTK590301 ODA590300:ODG590301 OMW590300:ONC590301 OWS590300:OWY590301 PGO590300:PGU590301 PQK590300:PQQ590301 QAG590300:QAM590301 QKC590300:QKI590301 QTY590300:QUE590301 RDU590300:REA590301 RNQ590300:RNW590301 RXM590300:RXS590301 SHI590300:SHO590301 SRE590300:SRK590301 TBA590300:TBG590301 TKW590300:TLC590301 TUS590300:TUY590301 UEO590300:UEU590301 UOK590300:UOQ590301 UYG590300:UYM590301 VIC590300:VII590301 VRY590300:VSE590301 WBU590300:WCA590301 WLQ590300:WLW590301 WVM590300:WVS590301 E655836:K655837 JA655836:JG655837 SW655836:TC655837 ACS655836:ACY655837 AMO655836:AMU655837 AWK655836:AWQ655837 BGG655836:BGM655837 BQC655836:BQI655837 BZY655836:CAE655837 CJU655836:CKA655837 CTQ655836:CTW655837 DDM655836:DDS655837 DNI655836:DNO655837 DXE655836:DXK655837 EHA655836:EHG655837 EQW655836:ERC655837 FAS655836:FAY655837 FKO655836:FKU655837 FUK655836:FUQ655837 GEG655836:GEM655837 GOC655836:GOI655837 GXY655836:GYE655837 HHU655836:HIA655837 HRQ655836:HRW655837 IBM655836:IBS655837 ILI655836:ILO655837 IVE655836:IVK655837 JFA655836:JFG655837 JOW655836:JPC655837 JYS655836:JYY655837 KIO655836:KIU655837 KSK655836:KSQ655837 LCG655836:LCM655837 LMC655836:LMI655837 LVY655836:LWE655837 MFU655836:MGA655837 MPQ655836:MPW655837 MZM655836:MZS655837 NJI655836:NJO655837 NTE655836:NTK655837 ODA655836:ODG655837 OMW655836:ONC655837 OWS655836:OWY655837 PGO655836:PGU655837 PQK655836:PQQ655837 QAG655836:QAM655837 QKC655836:QKI655837 QTY655836:QUE655837 RDU655836:REA655837 RNQ655836:RNW655837 RXM655836:RXS655837 SHI655836:SHO655837 SRE655836:SRK655837 TBA655836:TBG655837 TKW655836:TLC655837 TUS655836:TUY655837 UEO655836:UEU655837 UOK655836:UOQ655837 UYG655836:UYM655837 VIC655836:VII655837 VRY655836:VSE655837 WBU655836:WCA655837 WLQ655836:WLW655837 WVM655836:WVS655837 E721372:K721373 JA721372:JG721373 SW721372:TC721373 ACS721372:ACY721373 AMO721372:AMU721373 AWK721372:AWQ721373 BGG721372:BGM721373 BQC721372:BQI721373 BZY721372:CAE721373 CJU721372:CKA721373 CTQ721372:CTW721373 DDM721372:DDS721373 DNI721372:DNO721373 DXE721372:DXK721373 EHA721372:EHG721373 EQW721372:ERC721373 FAS721372:FAY721373 FKO721372:FKU721373 FUK721372:FUQ721373 GEG721372:GEM721373 GOC721372:GOI721373 GXY721372:GYE721373 HHU721372:HIA721373 HRQ721372:HRW721373 IBM721372:IBS721373 ILI721372:ILO721373 IVE721372:IVK721373 JFA721372:JFG721373 JOW721372:JPC721373 JYS721372:JYY721373 KIO721372:KIU721373 KSK721372:KSQ721373 LCG721372:LCM721373 LMC721372:LMI721373 LVY721372:LWE721373 MFU721372:MGA721373 MPQ721372:MPW721373 MZM721372:MZS721373 NJI721372:NJO721373 NTE721372:NTK721373 ODA721372:ODG721373 OMW721372:ONC721373 OWS721372:OWY721373 PGO721372:PGU721373 PQK721372:PQQ721373 QAG721372:QAM721373 QKC721372:QKI721373 QTY721372:QUE721373 RDU721372:REA721373 RNQ721372:RNW721373 RXM721372:RXS721373 SHI721372:SHO721373 SRE721372:SRK721373 TBA721372:TBG721373 TKW721372:TLC721373 TUS721372:TUY721373 UEO721372:UEU721373 UOK721372:UOQ721373 UYG721372:UYM721373 VIC721372:VII721373 VRY721372:VSE721373 WBU721372:WCA721373 WLQ721372:WLW721373 WVM721372:WVS721373 E786908:K786909 JA786908:JG786909 SW786908:TC786909 ACS786908:ACY786909 AMO786908:AMU786909 AWK786908:AWQ786909 BGG786908:BGM786909 BQC786908:BQI786909 BZY786908:CAE786909 CJU786908:CKA786909 CTQ786908:CTW786909 DDM786908:DDS786909 DNI786908:DNO786909 DXE786908:DXK786909 EHA786908:EHG786909 EQW786908:ERC786909 FAS786908:FAY786909 FKO786908:FKU786909 FUK786908:FUQ786909 GEG786908:GEM786909 GOC786908:GOI786909 GXY786908:GYE786909 HHU786908:HIA786909 HRQ786908:HRW786909 IBM786908:IBS786909 ILI786908:ILO786909 IVE786908:IVK786909 JFA786908:JFG786909 JOW786908:JPC786909 JYS786908:JYY786909 KIO786908:KIU786909 KSK786908:KSQ786909 LCG786908:LCM786909 LMC786908:LMI786909 LVY786908:LWE786909 MFU786908:MGA786909 MPQ786908:MPW786909 MZM786908:MZS786909 NJI786908:NJO786909 NTE786908:NTK786909 ODA786908:ODG786909 OMW786908:ONC786909 OWS786908:OWY786909 PGO786908:PGU786909 PQK786908:PQQ786909 QAG786908:QAM786909 QKC786908:QKI786909 QTY786908:QUE786909 RDU786908:REA786909 RNQ786908:RNW786909 RXM786908:RXS786909 SHI786908:SHO786909 SRE786908:SRK786909 TBA786908:TBG786909 TKW786908:TLC786909 TUS786908:TUY786909 UEO786908:UEU786909 UOK786908:UOQ786909 UYG786908:UYM786909 VIC786908:VII786909 VRY786908:VSE786909 WBU786908:WCA786909 WLQ786908:WLW786909 WVM786908:WVS786909 E852444:K852445 JA852444:JG852445 SW852444:TC852445 ACS852444:ACY852445 AMO852444:AMU852445 AWK852444:AWQ852445 BGG852444:BGM852445 BQC852444:BQI852445 BZY852444:CAE852445 CJU852444:CKA852445 CTQ852444:CTW852445 DDM852444:DDS852445 DNI852444:DNO852445 DXE852444:DXK852445 EHA852444:EHG852445 EQW852444:ERC852445 FAS852444:FAY852445 FKO852444:FKU852445 FUK852444:FUQ852445 GEG852444:GEM852445 GOC852444:GOI852445 GXY852444:GYE852445 HHU852444:HIA852445 HRQ852444:HRW852445 IBM852444:IBS852445 ILI852444:ILO852445 IVE852444:IVK852445 JFA852444:JFG852445 JOW852444:JPC852445 JYS852444:JYY852445 KIO852444:KIU852445 KSK852444:KSQ852445 LCG852444:LCM852445 LMC852444:LMI852445 LVY852444:LWE852445 MFU852444:MGA852445 MPQ852444:MPW852445 MZM852444:MZS852445 NJI852444:NJO852445 NTE852444:NTK852445 ODA852444:ODG852445 OMW852444:ONC852445 OWS852444:OWY852445 PGO852444:PGU852445 PQK852444:PQQ852445 QAG852444:QAM852445 QKC852444:QKI852445 QTY852444:QUE852445 RDU852444:REA852445 RNQ852444:RNW852445 RXM852444:RXS852445 SHI852444:SHO852445 SRE852444:SRK852445 TBA852444:TBG852445 TKW852444:TLC852445 TUS852444:TUY852445 UEO852444:UEU852445 UOK852444:UOQ852445 UYG852444:UYM852445 VIC852444:VII852445 VRY852444:VSE852445 WBU852444:WCA852445 WLQ852444:WLW852445 WVM852444:WVS852445 E917980:K917981 JA917980:JG917981 SW917980:TC917981 ACS917980:ACY917981 AMO917980:AMU917981 AWK917980:AWQ917981 BGG917980:BGM917981 BQC917980:BQI917981 BZY917980:CAE917981 CJU917980:CKA917981 CTQ917980:CTW917981 DDM917980:DDS917981 DNI917980:DNO917981 DXE917980:DXK917981 EHA917980:EHG917981 EQW917980:ERC917981 FAS917980:FAY917981 FKO917980:FKU917981 FUK917980:FUQ917981 GEG917980:GEM917981 GOC917980:GOI917981 GXY917980:GYE917981 HHU917980:HIA917981 HRQ917980:HRW917981 IBM917980:IBS917981 ILI917980:ILO917981 IVE917980:IVK917981 JFA917980:JFG917981 JOW917980:JPC917981 JYS917980:JYY917981 KIO917980:KIU917981 KSK917980:KSQ917981 LCG917980:LCM917981 LMC917980:LMI917981 LVY917980:LWE917981 MFU917980:MGA917981 MPQ917980:MPW917981 MZM917980:MZS917981 NJI917980:NJO917981 NTE917980:NTK917981 ODA917980:ODG917981 OMW917980:ONC917981 OWS917980:OWY917981 PGO917980:PGU917981 PQK917980:PQQ917981 QAG917980:QAM917981 QKC917980:QKI917981 QTY917980:QUE917981 RDU917980:REA917981 RNQ917980:RNW917981 RXM917980:RXS917981 SHI917980:SHO917981 SRE917980:SRK917981 TBA917980:TBG917981 TKW917980:TLC917981 TUS917980:TUY917981 UEO917980:UEU917981 UOK917980:UOQ917981 UYG917980:UYM917981 VIC917980:VII917981 VRY917980:VSE917981 WBU917980:WCA917981 WLQ917980:WLW917981 WVM917980:WVS917981 E983516:K983517 JA983516:JG983517 SW983516:TC983517 ACS983516:ACY983517 AMO983516:AMU983517 AWK983516:AWQ983517 BGG983516:BGM983517 BQC983516:BQI983517 BZY983516:CAE983517 CJU983516:CKA983517 CTQ983516:CTW983517 DDM983516:DDS983517 DNI983516:DNO983517 DXE983516:DXK983517 EHA983516:EHG983517 EQW983516:ERC983517 FAS983516:FAY983517 FKO983516:FKU983517 FUK983516:FUQ983517 GEG983516:GEM983517 GOC983516:GOI983517 GXY983516:GYE983517 HHU983516:HIA983517 HRQ983516:HRW983517 IBM983516:IBS983517 ILI983516:ILO983517 IVE983516:IVK983517 JFA983516:JFG983517 JOW983516:JPC983517 JYS983516:JYY983517 KIO983516:KIU983517 KSK983516:KSQ983517 LCG983516:LCM983517 LMC983516:LMI983517 LVY983516:LWE983517 MFU983516:MGA983517 MPQ983516:MPW983517 MZM983516:MZS983517 NJI983516:NJO983517 NTE983516:NTK983517 ODA983516:ODG983517 OMW983516:ONC983517 OWS983516:OWY983517 PGO983516:PGU983517 PQK983516:PQQ983517 QAG983516:QAM983517 QKC983516:QKI983517 QTY983516:QUE983517 RDU983516:REA983517 RNQ983516:RNW983517 RXM983516:RXS983517 SHI983516:SHO983517 SRE983516:SRK983517 TBA983516:TBG983517 TKW983516:TLC983517 TUS983516:TUY983517 UEO983516:UEU983517 UOK983516:UOQ983517 UYG983516:UYM983517 VIC983516:VII983517 VRY983516:VSE983517 WBU983516:WCA983517 WLQ983516:WLW983517 WVM983516:WVS983517 E245:K278 JA245:JG278 SW245:TC278 ACS245:ACY278 AMO245:AMU278 AWK245:AWQ278 BGG245:BGM278 BQC245:BQI278 BZY245:CAE278 CJU245:CKA278 CTQ245:CTW278 DDM245:DDS278 DNI245:DNO278 DXE245:DXK278 EHA245:EHG278 EQW245:ERC278 FAS245:FAY278 FKO245:FKU278 FUK245:FUQ278 GEG245:GEM278 GOC245:GOI278 GXY245:GYE278 HHU245:HIA278 HRQ245:HRW278 IBM245:IBS278 ILI245:ILO278 IVE245:IVK278 JFA245:JFG278 JOW245:JPC278 JYS245:JYY278 KIO245:KIU278 KSK245:KSQ278 LCG245:LCM278 LMC245:LMI278 LVY245:LWE278 MFU245:MGA278 MPQ245:MPW278 MZM245:MZS278 NJI245:NJO278 NTE245:NTK278 ODA245:ODG278 OMW245:ONC278 OWS245:OWY278 PGO245:PGU278 PQK245:PQQ278 QAG245:QAM278 QKC245:QKI278 QTY245:QUE278 RDU245:REA278 RNQ245:RNW278 RXM245:RXS278 SHI245:SHO278 SRE245:SRK278 TBA245:TBG278 TKW245:TLC278 TUS245:TUY278 UEO245:UEU278 UOK245:UOQ278 UYG245:UYM278 VIC245:VII278 VRY245:VSE278 WBU245:WCA278 WLQ245:WLW278 WVM245:WVS278 E65782:K65815 JA65782:JG65815 SW65782:TC65815 ACS65782:ACY65815 AMO65782:AMU65815 AWK65782:AWQ65815 BGG65782:BGM65815 BQC65782:BQI65815 BZY65782:CAE65815 CJU65782:CKA65815 CTQ65782:CTW65815 DDM65782:DDS65815 DNI65782:DNO65815 DXE65782:DXK65815 EHA65782:EHG65815 EQW65782:ERC65815 FAS65782:FAY65815 FKO65782:FKU65815 FUK65782:FUQ65815 GEG65782:GEM65815 GOC65782:GOI65815 GXY65782:GYE65815 HHU65782:HIA65815 HRQ65782:HRW65815 IBM65782:IBS65815 ILI65782:ILO65815 IVE65782:IVK65815 JFA65782:JFG65815 JOW65782:JPC65815 JYS65782:JYY65815 KIO65782:KIU65815 KSK65782:KSQ65815 LCG65782:LCM65815 LMC65782:LMI65815 LVY65782:LWE65815 MFU65782:MGA65815 MPQ65782:MPW65815 MZM65782:MZS65815 NJI65782:NJO65815 NTE65782:NTK65815 ODA65782:ODG65815 OMW65782:ONC65815 OWS65782:OWY65815 PGO65782:PGU65815 PQK65782:PQQ65815 QAG65782:QAM65815 QKC65782:QKI65815 QTY65782:QUE65815 RDU65782:REA65815 RNQ65782:RNW65815 RXM65782:RXS65815 SHI65782:SHO65815 SRE65782:SRK65815 TBA65782:TBG65815 TKW65782:TLC65815 TUS65782:TUY65815 UEO65782:UEU65815 UOK65782:UOQ65815 UYG65782:UYM65815 VIC65782:VII65815 VRY65782:VSE65815 WBU65782:WCA65815 WLQ65782:WLW65815 WVM65782:WVS65815 E131318:K131351 JA131318:JG131351 SW131318:TC131351 ACS131318:ACY131351 AMO131318:AMU131351 AWK131318:AWQ131351 BGG131318:BGM131351 BQC131318:BQI131351 BZY131318:CAE131351 CJU131318:CKA131351 CTQ131318:CTW131351 DDM131318:DDS131351 DNI131318:DNO131351 DXE131318:DXK131351 EHA131318:EHG131351 EQW131318:ERC131351 FAS131318:FAY131351 FKO131318:FKU131351 FUK131318:FUQ131351 GEG131318:GEM131351 GOC131318:GOI131351 GXY131318:GYE131351 HHU131318:HIA131351 HRQ131318:HRW131351 IBM131318:IBS131351 ILI131318:ILO131351 IVE131318:IVK131351 JFA131318:JFG131351 JOW131318:JPC131351 JYS131318:JYY131351 KIO131318:KIU131351 KSK131318:KSQ131351 LCG131318:LCM131351 LMC131318:LMI131351 LVY131318:LWE131351 MFU131318:MGA131351 MPQ131318:MPW131351 MZM131318:MZS131351 NJI131318:NJO131351 NTE131318:NTK131351 ODA131318:ODG131351 OMW131318:ONC131351 OWS131318:OWY131351 PGO131318:PGU131351 PQK131318:PQQ131351 QAG131318:QAM131351 QKC131318:QKI131351 QTY131318:QUE131351 RDU131318:REA131351 RNQ131318:RNW131351 RXM131318:RXS131351 SHI131318:SHO131351 SRE131318:SRK131351 TBA131318:TBG131351 TKW131318:TLC131351 TUS131318:TUY131351 UEO131318:UEU131351 UOK131318:UOQ131351 UYG131318:UYM131351 VIC131318:VII131351 VRY131318:VSE131351 WBU131318:WCA131351 WLQ131318:WLW131351 WVM131318:WVS131351 E196854:K196887 JA196854:JG196887 SW196854:TC196887 ACS196854:ACY196887 AMO196854:AMU196887 AWK196854:AWQ196887 BGG196854:BGM196887 BQC196854:BQI196887 BZY196854:CAE196887 CJU196854:CKA196887 CTQ196854:CTW196887 DDM196854:DDS196887 DNI196854:DNO196887 DXE196854:DXK196887 EHA196854:EHG196887 EQW196854:ERC196887 FAS196854:FAY196887 FKO196854:FKU196887 FUK196854:FUQ196887 GEG196854:GEM196887 GOC196854:GOI196887 GXY196854:GYE196887 HHU196854:HIA196887 HRQ196854:HRW196887 IBM196854:IBS196887 ILI196854:ILO196887 IVE196854:IVK196887 JFA196854:JFG196887 JOW196854:JPC196887 JYS196854:JYY196887 KIO196854:KIU196887 KSK196854:KSQ196887 LCG196854:LCM196887 LMC196854:LMI196887 LVY196854:LWE196887 MFU196854:MGA196887 MPQ196854:MPW196887 MZM196854:MZS196887 NJI196854:NJO196887 NTE196854:NTK196887 ODA196854:ODG196887 OMW196854:ONC196887 OWS196854:OWY196887 PGO196854:PGU196887 PQK196854:PQQ196887 QAG196854:QAM196887 QKC196854:QKI196887 QTY196854:QUE196887 RDU196854:REA196887 RNQ196854:RNW196887 RXM196854:RXS196887 SHI196854:SHO196887 SRE196854:SRK196887 TBA196854:TBG196887 TKW196854:TLC196887 TUS196854:TUY196887 UEO196854:UEU196887 UOK196854:UOQ196887 UYG196854:UYM196887 VIC196854:VII196887 VRY196854:VSE196887 WBU196854:WCA196887 WLQ196854:WLW196887 WVM196854:WVS196887 E262390:K262423 JA262390:JG262423 SW262390:TC262423 ACS262390:ACY262423 AMO262390:AMU262423 AWK262390:AWQ262423 BGG262390:BGM262423 BQC262390:BQI262423 BZY262390:CAE262423 CJU262390:CKA262423 CTQ262390:CTW262423 DDM262390:DDS262423 DNI262390:DNO262423 DXE262390:DXK262423 EHA262390:EHG262423 EQW262390:ERC262423 FAS262390:FAY262423 FKO262390:FKU262423 FUK262390:FUQ262423 GEG262390:GEM262423 GOC262390:GOI262423 GXY262390:GYE262423 HHU262390:HIA262423 HRQ262390:HRW262423 IBM262390:IBS262423 ILI262390:ILO262423 IVE262390:IVK262423 JFA262390:JFG262423 JOW262390:JPC262423 JYS262390:JYY262423 KIO262390:KIU262423 KSK262390:KSQ262423 LCG262390:LCM262423 LMC262390:LMI262423 LVY262390:LWE262423 MFU262390:MGA262423 MPQ262390:MPW262423 MZM262390:MZS262423 NJI262390:NJO262423 NTE262390:NTK262423 ODA262390:ODG262423 OMW262390:ONC262423 OWS262390:OWY262423 PGO262390:PGU262423 PQK262390:PQQ262423 QAG262390:QAM262423 QKC262390:QKI262423 QTY262390:QUE262423 RDU262390:REA262423 RNQ262390:RNW262423 RXM262390:RXS262423 SHI262390:SHO262423 SRE262390:SRK262423 TBA262390:TBG262423 TKW262390:TLC262423 TUS262390:TUY262423 UEO262390:UEU262423 UOK262390:UOQ262423 UYG262390:UYM262423 VIC262390:VII262423 VRY262390:VSE262423 WBU262390:WCA262423 WLQ262390:WLW262423 WVM262390:WVS262423 E327926:K327959 JA327926:JG327959 SW327926:TC327959 ACS327926:ACY327959 AMO327926:AMU327959 AWK327926:AWQ327959 BGG327926:BGM327959 BQC327926:BQI327959 BZY327926:CAE327959 CJU327926:CKA327959 CTQ327926:CTW327959 DDM327926:DDS327959 DNI327926:DNO327959 DXE327926:DXK327959 EHA327926:EHG327959 EQW327926:ERC327959 FAS327926:FAY327959 FKO327926:FKU327959 FUK327926:FUQ327959 GEG327926:GEM327959 GOC327926:GOI327959 GXY327926:GYE327959 HHU327926:HIA327959 HRQ327926:HRW327959 IBM327926:IBS327959 ILI327926:ILO327959 IVE327926:IVK327959 JFA327926:JFG327959 JOW327926:JPC327959 JYS327926:JYY327959 KIO327926:KIU327959 KSK327926:KSQ327959 LCG327926:LCM327959 LMC327926:LMI327959 LVY327926:LWE327959 MFU327926:MGA327959 MPQ327926:MPW327959 MZM327926:MZS327959 NJI327926:NJO327959 NTE327926:NTK327959 ODA327926:ODG327959 OMW327926:ONC327959 OWS327926:OWY327959 PGO327926:PGU327959 PQK327926:PQQ327959 QAG327926:QAM327959 QKC327926:QKI327959 QTY327926:QUE327959 RDU327926:REA327959 RNQ327926:RNW327959 RXM327926:RXS327959 SHI327926:SHO327959 SRE327926:SRK327959 TBA327926:TBG327959 TKW327926:TLC327959 TUS327926:TUY327959 UEO327926:UEU327959 UOK327926:UOQ327959 UYG327926:UYM327959 VIC327926:VII327959 VRY327926:VSE327959 WBU327926:WCA327959 WLQ327926:WLW327959 WVM327926:WVS327959 E393462:K393495 JA393462:JG393495 SW393462:TC393495 ACS393462:ACY393495 AMO393462:AMU393495 AWK393462:AWQ393495 BGG393462:BGM393495 BQC393462:BQI393495 BZY393462:CAE393495 CJU393462:CKA393495 CTQ393462:CTW393495 DDM393462:DDS393495 DNI393462:DNO393495 DXE393462:DXK393495 EHA393462:EHG393495 EQW393462:ERC393495 FAS393462:FAY393495 FKO393462:FKU393495 FUK393462:FUQ393495 GEG393462:GEM393495 GOC393462:GOI393495 GXY393462:GYE393495 HHU393462:HIA393495 HRQ393462:HRW393495 IBM393462:IBS393495 ILI393462:ILO393495 IVE393462:IVK393495 JFA393462:JFG393495 JOW393462:JPC393495 JYS393462:JYY393495 KIO393462:KIU393495 KSK393462:KSQ393495 LCG393462:LCM393495 LMC393462:LMI393495 LVY393462:LWE393495 MFU393462:MGA393495 MPQ393462:MPW393495 MZM393462:MZS393495 NJI393462:NJO393495 NTE393462:NTK393495 ODA393462:ODG393495 OMW393462:ONC393495 OWS393462:OWY393495 PGO393462:PGU393495 PQK393462:PQQ393495 QAG393462:QAM393495 QKC393462:QKI393495 QTY393462:QUE393495 RDU393462:REA393495 RNQ393462:RNW393495 RXM393462:RXS393495 SHI393462:SHO393495 SRE393462:SRK393495 TBA393462:TBG393495 TKW393462:TLC393495 TUS393462:TUY393495 UEO393462:UEU393495 UOK393462:UOQ393495 UYG393462:UYM393495 VIC393462:VII393495 VRY393462:VSE393495 WBU393462:WCA393495 WLQ393462:WLW393495 WVM393462:WVS393495 E458998:K459031 JA458998:JG459031 SW458998:TC459031 ACS458998:ACY459031 AMO458998:AMU459031 AWK458998:AWQ459031 BGG458998:BGM459031 BQC458998:BQI459031 BZY458998:CAE459031 CJU458998:CKA459031 CTQ458998:CTW459031 DDM458998:DDS459031 DNI458998:DNO459031 DXE458998:DXK459031 EHA458998:EHG459031 EQW458998:ERC459031 FAS458998:FAY459031 FKO458998:FKU459031 FUK458998:FUQ459031 GEG458998:GEM459031 GOC458998:GOI459031 GXY458998:GYE459031 HHU458998:HIA459031 HRQ458998:HRW459031 IBM458998:IBS459031 ILI458998:ILO459031 IVE458998:IVK459031 JFA458998:JFG459031 JOW458998:JPC459031 JYS458998:JYY459031 KIO458998:KIU459031 KSK458998:KSQ459031 LCG458998:LCM459031 LMC458998:LMI459031 LVY458998:LWE459031 MFU458998:MGA459031 MPQ458998:MPW459031 MZM458998:MZS459031 NJI458998:NJO459031 NTE458998:NTK459031 ODA458998:ODG459031 OMW458998:ONC459031 OWS458998:OWY459031 PGO458998:PGU459031 PQK458998:PQQ459031 QAG458998:QAM459031 QKC458998:QKI459031 QTY458998:QUE459031 RDU458998:REA459031 RNQ458998:RNW459031 RXM458998:RXS459031 SHI458998:SHO459031 SRE458998:SRK459031 TBA458998:TBG459031 TKW458998:TLC459031 TUS458998:TUY459031 UEO458998:UEU459031 UOK458998:UOQ459031 UYG458998:UYM459031 VIC458998:VII459031 VRY458998:VSE459031 WBU458998:WCA459031 WLQ458998:WLW459031 WVM458998:WVS459031 E524534:K524567 JA524534:JG524567 SW524534:TC524567 ACS524534:ACY524567 AMO524534:AMU524567 AWK524534:AWQ524567 BGG524534:BGM524567 BQC524534:BQI524567 BZY524534:CAE524567 CJU524534:CKA524567 CTQ524534:CTW524567 DDM524534:DDS524567 DNI524534:DNO524567 DXE524534:DXK524567 EHA524534:EHG524567 EQW524534:ERC524567 FAS524534:FAY524567 FKO524534:FKU524567 FUK524534:FUQ524567 GEG524534:GEM524567 GOC524534:GOI524567 GXY524534:GYE524567 HHU524534:HIA524567 HRQ524534:HRW524567 IBM524534:IBS524567 ILI524534:ILO524567 IVE524534:IVK524567 JFA524534:JFG524567 JOW524534:JPC524567 JYS524534:JYY524567 KIO524534:KIU524567 KSK524534:KSQ524567 LCG524534:LCM524567 LMC524534:LMI524567 LVY524534:LWE524567 MFU524534:MGA524567 MPQ524534:MPW524567 MZM524534:MZS524567 NJI524534:NJO524567 NTE524534:NTK524567 ODA524534:ODG524567 OMW524534:ONC524567 OWS524534:OWY524567 PGO524534:PGU524567 PQK524534:PQQ524567 QAG524534:QAM524567 QKC524534:QKI524567 QTY524534:QUE524567 RDU524534:REA524567 RNQ524534:RNW524567 RXM524534:RXS524567 SHI524534:SHO524567 SRE524534:SRK524567 TBA524534:TBG524567 TKW524534:TLC524567 TUS524534:TUY524567 UEO524534:UEU524567 UOK524534:UOQ524567 UYG524534:UYM524567 VIC524534:VII524567 VRY524534:VSE524567 WBU524534:WCA524567 WLQ524534:WLW524567 WVM524534:WVS524567 E590070:K590103 JA590070:JG590103 SW590070:TC590103 ACS590070:ACY590103 AMO590070:AMU590103 AWK590070:AWQ590103 BGG590070:BGM590103 BQC590070:BQI590103 BZY590070:CAE590103 CJU590070:CKA590103 CTQ590070:CTW590103 DDM590070:DDS590103 DNI590070:DNO590103 DXE590070:DXK590103 EHA590070:EHG590103 EQW590070:ERC590103 FAS590070:FAY590103 FKO590070:FKU590103 FUK590070:FUQ590103 GEG590070:GEM590103 GOC590070:GOI590103 GXY590070:GYE590103 HHU590070:HIA590103 HRQ590070:HRW590103 IBM590070:IBS590103 ILI590070:ILO590103 IVE590070:IVK590103 JFA590070:JFG590103 JOW590070:JPC590103 JYS590070:JYY590103 KIO590070:KIU590103 KSK590070:KSQ590103 LCG590070:LCM590103 LMC590070:LMI590103 LVY590070:LWE590103 MFU590070:MGA590103 MPQ590070:MPW590103 MZM590070:MZS590103 NJI590070:NJO590103 NTE590070:NTK590103 ODA590070:ODG590103 OMW590070:ONC590103 OWS590070:OWY590103 PGO590070:PGU590103 PQK590070:PQQ590103 QAG590070:QAM590103 QKC590070:QKI590103 QTY590070:QUE590103 RDU590070:REA590103 RNQ590070:RNW590103 RXM590070:RXS590103 SHI590070:SHO590103 SRE590070:SRK590103 TBA590070:TBG590103 TKW590070:TLC590103 TUS590070:TUY590103 UEO590070:UEU590103 UOK590070:UOQ590103 UYG590070:UYM590103 VIC590070:VII590103 VRY590070:VSE590103 WBU590070:WCA590103 WLQ590070:WLW590103 WVM590070:WVS590103 E655606:K655639 JA655606:JG655639 SW655606:TC655639 ACS655606:ACY655639 AMO655606:AMU655639 AWK655606:AWQ655639 BGG655606:BGM655639 BQC655606:BQI655639 BZY655606:CAE655639 CJU655606:CKA655639 CTQ655606:CTW655639 DDM655606:DDS655639 DNI655606:DNO655639 DXE655606:DXK655639 EHA655606:EHG655639 EQW655606:ERC655639 FAS655606:FAY655639 FKO655606:FKU655639 FUK655606:FUQ655639 GEG655606:GEM655639 GOC655606:GOI655639 GXY655606:GYE655639 HHU655606:HIA655639 HRQ655606:HRW655639 IBM655606:IBS655639 ILI655606:ILO655639 IVE655606:IVK655639 JFA655606:JFG655639 JOW655606:JPC655639 JYS655606:JYY655639 KIO655606:KIU655639 KSK655606:KSQ655639 LCG655606:LCM655639 LMC655606:LMI655639 LVY655606:LWE655639 MFU655606:MGA655639 MPQ655606:MPW655639 MZM655606:MZS655639 NJI655606:NJO655639 NTE655606:NTK655639 ODA655606:ODG655639 OMW655606:ONC655639 OWS655606:OWY655639 PGO655606:PGU655639 PQK655606:PQQ655639 QAG655606:QAM655639 QKC655606:QKI655639 QTY655606:QUE655639 RDU655606:REA655639 RNQ655606:RNW655639 RXM655606:RXS655639 SHI655606:SHO655639 SRE655606:SRK655639 TBA655606:TBG655639 TKW655606:TLC655639 TUS655606:TUY655639 UEO655606:UEU655639 UOK655606:UOQ655639 UYG655606:UYM655639 VIC655606:VII655639 VRY655606:VSE655639 WBU655606:WCA655639 WLQ655606:WLW655639 WVM655606:WVS655639 E721142:K721175 JA721142:JG721175 SW721142:TC721175 ACS721142:ACY721175 AMO721142:AMU721175 AWK721142:AWQ721175 BGG721142:BGM721175 BQC721142:BQI721175 BZY721142:CAE721175 CJU721142:CKA721175 CTQ721142:CTW721175 DDM721142:DDS721175 DNI721142:DNO721175 DXE721142:DXK721175 EHA721142:EHG721175 EQW721142:ERC721175 FAS721142:FAY721175 FKO721142:FKU721175 FUK721142:FUQ721175 GEG721142:GEM721175 GOC721142:GOI721175 GXY721142:GYE721175 HHU721142:HIA721175 HRQ721142:HRW721175 IBM721142:IBS721175 ILI721142:ILO721175 IVE721142:IVK721175 JFA721142:JFG721175 JOW721142:JPC721175 JYS721142:JYY721175 KIO721142:KIU721175 KSK721142:KSQ721175 LCG721142:LCM721175 LMC721142:LMI721175 LVY721142:LWE721175 MFU721142:MGA721175 MPQ721142:MPW721175 MZM721142:MZS721175 NJI721142:NJO721175 NTE721142:NTK721175 ODA721142:ODG721175 OMW721142:ONC721175 OWS721142:OWY721175 PGO721142:PGU721175 PQK721142:PQQ721175 QAG721142:QAM721175 QKC721142:QKI721175 QTY721142:QUE721175 RDU721142:REA721175 RNQ721142:RNW721175 RXM721142:RXS721175 SHI721142:SHO721175 SRE721142:SRK721175 TBA721142:TBG721175 TKW721142:TLC721175 TUS721142:TUY721175 UEO721142:UEU721175 UOK721142:UOQ721175 UYG721142:UYM721175 VIC721142:VII721175 VRY721142:VSE721175 WBU721142:WCA721175 WLQ721142:WLW721175 WVM721142:WVS721175 E786678:K786711 JA786678:JG786711 SW786678:TC786711 ACS786678:ACY786711 AMO786678:AMU786711 AWK786678:AWQ786711 BGG786678:BGM786711 BQC786678:BQI786711 BZY786678:CAE786711 CJU786678:CKA786711 CTQ786678:CTW786711 DDM786678:DDS786711 DNI786678:DNO786711 DXE786678:DXK786711 EHA786678:EHG786711 EQW786678:ERC786711 FAS786678:FAY786711 FKO786678:FKU786711 FUK786678:FUQ786711 GEG786678:GEM786711 GOC786678:GOI786711 GXY786678:GYE786711 HHU786678:HIA786711 HRQ786678:HRW786711 IBM786678:IBS786711 ILI786678:ILO786711 IVE786678:IVK786711 JFA786678:JFG786711 JOW786678:JPC786711 JYS786678:JYY786711 KIO786678:KIU786711 KSK786678:KSQ786711 LCG786678:LCM786711 LMC786678:LMI786711 LVY786678:LWE786711 MFU786678:MGA786711 MPQ786678:MPW786711 MZM786678:MZS786711 NJI786678:NJO786711 NTE786678:NTK786711 ODA786678:ODG786711 OMW786678:ONC786711 OWS786678:OWY786711 PGO786678:PGU786711 PQK786678:PQQ786711 QAG786678:QAM786711 QKC786678:QKI786711 QTY786678:QUE786711 RDU786678:REA786711 RNQ786678:RNW786711 RXM786678:RXS786711 SHI786678:SHO786711 SRE786678:SRK786711 TBA786678:TBG786711 TKW786678:TLC786711 TUS786678:TUY786711 UEO786678:UEU786711 UOK786678:UOQ786711 UYG786678:UYM786711 VIC786678:VII786711 VRY786678:VSE786711 WBU786678:WCA786711 WLQ786678:WLW786711 WVM786678:WVS786711 E852214:K852247 JA852214:JG852247 SW852214:TC852247 ACS852214:ACY852247 AMO852214:AMU852247 AWK852214:AWQ852247 BGG852214:BGM852247 BQC852214:BQI852247 BZY852214:CAE852247 CJU852214:CKA852247 CTQ852214:CTW852247 DDM852214:DDS852247 DNI852214:DNO852247 DXE852214:DXK852247 EHA852214:EHG852247 EQW852214:ERC852247 FAS852214:FAY852247 FKO852214:FKU852247 FUK852214:FUQ852247 GEG852214:GEM852247 GOC852214:GOI852247 GXY852214:GYE852247 HHU852214:HIA852247 HRQ852214:HRW852247 IBM852214:IBS852247 ILI852214:ILO852247 IVE852214:IVK852247 JFA852214:JFG852247 JOW852214:JPC852247 JYS852214:JYY852247 KIO852214:KIU852247 KSK852214:KSQ852247 LCG852214:LCM852247 LMC852214:LMI852247 LVY852214:LWE852247 MFU852214:MGA852247 MPQ852214:MPW852247 MZM852214:MZS852247 NJI852214:NJO852247 NTE852214:NTK852247 ODA852214:ODG852247 OMW852214:ONC852247 OWS852214:OWY852247 PGO852214:PGU852247 PQK852214:PQQ852247 QAG852214:QAM852247 QKC852214:QKI852247 QTY852214:QUE852247 RDU852214:REA852247 RNQ852214:RNW852247 RXM852214:RXS852247 SHI852214:SHO852247 SRE852214:SRK852247 TBA852214:TBG852247 TKW852214:TLC852247 TUS852214:TUY852247 UEO852214:UEU852247 UOK852214:UOQ852247 UYG852214:UYM852247 VIC852214:VII852247 VRY852214:VSE852247 WBU852214:WCA852247 WLQ852214:WLW852247 WVM852214:WVS852247 E917750:K917783 JA917750:JG917783 SW917750:TC917783 ACS917750:ACY917783 AMO917750:AMU917783 AWK917750:AWQ917783 BGG917750:BGM917783 BQC917750:BQI917783 BZY917750:CAE917783 CJU917750:CKA917783 CTQ917750:CTW917783 DDM917750:DDS917783 DNI917750:DNO917783 DXE917750:DXK917783 EHA917750:EHG917783 EQW917750:ERC917783 FAS917750:FAY917783 FKO917750:FKU917783 FUK917750:FUQ917783 GEG917750:GEM917783 GOC917750:GOI917783 GXY917750:GYE917783 HHU917750:HIA917783 HRQ917750:HRW917783 IBM917750:IBS917783 ILI917750:ILO917783 IVE917750:IVK917783 JFA917750:JFG917783 JOW917750:JPC917783 JYS917750:JYY917783 KIO917750:KIU917783 KSK917750:KSQ917783 LCG917750:LCM917783 LMC917750:LMI917783 LVY917750:LWE917783 MFU917750:MGA917783 MPQ917750:MPW917783 MZM917750:MZS917783 NJI917750:NJO917783 NTE917750:NTK917783 ODA917750:ODG917783 OMW917750:ONC917783 OWS917750:OWY917783 PGO917750:PGU917783 PQK917750:PQQ917783 QAG917750:QAM917783 QKC917750:QKI917783 QTY917750:QUE917783 RDU917750:REA917783 RNQ917750:RNW917783 RXM917750:RXS917783 SHI917750:SHO917783 SRE917750:SRK917783 TBA917750:TBG917783 TKW917750:TLC917783 TUS917750:TUY917783 UEO917750:UEU917783 UOK917750:UOQ917783 UYG917750:UYM917783 VIC917750:VII917783 VRY917750:VSE917783 WBU917750:WCA917783 WLQ917750:WLW917783 WVM917750:WVS917783 E983286:K983319 JA983286:JG983319 SW983286:TC983319 ACS983286:ACY983319 AMO983286:AMU983319 AWK983286:AWQ983319 BGG983286:BGM983319 BQC983286:BQI983319 BZY983286:CAE983319 CJU983286:CKA983319 CTQ983286:CTW983319 DDM983286:DDS983319 DNI983286:DNO983319 DXE983286:DXK983319 EHA983286:EHG983319 EQW983286:ERC983319 FAS983286:FAY983319 FKO983286:FKU983319 FUK983286:FUQ983319 GEG983286:GEM983319 GOC983286:GOI983319 GXY983286:GYE983319 HHU983286:HIA983319 HRQ983286:HRW983319 IBM983286:IBS983319 ILI983286:ILO983319 IVE983286:IVK983319 JFA983286:JFG983319 JOW983286:JPC983319 JYS983286:JYY983319 KIO983286:KIU983319 KSK983286:KSQ983319 LCG983286:LCM983319 LMC983286:LMI983319 LVY983286:LWE983319 MFU983286:MGA983319 MPQ983286:MPW983319 MZM983286:MZS983319 NJI983286:NJO983319 NTE983286:NTK983319 ODA983286:ODG983319 OMW983286:ONC983319 OWS983286:OWY983319 PGO983286:PGU983319 PQK983286:PQQ983319 QAG983286:QAM983319 QKC983286:QKI983319 QTY983286:QUE983319 RDU983286:REA983319 RNQ983286:RNW983319 RXM983286:RXS983319 SHI983286:SHO983319 SRE983286:SRK983319 TBA983286:TBG983319 TKW983286:TLC983319 TUS983286:TUY983319 UEO983286:UEU983319 UOK983286:UOQ983319 UYG983286:UYM983319 VIC983286:VII983319 VRY983286:VSE983319 WBU983286:WCA983319 WLQ983286:WLW983319 WVM983286:WVS983319 L364:L369 JH364:JH369 TD364:TD369 ACZ364:ACZ369 AMV364:AMV369 AWR364:AWR369 BGN364:BGN369 BQJ364:BQJ369 CAF364:CAF369 CKB364:CKB369 CTX364:CTX369 DDT364:DDT369 DNP364:DNP369 DXL364:DXL369 EHH364:EHH369 ERD364:ERD369 FAZ364:FAZ369 FKV364:FKV369 FUR364:FUR369 GEN364:GEN369 GOJ364:GOJ369 GYF364:GYF369 HIB364:HIB369 HRX364:HRX369 IBT364:IBT369 ILP364:ILP369 IVL364:IVL369 JFH364:JFH369 JPD364:JPD369 JYZ364:JYZ369 KIV364:KIV369 KSR364:KSR369 LCN364:LCN369 LMJ364:LMJ369 LWF364:LWF369 MGB364:MGB369 MPX364:MPX369 MZT364:MZT369 NJP364:NJP369 NTL364:NTL369 ODH364:ODH369 OND364:OND369 OWZ364:OWZ369 PGV364:PGV369 PQR364:PQR369 QAN364:QAN369 QKJ364:QKJ369 QUF364:QUF369 REB364:REB369 RNX364:RNX369 RXT364:RXT369 SHP364:SHP369 SRL364:SRL369 TBH364:TBH369 TLD364:TLD369 TUZ364:TUZ369 UEV364:UEV369 UOR364:UOR369 UYN364:UYN369 VIJ364:VIJ369 VSF364:VSF369 WCB364:WCB369 WLX364:WLX369 WVT364:WVT369 L65900:L65905 JH65900:JH65905 TD65900:TD65905 ACZ65900:ACZ65905 AMV65900:AMV65905 AWR65900:AWR65905 BGN65900:BGN65905 BQJ65900:BQJ65905 CAF65900:CAF65905 CKB65900:CKB65905 CTX65900:CTX65905 DDT65900:DDT65905 DNP65900:DNP65905 DXL65900:DXL65905 EHH65900:EHH65905 ERD65900:ERD65905 FAZ65900:FAZ65905 FKV65900:FKV65905 FUR65900:FUR65905 GEN65900:GEN65905 GOJ65900:GOJ65905 GYF65900:GYF65905 HIB65900:HIB65905 HRX65900:HRX65905 IBT65900:IBT65905 ILP65900:ILP65905 IVL65900:IVL65905 JFH65900:JFH65905 JPD65900:JPD65905 JYZ65900:JYZ65905 KIV65900:KIV65905 KSR65900:KSR65905 LCN65900:LCN65905 LMJ65900:LMJ65905 LWF65900:LWF65905 MGB65900:MGB65905 MPX65900:MPX65905 MZT65900:MZT65905 NJP65900:NJP65905 NTL65900:NTL65905 ODH65900:ODH65905 OND65900:OND65905 OWZ65900:OWZ65905 PGV65900:PGV65905 PQR65900:PQR65905 QAN65900:QAN65905 QKJ65900:QKJ65905 QUF65900:QUF65905 REB65900:REB65905 RNX65900:RNX65905 RXT65900:RXT65905 SHP65900:SHP65905 SRL65900:SRL65905 TBH65900:TBH65905 TLD65900:TLD65905 TUZ65900:TUZ65905 UEV65900:UEV65905 UOR65900:UOR65905 UYN65900:UYN65905 VIJ65900:VIJ65905 VSF65900:VSF65905 WCB65900:WCB65905 WLX65900:WLX65905 WVT65900:WVT65905 L131436:L131441 JH131436:JH131441 TD131436:TD131441 ACZ131436:ACZ131441 AMV131436:AMV131441 AWR131436:AWR131441 BGN131436:BGN131441 BQJ131436:BQJ131441 CAF131436:CAF131441 CKB131436:CKB131441 CTX131436:CTX131441 DDT131436:DDT131441 DNP131436:DNP131441 DXL131436:DXL131441 EHH131436:EHH131441 ERD131436:ERD131441 FAZ131436:FAZ131441 FKV131436:FKV131441 FUR131436:FUR131441 GEN131436:GEN131441 GOJ131436:GOJ131441 GYF131436:GYF131441 HIB131436:HIB131441 HRX131436:HRX131441 IBT131436:IBT131441 ILP131436:ILP131441 IVL131436:IVL131441 JFH131436:JFH131441 JPD131436:JPD131441 JYZ131436:JYZ131441 KIV131436:KIV131441 KSR131436:KSR131441 LCN131436:LCN131441 LMJ131436:LMJ131441 LWF131436:LWF131441 MGB131436:MGB131441 MPX131436:MPX131441 MZT131436:MZT131441 NJP131436:NJP131441 NTL131436:NTL131441 ODH131436:ODH131441 OND131436:OND131441 OWZ131436:OWZ131441 PGV131436:PGV131441 PQR131436:PQR131441 QAN131436:QAN131441 QKJ131436:QKJ131441 QUF131436:QUF131441 REB131436:REB131441 RNX131436:RNX131441 RXT131436:RXT131441 SHP131436:SHP131441 SRL131436:SRL131441 TBH131436:TBH131441 TLD131436:TLD131441 TUZ131436:TUZ131441 UEV131436:UEV131441 UOR131436:UOR131441 UYN131436:UYN131441 VIJ131436:VIJ131441 VSF131436:VSF131441 WCB131436:WCB131441 WLX131436:WLX131441 WVT131436:WVT131441 L196972:L196977 JH196972:JH196977 TD196972:TD196977 ACZ196972:ACZ196977 AMV196972:AMV196977 AWR196972:AWR196977 BGN196972:BGN196977 BQJ196972:BQJ196977 CAF196972:CAF196977 CKB196972:CKB196977 CTX196972:CTX196977 DDT196972:DDT196977 DNP196972:DNP196977 DXL196972:DXL196977 EHH196972:EHH196977 ERD196972:ERD196977 FAZ196972:FAZ196977 FKV196972:FKV196977 FUR196972:FUR196977 GEN196972:GEN196977 GOJ196972:GOJ196977 GYF196972:GYF196977 HIB196972:HIB196977 HRX196972:HRX196977 IBT196972:IBT196977 ILP196972:ILP196977 IVL196972:IVL196977 JFH196972:JFH196977 JPD196972:JPD196977 JYZ196972:JYZ196977 KIV196972:KIV196977 KSR196972:KSR196977 LCN196972:LCN196977 LMJ196972:LMJ196977 LWF196972:LWF196977 MGB196972:MGB196977 MPX196972:MPX196977 MZT196972:MZT196977 NJP196972:NJP196977 NTL196972:NTL196977 ODH196972:ODH196977 OND196972:OND196977 OWZ196972:OWZ196977 PGV196972:PGV196977 PQR196972:PQR196977 QAN196972:QAN196977 QKJ196972:QKJ196977 QUF196972:QUF196977 REB196972:REB196977 RNX196972:RNX196977 RXT196972:RXT196977 SHP196972:SHP196977 SRL196972:SRL196977 TBH196972:TBH196977 TLD196972:TLD196977 TUZ196972:TUZ196977 UEV196972:UEV196977 UOR196972:UOR196977 UYN196972:UYN196977 VIJ196972:VIJ196977 VSF196972:VSF196977 WCB196972:WCB196977 WLX196972:WLX196977 WVT196972:WVT196977 L262508:L262513 JH262508:JH262513 TD262508:TD262513 ACZ262508:ACZ262513 AMV262508:AMV262513 AWR262508:AWR262513 BGN262508:BGN262513 BQJ262508:BQJ262513 CAF262508:CAF262513 CKB262508:CKB262513 CTX262508:CTX262513 DDT262508:DDT262513 DNP262508:DNP262513 DXL262508:DXL262513 EHH262508:EHH262513 ERD262508:ERD262513 FAZ262508:FAZ262513 FKV262508:FKV262513 FUR262508:FUR262513 GEN262508:GEN262513 GOJ262508:GOJ262513 GYF262508:GYF262513 HIB262508:HIB262513 HRX262508:HRX262513 IBT262508:IBT262513 ILP262508:ILP262513 IVL262508:IVL262513 JFH262508:JFH262513 JPD262508:JPD262513 JYZ262508:JYZ262513 KIV262508:KIV262513 KSR262508:KSR262513 LCN262508:LCN262513 LMJ262508:LMJ262513 LWF262508:LWF262513 MGB262508:MGB262513 MPX262508:MPX262513 MZT262508:MZT262513 NJP262508:NJP262513 NTL262508:NTL262513 ODH262508:ODH262513 OND262508:OND262513 OWZ262508:OWZ262513 PGV262508:PGV262513 PQR262508:PQR262513 QAN262508:QAN262513 QKJ262508:QKJ262513 QUF262508:QUF262513 REB262508:REB262513 RNX262508:RNX262513 RXT262508:RXT262513 SHP262508:SHP262513 SRL262508:SRL262513 TBH262508:TBH262513 TLD262508:TLD262513 TUZ262508:TUZ262513 UEV262508:UEV262513 UOR262508:UOR262513 UYN262508:UYN262513 VIJ262508:VIJ262513 VSF262508:VSF262513 WCB262508:WCB262513 WLX262508:WLX262513 WVT262508:WVT262513 L328044:L328049 JH328044:JH328049 TD328044:TD328049 ACZ328044:ACZ328049 AMV328044:AMV328049 AWR328044:AWR328049 BGN328044:BGN328049 BQJ328044:BQJ328049 CAF328044:CAF328049 CKB328044:CKB328049 CTX328044:CTX328049 DDT328044:DDT328049 DNP328044:DNP328049 DXL328044:DXL328049 EHH328044:EHH328049 ERD328044:ERD328049 FAZ328044:FAZ328049 FKV328044:FKV328049 FUR328044:FUR328049 GEN328044:GEN328049 GOJ328044:GOJ328049 GYF328044:GYF328049 HIB328044:HIB328049 HRX328044:HRX328049 IBT328044:IBT328049 ILP328044:ILP328049 IVL328044:IVL328049 JFH328044:JFH328049 JPD328044:JPD328049 JYZ328044:JYZ328049 KIV328044:KIV328049 KSR328044:KSR328049 LCN328044:LCN328049 LMJ328044:LMJ328049 LWF328044:LWF328049 MGB328044:MGB328049 MPX328044:MPX328049 MZT328044:MZT328049 NJP328044:NJP328049 NTL328044:NTL328049 ODH328044:ODH328049 OND328044:OND328049 OWZ328044:OWZ328049 PGV328044:PGV328049 PQR328044:PQR328049 QAN328044:QAN328049 QKJ328044:QKJ328049 QUF328044:QUF328049 REB328044:REB328049 RNX328044:RNX328049 RXT328044:RXT328049 SHP328044:SHP328049 SRL328044:SRL328049 TBH328044:TBH328049 TLD328044:TLD328049 TUZ328044:TUZ328049 UEV328044:UEV328049 UOR328044:UOR328049 UYN328044:UYN328049 VIJ328044:VIJ328049 VSF328044:VSF328049 WCB328044:WCB328049 WLX328044:WLX328049 WVT328044:WVT328049 L393580:L393585 JH393580:JH393585 TD393580:TD393585 ACZ393580:ACZ393585 AMV393580:AMV393585 AWR393580:AWR393585 BGN393580:BGN393585 BQJ393580:BQJ393585 CAF393580:CAF393585 CKB393580:CKB393585 CTX393580:CTX393585 DDT393580:DDT393585 DNP393580:DNP393585 DXL393580:DXL393585 EHH393580:EHH393585 ERD393580:ERD393585 FAZ393580:FAZ393585 FKV393580:FKV393585 FUR393580:FUR393585 GEN393580:GEN393585 GOJ393580:GOJ393585 GYF393580:GYF393585 HIB393580:HIB393585 HRX393580:HRX393585 IBT393580:IBT393585 ILP393580:ILP393585 IVL393580:IVL393585 JFH393580:JFH393585 JPD393580:JPD393585 JYZ393580:JYZ393585 KIV393580:KIV393585 KSR393580:KSR393585 LCN393580:LCN393585 LMJ393580:LMJ393585 LWF393580:LWF393585 MGB393580:MGB393585 MPX393580:MPX393585 MZT393580:MZT393585 NJP393580:NJP393585 NTL393580:NTL393585 ODH393580:ODH393585 OND393580:OND393585 OWZ393580:OWZ393585 PGV393580:PGV393585 PQR393580:PQR393585 QAN393580:QAN393585 QKJ393580:QKJ393585 QUF393580:QUF393585 REB393580:REB393585 RNX393580:RNX393585 RXT393580:RXT393585 SHP393580:SHP393585 SRL393580:SRL393585 TBH393580:TBH393585 TLD393580:TLD393585 TUZ393580:TUZ393585 UEV393580:UEV393585 UOR393580:UOR393585 UYN393580:UYN393585 VIJ393580:VIJ393585 VSF393580:VSF393585 WCB393580:WCB393585 WLX393580:WLX393585 WVT393580:WVT393585 L459116:L459121 JH459116:JH459121 TD459116:TD459121 ACZ459116:ACZ459121 AMV459116:AMV459121 AWR459116:AWR459121 BGN459116:BGN459121 BQJ459116:BQJ459121 CAF459116:CAF459121 CKB459116:CKB459121 CTX459116:CTX459121 DDT459116:DDT459121 DNP459116:DNP459121 DXL459116:DXL459121 EHH459116:EHH459121 ERD459116:ERD459121 FAZ459116:FAZ459121 FKV459116:FKV459121 FUR459116:FUR459121 GEN459116:GEN459121 GOJ459116:GOJ459121 GYF459116:GYF459121 HIB459116:HIB459121 HRX459116:HRX459121 IBT459116:IBT459121 ILP459116:ILP459121 IVL459116:IVL459121 JFH459116:JFH459121 JPD459116:JPD459121 JYZ459116:JYZ459121 KIV459116:KIV459121 KSR459116:KSR459121 LCN459116:LCN459121 LMJ459116:LMJ459121 LWF459116:LWF459121 MGB459116:MGB459121 MPX459116:MPX459121 MZT459116:MZT459121 NJP459116:NJP459121 NTL459116:NTL459121 ODH459116:ODH459121 OND459116:OND459121 OWZ459116:OWZ459121 PGV459116:PGV459121 PQR459116:PQR459121 QAN459116:QAN459121 QKJ459116:QKJ459121 QUF459116:QUF459121 REB459116:REB459121 RNX459116:RNX459121 RXT459116:RXT459121 SHP459116:SHP459121 SRL459116:SRL459121 TBH459116:TBH459121 TLD459116:TLD459121 TUZ459116:TUZ459121 UEV459116:UEV459121 UOR459116:UOR459121 UYN459116:UYN459121 VIJ459116:VIJ459121 VSF459116:VSF459121 WCB459116:WCB459121 WLX459116:WLX459121 WVT459116:WVT459121 L524652:L524657 JH524652:JH524657 TD524652:TD524657 ACZ524652:ACZ524657 AMV524652:AMV524657 AWR524652:AWR524657 BGN524652:BGN524657 BQJ524652:BQJ524657 CAF524652:CAF524657 CKB524652:CKB524657 CTX524652:CTX524657 DDT524652:DDT524657 DNP524652:DNP524657 DXL524652:DXL524657 EHH524652:EHH524657 ERD524652:ERD524657 FAZ524652:FAZ524657 FKV524652:FKV524657 FUR524652:FUR524657 GEN524652:GEN524657 GOJ524652:GOJ524657 GYF524652:GYF524657 HIB524652:HIB524657 HRX524652:HRX524657 IBT524652:IBT524657 ILP524652:ILP524657 IVL524652:IVL524657 JFH524652:JFH524657 JPD524652:JPD524657 JYZ524652:JYZ524657 KIV524652:KIV524657 KSR524652:KSR524657 LCN524652:LCN524657 LMJ524652:LMJ524657 LWF524652:LWF524657 MGB524652:MGB524657 MPX524652:MPX524657 MZT524652:MZT524657 NJP524652:NJP524657 NTL524652:NTL524657 ODH524652:ODH524657 OND524652:OND524657 OWZ524652:OWZ524657 PGV524652:PGV524657 PQR524652:PQR524657 QAN524652:QAN524657 QKJ524652:QKJ524657 QUF524652:QUF524657 REB524652:REB524657 RNX524652:RNX524657 RXT524652:RXT524657 SHP524652:SHP524657 SRL524652:SRL524657 TBH524652:TBH524657 TLD524652:TLD524657 TUZ524652:TUZ524657 UEV524652:UEV524657 UOR524652:UOR524657 UYN524652:UYN524657 VIJ524652:VIJ524657 VSF524652:VSF524657 WCB524652:WCB524657 WLX524652:WLX524657 WVT524652:WVT524657 L590188:L590193 JH590188:JH590193 TD590188:TD590193 ACZ590188:ACZ590193 AMV590188:AMV590193 AWR590188:AWR590193 BGN590188:BGN590193 BQJ590188:BQJ590193 CAF590188:CAF590193 CKB590188:CKB590193 CTX590188:CTX590193 DDT590188:DDT590193 DNP590188:DNP590193 DXL590188:DXL590193 EHH590188:EHH590193 ERD590188:ERD590193 FAZ590188:FAZ590193 FKV590188:FKV590193 FUR590188:FUR590193 GEN590188:GEN590193 GOJ590188:GOJ590193 GYF590188:GYF590193 HIB590188:HIB590193 HRX590188:HRX590193 IBT590188:IBT590193 ILP590188:ILP590193 IVL590188:IVL590193 JFH590188:JFH590193 JPD590188:JPD590193 JYZ590188:JYZ590193 KIV590188:KIV590193 KSR590188:KSR590193 LCN590188:LCN590193 LMJ590188:LMJ590193 LWF590188:LWF590193 MGB590188:MGB590193 MPX590188:MPX590193 MZT590188:MZT590193 NJP590188:NJP590193 NTL590188:NTL590193 ODH590188:ODH590193 OND590188:OND590193 OWZ590188:OWZ590193 PGV590188:PGV590193 PQR590188:PQR590193 QAN590188:QAN590193 QKJ590188:QKJ590193 QUF590188:QUF590193 REB590188:REB590193 RNX590188:RNX590193 RXT590188:RXT590193 SHP590188:SHP590193 SRL590188:SRL590193 TBH590188:TBH590193 TLD590188:TLD590193 TUZ590188:TUZ590193 UEV590188:UEV590193 UOR590188:UOR590193 UYN590188:UYN590193 VIJ590188:VIJ590193 VSF590188:VSF590193 WCB590188:WCB590193 WLX590188:WLX590193 WVT590188:WVT590193 L655724:L655729 JH655724:JH655729 TD655724:TD655729 ACZ655724:ACZ655729 AMV655724:AMV655729 AWR655724:AWR655729 BGN655724:BGN655729 BQJ655724:BQJ655729 CAF655724:CAF655729 CKB655724:CKB655729 CTX655724:CTX655729 DDT655724:DDT655729 DNP655724:DNP655729 DXL655724:DXL655729 EHH655724:EHH655729 ERD655724:ERD655729 FAZ655724:FAZ655729 FKV655724:FKV655729 FUR655724:FUR655729 GEN655724:GEN655729 GOJ655724:GOJ655729 GYF655724:GYF655729 HIB655724:HIB655729 HRX655724:HRX655729 IBT655724:IBT655729 ILP655724:ILP655729 IVL655724:IVL655729 JFH655724:JFH655729 JPD655724:JPD655729 JYZ655724:JYZ655729 KIV655724:KIV655729 KSR655724:KSR655729 LCN655724:LCN655729 LMJ655724:LMJ655729 LWF655724:LWF655729 MGB655724:MGB655729 MPX655724:MPX655729 MZT655724:MZT655729 NJP655724:NJP655729 NTL655724:NTL655729 ODH655724:ODH655729 OND655724:OND655729 OWZ655724:OWZ655729 PGV655724:PGV655729 PQR655724:PQR655729 QAN655724:QAN655729 QKJ655724:QKJ655729 QUF655724:QUF655729 REB655724:REB655729 RNX655724:RNX655729 RXT655724:RXT655729 SHP655724:SHP655729 SRL655724:SRL655729 TBH655724:TBH655729 TLD655724:TLD655729 TUZ655724:TUZ655729 UEV655724:UEV655729 UOR655724:UOR655729 UYN655724:UYN655729 VIJ655724:VIJ655729 VSF655724:VSF655729 WCB655724:WCB655729 WLX655724:WLX655729 WVT655724:WVT655729 L721260:L721265 JH721260:JH721265 TD721260:TD721265 ACZ721260:ACZ721265 AMV721260:AMV721265 AWR721260:AWR721265 BGN721260:BGN721265 BQJ721260:BQJ721265 CAF721260:CAF721265 CKB721260:CKB721265 CTX721260:CTX721265 DDT721260:DDT721265 DNP721260:DNP721265 DXL721260:DXL721265 EHH721260:EHH721265 ERD721260:ERD721265 FAZ721260:FAZ721265 FKV721260:FKV721265 FUR721260:FUR721265 GEN721260:GEN721265 GOJ721260:GOJ721265 GYF721260:GYF721265 HIB721260:HIB721265 HRX721260:HRX721265 IBT721260:IBT721265 ILP721260:ILP721265 IVL721260:IVL721265 JFH721260:JFH721265 JPD721260:JPD721265 JYZ721260:JYZ721265 KIV721260:KIV721265 KSR721260:KSR721265 LCN721260:LCN721265 LMJ721260:LMJ721265 LWF721260:LWF721265 MGB721260:MGB721265 MPX721260:MPX721265 MZT721260:MZT721265 NJP721260:NJP721265 NTL721260:NTL721265 ODH721260:ODH721265 OND721260:OND721265 OWZ721260:OWZ721265 PGV721260:PGV721265 PQR721260:PQR721265 QAN721260:QAN721265 QKJ721260:QKJ721265 QUF721260:QUF721265 REB721260:REB721265 RNX721260:RNX721265 RXT721260:RXT721265 SHP721260:SHP721265 SRL721260:SRL721265 TBH721260:TBH721265 TLD721260:TLD721265 TUZ721260:TUZ721265 UEV721260:UEV721265 UOR721260:UOR721265 UYN721260:UYN721265 VIJ721260:VIJ721265 VSF721260:VSF721265 WCB721260:WCB721265 WLX721260:WLX721265 WVT721260:WVT721265 L786796:L786801 JH786796:JH786801 TD786796:TD786801 ACZ786796:ACZ786801 AMV786796:AMV786801 AWR786796:AWR786801 BGN786796:BGN786801 BQJ786796:BQJ786801 CAF786796:CAF786801 CKB786796:CKB786801 CTX786796:CTX786801 DDT786796:DDT786801 DNP786796:DNP786801 DXL786796:DXL786801 EHH786796:EHH786801 ERD786796:ERD786801 FAZ786796:FAZ786801 FKV786796:FKV786801 FUR786796:FUR786801 GEN786796:GEN786801 GOJ786796:GOJ786801 GYF786796:GYF786801 HIB786796:HIB786801 HRX786796:HRX786801 IBT786796:IBT786801 ILP786796:ILP786801 IVL786796:IVL786801 JFH786796:JFH786801 JPD786796:JPD786801 JYZ786796:JYZ786801 KIV786796:KIV786801 KSR786796:KSR786801 LCN786796:LCN786801 LMJ786796:LMJ786801 LWF786796:LWF786801 MGB786796:MGB786801 MPX786796:MPX786801 MZT786796:MZT786801 NJP786796:NJP786801 NTL786796:NTL786801 ODH786796:ODH786801 OND786796:OND786801 OWZ786796:OWZ786801 PGV786796:PGV786801 PQR786796:PQR786801 QAN786796:QAN786801 QKJ786796:QKJ786801 QUF786796:QUF786801 REB786796:REB786801 RNX786796:RNX786801 RXT786796:RXT786801 SHP786796:SHP786801 SRL786796:SRL786801 TBH786796:TBH786801 TLD786796:TLD786801 TUZ786796:TUZ786801 UEV786796:UEV786801 UOR786796:UOR786801 UYN786796:UYN786801 VIJ786796:VIJ786801 VSF786796:VSF786801 WCB786796:WCB786801 WLX786796:WLX786801 WVT786796:WVT786801 L852332:L852337 JH852332:JH852337 TD852332:TD852337 ACZ852332:ACZ852337 AMV852332:AMV852337 AWR852332:AWR852337 BGN852332:BGN852337 BQJ852332:BQJ852337 CAF852332:CAF852337 CKB852332:CKB852337 CTX852332:CTX852337 DDT852332:DDT852337 DNP852332:DNP852337 DXL852332:DXL852337 EHH852332:EHH852337 ERD852332:ERD852337 FAZ852332:FAZ852337 FKV852332:FKV852337 FUR852332:FUR852337 GEN852332:GEN852337 GOJ852332:GOJ852337 GYF852332:GYF852337 HIB852332:HIB852337 HRX852332:HRX852337 IBT852332:IBT852337 ILP852332:ILP852337 IVL852332:IVL852337 JFH852332:JFH852337 JPD852332:JPD852337 JYZ852332:JYZ852337 KIV852332:KIV852337 KSR852332:KSR852337 LCN852332:LCN852337 LMJ852332:LMJ852337 LWF852332:LWF852337 MGB852332:MGB852337 MPX852332:MPX852337 MZT852332:MZT852337 NJP852332:NJP852337 NTL852332:NTL852337 ODH852332:ODH852337 OND852332:OND852337 OWZ852332:OWZ852337 PGV852332:PGV852337 PQR852332:PQR852337 QAN852332:QAN852337 QKJ852332:QKJ852337 QUF852332:QUF852337 REB852332:REB852337 RNX852332:RNX852337 RXT852332:RXT852337 SHP852332:SHP852337 SRL852332:SRL852337 TBH852332:TBH852337 TLD852332:TLD852337 TUZ852332:TUZ852337 UEV852332:UEV852337 UOR852332:UOR852337 UYN852332:UYN852337 VIJ852332:VIJ852337 VSF852332:VSF852337 WCB852332:WCB852337 WLX852332:WLX852337 WVT852332:WVT852337 L917868:L917873 JH917868:JH917873 TD917868:TD917873 ACZ917868:ACZ917873 AMV917868:AMV917873 AWR917868:AWR917873 BGN917868:BGN917873 BQJ917868:BQJ917873 CAF917868:CAF917873 CKB917868:CKB917873 CTX917868:CTX917873 DDT917868:DDT917873 DNP917868:DNP917873 DXL917868:DXL917873 EHH917868:EHH917873 ERD917868:ERD917873 FAZ917868:FAZ917873 FKV917868:FKV917873 FUR917868:FUR917873 GEN917868:GEN917873 GOJ917868:GOJ917873 GYF917868:GYF917873 HIB917868:HIB917873 HRX917868:HRX917873 IBT917868:IBT917873 ILP917868:ILP917873 IVL917868:IVL917873 JFH917868:JFH917873 JPD917868:JPD917873 JYZ917868:JYZ917873 KIV917868:KIV917873 KSR917868:KSR917873 LCN917868:LCN917873 LMJ917868:LMJ917873 LWF917868:LWF917873 MGB917868:MGB917873 MPX917868:MPX917873 MZT917868:MZT917873 NJP917868:NJP917873 NTL917868:NTL917873 ODH917868:ODH917873 OND917868:OND917873 OWZ917868:OWZ917873 PGV917868:PGV917873 PQR917868:PQR917873 QAN917868:QAN917873 QKJ917868:QKJ917873 QUF917868:QUF917873 REB917868:REB917873 RNX917868:RNX917873 RXT917868:RXT917873 SHP917868:SHP917873 SRL917868:SRL917873 TBH917868:TBH917873 TLD917868:TLD917873 TUZ917868:TUZ917873 UEV917868:UEV917873 UOR917868:UOR917873 UYN917868:UYN917873 VIJ917868:VIJ917873 VSF917868:VSF917873 WCB917868:WCB917873 WLX917868:WLX917873 WVT917868:WVT917873 L983404:L983409 JH983404:JH983409 TD983404:TD983409 ACZ983404:ACZ983409 AMV983404:AMV983409 AWR983404:AWR983409 BGN983404:BGN983409 BQJ983404:BQJ983409 CAF983404:CAF983409 CKB983404:CKB983409 CTX983404:CTX983409 DDT983404:DDT983409 DNP983404:DNP983409 DXL983404:DXL983409 EHH983404:EHH983409 ERD983404:ERD983409 FAZ983404:FAZ983409 FKV983404:FKV983409 FUR983404:FUR983409 GEN983404:GEN983409 GOJ983404:GOJ983409 GYF983404:GYF983409 HIB983404:HIB983409 HRX983404:HRX983409 IBT983404:IBT983409 ILP983404:ILP983409 IVL983404:IVL983409 JFH983404:JFH983409 JPD983404:JPD983409 JYZ983404:JYZ983409 KIV983404:KIV983409 KSR983404:KSR983409 LCN983404:LCN983409 LMJ983404:LMJ983409 LWF983404:LWF983409 MGB983404:MGB983409 MPX983404:MPX983409 MZT983404:MZT983409 NJP983404:NJP983409 NTL983404:NTL983409 ODH983404:ODH983409 OND983404:OND983409 OWZ983404:OWZ983409 PGV983404:PGV983409 PQR983404:PQR983409 QAN983404:QAN983409 QKJ983404:QKJ983409 QUF983404:QUF983409 REB983404:REB983409 RNX983404:RNX983409 RXT983404:RXT983409 SHP983404:SHP983409 SRL983404:SRL983409 TBH983404:TBH983409 TLD983404:TLD983409 TUZ983404:TUZ983409 UEV983404:UEV983409 UOR983404:UOR983409 UYN983404:UYN983409 VIJ983404:VIJ983409 VSF983404:VSF983409 WCB983404:WCB983409 WLX983404:WLX983409 WVT983404:WVT983409 K363:K369 JG363:JG369 TC363:TC369 ACY363:ACY369 AMU363:AMU369 AWQ363:AWQ369 BGM363:BGM369 BQI363:BQI369 CAE363:CAE369 CKA363:CKA369 CTW363:CTW369 DDS363:DDS369 DNO363:DNO369 DXK363:DXK369 EHG363:EHG369 ERC363:ERC369 FAY363:FAY369 FKU363:FKU369 FUQ363:FUQ369 GEM363:GEM369 GOI363:GOI369 GYE363:GYE369 HIA363:HIA369 HRW363:HRW369 IBS363:IBS369 ILO363:ILO369 IVK363:IVK369 JFG363:JFG369 JPC363:JPC369 JYY363:JYY369 KIU363:KIU369 KSQ363:KSQ369 LCM363:LCM369 LMI363:LMI369 LWE363:LWE369 MGA363:MGA369 MPW363:MPW369 MZS363:MZS369 NJO363:NJO369 NTK363:NTK369 ODG363:ODG369 ONC363:ONC369 OWY363:OWY369 PGU363:PGU369 PQQ363:PQQ369 QAM363:QAM369 QKI363:QKI369 QUE363:QUE369 REA363:REA369 RNW363:RNW369 RXS363:RXS369 SHO363:SHO369 SRK363:SRK369 TBG363:TBG369 TLC363:TLC369 TUY363:TUY369 UEU363:UEU369 UOQ363:UOQ369 UYM363:UYM369 VII363:VII369 VSE363:VSE369 WCA363:WCA369 WLW363:WLW369 WVS363:WVS369 K65899:K65905 JG65899:JG65905 TC65899:TC65905 ACY65899:ACY65905 AMU65899:AMU65905 AWQ65899:AWQ65905 BGM65899:BGM65905 BQI65899:BQI65905 CAE65899:CAE65905 CKA65899:CKA65905 CTW65899:CTW65905 DDS65899:DDS65905 DNO65899:DNO65905 DXK65899:DXK65905 EHG65899:EHG65905 ERC65899:ERC65905 FAY65899:FAY65905 FKU65899:FKU65905 FUQ65899:FUQ65905 GEM65899:GEM65905 GOI65899:GOI65905 GYE65899:GYE65905 HIA65899:HIA65905 HRW65899:HRW65905 IBS65899:IBS65905 ILO65899:ILO65905 IVK65899:IVK65905 JFG65899:JFG65905 JPC65899:JPC65905 JYY65899:JYY65905 KIU65899:KIU65905 KSQ65899:KSQ65905 LCM65899:LCM65905 LMI65899:LMI65905 LWE65899:LWE65905 MGA65899:MGA65905 MPW65899:MPW65905 MZS65899:MZS65905 NJO65899:NJO65905 NTK65899:NTK65905 ODG65899:ODG65905 ONC65899:ONC65905 OWY65899:OWY65905 PGU65899:PGU65905 PQQ65899:PQQ65905 QAM65899:QAM65905 QKI65899:QKI65905 QUE65899:QUE65905 REA65899:REA65905 RNW65899:RNW65905 RXS65899:RXS65905 SHO65899:SHO65905 SRK65899:SRK65905 TBG65899:TBG65905 TLC65899:TLC65905 TUY65899:TUY65905 UEU65899:UEU65905 UOQ65899:UOQ65905 UYM65899:UYM65905 VII65899:VII65905 VSE65899:VSE65905 WCA65899:WCA65905 WLW65899:WLW65905 WVS65899:WVS65905 K131435:K131441 JG131435:JG131441 TC131435:TC131441 ACY131435:ACY131441 AMU131435:AMU131441 AWQ131435:AWQ131441 BGM131435:BGM131441 BQI131435:BQI131441 CAE131435:CAE131441 CKA131435:CKA131441 CTW131435:CTW131441 DDS131435:DDS131441 DNO131435:DNO131441 DXK131435:DXK131441 EHG131435:EHG131441 ERC131435:ERC131441 FAY131435:FAY131441 FKU131435:FKU131441 FUQ131435:FUQ131441 GEM131435:GEM131441 GOI131435:GOI131441 GYE131435:GYE131441 HIA131435:HIA131441 HRW131435:HRW131441 IBS131435:IBS131441 ILO131435:ILO131441 IVK131435:IVK131441 JFG131435:JFG131441 JPC131435:JPC131441 JYY131435:JYY131441 KIU131435:KIU131441 KSQ131435:KSQ131441 LCM131435:LCM131441 LMI131435:LMI131441 LWE131435:LWE131441 MGA131435:MGA131441 MPW131435:MPW131441 MZS131435:MZS131441 NJO131435:NJO131441 NTK131435:NTK131441 ODG131435:ODG131441 ONC131435:ONC131441 OWY131435:OWY131441 PGU131435:PGU131441 PQQ131435:PQQ131441 QAM131435:QAM131441 QKI131435:QKI131441 QUE131435:QUE131441 REA131435:REA131441 RNW131435:RNW131441 RXS131435:RXS131441 SHO131435:SHO131441 SRK131435:SRK131441 TBG131435:TBG131441 TLC131435:TLC131441 TUY131435:TUY131441 UEU131435:UEU131441 UOQ131435:UOQ131441 UYM131435:UYM131441 VII131435:VII131441 VSE131435:VSE131441 WCA131435:WCA131441 WLW131435:WLW131441 WVS131435:WVS131441 K196971:K196977 JG196971:JG196977 TC196971:TC196977 ACY196971:ACY196977 AMU196971:AMU196977 AWQ196971:AWQ196977 BGM196971:BGM196977 BQI196971:BQI196977 CAE196971:CAE196977 CKA196971:CKA196977 CTW196971:CTW196977 DDS196971:DDS196977 DNO196971:DNO196977 DXK196971:DXK196977 EHG196971:EHG196977 ERC196971:ERC196977 FAY196971:FAY196977 FKU196971:FKU196977 FUQ196971:FUQ196977 GEM196971:GEM196977 GOI196971:GOI196977 GYE196971:GYE196977 HIA196971:HIA196977 HRW196971:HRW196977 IBS196971:IBS196977 ILO196971:ILO196977 IVK196971:IVK196977 JFG196971:JFG196977 JPC196971:JPC196977 JYY196971:JYY196977 KIU196971:KIU196977 KSQ196971:KSQ196977 LCM196971:LCM196977 LMI196971:LMI196977 LWE196971:LWE196977 MGA196971:MGA196977 MPW196971:MPW196977 MZS196971:MZS196977 NJO196971:NJO196977 NTK196971:NTK196977 ODG196971:ODG196977 ONC196971:ONC196977 OWY196971:OWY196977 PGU196971:PGU196977 PQQ196971:PQQ196977 QAM196971:QAM196977 QKI196971:QKI196977 QUE196971:QUE196977 REA196971:REA196977 RNW196971:RNW196977 RXS196971:RXS196977 SHO196971:SHO196977 SRK196971:SRK196977 TBG196971:TBG196977 TLC196971:TLC196977 TUY196971:TUY196977 UEU196971:UEU196977 UOQ196971:UOQ196977 UYM196971:UYM196977 VII196971:VII196977 VSE196971:VSE196977 WCA196971:WCA196977 WLW196971:WLW196977 WVS196971:WVS196977 K262507:K262513 JG262507:JG262513 TC262507:TC262513 ACY262507:ACY262513 AMU262507:AMU262513 AWQ262507:AWQ262513 BGM262507:BGM262513 BQI262507:BQI262513 CAE262507:CAE262513 CKA262507:CKA262513 CTW262507:CTW262513 DDS262507:DDS262513 DNO262507:DNO262513 DXK262507:DXK262513 EHG262507:EHG262513 ERC262507:ERC262513 FAY262507:FAY262513 FKU262507:FKU262513 FUQ262507:FUQ262513 GEM262507:GEM262513 GOI262507:GOI262513 GYE262507:GYE262513 HIA262507:HIA262513 HRW262507:HRW262513 IBS262507:IBS262513 ILO262507:ILO262513 IVK262507:IVK262513 JFG262507:JFG262513 JPC262507:JPC262513 JYY262507:JYY262513 KIU262507:KIU262513 KSQ262507:KSQ262513 LCM262507:LCM262513 LMI262507:LMI262513 LWE262507:LWE262513 MGA262507:MGA262513 MPW262507:MPW262513 MZS262507:MZS262513 NJO262507:NJO262513 NTK262507:NTK262513 ODG262507:ODG262513 ONC262507:ONC262513 OWY262507:OWY262513 PGU262507:PGU262513 PQQ262507:PQQ262513 QAM262507:QAM262513 QKI262507:QKI262513 QUE262507:QUE262513 REA262507:REA262513 RNW262507:RNW262513 RXS262507:RXS262513 SHO262507:SHO262513 SRK262507:SRK262513 TBG262507:TBG262513 TLC262507:TLC262513 TUY262507:TUY262513 UEU262507:UEU262513 UOQ262507:UOQ262513 UYM262507:UYM262513 VII262507:VII262513 VSE262507:VSE262513 WCA262507:WCA262513 WLW262507:WLW262513 WVS262507:WVS262513 K328043:K328049 JG328043:JG328049 TC328043:TC328049 ACY328043:ACY328049 AMU328043:AMU328049 AWQ328043:AWQ328049 BGM328043:BGM328049 BQI328043:BQI328049 CAE328043:CAE328049 CKA328043:CKA328049 CTW328043:CTW328049 DDS328043:DDS328049 DNO328043:DNO328049 DXK328043:DXK328049 EHG328043:EHG328049 ERC328043:ERC328049 FAY328043:FAY328049 FKU328043:FKU328049 FUQ328043:FUQ328049 GEM328043:GEM328049 GOI328043:GOI328049 GYE328043:GYE328049 HIA328043:HIA328049 HRW328043:HRW328049 IBS328043:IBS328049 ILO328043:ILO328049 IVK328043:IVK328049 JFG328043:JFG328049 JPC328043:JPC328049 JYY328043:JYY328049 KIU328043:KIU328049 KSQ328043:KSQ328049 LCM328043:LCM328049 LMI328043:LMI328049 LWE328043:LWE328049 MGA328043:MGA328049 MPW328043:MPW328049 MZS328043:MZS328049 NJO328043:NJO328049 NTK328043:NTK328049 ODG328043:ODG328049 ONC328043:ONC328049 OWY328043:OWY328049 PGU328043:PGU328049 PQQ328043:PQQ328049 QAM328043:QAM328049 QKI328043:QKI328049 QUE328043:QUE328049 REA328043:REA328049 RNW328043:RNW328049 RXS328043:RXS328049 SHO328043:SHO328049 SRK328043:SRK328049 TBG328043:TBG328049 TLC328043:TLC328049 TUY328043:TUY328049 UEU328043:UEU328049 UOQ328043:UOQ328049 UYM328043:UYM328049 VII328043:VII328049 VSE328043:VSE328049 WCA328043:WCA328049 WLW328043:WLW328049 WVS328043:WVS328049 K393579:K393585 JG393579:JG393585 TC393579:TC393585 ACY393579:ACY393585 AMU393579:AMU393585 AWQ393579:AWQ393585 BGM393579:BGM393585 BQI393579:BQI393585 CAE393579:CAE393585 CKA393579:CKA393585 CTW393579:CTW393585 DDS393579:DDS393585 DNO393579:DNO393585 DXK393579:DXK393585 EHG393579:EHG393585 ERC393579:ERC393585 FAY393579:FAY393585 FKU393579:FKU393585 FUQ393579:FUQ393585 GEM393579:GEM393585 GOI393579:GOI393585 GYE393579:GYE393585 HIA393579:HIA393585 HRW393579:HRW393585 IBS393579:IBS393585 ILO393579:ILO393585 IVK393579:IVK393585 JFG393579:JFG393585 JPC393579:JPC393585 JYY393579:JYY393585 KIU393579:KIU393585 KSQ393579:KSQ393585 LCM393579:LCM393585 LMI393579:LMI393585 LWE393579:LWE393585 MGA393579:MGA393585 MPW393579:MPW393585 MZS393579:MZS393585 NJO393579:NJO393585 NTK393579:NTK393585 ODG393579:ODG393585 ONC393579:ONC393585 OWY393579:OWY393585 PGU393579:PGU393585 PQQ393579:PQQ393585 QAM393579:QAM393585 QKI393579:QKI393585 QUE393579:QUE393585 REA393579:REA393585 RNW393579:RNW393585 RXS393579:RXS393585 SHO393579:SHO393585 SRK393579:SRK393585 TBG393579:TBG393585 TLC393579:TLC393585 TUY393579:TUY393585 UEU393579:UEU393585 UOQ393579:UOQ393585 UYM393579:UYM393585 VII393579:VII393585 VSE393579:VSE393585 WCA393579:WCA393585 WLW393579:WLW393585 WVS393579:WVS393585 K459115:K459121 JG459115:JG459121 TC459115:TC459121 ACY459115:ACY459121 AMU459115:AMU459121 AWQ459115:AWQ459121 BGM459115:BGM459121 BQI459115:BQI459121 CAE459115:CAE459121 CKA459115:CKA459121 CTW459115:CTW459121 DDS459115:DDS459121 DNO459115:DNO459121 DXK459115:DXK459121 EHG459115:EHG459121 ERC459115:ERC459121 FAY459115:FAY459121 FKU459115:FKU459121 FUQ459115:FUQ459121 GEM459115:GEM459121 GOI459115:GOI459121 GYE459115:GYE459121 HIA459115:HIA459121 HRW459115:HRW459121 IBS459115:IBS459121 ILO459115:ILO459121 IVK459115:IVK459121 JFG459115:JFG459121 JPC459115:JPC459121 JYY459115:JYY459121 KIU459115:KIU459121 KSQ459115:KSQ459121 LCM459115:LCM459121 LMI459115:LMI459121 LWE459115:LWE459121 MGA459115:MGA459121 MPW459115:MPW459121 MZS459115:MZS459121 NJO459115:NJO459121 NTK459115:NTK459121 ODG459115:ODG459121 ONC459115:ONC459121 OWY459115:OWY459121 PGU459115:PGU459121 PQQ459115:PQQ459121 QAM459115:QAM459121 QKI459115:QKI459121 QUE459115:QUE459121 REA459115:REA459121 RNW459115:RNW459121 RXS459115:RXS459121 SHO459115:SHO459121 SRK459115:SRK459121 TBG459115:TBG459121 TLC459115:TLC459121 TUY459115:TUY459121 UEU459115:UEU459121 UOQ459115:UOQ459121 UYM459115:UYM459121 VII459115:VII459121 VSE459115:VSE459121 WCA459115:WCA459121 WLW459115:WLW459121 WVS459115:WVS459121 K524651:K524657 JG524651:JG524657 TC524651:TC524657 ACY524651:ACY524657 AMU524651:AMU524657 AWQ524651:AWQ524657 BGM524651:BGM524657 BQI524651:BQI524657 CAE524651:CAE524657 CKA524651:CKA524657 CTW524651:CTW524657 DDS524651:DDS524657 DNO524651:DNO524657 DXK524651:DXK524657 EHG524651:EHG524657 ERC524651:ERC524657 FAY524651:FAY524657 FKU524651:FKU524657 FUQ524651:FUQ524657 GEM524651:GEM524657 GOI524651:GOI524657 GYE524651:GYE524657 HIA524651:HIA524657 HRW524651:HRW524657 IBS524651:IBS524657 ILO524651:ILO524657 IVK524651:IVK524657 JFG524651:JFG524657 JPC524651:JPC524657 JYY524651:JYY524657 KIU524651:KIU524657 KSQ524651:KSQ524657 LCM524651:LCM524657 LMI524651:LMI524657 LWE524651:LWE524657 MGA524651:MGA524657 MPW524651:MPW524657 MZS524651:MZS524657 NJO524651:NJO524657 NTK524651:NTK524657 ODG524651:ODG524657 ONC524651:ONC524657 OWY524651:OWY524657 PGU524651:PGU524657 PQQ524651:PQQ524657 QAM524651:QAM524657 QKI524651:QKI524657 QUE524651:QUE524657 REA524651:REA524657 RNW524651:RNW524657 RXS524651:RXS524657 SHO524651:SHO524657 SRK524651:SRK524657 TBG524651:TBG524657 TLC524651:TLC524657 TUY524651:TUY524657 UEU524651:UEU524657 UOQ524651:UOQ524657 UYM524651:UYM524657 VII524651:VII524657 VSE524651:VSE524657 WCA524651:WCA524657 WLW524651:WLW524657 WVS524651:WVS524657 K590187:K590193 JG590187:JG590193 TC590187:TC590193 ACY590187:ACY590193 AMU590187:AMU590193 AWQ590187:AWQ590193 BGM590187:BGM590193 BQI590187:BQI590193 CAE590187:CAE590193 CKA590187:CKA590193 CTW590187:CTW590193 DDS590187:DDS590193 DNO590187:DNO590193 DXK590187:DXK590193 EHG590187:EHG590193 ERC590187:ERC590193 FAY590187:FAY590193 FKU590187:FKU590193 FUQ590187:FUQ590193 GEM590187:GEM590193 GOI590187:GOI590193 GYE590187:GYE590193 HIA590187:HIA590193 HRW590187:HRW590193 IBS590187:IBS590193 ILO590187:ILO590193 IVK590187:IVK590193 JFG590187:JFG590193 JPC590187:JPC590193 JYY590187:JYY590193 KIU590187:KIU590193 KSQ590187:KSQ590193 LCM590187:LCM590193 LMI590187:LMI590193 LWE590187:LWE590193 MGA590187:MGA590193 MPW590187:MPW590193 MZS590187:MZS590193 NJO590187:NJO590193 NTK590187:NTK590193 ODG590187:ODG590193 ONC590187:ONC590193 OWY590187:OWY590193 PGU590187:PGU590193 PQQ590187:PQQ590193 QAM590187:QAM590193 QKI590187:QKI590193 QUE590187:QUE590193 REA590187:REA590193 RNW590187:RNW590193 RXS590187:RXS590193 SHO590187:SHO590193 SRK590187:SRK590193 TBG590187:TBG590193 TLC590187:TLC590193 TUY590187:TUY590193 UEU590187:UEU590193 UOQ590187:UOQ590193 UYM590187:UYM590193 VII590187:VII590193 VSE590187:VSE590193 WCA590187:WCA590193 WLW590187:WLW590193 WVS590187:WVS590193 K655723:K655729 JG655723:JG655729 TC655723:TC655729 ACY655723:ACY655729 AMU655723:AMU655729 AWQ655723:AWQ655729 BGM655723:BGM655729 BQI655723:BQI655729 CAE655723:CAE655729 CKA655723:CKA655729 CTW655723:CTW655729 DDS655723:DDS655729 DNO655723:DNO655729 DXK655723:DXK655729 EHG655723:EHG655729 ERC655723:ERC655729 FAY655723:FAY655729 FKU655723:FKU655729 FUQ655723:FUQ655729 GEM655723:GEM655729 GOI655723:GOI655729 GYE655723:GYE655729 HIA655723:HIA655729 HRW655723:HRW655729 IBS655723:IBS655729 ILO655723:ILO655729 IVK655723:IVK655729 JFG655723:JFG655729 JPC655723:JPC655729 JYY655723:JYY655729 KIU655723:KIU655729 KSQ655723:KSQ655729 LCM655723:LCM655729 LMI655723:LMI655729 LWE655723:LWE655729 MGA655723:MGA655729 MPW655723:MPW655729 MZS655723:MZS655729 NJO655723:NJO655729 NTK655723:NTK655729 ODG655723:ODG655729 ONC655723:ONC655729 OWY655723:OWY655729 PGU655723:PGU655729 PQQ655723:PQQ655729 QAM655723:QAM655729 QKI655723:QKI655729 QUE655723:QUE655729 REA655723:REA655729 RNW655723:RNW655729 RXS655723:RXS655729 SHO655723:SHO655729 SRK655723:SRK655729 TBG655723:TBG655729 TLC655723:TLC655729 TUY655723:TUY655729 UEU655723:UEU655729 UOQ655723:UOQ655729 UYM655723:UYM655729 VII655723:VII655729 VSE655723:VSE655729 WCA655723:WCA655729 WLW655723:WLW655729 WVS655723:WVS655729 K721259:K721265 JG721259:JG721265 TC721259:TC721265 ACY721259:ACY721265 AMU721259:AMU721265 AWQ721259:AWQ721265 BGM721259:BGM721265 BQI721259:BQI721265 CAE721259:CAE721265 CKA721259:CKA721265 CTW721259:CTW721265 DDS721259:DDS721265 DNO721259:DNO721265 DXK721259:DXK721265 EHG721259:EHG721265 ERC721259:ERC721265 FAY721259:FAY721265 FKU721259:FKU721265 FUQ721259:FUQ721265 GEM721259:GEM721265 GOI721259:GOI721265 GYE721259:GYE721265 HIA721259:HIA721265 HRW721259:HRW721265 IBS721259:IBS721265 ILO721259:ILO721265 IVK721259:IVK721265 JFG721259:JFG721265 JPC721259:JPC721265 JYY721259:JYY721265 KIU721259:KIU721265 KSQ721259:KSQ721265 LCM721259:LCM721265 LMI721259:LMI721265 LWE721259:LWE721265 MGA721259:MGA721265 MPW721259:MPW721265 MZS721259:MZS721265 NJO721259:NJO721265 NTK721259:NTK721265 ODG721259:ODG721265 ONC721259:ONC721265 OWY721259:OWY721265 PGU721259:PGU721265 PQQ721259:PQQ721265 QAM721259:QAM721265 QKI721259:QKI721265 QUE721259:QUE721265 REA721259:REA721265 RNW721259:RNW721265 RXS721259:RXS721265 SHO721259:SHO721265 SRK721259:SRK721265 TBG721259:TBG721265 TLC721259:TLC721265 TUY721259:TUY721265 UEU721259:UEU721265 UOQ721259:UOQ721265 UYM721259:UYM721265 VII721259:VII721265 VSE721259:VSE721265 WCA721259:WCA721265 WLW721259:WLW721265 WVS721259:WVS721265 K786795:K786801 JG786795:JG786801 TC786795:TC786801 ACY786795:ACY786801 AMU786795:AMU786801 AWQ786795:AWQ786801 BGM786795:BGM786801 BQI786795:BQI786801 CAE786795:CAE786801 CKA786795:CKA786801 CTW786795:CTW786801 DDS786795:DDS786801 DNO786795:DNO786801 DXK786795:DXK786801 EHG786795:EHG786801 ERC786795:ERC786801 FAY786795:FAY786801 FKU786795:FKU786801 FUQ786795:FUQ786801 GEM786795:GEM786801 GOI786795:GOI786801 GYE786795:GYE786801 HIA786795:HIA786801 HRW786795:HRW786801 IBS786795:IBS786801 ILO786795:ILO786801 IVK786795:IVK786801 JFG786795:JFG786801 JPC786795:JPC786801 JYY786795:JYY786801 KIU786795:KIU786801 KSQ786795:KSQ786801 LCM786795:LCM786801 LMI786795:LMI786801 LWE786795:LWE786801 MGA786795:MGA786801 MPW786795:MPW786801 MZS786795:MZS786801 NJO786795:NJO786801 NTK786795:NTK786801 ODG786795:ODG786801 ONC786795:ONC786801 OWY786795:OWY786801 PGU786795:PGU786801 PQQ786795:PQQ786801 QAM786795:QAM786801 QKI786795:QKI786801 QUE786795:QUE786801 REA786795:REA786801 RNW786795:RNW786801 RXS786795:RXS786801 SHO786795:SHO786801 SRK786795:SRK786801 TBG786795:TBG786801 TLC786795:TLC786801 TUY786795:TUY786801 UEU786795:UEU786801 UOQ786795:UOQ786801 UYM786795:UYM786801 VII786795:VII786801 VSE786795:VSE786801 WCA786795:WCA786801 WLW786795:WLW786801 WVS786795:WVS786801 K852331:K852337 JG852331:JG852337 TC852331:TC852337 ACY852331:ACY852337 AMU852331:AMU852337 AWQ852331:AWQ852337 BGM852331:BGM852337 BQI852331:BQI852337 CAE852331:CAE852337 CKA852331:CKA852337 CTW852331:CTW852337 DDS852331:DDS852337 DNO852331:DNO852337 DXK852331:DXK852337 EHG852331:EHG852337 ERC852331:ERC852337 FAY852331:FAY852337 FKU852331:FKU852337 FUQ852331:FUQ852337 GEM852331:GEM852337 GOI852331:GOI852337 GYE852331:GYE852337 HIA852331:HIA852337 HRW852331:HRW852337 IBS852331:IBS852337 ILO852331:ILO852337 IVK852331:IVK852337 JFG852331:JFG852337 JPC852331:JPC852337 JYY852331:JYY852337 KIU852331:KIU852337 KSQ852331:KSQ852337 LCM852331:LCM852337 LMI852331:LMI852337 LWE852331:LWE852337 MGA852331:MGA852337 MPW852331:MPW852337 MZS852331:MZS852337 NJO852331:NJO852337 NTK852331:NTK852337 ODG852331:ODG852337 ONC852331:ONC852337 OWY852331:OWY852337 PGU852331:PGU852337 PQQ852331:PQQ852337 QAM852331:QAM852337 QKI852331:QKI852337 QUE852331:QUE852337 REA852331:REA852337 RNW852331:RNW852337 RXS852331:RXS852337 SHO852331:SHO852337 SRK852331:SRK852337 TBG852331:TBG852337 TLC852331:TLC852337 TUY852331:TUY852337 UEU852331:UEU852337 UOQ852331:UOQ852337 UYM852331:UYM852337 VII852331:VII852337 VSE852331:VSE852337 WCA852331:WCA852337 WLW852331:WLW852337 WVS852331:WVS852337 K917867:K917873 JG917867:JG917873 TC917867:TC917873 ACY917867:ACY917873 AMU917867:AMU917873 AWQ917867:AWQ917873 BGM917867:BGM917873 BQI917867:BQI917873 CAE917867:CAE917873 CKA917867:CKA917873 CTW917867:CTW917873 DDS917867:DDS917873 DNO917867:DNO917873 DXK917867:DXK917873 EHG917867:EHG917873 ERC917867:ERC917873 FAY917867:FAY917873 FKU917867:FKU917873 FUQ917867:FUQ917873 GEM917867:GEM917873 GOI917867:GOI917873 GYE917867:GYE917873 HIA917867:HIA917873 HRW917867:HRW917873 IBS917867:IBS917873 ILO917867:ILO917873 IVK917867:IVK917873 JFG917867:JFG917873 JPC917867:JPC917873 JYY917867:JYY917873 KIU917867:KIU917873 KSQ917867:KSQ917873 LCM917867:LCM917873 LMI917867:LMI917873 LWE917867:LWE917873 MGA917867:MGA917873 MPW917867:MPW917873 MZS917867:MZS917873 NJO917867:NJO917873 NTK917867:NTK917873 ODG917867:ODG917873 ONC917867:ONC917873 OWY917867:OWY917873 PGU917867:PGU917873 PQQ917867:PQQ917873 QAM917867:QAM917873 QKI917867:QKI917873 QUE917867:QUE917873 REA917867:REA917873 RNW917867:RNW917873 RXS917867:RXS917873 SHO917867:SHO917873 SRK917867:SRK917873 TBG917867:TBG917873 TLC917867:TLC917873 TUY917867:TUY917873 UEU917867:UEU917873 UOQ917867:UOQ917873 UYM917867:UYM917873 VII917867:VII917873 VSE917867:VSE917873 WCA917867:WCA917873 WLW917867:WLW917873 WVS917867:WVS917873 K983403:K983409 JG983403:JG983409 TC983403:TC983409 ACY983403:ACY983409 AMU983403:AMU983409 AWQ983403:AWQ983409 BGM983403:BGM983409 BQI983403:BQI983409 CAE983403:CAE983409 CKA983403:CKA983409 CTW983403:CTW983409 DDS983403:DDS983409 DNO983403:DNO983409 DXK983403:DXK983409 EHG983403:EHG983409 ERC983403:ERC983409 FAY983403:FAY983409 FKU983403:FKU983409 FUQ983403:FUQ983409 GEM983403:GEM983409 GOI983403:GOI983409 GYE983403:GYE983409 HIA983403:HIA983409 HRW983403:HRW983409 IBS983403:IBS983409 ILO983403:ILO983409 IVK983403:IVK983409 JFG983403:JFG983409 JPC983403:JPC983409 JYY983403:JYY983409 KIU983403:KIU983409 KSQ983403:KSQ983409 LCM983403:LCM983409 LMI983403:LMI983409 LWE983403:LWE983409 MGA983403:MGA983409 MPW983403:MPW983409 MZS983403:MZS983409 NJO983403:NJO983409 NTK983403:NTK983409 ODG983403:ODG983409 ONC983403:ONC983409 OWY983403:OWY983409 PGU983403:PGU983409 PQQ983403:PQQ983409 QAM983403:QAM983409 QKI983403:QKI983409 QUE983403:QUE983409 REA983403:REA983409 RNW983403:RNW983409 RXS983403:RXS983409 SHO983403:SHO983409 SRK983403:SRK983409 TBG983403:TBG983409 TLC983403:TLC983409 TUY983403:TUY983409 UEU983403:UEU983409 UOQ983403:UOQ983409 UYM983403:UYM983409 VII983403:VII983409 VSE983403:VSE983409 WCA983403:WCA983409 WLW983403:WLW983409 WVS983403:WVS983409 L475:L477 JH475:JH477 TD475:TD477 ACZ475:ACZ477 AMV475:AMV477 AWR475:AWR477 BGN475:BGN477 BQJ475:BQJ477 CAF475:CAF477 CKB475:CKB477 CTX475:CTX477 DDT475:DDT477 DNP475:DNP477 DXL475:DXL477 EHH475:EHH477 ERD475:ERD477 FAZ475:FAZ477 FKV475:FKV477 FUR475:FUR477 GEN475:GEN477 GOJ475:GOJ477 GYF475:GYF477 HIB475:HIB477 HRX475:HRX477 IBT475:IBT477 ILP475:ILP477 IVL475:IVL477 JFH475:JFH477 JPD475:JPD477 JYZ475:JYZ477 KIV475:KIV477 KSR475:KSR477 LCN475:LCN477 LMJ475:LMJ477 LWF475:LWF477 MGB475:MGB477 MPX475:MPX477 MZT475:MZT477 NJP475:NJP477 NTL475:NTL477 ODH475:ODH477 OND475:OND477 OWZ475:OWZ477 PGV475:PGV477 PQR475:PQR477 QAN475:QAN477 QKJ475:QKJ477 QUF475:QUF477 REB475:REB477 RNX475:RNX477 RXT475:RXT477 SHP475:SHP477 SRL475:SRL477 TBH475:TBH477 TLD475:TLD477 TUZ475:TUZ477 UEV475:UEV477 UOR475:UOR477 UYN475:UYN477 VIJ475:VIJ477 VSF475:VSF477 WCB475:WCB477 WLX475:WLX477 WVT475:WVT477 L66011:L66013 JH66011:JH66013 TD66011:TD66013 ACZ66011:ACZ66013 AMV66011:AMV66013 AWR66011:AWR66013 BGN66011:BGN66013 BQJ66011:BQJ66013 CAF66011:CAF66013 CKB66011:CKB66013 CTX66011:CTX66013 DDT66011:DDT66013 DNP66011:DNP66013 DXL66011:DXL66013 EHH66011:EHH66013 ERD66011:ERD66013 FAZ66011:FAZ66013 FKV66011:FKV66013 FUR66011:FUR66013 GEN66011:GEN66013 GOJ66011:GOJ66013 GYF66011:GYF66013 HIB66011:HIB66013 HRX66011:HRX66013 IBT66011:IBT66013 ILP66011:ILP66013 IVL66011:IVL66013 JFH66011:JFH66013 JPD66011:JPD66013 JYZ66011:JYZ66013 KIV66011:KIV66013 KSR66011:KSR66013 LCN66011:LCN66013 LMJ66011:LMJ66013 LWF66011:LWF66013 MGB66011:MGB66013 MPX66011:MPX66013 MZT66011:MZT66013 NJP66011:NJP66013 NTL66011:NTL66013 ODH66011:ODH66013 OND66011:OND66013 OWZ66011:OWZ66013 PGV66011:PGV66013 PQR66011:PQR66013 QAN66011:QAN66013 QKJ66011:QKJ66013 QUF66011:QUF66013 REB66011:REB66013 RNX66011:RNX66013 RXT66011:RXT66013 SHP66011:SHP66013 SRL66011:SRL66013 TBH66011:TBH66013 TLD66011:TLD66013 TUZ66011:TUZ66013 UEV66011:UEV66013 UOR66011:UOR66013 UYN66011:UYN66013 VIJ66011:VIJ66013 VSF66011:VSF66013 WCB66011:WCB66013 WLX66011:WLX66013 WVT66011:WVT66013 L131547:L131549 JH131547:JH131549 TD131547:TD131549 ACZ131547:ACZ131549 AMV131547:AMV131549 AWR131547:AWR131549 BGN131547:BGN131549 BQJ131547:BQJ131549 CAF131547:CAF131549 CKB131547:CKB131549 CTX131547:CTX131549 DDT131547:DDT131549 DNP131547:DNP131549 DXL131547:DXL131549 EHH131547:EHH131549 ERD131547:ERD131549 FAZ131547:FAZ131549 FKV131547:FKV131549 FUR131547:FUR131549 GEN131547:GEN131549 GOJ131547:GOJ131549 GYF131547:GYF131549 HIB131547:HIB131549 HRX131547:HRX131549 IBT131547:IBT131549 ILP131547:ILP131549 IVL131547:IVL131549 JFH131547:JFH131549 JPD131547:JPD131549 JYZ131547:JYZ131549 KIV131547:KIV131549 KSR131547:KSR131549 LCN131547:LCN131549 LMJ131547:LMJ131549 LWF131547:LWF131549 MGB131547:MGB131549 MPX131547:MPX131549 MZT131547:MZT131549 NJP131547:NJP131549 NTL131547:NTL131549 ODH131547:ODH131549 OND131547:OND131549 OWZ131547:OWZ131549 PGV131547:PGV131549 PQR131547:PQR131549 QAN131547:QAN131549 QKJ131547:QKJ131549 QUF131547:QUF131549 REB131547:REB131549 RNX131547:RNX131549 RXT131547:RXT131549 SHP131547:SHP131549 SRL131547:SRL131549 TBH131547:TBH131549 TLD131547:TLD131549 TUZ131547:TUZ131549 UEV131547:UEV131549 UOR131547:UOR131549 UYN131547:UYN131549 VIJ131547:VIJ131549 VSF131547:VSF131549 WCB131547:WCB131549 WLX131547:WLX131549 WVT131547:WVT131549 L197083:L197085 JH197083:JH197085 TD197083:TD197085 ACZ197083:ACZ197085 AMV197083:AMV197085 AWR197083:AWR197085 BGN197083:BGN197085 BQJ197083:BQJ197085 CAF197083:CAF197085 CKB197083:CKB197085 CTX197083:CTX197085 DDT197083:DDT197085 DNP197083:DNP197085 DXL197083:DXL197085 EHH197083:EHH197085 ERD197083:ERD197085 FAZ197083:FAZ197085 FKV197083:FKV197085 FUR197083:FUR197085 GEN197083:GEN197085 GOJ197083:GOJ197085 GYF197083:GYF197085 HIB197083:HIB197085 HRX197083:HRX197085 IBT197083:IBT197085 ILP197083:ILP197085 IVL197083:IVL197085 JFH197083:JFH197085 JPD197083:JPD197085 JYZ197083:JYZ197085 KIV197083:KIV197085 KSR197083:KSR197085 LCN197083:LCN197085 LMJ197083:LMJ197085 LWF197083:LWF197085 MGB197083:MGB197085 MPX197083:MPX197085 MZT197083:MZT197085 NJP197083:NJP197085 NTL197083:NTL197085 ODH197083:ODH197085 OND197083:OND197085 OWZ197083:OWZ197085 PGV197083:PGV197085 PQR197083:PQR197085 QAN197083:QAN197085 QKJ197083:QKJ197085 QUF197083:QUF197085 REB197083:REB197085 RNX197083:RNX197085 RXT197083:RXT197085 SHP197083:SHP197085 SRL197083:SRL197085 TBH197083:TBH197085 TLD197083:TLD197085 TUZ197083:TUZ197085 UEV197083:UEV197085 UOR197083:UOR197085 UYN197083:UYN197085 VIJ197083:VIJ197085 VSF197083:VSF197085 WCB197083:WCB197085 WLX197083:WLX197085 WVT197083:WVT197085 L262619:L262621 JH262619:JH262621 TD262619:TD262621 ACZ262619:ACZ262621 AMV262619:AMV262621 AWR262619:AWR262621 BGN262619:BGN262621 BQJ262619:BQJ262621 CAF262619:CAF262621 CKB262619:CKB262621 CTX262619:CTX262621 DDT262619:DDT262621 DNP262619:DNP262621 DXL262619:DXL262621 EHH262619:EHH262621 ERD262619:ERD262621 FAZ262619:FAZ262621 FKV262619:FKV262621 FUR262619:FUR262621 GEN262619:GEN262621 GOJ262619:GOJ262621 GYF262619:GYF262621 HIB262619:HIB262621 HRX262619:HRX262621 IBT262619:IBT262621 ILP262619:ILP262621 IVL262619:IVL262621 JFH262619:JFH262621 JPD262619:JPD262621 JYZ262619:JYZ262621 KIV262619:KIV262621 KSR262619:KSR262621 LCN262619:LCN262621 LMJ262619:LMJ262621 LWF262619:LWF262621 MGB262619:MGB262621 MPX262619:MPX262621 MZT262619:MZT262621 NJP262619:NJP262621 NTL262619:NTL262621 ODH262619:ODH262621 OND262619:OND262621 OWZ262619:OWZ262621 PGV262619:PGV262621 PQR262619:PQR262621 QAN262619:QAN262621 QKJ262619:QKJ262621 QUF262619:QUF262621 REB262619:REB262621 RNX262619:RNX262621 RXT262619:RXT262621 SHP262619:SHP262621 SRL262619:SRL262621 TBH262619:TBH262621 TLD262619:TLD262621 TUZ262619:TUZ262621 UEV262619:UEV262621 UOR262619:UOR262621 UYN262619:UYN262621 VIJ262619:VIJ262621 VSF262619:VSF262621 WCB262619:WCB262621 WLX262619:WLX262621 WVT262619:WVT262621 L328155:L328157 JH328155:JH328157 TD328155:TD328157 ACZ328155:ACZ328157 AMV328155:AMV328157 AWR328155:AWR328157 BGN328155:BGN328157 BQJ328155:BQJ328157 CAF328155:CAF328157 CKB328155:CKB328157 CTX328155:CTX328157 DDT328155:DDT328157 DNP328155:DNP328157 DXL328155:DXL328157 EHH328155:EHH328157 ERD328155:ERD328157 FAZ328155:FAZ328157 FKV328155:FKV328157 FUR328155:FUR328157 GEN328155:GEN328157 GOJ328155:GOJ328157 GYF328155:GYF328157 HIB328155:HIB328157 HRX328155:HRX328157 IBT328155:IBT328157 ILP328155:ILP328157 IVL328155:IVL328157 JFH328155:JFH328157 JPD328155:JPD328157 JYZ328155:JYZ328157 KIV328155:KIV328157 KSR328155:KSR328157 LCN328155:LCN328157 LMJ328155:LMJ328157 LWF328155:LWF328157 MGB328155:MGB328157 MPX328155:MPX328157 MZT328155:MZT328157 NJP328155:NJP328157 NTL328155:NTL328157 ODH328155:ODH328157 OND328155:OND328157 OWZ328155:OWZ328157 PGV328155:PGV328157 PQR328155:PQR328157 QAN328155:QAN328157 QKJ328155:QKJ328157 QUF328155:QUF328157 REB328155:REB328157 RNX328155:RNX328157 RXT328155:RXT328157 SHP328155:SHP328157 SRL328155:SRL328157 TBH328155:TBH328157 TLD328155:TLD328157 TUZ328155:TUZ328157 UEV328155:UEV328157 UOR328155:UOR328157 UYN328155:UYN328157 VIJ328155:VIJ328157 VSF328155:VSF328157 WCB328155:WCB328157 WLX328155:WLX328157 WVT328155:WVT328157 L393691:L393693 JH393691:JH393693 TD393691:TD393693 ACZ393691:ACZ393693 AMV393691:AMV393693 AWR393691:AWR393693 BGN393691:BGN393693 BQJ393691:BQJ393693 CAF393691:CAF393693 CKB393691:CKB393693 CTX393691:CTX393693 DDT393691:DDT393693 DNP393691:DNP393693 DXL393691:DXL393693 EHH393691:EHH393693 ERD393691:ERD393693 FAZ393691:FAZ393693 FKV393691:FKV393693 FUR393691:FUR393693 GEN393691:GEN393693 GOJ393691:GOJ393693 GYF393691:GYF393693 HIB393691:HIB393693 HRX393691:HRX393693 IBT393691:IBT393693 ILP393691:ILP393693 IVL393691:IVL393693 JFH393691:JFH393693 JPD393691:JPD393693 JYZ393691:JYZ393693 KIV393691:KIV393693 KSR393691:KSR393693 LCN393691:LCN393693 LMJ393691:LMJ393693 LWF393691:LWF393693 MGB393691:MGB393693 MPX393691:MPX393693 MZT393691:MZT393693 NJP393691:NJP393693 NTL393691:NTL393693 ODH393691:ODH393693 OND393691:OND393693 OWZ393691:OWZ393693 PGV393691:PGV393693 PQR393691:PQR393693 QAN393691:QAN393693 QKJ393691:QKJ393693 QUF393691:QUF393693 REB393691:REB393693 RNX393691:RNX393693 RXT393691:RXT393693 SHP393691:SHP393693 SRL393691:SRL393693 TBH393691:TBH393693 TLD393691:TLD393693 TUZ393691:TUZ393693 UEV393691:UEV393693 UOR393691:UOR393693 UYN393691:UYN393693 VIJ393691:VIJ393693 VSF393691:VSF393693 WCB393691:WCB393693 WLX393691:WLX393693 WVT393691:WVT393693 L459227:L459229 JH459227:JH459229 TD459227:TD459229 ACZ459227:ACZ459229 AMV459227:AMV459229 AWR459227:AWR459229 BGN459227:BGN459229 BQJ459227:BQJ459229 CAF459227:CAF459229 CKB459227:CKB459229 CTX459227:CTX459229 DDT459227:DDT459229 DNP459227:DNP459229 DXL459227:DXL459229 EHH459227:EHH459229 ERD459227:ERD459229 FAZ459227:FAZ459229 FKV459227:FKV459229 FUR459227:FUR459229 GEN459227:GEN459229 GOJ459227:GOJ459229 GYF459227:GYF459229 HIB459227:HIB459229 HRX459227:HRX459229 IBT459227:IBT459229 ILP459227:ILP459229 IVL459227:IVL459229 JFH459227:JFH459229 JPD459227:JPD459229 JYZ459227:JYZ459229 KIV459227:KIV459229 KSR459227:KSR459229 LCN459227:LCN459229 LMJ459227:LMJ459229 LWF459227:LWF459229 MGB459227:MGB459229 MPX459227:MPX459229 MZT459227:MZT459229 NJP459227:NJP459229 NTL459227:NTL459229 ODH459227:ODH459229 OND459227:OND459229 OWZ459227:OWZ459229 PGV459227:PGV459229 PQR459227:PQR459229 QAN459227:QAN459229 QKJ459227:QKJ459229 QUF459227:QUF459229 REB459227:REB459229 RNX459227:RNX459229 RXT459227:RXT459229 SHP459227:SHP459229 SRL459227:SRL459229 TBH459227:TBH459229 TLD459227:TLD459229 TUZ459227:TUZ459229 UEV459227:UEV459229 UOR459227:UOR459229 UYN459227:UYN459229 VIJ459227:VIJ459229 VSF459227:VSF459229 WCB459227:WCB459229 WLX459227:WLX459229 WVT459227:WVT459229 L524763:L524765 JH524763:JH524765 TD524763:TD524765 ACZ524763:ACZ524765 AMV524763:AMV524765 AWR524763:AWR524765 BGN524763:BGN524765 BQJ524763:BQJ524765 CAF524763:CAF524765 CKB524763:CKB524765 CTX524763:CTX524765 DDT524763:DDT524765 DNP524763:DNP524765 DXL524763:DXL524765 EHH524763:EHH524765 ERD524763:ERD524765 FAZ524763:FAZ524765 FKV524763:FKV524765 FUR524763:FUR524765 GEN524763:GEN524765 GOJ524763:GOJ524765 GYF524763:GYF524765 HIB524763:HIB524765 HRX524763:HRX524765 IBT524763:IBT524765 ILP524763:ILP524765 IVL524763:IVL524765 JFH524763:JFH524765 JPD524763:JPD524765 JYZ524763:JYZ524765 KIV524763:KIV524765 KSR524763:KSR524765 LCN524763:LCN524765 LMJ524763:LMJ524765 LWF524763:LWF524765 MGB524763:MGB524765 MPX524763:MPX524765 MZT524763:MZT524765 NJP524763:NJP524765 NTL524763:NTL524765 ODH524763:ODH524765 OND524763:OND524765 OWZ524763:OWZ524765 PGV524763:PGV524765 PQR524763:PQR524765 QAN524763:QAN524765 QKJ524763:QKJ524765 QUF524763:QUF524765 REB524763:REB524765 RNX524763:RNX524765 RXT524763:RXT524765 SHP524763:SHP524765 SRL524763:SRL524765 TBH524763:TBH524765 TLD524763:TLD524765 TUZ524763:TUZ524765 UEV524763:UEV524765 UOR524763:UOR524765 UYN524763:UYN524765 VIJ524763:VIJ524765 VSF524763:VSF524765 WCB524763:WCB524765 WLX524763:WLX524765 WVT524763:WVT524765 L590299:L590301 JH590299:JH590301 TD590299:TD590301 ACZ590299:ACZ590301 AMV590299:AMV590301 AWR590299:AWR590301 BGN590299:BGN590301 BQJ590299:BQJ590301 CAF590299:CAF590301 CKB590299:CKB590301 CTX590299:CTX590301 DDT590299:DDT590301 DNP590299:DNP590301 DXL590299:DXL590301 EHH590299:EHH590301 ERD590299:ERD590301 FAZ590299:FAZ590301 FKV590299:FKV590301 FUR590299:FUR590301 GEN590299:GEN590301 GOJ590299:GOJ590301 GYF590299:GYF590301 HIB590299:HIB590301 HRX590299:HRX590301 IBT590299:IBT590301 ILP590299:ILP590301 IVL590299:IVL590301 JFH590299:JFH590301 JPD590299:JPD590301 JYZ590299:JYZ590301 KIV590299:KIV590301 KSR590299:KSR590301 LCN590299:LCN590301 LMJ590299:LMJ590301 LWF590299:LWF590301 MGB590299:MGB590301 MPX590299:MPX590301 MZT590299:MZT590301 NJP590299:NJP590301 NTL590299:NTL590301 ODH590299:ODH590301 OND590299:OND590301 OWZ590299:OWZ590301 PGV590299:PGV590301 PQR590299:PQR590301 QAN590299:QAN590301 QKJ590299:QKJ590301 QUF590299:QUF590301 REB590299:REB590301 RNX590299:RNX590301 RXT590299:RXT590301 SHP590299:SHP590301 SRL590299:SRL590301 TBH590299:TBH590301 TLD590299:TLD590301 TUZ590299:TUZ590301 UEV590299:UEV590301 UOR590299:UOR590301 UYN590299:UYN590301 VIJ590299:VIJ590301 VSF590299:VSF590301 WCB590299:WCB590301 WLX590299:WLX590301 WVT590299:WVT590301 L655835:L655837 JH655835:JH655837 TD655835:TD655837 ACZ655835:ACZ655837 AMV655835:AMV655837 AWR655835:AWR655837 BGN655835:BGN655837 BQJ655835:BQJ655837 CAF655835:CAF655837 CKB655835:CKB655837 CTX655835:CTX655837 DDT655835:DDT655837 DNP655835:DNP655837 DXL655835:DXL655837 EHH655835:EHH655837 ERD655835:ERD655837 FAZ655835:FAZ655837 FKV655835:FKV655837 FUR655835:FUR655837 GEN655835:GEN655837 GOJ655835:GOJ655837 GYF655835:GYF655837 HIB655835:HIB655837 HRX655835:HRX655837 IBT655835:IBT655837 ILP655835:ILP655837 IVL655835:IVL655837 JFH655835:JFH655837 JPD655835:JPD655837 JYZ655835:JYZ655837 KIV655835:KIV655837 KSR655835:KSR655837 LCN655835:LCN655837 LMJ655835:LMJ655837 LWF655835:LWF655837 MGB655835:MGB655837 MPX655835:MPX655837 MZT655835:MZT655837 NJP655835:NJP655837 NTL655835:NTL655837 ODH655835:ODH655837 OND655835:OND655837 OWZ655835:OWZ655837 PGV655835:PGV655837 PQR655835:PQR655837 QAN655835:QAN655837 QKJ655835:QKJ655837 QUF655835:QUF655837 REB655835:REB655837 RNX655835:RNX655837 RXT655835:RXT655837 SHP655835:SHP655837 SRL655835:SRL655837 TBH655835:TBH655837 TLD655835:TLD655837 TUZ655835:TUZ655837 UEV655835:UEV655837 UOR655835:UOR655837 UYN655835:UYN655837 VIJ655835:VIJ655837 VSF655835:VSF655837 WCB655835:WCB655837 WLX655835:WLX655837 WVT655835:WVT655837 L721371:L721373 JH721371:JH721373 TD721371:TD721373 ACZ721371:ACZ721373 AMV721371:AMV721373 AWR721371:AWR721373 BGN721371:BGN721373 BQJ721371:BQJ721373 CAF721371:CAF721373 CKB721371:CKB721373 CTX721371:CTX721373 DDT721371:DDT721373 DNP721371:DNP721373 DXL721371:DXL721373 EHH721371:EHH721373 ERD721371:ERD721373 FAZ721371:FAZ721373 FKV721371:FKV721373 FUR721371:FUR721373 GEN721371:GEN721373 GOJ721371:GOJ721373 GYF721371:GYF721373 HIB721371:HIB721373 HRX721371:HRX721373 IBT721371:IBT721373 ILP721371:ILP721373 IVL721371:IVL721373 JFH721371:JFH721373 JPD721371:JPD721373 JYZ721371:JYZ721373 KIV721371:KIV721373 KSR721371:KSR721373 LCN721371:LCN721373 LMJ721371:LMJ721373 LWF721371:LWF721373 MGB721371:MGB721373 MPX721371:MPX721373 MZT721371:MZT721373 NJP721371:NJP721373 NTL721371:NTL721373 ODH721371:ODH721373 OND721371:OND721373 OWZ721371:OWZ721373 PGV721371:PGV721373 PQR721371:PQR721373 QAN721371:QAN721373 QKJ721371:QKJ721373 QUF721371:QUF721373 REB721371:REB721373 RNX721371:RNX721373 RXT721371:RXT721373 SHP721371:SHP721373 SRL721371:SRL721373 TBH721371:TBH721373 TLD721371:TLD721373 TUZ721371:TUZ721373 UEV721371:UEV721373 UOR721371:UOR721373 UYN721371:UYN721373 VIJ721371:VIJ721373 VSF721371:VSF721373 WCB721371:WCB721373 WLX721371:WLX721373 WVT721371:WVT721373 L786907:L786909 JH786907:JH786909 TD786907:TD786909 ACZ786907:ACZ786909 AMV786907:AMV786909 AWR786907:AWR786909 BGN786907:BGN786909 BQJ786907:BQJ786909 CAF786907:CAF786909 CKB786907:CKB786909 CTX786907:CTX786909 DDT786907:DDT786909 DNP786907:DNP786909 DXL786907:DXL786909 EHH786907:EHH786909 ERD786907:ERD786909 FAZ786907:FAZ786909 FKV786907:FKV786909 FUR786907:FUR786909 GEN786907:GEN786909 GOJ786907:GOJ786909 GYF786907:GYF786909 HIB786907:HIB786909 HRX786907:HRX786909 IBT786907:IBT786909 ILP786907:ILP786909 IVL786907:IVL786909 JFH786907:JFH786909 JPD786907:JPD786909 JYZ786907:JYZ786909 KIV786907:KIV786909 KSR786907:KSR786909 LCN786907:LCN786909 LMJ786907:LMJ786909 LWF786907:LWF786909 MGB786907:MGB786909 MPX786907:MPX786909 MZT786907:MZT786909 NJP786907:NJP786909 NTL786907:NTL786909 ODH786907:ODH786909 OND786907:OND786909 OWZ786907:OWZ786909 PGV786907:PGV786909 PQR786907:PQR786909 QAN786907:QAN786909 QKJ786907:QKJ786909 QUF786907:QUF786909 REB786907:REB786909 RNX786907:RNX786909 RXT786907:RXT786909 SHP786907:SHP786909 SRL786907:SRL786909 TBH786907:TBH786909 TLD786907:TLD786909 TUZ786907:TUZ786909 UEV786907:UEV786909 UOR786907:UOR786909 UYN786907:UYN786909 VIJ786907:VIJ786909 VSF786907:VSF786909 WCB786907:WCB786909 WLX786907:WLX786909 WVT786907:WVT786909 L852443:L852445 JH852443:JH852445 TD852443:TD852445 ACZ852443:ACZ852445 AMV852443:AMV852445 AWR852443:AWR852445 BGN852443:BGN852445 BQJ852443:BQJ852445 CAF852443:CAF852445 CKB852443:CKB852445 CTX852443:CTX852445 DDT852443:DDT852445 DNP852443:DNP852445 DXL852443:DXL852445 EHH852443:EHH852445 ERD852443:ERD852445 FAZ852443:FAZ852445 FKV852443:FKV852445 FUR852443:FUR852445 GEN852443:GEN852445 GOJ852443:GOJ852445 GYF852443:GYF852445 HIB852443:HIB852445 HRX852443:HRX852445 IBT852443:IBT852445 ILP852443:ILP852445 IVL852443:IVL852445 JFH852443:JFH852445 JPD852443:JPD852445 JYZ852443:JYZ852445 KIV852443:KIV852445 KSR852443:KSR852445 LCN852443:LCN852445 LMJ852443:LMJ852445 LWF852443:LWF852445 MGB852443:MGB852445 MPX852443:MPX852445 MZT852443:MZT852445 NJP852443:NJP852445 NTL852443:NTL852445 ODH852443:ODH852445 OND852443:OND852445 OWZ852443:OWZ852445 PGV852443:PGV852445 PQR852443:PQR852445 QAN852443:QAN852445 QKJ852443:QKJ852445 QUF852443:QUF852445 REB852443:REB852445 RNX852443:RNX852445 RXT852443:RXT852445 SHP852443:SHP852445 SRL852443:SRL852445 TBH852443:TBH852445 TLD852443:TLD852445 TUZ852443:TUZ852445 UEV852443:UEV852445 UOR852443:UOR852445 UYN852443:UYN852445 VIJ852443:VIJ852445 VSF852443:VSF852445 WCB852443:WCB852445 WLX852443:WLX852445 WVT852443:WVT852445 L917979:L917981 JH917979:JH917981 TD917979:TD917981 ACZ917979:ACZ917981 AMV917979:AMV917981 AWR917979:AWR917981 BGN917979:BGN917981 BQJ917979:BQJ917981 CAF917979:CAF917981 CKB917979:CKB917981 CTX917979:CTX917981 DDT917979:DDT917981 DNP917979:DNP917981 DXL917979:DXL917981 EHH917979:EHH917981 ERD917979:ERD917981 FAZ917979:FAZ917981 FKV917979:FKV917981 FUR917979:FUR917981 GEN917979:GEN917981 GOJ917979:GOJ917981 GYF917979:GYF917981 HIB917979:HIB917981 HRX917979:HRX917981 IBT917979:IBT917981 ILP917979:ILP917981 IVL917979:IVL917981 JFH917979:JFH917981 JPD917979:JPD917981 JYZ917979:JYZ917981 KIV917979:KIV917981 KSR917979:KSR917981 LCN917979:LCN917981 LMJ917979:LMJ917981 LWF917979:LWF917981 MGB917979:MGB917981 MPX917979:MPX917981 MZT917979:MZT917981 NJP917979:NJP917981 NTL917979:NTL917981 ODH917979:ODH917981 OND917979:OND917981 OWZ917979:OWZ917981 PGV917979:PGV917981 PQR917979:PQR917981 QAN917979:QAN917981 QKJ917979:QKJ917981 QUF917979:QUF917981 REB917979:REB917981 RNX917979:RNX917981 RXT917979:RXT917981 SHP917979:SHP917981 SRL917979:SRL917981 TBH917979:TBH917981 TLD917979:TLD917981 TUZ917979:TUZ917981 UEV917979:UEV917981 UOR917979:UOR917981 UYN917979:UYN917981 VIJ917979:VIJ917981 VSF917979:VSF917981 WCB917979:WCB917981 WLX917979:WLX917981 WVT917979:WVT917981 L983515:L983517 JH983515:JH983517 TD983515:TD983517 ACZ983515:ACZ983517 AMV983515:AMV983517 AWR983515:AWR983517 BGN983515:BGN983517 BQJ983515:BQJ983517 CAF983515:CAF983517 CKB983515:CKB983517 CTX983515:CTX983517 DDT983515:DDT983517 DNP983515:DNP983517 DXL983515:DXL983517 EHH983515:EHH983517 ERD983515:ERD983517 FAZ983515:FAZ983517 FKV983515:FKV983517 FUR983515:FUR983517 GEN983515:GEN983517 GOJ983515:GOJ983517 GYF983515:GYF983517 HIB983515:HIB983517 HRX983515:HRX983517 IBT983515:IBT983517 ILP983515:ILP983517 IVL983515:IVL983517 JFH983515:JFH983517 JPD983515:JPD983517 JYZ983515:JYZ983517 KIV983515:KIV983517 KSR983515:KSR983517 LCN983515:LCN983517 LMJ983515:LMJ983517 LWF983515:LWF983517 MGB983515:MGB983517 MPX983515:MPX983517 MZT983515:MZT983517 NJP983515:NJP983517 NTL983515:NTL983517 ODH983515:ODH983517 OND983515:OND983517 OWZ983515:OWZ983517 PGV983515:PGV983517 PQR983515:PQR983517 QAN983515:QAN983517 QKJ983515:QKJ983517 QUF983515:QUF983517 REB983515:REB983517 RNX983515:RNX983517 RXT983515:RXT983517 SHP983515:SHP983517 SRL983515:SRL983517 TBH983515:TBH983517 TLD983515:TLD983517 TUZ983515:TUZ983517 UEV983515:UEV983517 UOR983515:UOR983517 UYN983515:UYN983517 VIJ983515:VIJ983517 VSF983515:VSF983517 WCB983515:WCB983517 WLX983515:WLX983517 WVT983515:WVT983517 K475 JG475 TC475 ACY475 AMU475 AWQ475 BGM475 BQI475 CAE475 CKA475 CTW475 DDS475 DNO475 DXK475 EHG475 ERC475 FAY475 FKU475 FUQ475 GEM475 GOI475 GYE475 HIA475 HRW475 IBS475 ILO475 IVK475 JFG475 JPC475 JYY475 KIU475 KSQ475 LCM475 LMI475 LWE475 MGA475 MPW475 MZS475 NJO475 NTK475 ODG475 ONC475 OWY475 PGU475 PQQ475 QAM475 QKI475 QUE475 REA475 RNW475 RXS475 SHO475 SRK475 TBG475 TLC475 TUY475 UEU475 UOQ475 UYM475 VII475 VSE475 WCA475 WLW475 WVS475 K66011 JG66011 TC66011 ACY66011 AMU66011 AWQ66011 BGM66011 BQI66011 CAE66011 CKA66011 CTW66011 DDS66011 DNO66011 DXK66011 EHG66011 ERC66011 FAY66011 FKU66011 FUQ66011 GEM66011 GOI66011 GYE66011 HIA66011 HRW66011 IBS66011 ILO66011 IVK66011 JFG66011 JPC66011 JYY66011 KIU66011 KSQ66011 LCM66011 LMI66011 LWE66011 MGA66011 MPW66011 MZS66011 NJO66011 NTK66011 ODG66011 ONC66011 OWY66011 PGU66011 PQQ66011 QAM66011 QKI66011 QUE66011 REA66011 RNW66011 RXS66011 SHO66011 SRK66011 TBG66011 TLC66011 TUY66011 UEU66011 UOQ66011 UYM66011 VII66011 VSE66011 WCA66011 WLW66011 WVS66011 K131547 JG131547 TC131547 ACY131547 AMU131547 AWQ131547 BGM131547 BQI131547 CAE131547 CKA131547 CTW131547 DDS131547 DNO131547 DXK131547 EHG131547 ERC131547 FAY131547 FKU131547 FUQ131547 GEM131547 GOI131547 GYE131547 HIA131547 HRW131547 IBS131547 ILO131547 IVK131547 JFG131547 JPC131547 JYY131547 KIU131547 KSQ131547 LCM131547 LMI131547 LWE131547 MGA131547 MPW131547 MZS131547 NJO131547 NTK131547 ODG131547 ONC131547 OWY131547 PGU131547 PQQ131547 QAM131547 QKI131547 QUE131547 REA131547 RNW131547 RXS131547 SHO131547 SRK131547 TBG131547 TLC131547 TUY131547 UEU131547 UOQ131547 UYM131547 VII131547 VSE131547 WCA131547 WLW131547 WVS131547 K197083 JG197083 TC197083 ACY197083 AMU197083 AWQ197083 BGM197083 BQI197083 CAE197083 CKA197083 CTW197083 DDS197083 DNO197083 DXK197083 EHG197083 ERC197083 FAY197083 FKU197083 FUQ197083 GEM197083 GOI197083 GYE197083 HIA197083 HRW197083 IBS197083 ILO197083 IVK197083 JFG197083 JPC197083 JYY197083 KIU197083 KSQ197083 LCM197083 LMI197083 LWE197083 MGA197083 MPW197083 MZS197083 NJO197083 NTK197083 ODG197083 ONC197083 OWY197083 PGU197083 PQQ197083 QAM197083 QKI197083 QUE197083 REA197083 RNW197083 RXS197083 SHO197083 SRK197083 TBG197083 TLC197083 TUY197083 UEU197083 UOQ197083 UYM197083 VII197083 VSE197083 WCA197083 WLW197083 WVS197083 K262619 JG262619 TC262619 ACY262619 AMU262619 AWQ262619 BGM262619 BQI262619 CAE262619 CKA262619 CTW262619 DDS262619 DNO262619 DXK262619 EHG262619 ERC262619 FAY262619 FKU262619 FUQ262619 GEM262619 GOI262619 GYE262619 HIA262619 HRW262619 IBS262619 ILO262619 IVK262619 JFG262619 JPC262619 JYY262619 KIU262619 KSQ262619 LCM262619 LMI262619 LWE262619 MGA262619 MPW262619 MZS262619 NJO262619 NTK262619 ODG262619 ONC262619 OWY262619 PGU262619 PQQ262619 QAM262619 QKI262619 QUE262619 REA262619 RNW262619 RXS262619 SHO262619 SRK262619 TBG262619 TLC262619 TUY262619 UEU262619 UOQ262619 UYM262619 VII262619 VSE262619 WCA262619 WLW262619 WVS262619 K328155 JG328155 TC328155 ACY328155 AMU328155 AWQ328155 BGM328155 BQI328155 CAE328155 CKA328155 CTW328155 DDS328155 DNO328155 DXK328155 EHG328155 ERC328155 FAY328155 FKU328155 FUQ328155 GEM328155 GOI328155 GYE328155 HIA328155 HRW328155 IBS328155 ILO328155 IVK328155 JFG328155 JPC328155 JYY328155 KIU328155 KSQ328155 LCM328155 LMI328155 LWE328155 MGA328155 MPW328155 MZS328155 NJO328155 NTK328155 ODG328155 ONC328155 OWY328155 PGU328155 PQQ328155 QAM328155 QKI328155 QUE328155 REA328155 RNW328155 RXS328155 SHO328155 SRK328155 TBG328155 TLC328155 TUY328155 UEU328155 UOQ328155 UYM328155 VII328155 VSE328155 WCA328155 WLW328155 WVS328155 K393691 JG393691 TC393691 ACY393691 AMU393691 AWQ393691 BGM393691 BQI393691 CAE393691 CKA393691 CTW393691 DDS393691 DNO393691 DXK393691 EHG393691 ERC393691 FAY393691 FKU393691 FUQ393691 GEM393691 GOI393691 GYE393691 HIA393691 HRW393691 IBS393691 ILO393691 IVK393691 JFG393691 JPC393691 JYY393691 KIU393691 KSQ393691 LCM393691 LMI393691 LWE393691 MGA393691 MPW393691 MZS393691 NJO393691 NTK393691 ODG393691 ONC393691 OWY393691 PGU393691 PQQ393691 QAM393691 QKI393691 QUE393691 REA393691 RNW393691 RXS393691 SHO393691 SRK393691 TBG393691 TLC393691 TUY393691 UEU393691 UOQ393691 UYM393691 VII393691 VSE393691 WCA393691 WLW393691 WVS393691 K459227 JG459227 TC459227 ACY459227 AMU459227 AWQ459227 BGM459227 BQI459227 CAE459227 CKA459227 CTW459227 DDS459227 DNO459227 DXK459227 EHG459227 ERC459227 FAY459227 FKU459227 FUQ459227 GEM459227 GOI459227 GYE459227 HIA459227 HRW459227 IBS459227 ILO459227 IVK459227 JFG459227 JPC459227 JYY459227 KIU459227 KSQ459227 LCM459227 LMI459227 LWE459227 MGA459227 MPW459227 MZS459227 NJO459227 NTK459227 ODG459227 ONC459227 OWY459227 PGU459227 PQQ459227 QAM459227 QKI459227 QUE459227 REA459227 RNW459227 RXS459227 SHO459227 SRK459227 TBG459227 TLC459227 TUY459227 UEU459227 UOQ459227 UYM459227 VII459227 VSE459227 WCA459227 WLW459227 WVS459227 K524763 JG524763 TC524763 ACY524763 AMU524763 AWQ524763 BGM524763 BQI524763 CAE524763 CKA524763 CTW524763 DDS524763 DNO524763 DXK524763 EHG524763 ERC524763 FAY524763 FKU524763 FUQ524763 GEM524763 GOI524763 GYE524763 HIA524763 HRW524763 IBS524763 ILO524763 IVK524763 JFG524763 JPC524763 JYY524763 KIU524763 KSQ524763 LCM524763 LMI524763 LWE524763 MGA524763 MPW524763 MZS524763 NJO524763 NTK524763 ODG524763 ONC524763 OWY524763 PGU524763 PQQ524763 QAM524763 QKI524763 QUE524763 REA524763 RNW524763 RXS524763 SHO524763 SRK524763 TBG524763 TLC524763 TUY524763 UEU524763 UOQ524763 UYM524763 VII524763 VSE524763 WCA524763 WLW524763 WVS524763 K590299 JG590299 TC590299 ACY590299 AMU590299 AWQ590299 BGM590299 BQI590299 CAE590299 CKA590299 CTW590299 DDS590299 DNO590299 DXK590299 EHG590299 ERC590299 FAY590299 FKU590299 FUQ590299 GEM590299 GOI590299 GYE590299 HIA590299 HRW590299 IBS590299 ILO590299 IVK590299 JFG590299 JPC590299 JYY590299 KIU590299 KSQ590299 LCM590299 LMI590299 LWE590299 MGA590299 MPW590299 MZS590299 NJO590299 NTK590299 ODG590299 ONC590299 OWY590299 PGU590299 PQQ590299 QAM590299 QKI590299 QUE590299 REA590299 RNW590299 RXS590299 SHO590299 SRK590299 TBG590299 TLC590299 TUY590299 UEU590299 UOQ590299 UYM590299 VII590299 VSE590299 WCA590299 WLW590299 WVS590299 K655835 JG655835 TC655835 ACY655835 AMU655835 AWQ655835 BGM655835 BQI655835 CAE655835 CKA655835 CTW655835 DDS655835 DNO655835 DXK655835 EHG655835 ERC655835 FAY655835 FKU655835 FUQ655835 GEM655835 GOI655835 GYE655835 HIA655835 HRW655835 IBS655835 ILO655835 IVK655835 JFG655835 JPC655835 JYY655835 KIU655835 KSQ655835 LCM655835 LMI655835 LWE655835 MGA655835 MPW655835 MZS655835 NJO655835 NTK655835 ODG655835 ONC655835 OWY655835 PGU655835 PQQ655835 QAM655835 QKI655835 QUE655835 REA655835 RNW655835 RXS655835 SHO655835 SRK655835 TBG655835 TLC655835 TUY655835 UEU655835 UOQ655835 UYM655835 VII655835 VSE655835 WCA655835 WLW655835 WVS655835 K721371 JG721371 TC721371 ACY721371 AMU721371 AWQ721371 BGM721371 BQI721371 CAE721371 CKA721371 CTW721371 DDS721371 DNO721371 DXK721371 EHG721371 ERC721371 FAY721371 FKU721371 FUQ721371 GEM721371 GOI721371 GYE721371 HIA721371 HRW721371 IBS721371 ILO721371 IVK721371 JFG721371 JPC721371 JYY721371 KIU721371 KSQ721371 LCM721371 LMI721371 LWE721371 MGA721371 MPW721371 MZS721371 NJO721371 NTK721371 ODG721371 ONC721371 OWY721371 PGU721371 PQQ721371 QAM721371 QKI721371 QUE721371 REA721371 RNW721371 RXS721371 SHO721371 SRK721371 TBG721371 TLC721371 TUY721371 UEU721371 UOQ721371 UYM721371 VII721371 VSE721371 WCA721371 WLW721371 WVS721371 K786907 JG786907 TC786907 ACY786907 AMU786907 AWQ786907 BGM786907 BQI786907 CAE786907 CKA786907 CTW786907 DDS786907 DNO786907 DXK786907 EHG786907 ERC786907 FAY786907 FKU786907 FUQ786907 GEM786907 GOI786907 GYE786907 HIA786907 HRW786907 IBS786907 ILO786907 IVK786907 JFG786907 JPC786907 JYY786907 KIU786907 KSQ786907 LCM786907 LMI786907 LWE786907 MGA786907 MPW786907 MZS786907 NJO786907 NTK786907 ODG786907 ONC786907 OWY786907 PGU786907 PQQ786907 QAM786907 QKI786907 QUE786907 REA786907 RNW786907 RXS786907 SHO786907 SRK786907 TBG786907 TLC786907 TUY786907 UEU786907 UOQ786907 UYM786907 VII786907 VSE786907 WCA786907 WLW786907 WVS786907 K852443 JG852443 TC852443 ACY852443 AMU852443 AWQ852443 BGM852443 BQI852443 CAE852443 CKA852443 CTW852443 DDS852443 DNO852443 DXK852443 EHG852443 ERC852443 FAY852443 FKU852443 FUQ852443 GEM852443 GOI852443 GYE852443 HIA852443 HRW852443 IBS852443 ILO852443 IVK852443 JFG852443 JPC852443 JYY852443 KIU852443 KSQ852443 LCM852443 LMI852443 LWE852443 MGA852443 MPW852443 MZS852443 NJO852443 NTK852443 ODG852443 ONC852443 OWY852443 PGU852443 PQQ852443 QAM852443 QKI852443 QUE852443 REA852443 RNW852443 RXS852443 SHO852443 SRK852443 TBG852443 TLC852443 TUY852443 UEU852443 UOQ852443 UYM852443 VII852443 VSE852443 WCA852443 WLW852443 WVS852443 K917979 JG917979 TC917979 ACY917979 AMU917979 AWQ917979 BGM917979 BQI917979 CAE917979 CKA917979 CTW917979 DDS917979 DNO917979 DXK917979 EHG917979 ERC917979 FAY917979 FKU917979 FUQ917979 GEM917979 GOI917979 GYE917979 HIA917979 HRW917979 IBS917979 ILO917979 IVK917979 JFG917979 JPC917979 JYY917979 KIU917979 KSQ917979 LCM917979 LMI917979 LWE917979 MGA917979 MPW917979 MZS917979 NJO917979 NTK917979 ODG917979 ONC917979 OWY917979 PGU917979 PQQ917979 QAM917979 QKI917979 QUE917979 REA917979 RNW917979 RXS917979 SHO917979 SRK917979 TBG917979 TLC917979 TUY917979 UEU917979 UOQ917979 UYM917979 VII917979 VSE917979 WCA917979 WLW917979 WVS917979 K983515 JG983515 TC983515 ACY983515 AMU983515 AWQ983515 BGM983515 BQI983515 CAE983515 CKA983515 CTW983515 DDS983515 DNO983515 DXK983515 EHG983515 ERC983515 FAY983515 FKU983515 FUQ983515 GEM983515 GOI983515 GYE983515 HIA983515 HRW983515 IBS983515 ILO983515 IVK983515 JFG983515 JPC983515 JYY983515 KIU983515 KSQ983515 LCM983515 LMI983515 LWE983515 MGA983515 MPW983515 MZS983515 NJO983515 NTK983515 ODG983515 ONC983515 OWY983515 PGU983515 PQQ983515 QAM983515 QKI983515 QUE983515 REA983515 RNW983515 RXS983515 SHO983515 SRK983515 TBG983515 TLC983515 TUY983515 UEU983515 UOQ983515 UYM983515 VII983515 VSE983515 WCA983515 WLW983515 WVS983515 E2:K42 JA2:JG42 SW2:TC42 ACS2:ACY42 AMO2:AMU42 AWK2:AWQ42 BGG2:BGM42 BQC2:BQI42 BZY2:CAE42 CJU2:CKA42 CTQ2:CTW42 DDM2:DDS42 DNI2:DNO42 DXE2:DXK42 EHA2:EHG42 EQW2:ERC42 FAS2:FAY42 FKO2:FKU42 FUK2:FUQ42 GEG2:GEM42 GOC2:GOI42 GXY2:GYE42 HHU2:HIA42 HRQ2:HRW42 IBM2:IBS42 ILI2:ILO42 IVE2:IVK42 JFA2:JFG42 JOW2:JPC42 JYS2:JYY42 KIO2:KIU42 KSK2:KSQ42 LCG2:LCM42 LMC2:LMI42 LVY2:LWE42 MFU2:MGA42 MPQ2:MPW42 MZM2:MZS42 NJI2:NJO42 NTE2:NTK42 ODA2:ODG42 OMW2:ONC42 OWS2:OWY42 PGO2:PGU42 PQK2:PQQ42 QAG2:QAM42 QKC2:QKI42 QTY2:QUE42 RDU2:REA42 RNQ2:RNW42 RXM2:RXS42 SHI2:SHO42 SRE2:SRK42 TBA2:TBG42 TKW2:TLC42 TUS2:TUY42 UEO2:UEU42 UOK2:UOQ42 UYG2:UYM42 VIC2:VII42 VRY2:VSE42 WBU2:WCA42 WLQ2:WLW42 WVM2:WVS42 E65539:K65579 JA65539:JG65579 SW65539:TC65579 ACS65539:ACY65579 AMO65539:AMU65579 AWK65539:AWQ65579 BGG65539:BGM65579 BQC65539:BQI65579 BZY65539:CAE65579 CJU65539:CKA65579 CTQ65539:CTW65579 DDM65539:DDS65579 DNI65539:DNO65579 DXE65539:DXK65579 EHA65539:EHG65579 EQW65539:ERC65579 FAS65539:FAY65579 FKO65539:FKU65579 FUK65539:FUQ65579 GEG65539:GEM65579 GOC65539:GOI65579 GXY65539:GYE65579 HHU65539:HIA65579 HRQ65539:HRW65579 IBM65539:IBS65579 ILI65539:ILO65579 IVE65539:IVK65579 JFA65539:JFG65579 JOW65539:JPC65579 JYS65539:JYY65579 KIO65539:KIU65579 KSK65539:KSQ65579 LCG65539:LCM65579 LMC65539:LMI65579 LVY65539:LWE65579 MFU65539:MGA65579 MPQ65539:MPW65579 MZM65539:MZS65579 NJI65539:NJO65579 NTE65539:NTK65579 ODA65539:ODG65579 OMW65539:ONC65579 OWS65539:OWY65579 PGO65539:PGU65579 PQK65539:PQQ65579 QAG65539:QAM65579 QKC65539:QKI65579 QTY65539:QUE65579 RDU65539:REA65579 RNQ65539:RNW65579 RXM65539:RXS65579 SHI65539:SHO65579 SRE65539:SRK65579 TBA65539:TBG65579 TKW65539:TLC65579 TUS65539:TUY65579 UEO65539:UEU65579 UOK65539:UOQ65579 UYG65539:UYM65579 VIC65539:VII65579 VRY65539:VSE65579 WBU65539:WCA65579 WLQ65539:WLW65579 WVM65539:WVS65579 E131075:K131115 JA131075:JG131115 SW131075:TC131115 ACS131075:ACY131115 AMO131075:AMU131115 AWK131075:AWQ131115 BGG131075:BGM131115 BQC131075:BQI131115 BZY131075:CAE131115 CJU131075:CKA131115 CTQ131075:CTW131115 DDM131075:DDS131115 DNI131075:DNO131115 DXE131075:DXK131115 EHA131075:EHG131115 EQW131075:ERC131115 FAS131075:FAY131115 FKO131075:FKU131115 FUK131075:FUQ131115 GEG131075:GEM131115 GOC131075:GOI131115 GXY131075:GYE131115 HHU131075:HIA131115 HRQ131075:HRW131115 IBM131075:IBS131115 ILI131075:ILO131115 IVE131075:IVK131115 JFA131075:JFG131115 JOW131075:JPC131115 JYS131075:JYY131115 KIO131075:KIU131115 KSK131075:KSQ131115 LCG131075:LCM131115 LMC131075:LMI131115 LVY131075:LWE131115 MFU131075:MGA131115 MPQ131075:MPW131115 MZM131075:MZS131115 NJI131075:NJO131115 NTE131075:NTK131115 ODA131075:ODG131115 OMW131075:ONC131115 OWS131075:OWY131115 PGO131075:PGU131115 PQK131075:PQQ131115 QAG131075:QAM131115 QKC131075:QKI131115 QTY131075:QUE131115 RDU131075:REA131115 RNQ131075:RNW131115 RXM131075:RXS131115 SHI131075:SHO131115 SRE131075:SRK131115 TBA131075:TBG131115 TKW131075:TLC131115 TUS131075:TUY131115 UEO131075:UEU131115 UOK131075:UOQ131115 UYG131075:UYM131115 VIC131075:VII131115 VRY131075:VSE131115 WBU131075:WCA131115 WLQ131075:WLW131115 WVM131075:WVS131115 E196611:K196651 JA196611:JG196651 SW196611:TC196651 ACS196611:ACY196651 AMO196611:AMU196651 AWK196611:AWQ196651 BGG196611:BGM196651 BQC196611:BQI196651 BZY196611:CAE196651 CJU196611:CKA196651 CTQ196611:CTW196651 DDM196611:DDS196651 DNI196611:DNO196651 DXE196611:DXK196651 EHA196611:EHG196651 EQW196611:ERC196651 FAS196611:FAY196651 FKO196611:FKU196651 FUK196611:FUQ196651 GEG196611:GEM196651 GOC196611:GOI196651 GXY196611:GYE196651 HHU196611:HIA196651 HRQ196611:HRW196651 IBM196611:IBS196651 ILI196611:ILO196651 IVE196611:IVK196651 JFA196611:JFG196651 JOW196611:JPC196651 JYS196611:JYY196651 KIO196611:KIU196651 KSK196611:KSQ196651 LCG196611:LCM196651 LMC196611:LMI196651 LVY196611:LWE196651 MFU196611:MGA196651 MPQ196611:MPW196651 MZM196611:MZS196651 NJI196611:NJO196651 NTE196611:NTK196651 ODA196611:ODG196651 OMW196611:ONC196651 OWS196611:OWY196651 PGO196611:PGU196651 PQK196611:PQQ196651 QAG196611:QAM196651 QKC196611:QKI196651 QTY196611:QUE196651 RDU196611:REA196651 RNQ196611:RNW196651 RXM196611:RXS196651 SHI196611:SHO196651 SRE196611:SRK196651 TBA196611:TBG196651 TKW196611:TLC196651 TUS196611:TUY196651 UEO196611:UEU196651 UOK196611:UOQ196651 UYG196611:UYM196651 VIC196611:VII196651 VRY196611:VSE196651 WBU196611:WCA196651 WLQ196611:WLW196651 WVM196611:WVS196651 E262147:K262187 JA262147:JG262187 SW262147:TC262187 ACS262147:ACY262187 AMO262147:AMU262187 AWK262147:AWQ262187 BGG262147:BGM262187 BQC262147:BQI262187 BZY262147:CAE262187 CJU262147:CKA262187 CTQ262147:CTW262187 DDM262147:DDS262187 DNI262147:DNO262187 DXE262147:DXK262187 EHA262147:EHG262187 EQW262147:ERC262187 FAS262147:FAY262187 FKO262147:FKU262187 FUK262147:FUQ262187 GEG262147:GEM262187 GOC262147:GOI262187 GXY262147:GYE262187 HHU262147:HIA262187 HRQ262147:HRW262187 IBM262147:IBS262187 ILI262147:ILO262187 IVE262147:IVK262187 JFA262147:JFG262187 JOW262147:JPC262187 JYS262147:JYY262187 KIO262147:KIU262187 KSK262147:KSQ262187 LCG262147:LCM262187 LMC262147:LMI262187 LVY262147:LWE262187 MFU262147:MGA262187 MPQ262147:MPW262187 MZM262147:MZS262187 NJI262147:NJO262187 NTE262147:NTK262187 ODA262147:ODG262187 OMW262147:ONC262187 OWS262147:OWY262187 PGO262147:PGU262187 PQK262147:PQQ262187 QAG262147:QAM262187 QKC262147:QKI262187 QTY262147:QUE262187 RDU262147:REA262187 RNQ262147:RNW262187 RXM262147:RXS262187 SHI262147:SHO262187 SRE262147:SRK262187 TBA262147:TBG262187 TKW262147:TLC262187 TUS262147:TUY262187 UEO262147:UEU262187 UOK262147:UOQ262187 UYG262147:UYM262187 VIC262147:VII262187 VRY262147:VSE262187 WBU262147:WCA262187 WLQ262147:WLW262187 WVM262147:WVS262187 E327683:K327723 JA327683:JG327723 SW327683:TC327723 ACS327683:ACY327723 AMO327683:AMU327723 AWK327683:AWQ327723 BGG327683:BGM327723 BQC327683:BQI327723 BZY327683:CAE327723 CJU327683:CKA327723 CTQ327683:CTW327723 DDM327683:DDS327723 DNI327683:DNO327723 DXE327683:DXK327723 EHA327683:EHG327723 EQW327683:ERC327723 FAS327683:FAY327723 FKO327683:FKU327723 FUK327683:FUQ327723 GEG327683:GEM327723 GOC327683:GOI327723 GXY327683:GYE327723 HHU327683:HIA327723 HRQ327683:HRW327723 IBM327683:IBS327723 ILI327683:ILO327723 IVE327683:IVK327723 JFA327683:JFG327723 JOW327683:JPC327723 JYS327683:JYY327723 KIO327683:KIU327723 KSK327683:KSQ327723 LCG327683:LCM327723 LMC327683:LMI327723 LVY327683:LWE327723 MFU327683:MGA327723 MPQ327683:MPW327723 MZM327683:MZS327723 NJI327683:NJO327723 NTE327683:NTK327723 ODA327683:ODG327723 OMW327683:ONC327723 OWS327683:OWY327723 PGO327683:PGU327723 PQK327683:PQQ327723 QAG327683:QAM327723 QKC327683:QKI327723 QTY327683:QUE327723 RDU327683:REA327723 RNQ327683:RNW327723 RXM327683:RXS327723 SHI327683:SHO327723 SRE327683:SRK327723 TBA327683:TBG327723 TKW327683:TLC327723 TUS327683:TUY327723 UEO327683:UEU327723 UOK327683:UOQ327723 UYG327683:UYM327723 VIC327683:VII327723 VRY327683:VSE327723 WBU327683:WCA327723 WLQ327683:WLW327723 WVM327683:WVS327723 E393219:K393259 JA393219:JG393259 SW393219:TC393259 ACS393219:ACY393259 AMO393219:AMU393259 AWK393219:AWQ393259 BGG393219:BGM393259 BQC393219:BQI393259 BZY393219:CAE393259 CJU393219:CKA393259 CTQ393219:CTW393259 DDM393219:DDS393259 DNI393219:DNO393259 DXE393219:DXK393259 EHA393219:EHG393259 EQW393219:ERC393259 FAS393219:FAY393259 FKO393219:FKU393259 FUK393219:FUQ393259 GEG393219:GEM393259 GOC393219:GOI393259 GXY393219:GYE393259 HHU393219:HIA393259 HRQ393219:HRW393259 IBM393219:IBS393259 ILI393219:ILO393259 IVE393219:IVK393259 JFA393219:JFG393259 JOW393219:JPC393259 JYS393219:JYY393259 KIO393219:KIU393259 KSK393219:KSQ393259 LCG393219:LCM393259 LMC393219:LMI393259 LVY393219:LWE393259 MFU393219:MGA393259 MPQ393219:MPW393259 MZM393219:MZS393259 NJI393219:NJO393259 NTE393219:NTK393259 ODA393219:ODG393259 OMW393219:ONC393259 OWS393219:OWY393259 PGO393219:PGU393259 PQK393219:PQQ393259 QAG393219:QAM393259 QKC393219:QKI393259 QTY393219:QUE393259 RDU393219:REA393259 RNQ393219:RNW393259 RXM393219:RXS393259 SHI393219:SHO393259 SRE393219:SRK393259 TBA393219:TBG393259 TKW393219:TLC393259 TUS393219:TUY393259 UEO393219:UEU393259 UOK393219:UOQ393259 UYG393219:UYM393259 VIC393219:VII393259 VRY393219:VSE393259 WBU393219:WCA393259 WLQ393219:WLW393259 WVM393219:WVS393259 E458755:K458795 JA458755:JG458795 SW458755:TC458795 ACS458755:ACY458795 AMO458755:AMU458795 AWK458755:AWQ458795 BGG458755:BGM458795 BQC458755:BQI458795 BZY458755:CAE458795 CJU458755:CKA458795 CTQ458755:CTW458795 DDM458755:DDS458795 DNI458755:DNO458795 DXE458755:DXK458795 EHA458755:EHG458795 EQW458755:ERC458795 FAS458755:FAY458795 FKO458755:FKU458795 FUK458755:FUQ458795 GEG458755:GEM458795 GOC458755:GOI458795 GXY458755:GYE458795 HHU458755:HIA458795 HRQ458755:HRW458795 IBM458755:IBS458795 ILI458755:ILO458795 IVE458755:IVK458795 JFA458755:JFG458795 JOW458755:JPC458795 JYS458755:JYY458795 KIO458755:KIU458795 KSK458755:KSQ458795 LCG458755:LCM458795 LMC458755:LMI458795 LVY458755:LWE458795 MFU458755:MGA458795 MPQ458755:MPW458795 MZM458755:MZS458795 NJI458755:NJO458795 NTE458755:NTK458795 ODA458755:ODG458795 OMW458755:ONC458795 OWS458755:OWY458795 PGO458755:PGU458795 PQK458755:PQQ458795 QAG458755:QAM458795 QKC458755:QKI458795 QTY458755:QUE458795 RDU458755:REA458795 RNQ458755:RNW458795 RXM458755:RXS458795 SHI458755:SHO458795 SRE458755:SRK458795 TBA458755:TBG458795 TKW458755:TLC458795 TUS458755:TUY458795 UEO458755:UEU458795 UOK458755:UOQ458795 UYG458755:UYM458795 VIC458755:VII458795 VRY458755:VSE458795 WBU458755:WCA458795 WLQ458755:WLW458795 WVM458755:WVS458795 E524291:K524331 JA524291:JG524331 SW524291:TC524331 ACS524291:ACY524331 AMO524291:AMU524331 AWK524291:AWQ524331 BGG524291:BGM524331 BQC524291:BQI524331 BZY524291:CAE524331 CJU524291:CKA524331 CTQ524291:CTW524331 DDM524291:DDS524331 DNI524291:DNO524331 DXE524291:DXK524331 EHA524291:EHG524331 EQW524291:ERC524331 FAS524291:FAY524331 FKO524291:FKU524331 FUK524291:FUQ524331 GEG524291:GEM524331 GOC524291:GOI524331 GXY524291:GYE524331 HHU524291:HIA524331 HRQ524291:HRW524331 IBM524291:IBS524331 ILI524291:ILO524331 IVE524291:IVK524331 JFA524291:JFG524331 JOW524291:JPC524331 JYS524291:JYY524331 KIO524291:KIU524331 KSK524291:KSQ524331 LCG524291:LCM524331 LMC524291:LMI524331 LVY524291:LWE524331 MFU524291:MGA524331 MPQ524291:MPW524331 MZM524291:MZS524331 NJI524291:NJO524331 NTE524291:NTK524331 ODA524291:ODG524331 OMW524291:ONC524331 OWS524291:OWY524331 PGO524291:PGU524331 PQK524291:PQQ524331 QAG524291:QAM524331 QKC524291:QKI524331 QTY524291:QUE524331 RDU524291:REA524331 RNQ524291:RNW524331 RXM524291:RXS524331 SHI524291:SHO524331 SRE524291:SRK524331 TBA524291:TBG524331 TKW524291:TLC524331 TUS524291:TUY524331 UEO524291:UEU524331 UOK524291:UOQ524331 UYG524291:UYM524331 VIC524291:VII524331 VRY524291:VSE524331 WBU524291:WCA524331 WLQ524291:WLW524331 WVM524291:WVS524331 E589827:K589867 JA589827:JG589867 SW589827:TC589867 ACS589827:ACY589867 AMO589827:AMU589867 AWK589827:AWQ589867 BGG589827:BGM589867 BQC589827:BQI589867 BZY589827:CAE589867 CJU589827:CKA589867 CTQ589827:CTW589867 DDM589827:DDS589867 DNI589827:DNO589867 DXE589827:DXK589867 EHA589827:EHG589867 EQW589827:ERC589867 FAS589827:FAY589867 FKO589827:FKU589867 FUK589827:FUQ589867 GEG589827:GEM589867 GOC589827:GOI589867 GXY589827:GYE589867 HHU589827:HIA589867 HRQ589827:HRW589867 IBM589827:IBS589867 ILI589827:ILO589867 IVE589827:IVK589867 JFA589827:JFG589867 JOW589827:JPC589867 JYS589827:JYY589867 KIO589827:KIU589867 KSK589827:KSQ589867 LCG589827:LCM589867 LMC589827:LMI589867 LVY589827:LWE589867 MFU589827:MGA589867 MPQ589827:MPW589867 MZM589827:MZS589867 NJI589827:NJO589867 NTE589827:NTK589867 ODA589827:ODG589867 OMW589827:ONC589867 OWS589827:OWY589867 PGO589827:PGU589867 PQK589827:PQQ589867 QAG589827:QAM589867 QKC589827:QKI589867 QTY589827:QUE589867 RDU589827:REA589867 RNQ589827:RNW589867 RXM589827:RXS589867 SHI589827:SHO589867 SRE589827:SRK589867 TBA589827:TBG589867 TKW589827:TLC589867 TUS589827:TUY589867 UEO589827:UEU589867 UOK589827:UOQ589867 UYG589827:UYM589867 VIC589827:VII589867 VRY589827:VSE589867 WBU589827:WCA589867 WLQ589827:WLW589867 WVM589827:WVS589867 E655363:K655403 JA655363:JG655403 SW655363:TC655403 ACS655363:ACY655403 AMO655363:AMU655403 AWK655363:AWQ655403 BGG655363:BGM655403 BQC655363:BQI655403 BZY655363:CAE655403 CJU655363:CKA655403 CTQ655363:CTW655403 DDM655363:DDS655403 DNI655363:DNO655403 DXE655363:DXK655403 EHA655363:EHG655403 EQW655363:ERC655403 FAS655363:FAY655403 FKO655363:FKU655403 FUK655363:FUQ655403 GEG655363:GEM655403 GOC655363:GOI655403 GXY655363:GYE655403 HHU655363:HIA655403 HRQ655363:HRW655403 IBM655363:IBS655403 ILI655363:ILO655403 IVE655363:IVK655403 JFA655363:JFG655403 JOW655363:JPC655403 JYS655363:JYY655403 KIO655363:KIU655403 KSK655363:KSQ655403 LCG655363:LCM655403 LMC655363:LMI655403 LVY655363:LWE655403 MFU655363:MGA655403 MPQ655363:MPW655403 MZM655363:MZS655403 NJI655363:NJO655403 NTE655363:NTK655403 ODA655363:ODG655403 OMW655363:ONC655403 OWS655363:OWY655403 PGO655363:PGU655403 PQK655363:PQQ655403 QAG655363:QAM655403 QKC655363:QKI655403 QTY655363:QUE655403 RDU655363:REA655403 RNQ655363:RNW655403 RXM655363:RXS655403 SHI655363:SHO655403 SRE655363:SRK655403 TBA655363:TBG655403 TKW655363:TLC655403 TUS655363:TUY655403 UEO655363:UEU655403 UOK655363:UOQ655403 UYG655363:UYM655403 VIC655363:VII655403 VRY655363:VSE655403 WBU655363:WCA655403 WLQ655363:WLW655403 WVM655363:WVS655403 E720899:K720939 JA720899:JG720939 SW720899:TC720939 ACS720899:ACY720939 AMO720899:AMU720939 AWK720899:AWQ720939 BGG720899:BGM720939 BQC720899:BQI720939 BZY720899:CAE720939 CJU720899:CKA720939 CTQ720899:CTW720939 DDM720899:DDS720939 DNI720899:DNO720939 DXE720899:DXK720939 EHA720899:EHG720939 EQW720899:ERC720939 FAS720899:FAY720939 FKO720899:FKU720939 FUK720899:FUQ720939 GEG720899:GEM720939 GOC720899:GOI720939 GXY720899:GYE720939 HHU720899:HIA720939 HRQ720899:HRW720939 IBM720899:IBS720939 ILI720899:ILO720939 IVE720899:IVK720939 JFA720899:JFG720939 JOW720899:JPC720939 JYS720899:JYY720939 KIO720899:KIU720939 KSK720899:KSQ720939 LCG720899:LCM720939 LMC720899:LMI720939 LVY720899:LWE720939 MFU720899:MGA720939 MPQ720899:MPW720939 MZM720899:MZS720939 NJI720899:NJO720939 NTE720899:NTK720939 ODA720899:ODG720939 OMW720899:ONC720939 OWS720899:OWY720939 PGO720899:PGU720939 PQK720899:PQQ720939 QAG720899:QAM720939 QKC720899:QKI720939 QTY720899:QUE720939 RDU720899:REA720939 RNQ720899:RNW720939 RXM720899:RXS720939 SHI720899:SHO720939 SRE720899:SRK720939 TBA720899:TBG720939 TKW720899:TLC720939 TUS720899:TUY720939 UEO720899:UEU720939 UOK720899:UOQ720939 UYG720899:UYM720939 VIC720899:VII720939 VRY720899:VSE720939 WBU720899:WCA720939 WLQ720899:WLW720939 WVM720899:WVS720939 E786435:K786475 JA786435:JG786475 SW786435:TC786475 ACS786435:ACY786475 AMO786435:AMU786475 AWK786435:AWQ786475 BGG786435:BGM786475 BQC786435:BQI786475 BZY786435:CAE786475 CJU786435:CKA786475 CTQ786435:CTW786475 DDM786435:DDS786475 DNI786435:DNO786475 DXE786435:DXK786475 EHA786435:EHG786475 EQW786435:ERC786475 FAS786435:FAY786475 FKO786435:FKU786475 FUK786435:FUQ786475 GEG786435:GEM786475 GOC786435:GOI786475 GXY786435:GYE786475 HHU786435:HIA786475 HRQ786435:HRW786475 IBM786435:IBS786475 ILI786435:ILO786475 IVE786435:IVK786475 JFA786435:JFG786475 JOW786435:JPC786475 JYS786435:JYY786475 KIO786435:KIU786475 KSK786435:KSQ786475 LCG786435:LCM786475 LMC786435:LMI786475 LVY786435:LWE786475 MFU786435:MGA786475 MPQ786435:MPW786475 MZM786435:MZS786475 NJI786435:NJO786475 NTE786435:NTK786475 ODA786435:ODG786475 OMW786435:ONC786475 OWS786435:OWY786475 PGO786435:PGU786475 PQK786435:PQQ786475 QAG786435:QAM786475 QKC786435:QKI786475 QTY786435:QUE786475 RDU786435:REA786475 RNQ786435:RNW786475 RXM786435:RXS786475 SHI786435:SHO786475 SRE786435:SRK786475 TBA786435:TBG786475 TKW786435:TLC786475 TUS786435:TUY786475 UEO786435:UEU786475 UOK786435:UOQ786475 UYG786435:UYM786475 VIC786435:VII786475 VRY786435:VSE786475 WBU786435:WCA786475 WLQ786435:WLW786475 WVM786435:WVS786475 E851971:K852011 JA851971:JG852011 SW851971:TC852011 ACS851971:ACY852011 AMO851971:AMU852011 AWK851971:AWQ852011 BGG851971:BGM852011 BQC851971:BQI852011 BZY851971:CAE852011 CJU851971:CKA852011 CTQ851971:CTW852011 DDM851971:DDS852011 DNI851971:DNO852011 DXE851971:DXK852011 EHA851971:EHG852011 EQW851971:ERC852011 FAS851971:FAY852011 FKO851971:FKU852011 FUK851971:FUQ852011 GEG851971:GEM852011 GOC851971:GOI852011 GXY851971:GYE852011 HHU851971:HIA852011 HRQ851971:HRW852011 IBM851971:IBS852011 ILI851971:ILO852011 IVE851971:IVK852011 JFA851971:JFG852011 JOW851971:JPC852011 JYS851971:JYY852011 KIO851971:KIU852011 KSK851971:KSQ852011 LCG851971:LCM852011 LMC851971:LMI852011 LVY851971:LWE852011 MFU851971:MGA852011 MPQ851971:MPW852011 MZM851971:MZS852011 NJI851971:NJO852011 NTE851971:NTK852011 ODA851971:ODG852011 OMW851971:ONC852011 OWS851971:OWY852011 PGO851971:PGU852011 PQK851971:PQQ852011 QAG851971:QAM852011 QKC851971:QKI852011 QTY851971:QUE852011 RDU851971:REA852011 RNQ851971:RNW852011 RXM851971:RXS852011 SHI851971:SHO852011 SRE851971:SRK852011 TBA851971:TBG852011 TKW851971:TLC852011 TUS851971:TUY852011 UEO851971:UEU852011 UOK851971:UOQ852011 UYG851971:UYM852011 VIC851971:VII852011 VRY851971:VSE852011 WBU851971:WCA852011 WLQ851971:WLW852011 WVM851971:WVS852011 E917507:K917547 JA917507:JG917547 SW917507:TC917547 ACS917507:ACY917547 AMO917507:AMU917547 AWK917507:AWQ917547 BGG917507:BGM917547 BQC917507:BQI917547 BZY917507:CAE917547 CJU917507:CKA917547 CTQ917507:CTW917547 DDM917507:DDS917547 DNI917507:DNO917547 DXE917507:DXK917547 EHA917507:EHG917547 EQW917507:ERC917547 FAS917507:FAY917547 FKO917507:FKU917547 FUK917507:FUQ917547 GEG917507:GEM917547 GOC917507:GOI917547 GXY917507:GYE917547 HHU917507:HIA917547 HRQ917507:HRW917547 IBM917507:IBS917547 ILI917507:ILO917547 IVE917507:IVK917547 JFA917507:JFG917547 JOW917507:JPC917547 JYS917507:JYY917547 KIO917507:KIU917547 KSK917507:KSQ917547 LCG917507:LCM917547 LMC917507:LMI917547 LVY917507:LWE917547 MFU917507:MGA917547 MPQ917507:MPW917547 MZM917507:MZS917547 NJI917507:NJO917547 NTE917507:NTK917547 ODA917507:ODG917547 OMW917507:ONC917547 OWS917507:OWY917547 PGO917507:PGU917547 PQK917507:PQQ917547 QAG917507:QAM917547 QKC917507:QKI917547 QTY917507:QUE917547 RDU917507:REA917547 RNQ917507:RNW917547 RXM917507:RXS917547 SHI917507:SHO917547 SRE917507:SRK917547 TBA917507:TBG917547 TKW917507:TLC917547 TUS917507:TUY917547 UEO917507:UEU917547 UOK917507:UOQ917547 UYG917507:UYM917547 VIC917507:VII917547 VRY917507:VSE917547 WBU917507:WCA917547 WLQ917507:WLW917547 WVM917507:WVS917547 E983043:K983083 JA983043:JG983083 SW983043:TC983083 ACS983043:ACY983083 AMO983043:AMU983083 AWK983043:AWQ983083 BGG983043:BGM983083 BQC983043:BQI983083 BZY983043:CAE983083 CJU983043:CKA983083 CTQ983043:CTW983083 DDM983043:DDS983083 DNI983043:DNO983083 DXE983043:DXK983083 EHA983043:EHG983083 EQW983043:ERC983083 FAS983043:FAY983083 FKO983043:FKU983083 FUK983043:FUQ983083 GEG983043:GEM983083 GOC983043:GOI983083 GXY983043:GYE983083 HHU983043:HIA983083 HRQ983043:HRW983083 IBM983043:IBS983083 ILI983043:ILO983083 IVE983043:IVK983083 JFA983043:JFG983083 JOW983043:JPC983083 JYS983043:JYY983083 KIO983043:KIU983083 KSK983043:KSQ983083 LCG983043:LCM983083 LMC983043:LMI983083 LVY983043:LWE983083 MFU983043:MGA983083 MPQ983043:MPW983083 MZM983043:MZS983083 NJI983043:NJO983083 NTE983043:NTK983083 ODA983043:ODG983083 OMW983043:ONC983083 OWS983043:OWY983083 PGO983043:PGU983083 PQK983043:PQQ983083 QAG983043:QAM983083 QKC983043:QKI983083 QTY983043:QUE983083 RDU983043:REA983083 RNQ983043:RNW983083 RXM983043:RXS983083 SHI983043:SHO983083 SRE983043:SRK983083 TBA983043:TBG983083 TKW983043:TLC983083 TUS983043:TUY983083 UEO983043:UEU983083 UOK983043:UOQ983083 UYG983043:UYM983083 VIC983043:VII983083 VRY983043:VSE983083 WBU983043:WCA983083 WLQ983043:WLW983083 WVM983043:WVS983083 A2:A65 IW2:IW65 SS2:SS65 ACO2:ACO65 AMK2:AMK65 AWG2:AWG65 BGC2:BGC65 BPY2:BPY65 BZU2:BZU65 CJQ2:CJQ65 CTM2:CTM65 DDI2:DDI65 DNE2:DNE65 DXA2:DXA65 EGW2:EGW65 EQS2:EQS65 FAO2:FAO65 FKK2:FKK65 FUG2:FUG65 GEC2:GEC65 GNY2:GNY65 GXU2:GXU65 HHQ2:HHQ65 HRM2:HRM65 IBI2:IBI65 ILE2:ILE65 IVA2:IVA65 JEW2:JEW65 JOS2:JOS65 JYO2:JYO65 KIK2:KIK65 KSG2:KSG65 LCC2:LCC65 LLY2:LLY65 LVU2:LVU65 MFQ2:MFQ65 MPM2:MPM65 MZI2:MZI65 NJE2:NJE65 NTA2:NTA65 OCW2:OCW65 OMS2:OMS65 OWO2:OWO65 PGK2:PGK65 PQG2:PQG65 QAC2:QAC65 QJY2:QJY65 QTU2:QTU65 RDQ2:RDQ65 RNM2:RNM65 RXI2:RXI65 SHE2:SHE65 SRA2:SRA65 TAW2:TAW65 TKS2:TKS65 TUO2:TUO65 UEK2:UEK65 UOG2:UOG65 UYC2:UYC65 VHY2:VHY65 VRU2:VRU65 WBQ2:WBQ65 WLM2:WLM65 WVI2:WVI65 A65539:A65602 IW65539:IW65602 SS65539:SS65602 ACO65539:ACO65602 AMK65539:AMK65602 AWG65539:AWG65602 BGC65539:BGC65602 BPY65539:BPY65602 BZU65539:BZU65602 CJQ65539:CJQ65602 CTM65539:CTM65602 DDI65539:DDI65602 DNE65539:DNE65602 DXA65539:DXA65602 EGW65539:EGW65602 EQS65539:EQS65602 FAO65539:FAO65602 FKK65539:FKK65602 FUG65539:FUG65602 GEC65539:GEC65602 GNY65539:GNY65602 GXU65539:GXU65602 HHQ65539:HHQ65602 HRM65539:HRM65602 IBI65539:IBI65602 ILE65539:ILE65602 IVA65539:IVA65602 JEW65539:JEW65602 JOS65539:JOS65602 JYO65539:JYO65602 KIK65539:KIK65602 KSG65539:KSG65602 LCC65539:LCC65602 LLY65539:LLY65602 LVU65539:LVU65602 MFQ65539:MFQ65602 MPM65539:MPM65602 MZI65539:MZI65602 NJE65539:NJE65602 NTA65539:NTA65602 OCW65539:OCW65602 OMS65539:OMS65602 OWO65539:OWO65602 PGK65539:PGK65602 PQG65539:PQG65602 QAC65539:QAC65602 QJY65539:QJY65602 QTU65539:QTU65602 RDQ65539:RDQ65602 RNM65539:RNM65602 RXI65539:RXI65602 SHE65539:SHE65602 SRA65539:SRA65602 TAW65539:TAW65602 TKS65539:TKS65602 TUO65539:TUO65602 UEK65539:UEK65602 UOG65539:UOG65602 UYC65539:UYC65602 VHY65539:VHY65602 VRU65539:VRU65602 WBQ65539:WBQ65602 WLM65539:WLM65602 WVI65539:WVI65602 A131075:A131138 IW131075:IW131138 SS131075:SS131138 ACO131075:ACO131138 AMK131075:AMK131138 AWG131075:AWG131138 BGC131075:BGC131138 BPY131075:BPY131138 BZU131075:BZU131138 CJQ131075:CJQ131138 CTM131075:CTM131138 DDI131075:DDI131138 DNE131075:DNE131138 DXA131075:DXA131138 EGW131075:EGW131138 EQS131075:EQS131138 FAO131075:FAO131138 FKK131075:FKK131138 FUG131075:FUG131138 GEC131075:GEC131138 GNY131075:GNY131138 GXU131075:GXU131138 HHQ131075:HHQ131138 HRM131075:HRM131138 IBI131075:IBI131138 ILE131075:ILE131138 IVA131075:IVA131138 JEW131075:JEW131138 JOS131075:JOS131138 JYO131075:JYO131138 KIK131075:KIK131138 KSG131075:KSG131138 LCC131075:LCC131138 LLY131075:LLY131138 LVU131075:LVU131138 MFQ131075:MFQ131138 MPM131075:MPM131138 MZI131075:MZI131138 NJE131075:NJE131138 NTA131075:NTA131138 OCW131075:OCW131138 OMS131075:OMS131138 OWO131075:OWO131138 PGK131075:PGK131138 PQG131075:PQG131138 QAC131075:QAC131138 QJY131075:QJY131138 QTU131075:QTU131138 RDQ131075:RDQ131138 RNM131075:RNM131138 RXI131075:RXI131138 SHE131075:SHE131138 SRA131075:SRA131138 TAW131075:TAW131138 TKS131075:TKS131138 TUO131075:TUO131138 UEK131075:UEK131138 UOG131075:UOG131138 UYC131075:UYC131138 VHY131075:VHY131138 VRU131075:VRU131138 WBQ131075:WBQ131138 WLM131075:WLM131138 WVI131075:WVI131138 A196611:A196674 IW196611:IW196674 SS196611:SS196674 ACO196611:ACO196674 AMK196611:AMK196674 AWG196611:AWG196674 BGC196611:BGC196674 BPY196611:BPY196674 BZU196611:BZU196674 CJQ196611:CJQ196674 CTM196611:CTM196674 DDI196611:DDI196674 DNE196611:DNE196674 DXA196611:DXA196674 EGW196611:EGW196674 EQS196611:EQS196674 FAO196611:FAO196674 FKK196611:FKK196674 FUG196611:FUG196674 GEC196611:GEC196674 GNY196611:GNY196674 GXU196611:GXU196674 HHQ196611:HHQ196674 HRM196611:HRM196674 IBI196611:IBI196674 ILE196611:ILE196674 IVA196611:IVA196674 JEW196611:JEW196674 JOS196611:JOS196674 JYO196611:JYO196674 KIK196611:KIK196674 KSG196611:KSG196674 LCC196611:LCC196674 LLY196611:LLY196674 LVU196611:LVU196674 MFQ196611:MFQ196674 MPM196611:MPM196674 MZI196611:MZI196674 NJE196611:NJE196674 NTA196611:NTA196674 OCW196611:OCW196674 OMS196611:OMS196674 OWO196611:OWO196674 PGK196611:PGK196674 PQG196611:PQG196674 QAC196611:QAC196674 QJY196611:QJY196674 QTU196611:QTU196674 RDQ196611:RDQ196674 RNM196611:RNM196674 RXI196611:RXI196674 SHE196611:SHE196674 SRA196611:SRA196674 TAW196611:TAW196674 TKS196611:TKS196674 TUO196611:TUO196674 UEK196611:UEK196674 UOG196611:UOG196674 UYC196611:UYC196674 VHY196611:VHY196674 VRU196611:VRU196674 WBQ196611:WBQ196674 WLM196611:WLM196674 WVI196611:WVI196674 A262147:A262210 IW262147:IW262210 SS262147:SS262210 ACO262147:ACO262210 AMK262147:AMK262210 AWG262147:AWG262210 BGC262147:BGC262210 BPY262147:BPY262210 BZU262147:BZU262210 CJQ262147:CJQ262210 CTM262147:CTM262210 DDI262147:DDI262210 DNE262147:DNE262210 DXA262147:DXA262210 EGW262147:EGW262210 EQS262147:EQS262210 FAO262147:FAO262210 FKK262147:FKK262210 FUG262147:FUG262210 GEC262147:GEC262210 GNY262147:GNY262210 GXU262147:GXU262210 HHQ262147:HHQ262210 HRM262147:HRM262210 IBI262147:IBI262210 ILE262147:ILE262210 IVA262147:IVA262210 JEW262147:JEW262210 JOS262147:JOS262210 JYO262147:JYO262210 KIK262147:KIK262210 KSG262147:KSG262210 LCC262147:LCC262210 LLY262147:LLY262210 LVU262147:LVU262210 MFQ262147:MFQ262210 MPM262147:MPM262210 MZI262147:MZI262210 NJE262147:NJE262210 NTA262147:NTA262210 OCW262147:OCW262210 OMS262147:OMS262210 OWO262147:OWO262210 PGK262147:PGK262210 PQG262147:PQG262210 QAC262147:QAC262210 QJY262147:QJY262210 QTU262147:QTU262210 RDQ262147:RDQ262210 RNM262147:RNM262210 RXI262147:RXI262210 SHE262147:SHE262210 SRA262147:SRA262210 TAW262147:TAW262210 TKS262147:TKS262210 TUO262147:TUO262210 UEK262147:UEK262210 UOG262147:UOG262210 UYC262147:UYC262210 VHY262147:VHY262210 VRU262147:VRU262210 WBQ262147:WBQ262210 WLM262147:WLM262210 WVI262147:WVI262210 A327683:A327746 IW327683:IW327746 SS327683:SS327746 ACO327683:ACO327746 AMK327683:AMK327746 AWG327683:AWG327746 BGC327683:BGC327746 BPY327683:BPY327746 BZU327683:BZU327746 CJQ327683:CJQ327746 CTM327683:CTM327746 DDI327683:DDI327746 DNE327683:DNE327746 DXA327683:DXA327746 EGW327683:EGW327746 EQS327683:EQS327746 FAO327683:FAO327746 FKK327683:FKK327746 FUG327683:FUG327746 GEC327683:GEC327746 GNY327683:GNY327746 GXU327683:GXU327746 HHQ327683:HHQ327746 HRM327683:HRM327746 IBI327683:IBI327746 ILE327683:ILE327746 IVA327683:IVA327746 JEW327683:JEW327746 JOS327683:JOS327746 JYO327683:JYO327746 KIK327683:KIK327746 KSG327683:KSG327746 LCC327683:LCC327746 LLY327683:LLY327746 LVU327683:LVU327746 MFQ327683:MFQ327746 MPM327683:MPM327746 MZI327683:MZI327746 NJE327683:NJE327746 NTA327683:NTA327746 OCW327683:OCW327746 OMS327683:OMS327746 OWO327683:OWO327746 PGK327683:PGK327746 PQG327683:PQG327746 QAC327683:QAC327746 QJY327683:QJY327746 QTU327683:QTU327746 RDQ327683:RDQ327746 RNM327683:RNM327746 RXI327683:RXI327746 SHE327683:SHE327746 SRA327683:SRA327746 TAW327683:TAW327746 TKS327683:TKS327746 TUO327683:TUO327746 UEK327683:UEK327746 UOG327683:UOG327746 UYC327683:UYC327746 VHY327683:VHY327746 VRU327683:VRU327746 WBQ327683:WBQ327746 WLM327683:WLM327746 WVI327683:WVI327746 A393219:A393282 IW393219:IW393282 SS393219:SS393282 ACO393219:ACO393282 AMK393219:AMK393282 AWG393219:AWG393282 BGC393219:BGC393282 BPY393219:BPY393282 BZU393219:BZU393282 CJQ393219:CJQ393282 CTM393219:CTM393282 DDI393219:DDI393282 DNE393219:DNE393282 DXA393219:DXA393282 EGW393219:EGW393282 EQS393219:EQS393282 FAO393219:FAO393282 FKK393219:FKK393282 FUG393219:FUG393282 GEC393219:GEC393282 GNY393219:GNY393282 GXU393219:GXU393282 HHQ393219:HHQ393282 HRM393219:HRM393282 IBI393219:IBI393282 ILE393219:ILE393282 IVA393219:IVA393282 JEW393219:JEW393282 JOS393219:JOS393282 JYO393219:JYO393282 KIK393219:KIK393282 KSG393219:KSG393282 LCC393219:LCC393282 LLY393219:LLY393282 LVU393219:LVU393282 MFQ393219:MFQ393282 MPM393219:MPM393282 MZI393219:MZI393282 NJE393219:NJE393282 NTA393219:NTA393282 OCW393219:OCW393282 OMS393219:OMS393282 OWO393219:OWO393282 PGK393219:PGK393282 PQG393219:PQG393282 QAC393219:QAC393282 QJY393219:QJY393282 QTU393219:QTU393282 RDQ393219:RDQ393282 RNM393219:RNM393282 RXI393219:RXI393282 SHE393219:SHE393282 SRA393219:SRA393282 TAW393219:TAW393282 TKS393219:TKS393282 TUO393219:TUO393282 UEK393219:UEK393282 UOG393219:UOG393282 UYC393219:UYC393282 VHY393219:VHY393282 VRU393219:VRU393282 WBQ393219:WBQ393282 WLM393219:WLM393282 WVI393219:WVI393282 A458755:A458818 IW458755:IW458818 SS458755:SS458818 ACO458755:ACO458818 AMK458755:AMK458818 AWG458755:AWG458818 BGC458755:BGC458818 BPY458755:BPY458818 BZU458755:BZU458818 CJQ458755:CJQ458818 CTM458755:CTM458818 DDI458755:DDI458818 DNE458755:DNE458818 DXA458755:DXA458818 EGW458755:EGW458818 EQS458755:EQS458818 FAO458755:FAO458818 FKK458755:FKK458818 FUG458755:FUG458818 GEC458755:GEC458818 GNY458755:GNY458818 GXU458755:GXU458818 HHQ458755:HHQ458818 HRM458755:HRM458818 IBI458755:IBI458818 ILE458755:ILE458818 IVA458755:IVA458818 JEW458755:JEW458818 JOS458755:JOS458818 JYO458755:JYO458818 KIK458755:KIK458818 KSG458755:KSG458818 LCC458755:LCC458818 LLY458755:LLY458818 LVU458755:LVU458818 MFQ458755:MFQ458818 MPM458755:MPM458818 MZI458755:MZI458818 NJE458755:NJE458818 NTA458755:NTA458818 OCW458755:OCW458818 OMS458755:OMS458818 OWO458755:OWO458818 PGK458755:PGK458818 PQG458755:PQG458818 QAC458755:QAC458818 QJY458755:QJY458818 QTU458755:QTU458818 RDQ458755:RDQ458818 RNM458755:RNM458818 RXI458755:RXI458818 SHE458755:SHE458818 SRA458755:SRA458818 TAW458755:TAW458818 TKS458755:TKS458818 TUO458755:TUO458818 UEK458755:UEK458818 UOG458755:UOG458818 UYC458755:UYC458818 VHY458755:VHY458818 VRU458755:VRU458818 WBQ458755:WBQ458818 WLM458755:WLM458818 WVI458755:WVI458818 A524291:A524354 IW524291:IW524354 SS524291:SS524354 ACO524291:ACO524354 AMK524291:AMK524354 AWG524291:AWG524354 BGC524291:BGC524354 BPY524291:BPY524354 BZU524291:BZU524354 CJQ524291:CJQ524354 CTM524291:CTM524354 DDI524291:DDI524354 DNE524291:DNE524354 DXA524291:DXA524354 EGW524291:EGW524354 EQS524291:EQS524354 FAO524291:FAO524354 FKK524291:FKK524354 FUG524291:FUG524354 GEC524291:GEC524354 GNY524291:GNY524354 GXU524291:GXU524354 HHQ524291:HHQ524354 HRM524291:HRM524354 IBI524291:IBI524354 ILE524291:ILE524354 IVA524291:IVA524354 JEW524291:JEW524354 JOS524291:JOS524354 JYO524291:JYO524354 KIK524291:KIK524354 KSG524291:KSG524354 LCC524291:LCC524354 LLY524291:LLY524354 LVU524291:LVU524354 MFQ524291:MFQ524354 MPM524291:MPM524354 MZI524291:MZI524354 NJE524291:NJE524354 NTA524291:NTA524354 OCW524291:OCW524354 OMS524291:OMS524354 OWO524291:OWO524354 PGK524291:PGK524354 PQG524291:PQG524354 QAC524291:QAC524354 QJY524291:QJY524354 QTU524291:QTU524354 RDQ524291:RDQ524354 RNM524291:RNM524354 RXI524291:RXI524354 SHE524291:SHE524354 SRA524291:SRA524354 TAW524291:TAW524354 TKS524291:TKS524354 TUO524291:TUO524354 UEK524291:UEK524354 UOG524291:UOG524354 UYC524291:UYC524354 VHY524291:VHY524354 VRU524291:VRU524354 WBQ524291:WBQ524354 WLM524291:WLM524354 WVI524291:WVI524354 A589827:A589890 IW589827:IW589890 SS589827:SS589890 ACO589827:ACO589890 AMK589827:AMK589890 AWG589827:AWG589890 BGC589827:BGC589890 BPY589827:BPY589890 BZU589827:BZU589890 CJQ589827:CJQ589890 CTM589827:CTM589890 DDI589827:DDI589890 DNE589827:DNE589890 DXA589827:DXA589890 EGW589827:EGW589890 EQS589827:EQS589890 FAO589827:FAO589890 FKK589827:FKK589890 FUG589827:FUG589890 GEC589827:GEC589890 GNY589827:GNY589890 GXU589827:GXU589890 HHQ589827:HHQ589890 HRM589827:HRM589890 IBI589827:IBI589890 ILE589827:ILE589890 IVA589827:IVA589890 JEW589827:JEW589890 JOS589827:JOS589890 JYO589827:JYO589890 KIK589827:KIK589890 KSG589827:KSG589890 LCC589827:LCC589890 LLY589827:LLY589890 LVU589827:LVU589890 MFQ589827:MFQ589890 MPM589827:MPM589890 MZI589827:MZI589890 NJE589827:NJE589890 NTA589827:NTA589890 OCW589827:OCW589890 OMS589827:OMS589890 OWO589827:OWO589890 PGK589827:PGK589890 PQG589827:PQG589890 QAC589827:QAC589890 QJY589827:QJY589890 QTU589827:QTU589890 RDQ589827:RDQ589890 RNM589827:RNM589890 RXI589827:RXI589890 SHE589827:SHE589890 SRA589827:SRA589890 TAW589827:TAW589890 TKS589827:TKS589890 TUO589827:TUO589890 UEK589827:UEK589890 UOG589827:UOG589890 UYC589827:UYC589890 VHY589827:VHY589890 VRU589827:VRU589890 WBQ589827:WBQ589890 WLM589827:WLM589890 WVI589827:WVI589890 A655363:A655426 IW655363:IW655426 SS655363:SS655426 ACO655363:ACO655426 AMK655363:AMK655426 AWG655363:AWG655426 BGC655363:BGC655426 BPY655363:BPY655426 BZU655363:BZU655426 CJQ655363:CJQ655426 CTM655363:CTM655426 DDI655363:DDI655426 DNE655363:DNE655426 DXA655363:DXA655426 EGW655363:EGW655426 EQS655363:EQS655426 FAO655363:FAO655426 FKK655363:FKK655426 FUG655363:FUG655426 GEC655363:GEC655426 GNY655363:GNY655426 GXU655363:GXU655426 HHQ655363:HHQ655426 HRM655363:HRM655426 IBI655363:IBI655426 ILE655363:ILE655426 IVA655363:IVA655426 JEW655363:JEW655426 JOS655363:JOS655426 JYO655363:JYO655426 KIK655363:KIK655426 KSG655363:KSG655426 LCC655363:LCC655426 LLY655363:LLY655426 LVU655363:LVU655426 MFQ655363:MFQ655426 MPM655363:MPM655426 MZI655363:MZI655426 NJE655363:NJE655426 NTA655363:NTA655426 OCW655363:OCW655426 OMS655363:OMS655426 OWO655363:OWO655426 PGK655363:PGK655426 PQG655363:PQG655426 QAC655363:QAC655426 QJY655363:QJY655426 QTU655363:QTU655426 RDQ655363:RDQ655426 RNM655363:RNM655426 RXI655363:RXI655426 SHE655363:SHE655426 SRA655363:SRA655426 TAW655363:TAW655426 TKS655363:TKS655426 TUO655363:TUO655426 UEK655363:UEK655426 UOG655363:UOG655426 UYC655363:UYC655426 VHY655363:VHY655426 VRU655363:VRU655426 WBQ655363:WBQ655426 WLM655363:WLM655426 WVI655363:WVI655426 A720899:A720962 IW720899:IW720962 SS720899:SS720962 ACO720899:ACO720962 AMK720899:AMK720962 AWG720899:AWG720962 BGC720899:BGC720962 BPY720899:BPY720962 BZU720899:BZU720962 CJQ720899:CJQ720962 CTM720899:CTM720962 DDI720899:DDI720962 DNE720899:DNE720962 DXA720899:DXA720962 EGW720899:EGW720962 EQS720899:EQS720962 FAO720899:FAO720962 FKK720899:FKK720962 FUG720899:FUG720962 GEC720899:GEC720962 GNY720899:GNY720962 GXU720899:GXU720962 HHQ720899:HHQ720962 HRM720899:HRM720962 IBI720899:IBI720962 ILE720899:ILE720962 IVA720899:IVA720962 JEW720899:JEW720962 JOS720899:JOS720962 JYO720899:JYO720962 KIK720899:KIK720962 KSG720899:KSG720962 LCC720899:LCC720962 LLY720899:LLY720962 LVU720899:LVU720962 MFQ720899:MFQ720962 MPM720899:MPM720962 MZI720899:MZI720962 NJE720899:NJE720962 NTA720899:NTA720962 OCW720899:OCW720962 OMS720899:OMS720962 OWO720899:OWO720962 PGK720899:PGK720962 PQG720899:PQG720962 QAC720899:QAC720962 QJY720899:QJY720962 QTU720899:QTU720962 RDQ720899:RDQ720962 RNM720899:RNM720962 RXI720899:RXI720962 SHE720899:SHE720962 SRA720899:SRA720962 TAW720899:TAW720962 TKS720899:TKS720962 TUO720899:TUO720962 UEK720899:UEK720962 UOG720899:UOG720962 UYC720899:UYC720962 VHY720899:VHY720962 VRU720899:VRU720962 WBQ720899:WBQ720962 WLM720899:WLM720962 WVI720899:WVI720962 A786435:A786498 IW786435:IW786498 SS786435:SS786498 ACO786435:ACO786498 AMK786435:AMK786498 AWG786435:AWG786498 BGC786435:BGC786498 BPY786435:BPY786498 BZU786435:BZU786498 CJQ786435:CJQ786498 CTM786435:CTM786498 DDI786435:DDI786498 DNE786435:DNE786498 DXA786435:DXA786498 EGW786435:EGW786498 EQS786435:EQS786498 FAO786435:FAO786498 FKK786435:FKK786498 FUG786435:FUG786498 GEC786435:GEC786498 GNY786435:GNY786498 GXU786435:GXU786498 HHQ786435:HHQ786498 HRM786435:HRM786498 IBI786435:IBI786498 ILE786435:ILE786498 IVA786435:IVA786498 JEW786435:JEW786498 JOS786435:JOS786498 JYO786435:JYO786498 KIK786435:KIK786498 KSG786435:KSG786498 LCC786435:LCC786498 LLY786435:LLY786498 LVU786435:LVU786498 MFQ786435:MFQ786498 MPM786435:MPM786498 MZI786435:MZI786498 NJE786435:NJE786498 NTA786435:NTA786498 OCW786435:OCW786498 OMS786435:OMS786498 OWO786435:OWO786498 PGK786435:PGK786498 PQG786435:PQG786498 QAC786435:QAC786498 QJY786435:QJY786498 QTU786435:QTU786498 RDQ786435:RDQ786498 RNM786435:RNM786498 RXI786435:RXI786498 SHE786435:SHE786498 SRA786435:SRA786498 TAW786435:TAW786498 TKS786435:TKS786498 TUO786435:TUO786498 UEK786435:UEK786498 UOG786435:UOG786498 UYC786435:UYC786498 VHY786435:VHY786498 VRU786435:VRU786498 WBQ786435:WBQ786498 WLM786435:WLM786498 WVI786435:WVI786498 A851971:A852034 IW851971:IW852034 SS851971:SS852034 ACO851971:ACO852034 AMK851971:AMK852034 AWG851971:AWG852034 BGC851971:BGC852034 BPY851971:BPY852034 BZU851971:BZU852034 CJQ851971:CJQ852034 CTM851971:CTM852034 DDI851971:DDI852034 DNE851971:DNE852034 DXA851971:DXA852034 EGW851971:EGW852034 EQS851971:EQS852034 FAO851971:FAO852034 FKK851971:FKK852034 FUG851971:FUG852034 GEC851971:GEC852034 GNY851971:GNY852034 GXU851971:GXU852034 HHQ851971:HHQ852034 HRM851971:HRM852034 IBI851971:IBI852034 ILE851971:ILE852034 IVA851971:IVA852034 JEW851971:JEW852034 JOS851971:JOS852034 JYO851971:JYO852034 KIK851971:KIK852034 KSG851971:KSG852034 LCC851971:LCC852034 LLY851971:LLY852034 LVU851971:LVU852034 MFQ851971:MFQ852034 MPM851971:MPM852034 MZI851971:MZI852034 NJE851971:NJE852034 NTA851971:NTA852034 OCW851971:OCW852034 OMS851971:OMS852034 OWO851971:OWO852034 PGK851971:PGK852034 PQG851971:PQG852034 QAC851971:QAC852034 QJY851971:QJY852034 QTU851971:QTU852034 RDQ851971:RDQ852034 RNM851971:RNM852034 RXI851971:RXI852034 SHE851971:SHE852034 SRA851971:SRA852034 TAW851971:TAW852034 TKS851971:TKS852034 TUO851971:TUO852034 UEK851971:UEK852034 UOG851971:UOG852034 UYC851971:UYC852034 VHY851971:VHY852034 VRU851971:VRU852034 WBQ851971:WBQ852034 WLM851971:WLM852034 WVI851971:WVI852034 A917507:A917570 IW917507:IW917570 SS917507:SS917570 ACO917507:ACO917570 AMK917507:AMK917570 AWG917507:AWG917570 BGC917507:BGC917570 BPY917507:BPY917570 BZU917507:BZU917570 CJQ917507:CJQ917570 CTM917507:CTM917570 DDI917507:DDI917570 DNE917507:DNE917570 DXA917507:DXA917570 EGW917507:EGW917570 EQS917507:EQS917570 FAO917507:FAO917570 FKK917507:FKK917570 FUG917507:FUG917570 GEC917507:GEC917570 GNY917507:GNY917570 GXU917507:GXU917570 HHQ917507:HHQ917570 HRM917507:HRM917570 IBI917507:IBI917570 ILE917507:ILE917570 IVA917507:IVA917570 JEW917507:JEW917570 JOS917507:JOS917570 JYO917507:JYO917570 KIK917507:KIK917570 KSG917507:KSG917570 LCC917507:LCC917570 LLY917507:LLY917570 LVU917507:LVU917570 MFQ917507:MFQ917570 MPM917507:MPM917570 MZI917507:MZI917570 NJE917507:NJE917570 NTA917507:NTA917570 OCW917507:OCW917570 OMS917507:OMS917570 OWO917507:OWO917570 PGK917507:PGK917570 PQG917507:PQG917570 QAC917507:QAC917570 QJY917507:QJY917570 QTU917507:QTU917570 RDQ917507:RDQ917570 RNM917507:RNM917570 RXI917507:RXI917570 SHE917507:SHE917570 SRA917507:SRA917570 TAW917507:TAW917570 TKS917507:TKS917570 TUO917507:TUO917570 UEK917507:UEK917570 UOG917507:UOG917570 UYC917507:UYC917570 VHY917507:VHY917570 VRU917507:VRU917570 WBQ917507:WBQ917570 WLM917507:WLM917570 WVI917507:WVI917570 A983043:A983106 IW983043:IW983106 SS983043:SS983106 ACO983043:ACO983106 AMK983043:AMK983106 AWG983043:AWG983106 BGC983043:BGC983106 BPY983043:BPY983106 BZU983043:BZU983106 CJQ983043:CJQ983106 CTM983043:CTM983106 DDI983043:DDI983106 DNE983043:DNE983106 DXA983043:DXA983106 EGW983043:EGW983106 EQS983043:EQS983106 FAO983043:FAO983106 FKK983043:FKK983106 FUG983043:FUG983106 GEC983043:GEC983106 GNY983043:GNY983106 GXU983043:GXU983106 HHQ983043:HHQ983106 HRM983043:HRM983106 IBI983043:IBI983106 ILE983043:ILE983106 IVA983043:IVA983106 JEW983043:JEW983106 JOS983043:JOS983106 JYO983043:JYO983106 KIK983043:KIK983106 KSG983043:KSG983106 LCC983043:LCC983106 LLY983043:LLY983106 LVU983043:LVU983106 MFQ983043:MFQ983106 MPM983043:MPM983106 MZI983043:MZI983106 NJE983043:NJE983106 NTA983043:NTA983106 OCW983043:OCW983106 OMS983043:OMS983106 OWO983043:OWO983106 PGK983043:PGK983106 PQG983043:PQG983106 QAC983043:QAC983106 QJY983043:QJY983106 QTU983043:QTU983106 RDQ983043:RDQ983106 RNM983043:RNM983106 RXI983043:RXI983106 SHE983043:SHE983106 SRA983043:SRA983106 TAW983043:TAW983106 TKS983043:TKS983106 TUO983043:TUO983106 UEK983043:UEK983106 UOG983043:UOG983106 UYC983043:UYC983106 VHY983043:VHY983106 VRU983043:VRU983106 WBQ983043:WBQ983106 WLM983043:WLM983106 WVI983043:WVI983106 K43:K65 JG43:JG65 TC43:TC65 ACY43:ACY65 AMU43:AMU65 AWQ43:AWQ65 BGM43:BGM65 BQI43:BQI65 CAE43:CAE65 CKA43:CKA65 CTW43:CTW65 DDS43:DDS65 DNO43:DNO65 DXK43:DXK65 EHG43:EHG65 ERC43:ERC65 FAY43:FAY65 FKU43:FKU65 FUQ43:FUQ65 GEM43:GEM65 GOI43:GOI65 GYE43:GYE65 HIA43:HIA65 HRW43:HRW65 IBS43:IBS65 ILO43:ILO65 IVK43:IVK65 JFG43:JFG65 JPC43:JPC65 JYY43:JYY65 KIU43:KIU65 KSQ43:KSQ65 LCM43:LCM65 LMI43:LMI65 LWE43:LWE65 MGA43:MGA65 MPW43:MPW65 MZS43:MZS65 NJO43:NJO65 NTK43:NTK65 ODG43:ODG65 ONC43:ONC65 OWY43:OWY65 PGU43:PGU65 PQQ43:PQQ65 QAM43:QAM65 QKI43:QKI65 QUE43:QUE65 REA43:REA65 RNW43:RNW65 RXS43:RXS65 SHO43:SHO65 SRK43:SRK65 TBG43:TBG65 TLC43:TLC65 TUY43:TUY65 UEU43:UEU65 UOQ43:UOQ65 UYM43:UYM65 VII43:VII65 VSE43:VSE65 WCA43:WCA65 WLW43:WLW65 WVS43:WVS65 K65580:K65602 JG65580:JG65602 TC65580:TC65602 ACY65580:ACY65602 AMU65580:AMU65602 AWQ65580:AWQ65602 BGM65580:BGM65602 BQI65580:BQI65602 CAE65580:CAE65602 CKA65580:CKA65602 CTW65580:CTW65602 DDS65580:DDS65602 DNO65580:DNO65602 DXK65580:DXK65602 EHG65580:EHG65602 ERC65580:ERC65602 FAY65580:FAY65602 FKU65580:FKU65602 FUQ65580:FUQ65602 GEM65580:GEM65602 GOI65580:GOI65602 GYE65580:GYE65602 HIA65580:HIA65602 HRW65580:HRW65602 IBS65580:IBS65602 ILO65580:ILO65602 IVK65580:IVK65602 JFG65580:JFG65602 JPC65580:JPC65602 JYY65580:JYY65602 KIU65580:KIU65602 KSQ65580:KSQ65602 LCM65580:LCM65602 LMI65580:LMI65602 LWE65580:LWE65602 MGA65580:MGA65602 MPW65580:MPW65602 MZS65580:MZS65602 NJO65580:NJO65602 NTK65580:NTK65602 ODG65580:ODG65602 ONC65580:ONC65602 OWY65580:OWY65602 PGU65580:PGU65602 PQQ65580:PQQ65602 QAM65580:QAM65602 QKI65580:QKI65602 QUE65580:QUE65602 REA65580:REA65602 RNW65580:RNW65602 RXS65580:RXS65602 SHO65580:SHO65602 SRK65580:SRK65602 TBG65580:TBG65602 TLC65580:TLC65602 TUY65580:TUY65602 UEU65580:UEU65602 UOQ65580:UOQ65602 UYM65580:UYM65602 VII65580:VII65602 VSE65580:VSE65602 WCA65580:WCA65602 WLW65580:WLW65602 WVS65580:WVS65602 K131116:K131138 JG131116:JG131138 TC131116:TC131138 ACY131116:ACY131138 AMU131116:AMU131138 AWQ131116:AWQ131138 BGM131116:BGM131138 BQI131116:BQI131138 CAE131116:CAE131138 CKA131116:CKA131138 CTW131116:CTW131138 DDS131116:DDS131138 DNO131116:DNO131138 DXK131116:DXK131138 EHG131116:EHG131138 ERC131116:ERC131138 FAY131116:FAY131138 FKU131116:FKU131138 FUQ131116:FUQ131138 GEM131116:GEM131138 GOI131116:GOI131138 GYE131116:GYE131138 HIA131116:HIA131138 HRW131116:HRW131138 IBS131116:IBS131138 ILO131116:ILO131138 IVK131116:IVK131138 JFG131116:JFG131138 JPC131116:JPC131138 JYY131116:JYY131138 KIU131116:KIU131138 KSQ131116:KSQ131138 LCM131116:LCM131138 LMI131116:LMI131138 LWE131116:LWE131138 MGA131116:MGA131138 MPW131116:MPW131138 MZS131116:MZS131138 NJO131116:NJO131138 NTK131116:NTK131138 ODG131116:ODG131138 ONC131116:ONC131138 OWY131116:OWY131138 PGU131116:PGU131138 PQQ131116:PQQ131138 QAM131116:QAM131138 QKI131116:QKI131138 QUE131116:QUE131138 REA131116:REA131138 RNW131116:RNW131138 RXS131116:RXS131138 SHO131116:SHO131138 SRK131116:SRK131138 TBG131116:TBG131138 TLC131116:TLC131138 TUY131116:TUY131138 UEU131116:UEU131138 UOQ131116:UOQ131138 UYM131116:UYM131138 VII131116:VII131138 VSE131116:VSE131138 WCA131116:WCA131138 WLW131116:WLW131138 WVS131116:WVS131138 K196652:K196674 JG196652:JG196674 TC196652:TC196674 ACY196652:ACY196674 AMU196652:AMU196674 AWQ196652:AWQ196674 BGM196652:BGM196674 BQI196652:BQI196674 CAE196652:CAE196674 CKA196652:CKA196674 CTW196652:CTW196674 DDS196652:DDS196674 DNO196652:DNO196674 DXK196652:DXK196674 EHG196652:EHG196674 ERC196652:ERC196674 FAY196652:FAY196674 FKU196652:FKU196674 FUQ196652:FUQ196674 GEM196652:GEM196674 GOI196652:GOI196674 GYE196652:GYE196674 HIA196652:HIA196674 HRW196652:HRW196674 IBS196652:IBS196674 ILO196652:ILO196674 IVK196652:IVK196674 JFG196652:JFG196674 JPC196652:JPC196674 JYY196652:JYY196674 KIU196652:KIU196674 KSQ196652:KSQ196674 LCM196652:LCM196674 LMI196652:LMI196674 LWE196652:LWE196674 MGA196652:MGA196674 MPW196652:MPW196674 MZS196652:MZS196674 NJO196652:NJO196674 NTK196652:NTK196674 ODG196652:ODG196674 ONC196652:ONC196674 OWY196652:OWY196674 PGU196652:PGU196674 PQQ196652:PQQ196674 QAM196652:QAM196674 QKI196652:QKI196674 QUE196652:QUE196674 REA196652:REA196674 RNW196652:RNW196674 RXS196652:RXS196674 SHO196652:SHO196674 SRK196652:SRK196674 TBG196652:TBG196674 TLC196652:TLC196674 TUY196652:TUY196674 UEU196652:UEU196674 UOQ196652:UOQ196674 UYM196652:UYM196674 VII196652:VII196674 VSE196652:VSE196674 WCA196652:WCA196674 WLW196652:WLW196674 WVS196652:WVS196674 K262188:K262210 JG262188:JG262210 TC262188:TC262210 ACY262188:ACY262210 AMU262188:AMU262210 AWQ262188:AWQ262210 BGM262188:BGM262210 BQI262188:BQI262210 CAE262188:CAE262210 CKA262188:CKA262210 CTW262188:CTW262210 DDS262188:DDS262210 DNO262188:DNO262210 DXK262188:DXK262210 EHG262188:EHG262210 ERC262188:ERC262210 FAY262188:FAY262210 FKU262188:FKU262210 FUQ262188:FUQ262210 GEM262188:GEM262210 GOI262188:GOI262210 GYE262188:GYE262210 HIA262188:HIA262210 HRW262188:HRW262210 IBS262188:IBS262210 ILO262188:ILO262210 IVK262188:IVK262210 JFG262188:JFG262210 JPC262188:JPC262210 JYY262188:JYY262210 KIU262188:KIU262210 KSQ262188:KSQ262210 LCM262188:LCM262210 LMI262188:LMI262210 LWE262188:LWE262210 MGA262188:MGA262210 MPW262188:MPW262210 MZS262188:MZS262210 NJO262188:NJO262210 NTK262188:NTK262210 ODG262188:ODG262210 ONC262188:ONC262210 OWY262188:OWY262210 PGU262188:PGU262210 PQQ262188:PQQ262210 QAM262188:QAM262210 QKI262188:QKI262210 QUE262188:QUE262210 REA262188:REA262210 RNW262188:RNW262210 RXS262188:RXS262210 SHO262188:SHO262210 SRK262188:SRK262210 TBG262188:TBG262210 TLC262188:TLC262210 TUY262188:TUY262210 UEU262188:UEU262210 UOQ262188:UOQ262210 UYM262188:UYM262210 VII262188:VII262210 VSE262188:VSE262210 WCA262188:WCA262210 WLW262188:WLW262210 WVS262188:WVS262210 K327724:K327746 JG327724:JG327746 TC327724:TC327746 ACY327724:ACY327746 AMU327724:AMU327746 AWQ327724:AWQ327746 BGM327724:BGM327746 BQI327724:BQI327746 CAE327724:CAE327746 CKA327724:CKA327746 CTW327724:CTW327746 DDS327724:DDS327746 DNO327724:DNO327746 DXK327724:DXK327746 EHG327724:EHG327746 ERC327724:ERC327746 FAY327724:FAY327746 FKU327724:FKU327746 FUQ327724:FUQ327746 GEM327724:GEM327746 GOI327724:GOI327746 GYE327724:GYE327746 HIA327724:HIA327746 HRW327724:HRW327746 IBS327724:IBS327746 ILO327724:ILO327746 IVK327724:IVK327746 JFG327724:JFG327746 JPC327724:JPC327746 JYY327724:JYY327746 KIU327724:KIU327746 KSQ327724:KSQ327746 LCM327724:LCM327746 LMI327724:LMI327746 LWE327724:LWE327746 MGA327724:MGA327746 MPW327724:MPW327746 MZS327724:MZS327746 NJO327724:NJO327746 NTK327724:NTK327746 ODG327724:ODG327746 ONC327724:ONC327746 OWY327724:OWY327746 PGU327724:PGU327746 PQQ327724:PQQ327746 QAM327724:QAM327746 QKI327724:QKI327746 QUE327724:QUE327746 REA327724:REA327746 RNW327724:RNW327746 RXS327724:RXS327746 SHO327724:SHO327746 SRK327724:SRK327746 TBG327724:TBG327746 TLC327724:TLC327746 TUY327724:TUY327746 UEU327724:UEU327746 UOQ327724:UOQ327746 UYM327724:UYM327746 VII327724:VII327746 VSE327724:VSE327746 WCA327724:WCA327746 WLW327724:WLW327746 WVS327724:WVS327746 K393260:K393282 JG393260:JG393282 TC393260:TC393282 ACY393260:ACY393282 AMU393260:AMU393282 AWQ393260:AWQ393282 BGM393260:BGM393282 BQI393260:BQI393282 CAE393260:CAE393282 CKA393260:CKA393282 CTW393260:CTW393282 DDS393260:DDS393282 DNO393260:DNO393282 DXK393260:DXK393282 EHG393260:EHG393282 ERC393260:ERC393282 FAY393260:FAY393282 FKU393260:FKU393282 FUQ393260:FUQ393282 GEM393260:GEM393282 GOI393260:GOI393282 GYE393260:GYE393282 HIA393260:HIA393282 HRW393260:HRW393282 IBS393260:IBS393282 ILO393260:ILO393282 IVK393260:IVK393282 JFG393260:JFG393282 JPC393260:JPC393282 JYY393260:JYY393282 KIU393260:KIU393282 KSQ393260:KSQ393282 LCM393260:LCM393282 LMI393260:LMI393282 LWE393260:LWE393282 MGA393260:MGA393282 MPW393260:MPW393282 MZS393260:MZS393282 NJO393260:NJO393282 NTK393260:NTK393282 ODG393260:ODG393282 ONC393260:ONC393282 OWY393260:OWY393282 PGU393260:PGU393282 PQQ393260:PQQ393282 QAM393260:QAM393282 QKI393260:QKI393282 QUE393260:QUE393282 REA393260:REA393282 RNW393260:RNW393282 RXS393260:RXS393282 SHO393260:SHO393282 SRK393260:SRK393282 TBG393260:TBG393282 TLC393260:TLC393282 TUY393260:TUY393282 UEU393260:UEU393282 UOQ393260:UOQ393282 UYM393260:UYM393282 VII393260:VII393282 VSE393260:VSE393282 WCA393260:WCA393282 WLW393260:WLW393282 WVS393260:WVS393282 K458796:K458818 JG458796:JG458818 TC458796:TC458818 ACY458796:ACY458818 AMU458796:AMU458818 AWQ458796:AWQ458818 BGM458796:BGM458818 BQI458796:BQI458818 CAE458796:CAE458818 CKA458796:CKA458818 CTW458796:CTW458818 DDS458796:DDS458818 DNO458796:DNO458818 DXK458796:DXK458818 EHG458796:EHG458818 ERC458796:ERC458818 FAY458796:FAY458818 FKU458796:FKU458818 FUQ458796:FUQ458818 GEM458796:GEM458818 GOI458796:GOI458818 GYE458796:GYE458818 HIA458796:HIA458818 HRW458796:HRW458818 IBS458796:IBS458818 ILO458796:ILO458818 IVK458796:IVK458818 JFG458796:JFG458818 JPC458796:JPC458818 JYY458796:JYY458818 KIU458796:KIU458818 KSQ458796:KSQ458818 LCM458796:LCM458818 LMI458796:LMI458818 LWE458796:LWE458818 MGA458796:MGA458818 MPW458796:MPW458818 MZS458796:MZS458818 NJO458796:NJO458818 NTK458796:NTK458818 ODG458796:ODG458818 ONC458796:ONC458818 OWY458796:OWY458818 PGU458796:PGU458818 PQQ458796:PQQ458818 QAM458796:QAM458818 QKI458796:QKI458818 QUE458796:QUE458818 REA458796:REA458818 RNW458796:RNW458818 RXS458796:RXS458818 SHO458796:SHO458818 SRK458796:SRK458818 TBG458796:TBG458818 TLC458796:TLC458818 TUY458796:TUY458818 UEU458796:UEU458818 UOQ458796:UOQ458818 UYM458796:UYM458818 VII458796:VII458818 VSE458796:VSE458818 WCA458796:WCA458818 WLW458796:WLW458818 WVS458796:WVS458818 K524332:K524354 JG524332:JG524354 TC524332:TC524354 ACY524332:ACY524354 AMU524332:AMU524354 AWQ524332:AWQ524354 BGM524332:BGM524354 BQI524332:BQI524354 CAE524332:CAE524354 CKA524332:CKA524354 CTW524332:CTW524354 DDS524332:DDS524354 DNO524332:DNO524354 DXK524332:DXK524354 EHG524332:EHG524354 ERC524332:ERC524354 FAY524332:FAY524354 FKU524332:FKU524354 FUQ524332:FUQ524354 GEM524332:GEM524354 GOI524332:GOI524354 GYE524332:GYE524354 HIA524332:HIA524354 HRW524332:HRW524354 IBS524332:IBS524354 ILO524332:ILO524354 IVK524332:IVK524354 JFG524332:JFG524354 JPC524332:JPC524354 JYY524332:JYY524354 KIU524332:KIU524354 KSQ524332:KSQ524354 LCM524332:LCM524354 LMI524332:LMI524354 LWE524332:LWE524354 MGA524332:MGA524354 MPW524332:MPW524354 MZS524332:MZS524354 NJO524332:NJO524354 NTK524332:NTK524354 ODG524332:ODG524354 ONC524332:ONC524354 OWY524332:OWY524354 PGU524332:PGU524354 PQQ524332:PQQ524354 QAM524332:QAM524354 QKI524332:QKI524354 QUE524332:QUE524354 REA524332:REA524354 RNW524332:RNW524354 RXS524332:RXS524354 SHO524332:SHO524354 SRK524332:SRK524354 TBG524332:TBG524354 TLC524332:TLC524354 TUY524332:TUY524354 UEU524332:UEU524354 UOQ524332:UOQ524354 UYM524332:UYM524354 VII524332:VII524354 VSE524332:VSE524354 WCA524332:WCA524354 WLW524332:WLW524354 WVS524332:WVS524354 K589868:K589890 JG589868:JG589890 TC589868:TC589890 ACY589868:ACY589890 AMU589868:AMU589890 AWQ589868:AWQ589890 BGM589868:BGM589890 BQI589868:BQI589890 CAE589868:CAE589890 CKA589868:CKA589890 CTW589868:CTW589890 DDS589868:DDS589890 DNO589868:DNO589890 DXK589868:DXK589890 EHG589868:EHG589890 ERC589868:ERC589890 FAY589868:FAY589890 FKU589868:FKU589890 FUQ589868:FUQ589890 GEM589868:GEM589890 GOI589868:GOI589890 GYE589868:GYE589890 HIA589868:HIA589890 HRW589868:HRW589890 IBS589868:IBS589890 ILO589868:ILO589890 IVK589868:IVK589890 JFG589868:JFG589890 JPC589868:JPC589890 JYY589868:JYY589890 KIU589868:KIU589890 KSQ589868:KSQ589890 LCM589868:LCM589890 LMI589868:LMI589890 LWE589868:LWE589890 MGA589868:MGA589890 MPW589868:MPW589890 MZS589868:MZS589890 NJO589868:NJO589890 NTK589868:NTK589890 ODG589868:ODG589890 ONC589868:ONC589890 OWY589868:OWY589890 PGU589868:PGU589890 PQQ589868:PQQ589890 QAM589868:QAM589890 QKI589868:QKI589890 QUE589868:QUE589890 REA589868:REA589890 RNW589868:RNW589890 RXS589868:RXS589890 SHO589868:SHO589890 SRK589868:SRK589890 TBG589868:TBG589890 TLC589868:TLC589890 TUY589868:TUY589890 UEU589868:UEU589890 UOQ589868:UOQ589890 UYM589868:UYM589890 VII589868:VII589890 VSE589868:VSE589890 WCA589868:WCA589890 WLW589868:WLW589890 WVS589868:WVS589890 K655404:K655426 JG655404:JG655426 TC655404:TC655426 ACY655404:ACY655426 AMU655404:AMU655426 AWQ655404:AWQ655426 BGM655404:BGM655426 BQI655404:BQI655426 CAE655404:CAE655426 CKA655404:CKA655426 CTW655404:CTW655426 DDS655404:DDS655426 DNO655404:DNO655426 DXK655404:DXK655426 EHG655404:EHG655426 ERC655404:ERC655426 FAY655404:FAY655426 FKU655404:FKU655426 FUQ655404:FUQ655426 GEM655404:GEM655426 GOI655404:GOI655426 GYE655404:GYE655426 HIA655404:HIA655426 HRW655404:HRW655426 IBS655404:IBS655426 ILO655404:ILO655426 IVK655404:IVK655426 JFG655404:JFG655426 JPC655404:JPC655426 JYY655404:JYY655426 KIU655404:KIU655426 KSQ655404:KSQ655426 LCM655404:LCM655426 LMI655404:LMI655426 LWE655404:LWE655426 MGA655404:MGA655426 MPW655404:MPW655426 MZS655404:MZS655426 NJO655404:NJO655426 NTK655404:NTK655426 ODG655404:ODG655426 ONC655404:ONC655426 OWY655404:OWY655426 PGU655404:PGU655426 PQQ655404:PQQ655426 QAM655404:QAM655426 QKI655404:QKI655426 QUE655404:QUE655426 REA655404:REA655426 RNW655404:RNW655426 RXS655404:RXS655426 SHO655404:SHO655426 SRK655404:SRK655426 TBG655404:TBG655426 TLC655404:TLC655426 TUY655404:TUY655426 UEU655404:UEU655426 UOQ655404:UOQ655426 UYM655404:UYM655426 VII655404:VII655426 VSE655404:VSE655426 WCA655404:WCA655426 WLW655404:WLW655426 WVS655404:WVS655426 K720940:K720962 JG720940:JG720962 TC720940:TC720962 ACY720940:ACY720962 AMU720940:AMU720962 AWQ720940:AWQ720962 BGM720940:BGM720962 BQI720940:BQI720962 CAE720940:CAE720962 CKA720940:CKA720962 CTW720940:CTW720962 DDS720940:DDS720962 DNO720940:DNO720962 DXK720940:DXK720962 EHG720940:EHG720962 ERC720940:ERC720962 FAY720940:FAY720962 FKU720940:FKU720962 FUQ720940:FUQ720962 GEM720940:GEM720962 GOI720940:GOI720962 GYE720940:GYE720962 HIA720940:HIA720962 HRW720940:HRW720962 IBS720940:IBS720962 ILO720940:ILO720962 IVK720940:IVK720962 JFG720940:JFG720962 JPC720940:JPC720962 JYY720940:JYY720962 KIU720940:KIU720962 KSQ720940:KSQ720962 LCM720940:LCM720962 LMI720940:LMI720962 LWE720940:LWE720962 MGA720940:MGA720962 MPW720940:MPW720962 MZS720940:MZS720962 NJO720940:NJO720962 NTK720940:NTK720962 ODG720940:ODG720962 ONC720940:ONC720962 OWY720940:OWY720962 PGU720940:PGU720962 PQQ720940:PQQ720962 QAM720940:QAM720962 QKI720940:QKI720962 QUE720940:QUE720962 REA720940:REA720962 RNW720940:RNW720962 RXS720940:RXS720962 SHO720940:SHO720962 SRK720940:SRK720962 TBG720940:TBG720962 TLC720940:TLC720962 TUY720940:TUY720962 UEU720940:UEU720962 UOQ720940:UOQ720962 UYM720940:UYM720962 VII720940:VII720962 VSE720940:VSE720962 WCA720940:WCA720962 WLW720940:WLW720962 WVS720940:WVS720962 K786476:K786498 JG786476:JG786498 TC786476:TC786498 ACY786476:ACY786498 AMU786476:AMU786498 AWQ786476:AWQ786498 BGM786476:BGM786498 BQI786476:BQI786498 CAE786476:CAE786498 CKA786476:CKA786498 CTW786476:CTW786498 DDS786476:DDS786498 DNO786476:DNO786498 DXK786476:DXK786498 EHG786476:EHG786498 ERC786476:ERC786498 FAY786476:FAY786498 FKU786476:FKU786498 FUQ786476:FUQ786498 GEM786476:GEM786498 GOI786476:GOI786498 GYE786476:GYE786498 HIA786476:HIA786498 HRW786476:HRW786498 IBS786476:IBS786498 ILO786476:ILO786498 IVK786476:IVK786498 JFG786476:JFG786498 JPC786476:JPC786498 JYY786476:JYY786498 KIU786476:KIU786498 KSQ786476:KSQ786498 LCM786476:LCM786498 LMI786476:LMI786498 LWE786476:LWE786498 MGA786476:MGA786498 MPW786476:MPW786498 MZS786476:MZS786498 NJO786476:NJO786498 NTK786476:NTK786498 ODG786476:ODG786498 ONC786476:ONC786498 OWY786476:OWY786498 PGU786476:PGU786498 PQQ786476:PQQ786498 QAM786476:QAM786498 QKI786476:QKI786498 QUE786476:QUE786498 REA786476:REA786498 RNW786476:RNW786498 RXS786476:RXS786498 SHO786476:SHO786498 SRK786476:SRK786498 TBG786476:TBG786498 TLC786476:TLC786498 TUY786476:TUY786498 UEU786476:UEU786498 UOQ786476:UOQ786498 UYM786476:UYM786498 VII786476:VII786498 VSE786476:VSE786498 WCA786476:WCA786498 WLW786476:WLW786498 WVS786476:WVS786498 K852012:K852034 JG852012:JG852034 TC852012:TC852034 ACY852012:ACY852034 AMU852012:AMU852034 AWQ852012:AWQ852034 BGM852012:BGM852034 BQI852012:BQI852034 CAE852012:CAE852034 CKA852012:CKA852034 CTW852012:CTW852034 DDS852012:DDS852034 DNO852012:DNO852034 DXK852012:DXK852034 EHG852012:EHG852034 ERC852012:ERC852034 FAY852012:FAY852034 FKU852012:FKU852034 FUQ852012:FUQ852034 GEM852012:GEM852034 GOI852012:GOI852034 GYE852012:GYE852034 HIA852012:HIA852034 HRW852012:HRW852034 IBS852012:IBS852034 ILO852012:ILO852034 IVK852012:IVK852034 JFG852012:JFG852034 JPC852012:JPC852034 JYY852012:JYY852034 KIU852012:KIU852034 KSQ852012:KSQ852034 LCM852012:LCM852034 LMI852012:LMI852034 LWE852012:LWE852034 MGA852012:MGA852034 MPW852012:MPW852034 MZS852012:MZS852034 NJO852012:NJO852034 NTK852012:NTK852034 ODG852012:ODG852034 ONC852012:ONC852034 OWY852012:OWY852034 PGU852012:PGU852034 PQQ852012:PQQ852034 QAM852012:QAM852034 QKI852012:QKI852034 QUE852012:QUE852034 REA852012:REA852034 RNW852012:RNW852034 RXS852012:RXS852034 SHO852012:SHO852034 SRK852012:SRK852034 TBG852012:TBG852034 TLC852012:TLC852034 TUY852012:TUY852034 UEU852012:UEU852034 UOQ852012:UOQ852034 UYM852012:UYM852034 VII852012:VII852034 VSE852012:VSE852034 WCA852012:WCA852034 WLW852012:WLW852034 WVS852012:WVS852034 K917548:K917570 JG917548:JG917570 TC917548:TC917570 ACY917548:ACY917570 AMU917548:AMU917570 AWQ917548:AWQ917570 BGM917548:BGM917570 BQI917548:BQI917570 CAE917548:CAE917570 CKA917548:CKA917570 CTW917548:CTW917570 DDS917548:DDS917570 DNO917548:DNO917570 DXK917548:DXK917570 EHG917548:EHG917570 ERC917548:ERC917570 FAY917548:FAY917570 FKU917548:FKU917570 FUQ917548:FUQ917570 GEM917548:GEM917570 GOI917548:GOI917570 GYE917548:GYE917570 HIA917548:HIA917570 HRW917548:HRW917570 IBS917548:IBS917570 ILO917548:ILO917570 IVK917548:IVK917570 JFG917548:JFG917570 JPC917548:JPC917570 JYY917548:JYY917570 KIU917548:KIU917570 KSQ917548:KSQ917570 LCM917548:LCM917570 LMI917548:LMI917570 LWE917548:LWE917570 MGA917548:MGA917570 MPW917548:MPW917570 MZS917548:MZS917570 NJO917548:NJO917570 NTK917548:NTK917570 ODG917548:ODG917570 ONC917548:ONC917570 OWY917548:OWY917570 PGU917548:PGU917570 PQQ917548:PQQ917570 QAM917548:QAM917570 QKI917548:QKI917570 QUE917548:QUE917570 REA917548:REA917570 RNW917548:RNW917570 RXS917548:RXS917570 SHO917548:SHO917570 SRK917548:SRK917570 TBG917548:TBG917570 TLC917548:TLC917570 TUY917548:TUY917570 UEU917548:UEU917570 UOQ917548:UOQ917570 UYM917548:UYM917570 VII917548:VII917570 VSE917548:VSE917570 WCA917548:WCA917570 WLW917548:WLW917570 WVS917548:WVS917570 K983084:K983106 JG983084:JG983106 TC983084:TC983106 ACY983084:ACY983106 AMU983084:AMU983106 AWQ983084:AWQ983106 BGM983084:BGM983106 BQI983084:BQI983106 CAE983084:CAE983106 CKA983084:CKA983106 CTW983084:CTW983106 DDS983084:DDS983106 DNO983084:DNO983106 DXK983084:DXK983106 EHG983084:EHG983106 ERC983084:ERC983106 FAY983084:FAY983106 FKU983084:FKU983106 FUQ983084:FUQ983106 GEM983084:GEM983106 GOI983084:GOI983106 GYE983084:GYE983106 HIA983084:HIA983106 HRW983084:HRW983106 IBS983084:IBS983106 ILO983084:ILO983106 IVK983084:IVK983106 JFG983084:JFG983106 JPC983084:JPC983106 JYY983084:JYY983106 KIU983084:KIU983106 KSQ983084:KSQ983106 LCM983084:LCM983106 LMI983084:LMI983106 LWE983084:LWE983106 MGA983084:MGA983106 MPW983084:MPW983106 MZS983084:MZS983106 NJO983084:NJO983106 NTK983084:NTK983106 ODG983084:ODG983106 ONC983084:ONC983106 OWY983084:OWY983106 PGU983084:PGU983106 PQQ983084:PQQ983106 QAM983084:QAM983106 QKI983084:QKI983106 QUE983084:QUE983106 REA983084:REA983106 RNW983084:RNW983106 RXS983084:RXS983106 SHO983084:SHO983106 SRK983084:SRK983106 TBG983084:TBG983106 TLC983084:TLC983106 TUY983084:TUY983106 UEU983084:UEU983106 UOQ983084:UOQ983106 UYM983084:UYM983106 VII983084:VII983106 VSE983084:VSE983106 WCA983084:WCA983106 WLW983084:WLW983106 WVS983084:WVS983106 K279:L361 JG279:JH361 TC279:TD361 ACY279:ACZ361 AMU279:AMV361 AWQ279:AWR361 BGM279:BGN361 BQI279:BQJ361 CAE279:CAF361 CKA279:CKB361 CTW279:CTX361 DDS279:DDT361 DNO279:DNP361 DXK279:DXL361 EHG279:EHH361 ERC279:ERD361 FAY279:FAZ361 FKU279:FKV361 FUQ279:FUR361 GEM279:GEN361 GOI279:GOJ361 GYE279:GYF361 HIA279:HIB361 HRW279:HRX361 IBS279:IBT361 ILO279:ILP361 IVK279:IVL361 JFG279:JFH361 JPC279:JPD361 JYY279:JYZ361 KIU279:KIV361 KSQ279:KSR361 LCM279:LCN361 LMI279:LMJ361 LWE279:LWF361 MGA279:MGB361 MPW279:MPX361 MZS279:MZT361 NJO279:NJP361 NTK279:NTL361 ODG279:ODH361 ONC279:OND361 OWY279:OWZ361 PGU279:PGV361 PQQ279:PQR361 QAM279:QAN361 QKI279:QKJ361 QUE279:QUF361 REA279:REB361 RNW279:RNX361 RXS279:RXT361 SHO279:SHP361 SRK279:SRL361 TBG279:TBH361 TLC279:TLD361 TUY279:TUZ361 UEU279:UEV361 UOQ279:UOR361 UYM279:UYN361 VII279:VIJ361 VSE279:VSF361 WCA279:WCB361 WLW279:WLX361 WVS279:WVT361 K65816:L65897 JG65816:JH65897 TC65816:TD65897 ACY65816:ACZ65897 AMU65816:AMV65897 AWQ65816:AWR65897 BGM65816:BGN65897 BQI65816:BQJ65897 CAE65816:CAF65897 CKA65816:CKB65897 CTW65816:CTX65897 DDS65816:DDT65897 DNO65816:DNP65897 DXK65816:DXL65897 EHG65816:EHH65897 ERC65816:ERD65897 FAY65816:FAZ65897 FKU65816:FKV65897 FUQ65816:FUR65897 GEM65816:GEN65897 GOI65816:GOJ65897 GYE65816:GYF65897 HIA65816:HIB65897 HRW65816:HRX65897 IBS65816:IBT65897 ILO65816:ILP65897 IVK65816:IVL65897 JFG65816:JFH65897 JPC65816:JPD65897 JYY65816:JYZ65897 KIU65816:KIV65897 KSQ65816:KSR65897 LCM65816:LCN65897 LMI65816:LMJ65897 LWE65816:LWF65897 MGA65816:MGB65897 MPW65816:MPX65897 MZS65816:MZT65897 NJO65816:NJP65897 NTK65816:NTL65897 ODG65816:ODH65897 ONC65816:OND65897 OWY65816:OWZ65897 PGU65816:PGV65897 PQQ65816:PQR65897 QAM65816:QAN65897 QKI65816:QKJ65897 QUE65816:QUF65897 REA65816:REB65897 RNW65816:RNX65897 RXS65816:RXT65897 SHO65816:SHP65897 SRK65816:SRL65897 TBG65816:TBH65897 TLC65816:TLD65897 TUY65816:TUZ65897 UEU65816:UEV65897 UOQ65816:UOR65897 UYM65816:UYN65897 VII65816:VIJ65897 VSE65816:VSF65897 WCA65816:WCB65897 WLW65816:WLX65897 WVS65816:WVT65897 K131352:L131433 JG131352:JH131433 TC131352:TD131433 ACY131352:ACZ131433 AMU131352:AMV131433 AWQ131352:AWR131433 BGM131352:BGN131433 BQI131352:BQJ131433 CAE131352:CAF131433 CKA131352:CKB131433 CTW131352:CTX131433 DDS131352:DDT131433 DNO131352:DNP131433 DXK131352:DXL131433 EHG131352:EHH131433 ERC131352:ERD131433 FAY131352:FAZ131433 FKU131352:FKV131433 FUQ131352:FUR131433 GEM131352:GEN131433 GOI131352:GOJ131433 GYE131352:GYF131433 HIA131352:HIB131433 HRW131352:HRX131433 IBS131352:IBT131433 ILO131352:ILP131433 IVK131352:IVL131433 JFG131352:JFH131433 JPC131352:JPD131433 JYY131352:JYZ131433 KIU131352:KIV131433 KSQ131352:KSR131433 LCM131352:LCN131433 LMI131352:LMJ131433 LWE131352:LWF131433 MGA131352:MGB131433 MPW131352:MPX131433 MZS131352:MZT131433 NJO131352:NJP131433 NTK131352:NTL131433 ODG131352:ODH131433 ONC131352:OND131433 OWY131352:OWZ131433 PGU131352:PGV131433 PQQ131352:PQR131433 QAM131352:QAN131433 QKI131352:QKJ131433 QUE131352:QUF131433 REA131352:REB131433 RNW131352:RNX131433 RXS131352:RXT131433 SHO131352:SHP131433 SRK131352:SRL131433 TBG131352:TBH131433 TLC131352:TLD131433 TUY131352:TUZ131433 UEU131352:UEV131433 UOQ131352:UOR131433 UYM131352:UYN131433 VII131352:VIJ131433 VSE131352:VSF131433 WCA131352:WCB131433 WLW131352:WLX131433 WVS131352:WVT131433 K196888:L196969 JG196888:JH196969 TC196888:TD196969 ACY196888:ACZ196969 AMU196888:AMV196969 AWQ196888:AWR196969 BGM196888:BGN196969 BQI196888:BQJ196969 CAE196888:CAF196969 CKA196888:CKB196969 CTW196888:CTX196969 DDS196888:DDT196969 DNO196888:DNP196969 DXK196888:DXL196969 EHG196888:EHH196969 ERC196888:ERD196969 FAY196888:FAZ196969 FKU196888:FKV196969 FUQ196888:FUR196969 GEM196888:GEN196969 GOI196888:GOJ196969 GYE196888:GYF196969 HIA196888:HIB196969 HRW196888:HRX196969 IBS196888:IBT196969 ILO196888:ILP196969 IVK196888:IVL196969 JFG196888:JFH196969 JPC196888:JPD196969 JYY196888:JYZ196969 KIU196888:KIV196969 KSQ196888:KSR196969 LCM196888:LCN196969 LMI196888:LMJ196969 LWE196888:LWF196969 MGA196888:MGB196969 MPW196888:MPX196969 MZS196888:MZT196969 NJO196888:NJP196969 NTK196888:NTL196969 ODG196888:ODH196969 ONC196888:OND196969 OWY196888:OWZ196969 PGU196888:PGV196969 PQQ196888:PQR196969 QAM196888:QAN196969 QKI196888:QKJ196969 QUE196888:QUF196969 REA196888:REB196969 RNW196888:RNX196969 RXS196888:RXT196969 SHO196888:SHP196969 SRK196888:SRL196969 TBG196888:TBH196969 TLC196888:TLD196969 TUY196888:TUZ196969 UEU196888:UEV196969 UOQ196888:UOR196969 UYM196888:UYN196969 VII196888:VIJ196969 VSE196888:VSF196969 WCA196888:WCB196969 WLW196888:WLX196969 WVS196888:WVT196969 K262424:L262505 JG262424:JH262505 TC262424:TD262505 ACY262424:ACZ262505 AMU262424:AMV262505 AWQ262424:AWR262505 BGM262424:BGN262505 BQI262424:BQJ262505 CAE262424:CAF262505 CKA262424:CKB262505 CTW262424:CTX262505 DDS262424:DDT262505 DNO262424:DNP262505 DXK262424:DXL262505 EHG262424:EHH262505 ERC262424:ERD262505 FAY262424:FAZ262505 FKU262424:FKV262505 FUQ262424:FUR262505 GEM262424:GEN262505 GOI262424:GOJ262505 GYE262424:GYF262505 HIA262424:HIB262505 HRW262424:HRX262505 IBS262424:IBT262505 ILO262424:ILP262505 IVK262424:IVL262505 JFG262424:JFH262505 JPC262424:JPD262505 JYY262424:JYZ262505 KIU262424:KIV262505 KSQ262424:KSR262505 LCM262424:LCN262505 LMI262424:LMJ262505 LWE262424:LWF262505 MGA262424:MGB262505 MPW262424:MPX262505 MZS262424:MZT262505 NJO262424:NJP262505 NTK262424:NTL262505 ODG262424:ODH262505 ONC262424:OND262505 OWY262424:OWZ262505 PGU262424:PGV262505 PQQ262424:PQR262505 QAM262424:QAN262505 QKI262424:QKJ262505 QUE262424:QUF262505 REA262424:REB262505 RNW262424:RNX262505 RXS262424:RXT262505 SHO262424:SHP262505 SRK262424:SRL262505 TBG262424:TBH262505 TLC262424:TLD262505 TUY262424:TUZ262505 UEU262424:UEV262505 UOQ262424:UOR262505 UYM262424:UYN262505 VII262424:VIJ262505 VSE262424:VSF262505 WCA262424:WCB262505 WLW262424:WLX262505 WVS262424:WVT262505 K327960:L328041 JG327960:JH328041 TC327960:TD328041 ACY327960:ACZ328041 AMU327960:AMV328041 AWQ327960:AWR328041 BGM327960:BGN328041 BQI327960:BQJ328041 CAE327960:CAF328041 CKA327960:CKB328041 CTW327960:CTX328041 DDS327960:DDT328041 DNO327960:DNP328041 DXK327960:DXL328041 EHG327960:EHH328041 ERC327960:ERD328041 FAY327960:FAZ328041 FKU327960:FKV328041 FUQ327960:FUR328041 GEM327960:GEN328041 GOI327960:GOJ328041 GYE327960:GYF328041 HIA327960:HIB328041 HRW327960:HRX328041 IBS327960:IBT328041 ILO327960:ILP328041 IVK327960:IVL328041 JFG327960:JFH328041 JPC327960:JPD328041 JYY327960:JYZ328041 KIU327960:KIV328041 KSQ327960:KSR328041 LCM327960:LCN328041 LMI327960:LMJ328041 LWE327960:LWF328041 MGA327960:MGB328041 MPW327960:MPX328041 MZS327960:MZT328041 NJO327960:NJP328041 NTK327960:NTL328041 ODG327960:ODH328041 ONC327960:OND328041 OWY327960:OWZ328041 PGU327960:PGV328041 PQQ327960:PQR328041 QAM327960:QAN328041 QKI327960:QKJ328041 QUE327960:QUF328041 REA327960:REB328041 RNW327960:RNX328041 RXS327960:RXT328041 SHO327960:SHP328041 SRK327960:SRL328041 TBG327960:TBH328041 TLC327960:TLD328041 TUY327960:TUZ328041 UEU327960:UEV328041 UOQ327960:UOR328041 UYM327960:UYN328041 VII327960:VIJ328041 VSE327960:VSF328041 WCA327960:WCB328041 WLW327960:WLX328041 WVS327960:WVT328041 K393496:L393577 JG393496:JH393577 TC393496:TD393577 ACY393496:ACZ393577 AMU393496:AMV393577 AWQ393496:AWR393577 BGM393496:BGN393577 BQI393496:BQJ393577 CAE393496:CAF393577 CKA393496:CKB393577 CTW393496:CTX393577 DDS393496:DDT393577 DNO393496:DNP393577 DXK393496:DXL393577 EHG393496:EHH393577 ERC393496:ERD393577 FAY393496:FAZ393577 FKU393496:FKV393577 FUQ393496:FUR393577 GEM393496:GEN393577 GOI393496:GOJ393577 GYE393496:GYF393577 HIA393496:HIB393577 HRW393496:HRX393577 IBS393496:IBT393577 ILO393496:ILP393577 IVK393496:IVL393577 JFG393496:JFH393577 JPC393496:JPD393577 JYY393496:JYZ393577 KIU393496:KIV393577 KSQ393496:KSR393577 LCM393496:LCN393577 LMI393496:LMJ393577 LWE393496:LWF393577 MGA393496:MGB393577 MPW393496:MPX393577 MZS393496:MZT393577 NJO393496:NJP393577 NTK393496:NTL393577 ODG393496:ODH393577 ONC393496:OND393577 OWY393496:OWZ393577 PGU393496:PGV393577 PQQ393496:PQR393577 QAM393496:QAN393577 QKI393496:QKJ393577 QUE393496:QUF393577 REA393496:REB393577 RNW393496:RNX393577 RXS393496:RXT393577 SHO393496:SHP393577 SRK393496:SRL393577 TBG393496:TBH393577 TLC393496:TLD393577 TUY393496:TUZ393577 UEU393496:UEV393577 UOQ393496:UOR393577 UYM393496:UYN393577 VII393496:VIJ393577 VSE393496:VSF393577 WCA393496:WCB393577 WLW393496:WLX393577 WVS393496:WVT393577 K459032:L459113 JG459032:JH459113 TC459032:TD459113 ACY459032:ACZ459113 AMU459032:AMV459113 AWQ459032:AWR459113 BGM459032:BGN459113 BQI459032:BQJ459113 CAE459032:CAF459113 CKA459032:CKB459113 CTW459032:CTX459113 DDS459032:DDT459113 DNO459032:DNP459113 DXK459032:DXL459113 EHG459032:EHH459113 ERC459032:ERD459113 FAY459032:FAZ459113 FKU459032:FKV459113 FUQ459032:FUR459113 GEM459032:GEN459113 GOI459032:GOJ459113 GYE459032:GYF459113 HIA459032:HIB459113 HRW459032:HRX459113 IBS459032:IBT459113 ILO459032:ILP459113 IVK459032:IVL459113 JFG459032:JFH459113 JPC459032:JPD459113 JYY459032:JYZ459113 KIU459032:KIV459113 KSQ459032:KSR459113 LCM459032:LCN459113 LMI459032:LMJ459113 LWE459032:LWF459113 MGA459032:MGB459113 MPW459032:MPX459113 MZS459032:MZT459113 NJO459032:NJP459113 NTK459032:NTL459113 ODG459032:ODH459113 ONC459032:OND459113 OWY459032:OWZ459113 PGU459032:PGV459113 PQQ459032:PQR459113 QAM459032:QAN459113 QKI459032:QKJ459113 QUE459032:QUF459113 REA459032:REB459113 RNW459032:RNX459113 RXS459032:RXT459113 SHO459032:SHP459113 SRK459032:SRL459113 TBG459032:TBH459113 TLC459032:TLD459113 TUY459032:TUZ459113 UEU459032:UEV459113 UOQ459032:UOR459113 UYM459032:UYN459113 VII459032:VIJ459113 VSE459032:VSF459113 WCA459032:WCB459113 WLW459032:WLX459113 WVS459032:WVT459113 K524568:L524649 JG524568:JH524649 TC524568:TD524649 ACY524568:ACZ524649 AMU524568:AMV524649 AWQ524568:AWR524649 BGM524568:BGN524649 BQI524568:BQJ524649 CAE524568:CAF524649 CKA524568:CKB524649 CTW524568:CTX524649 DDS524568:DDT524649 DNO524568:DNP524649 DXK524568:DXL524649 EHG524568:EHH524649 ERC524568:ERD524649 FAY524568:FAZ524649 FKU524568:FKV524649 FUQ524568:FUR524649 GEM524568:GEN524649 GOI524568:GOJ524649 GYE524568:GYF524649 HIA524568:HIB524649 HRW524568:HRX524649 IBS524568:IBT524649 ILO524568:ILP524649 IVK524568:IVL524649 JFG524568:JFH524649 JPC524568:JPD524649 JYY524568:JYZ524649 KIU524568:KIV524649 KSQ524568:KSR524649 LCM524568:LCN524649 LMI524568:LMJ524649 LWE524568:LWF524649 MGA524568:MGB524649 MPW524568:MPX524649 MZS524568:MZT524649 NJO524568:NJP524649 NTK524568:NTL524649 ODG524568:ODH524649 ONC524568:OND524649 OWY524568:OWZ524649 PGU524568:PGV524649 PQQ524568:PQR524649 QAM524568:QAN524649 QKI524568:QKJ524649 QUE524568:QUF524649 REA524568:REB524649 RNW524568:RNX524649 RXS524568:RXT524649 SHO524568:SHP524649 SRK524568:SRL524649 TBG524568:TBH524649 TLC524568:TLD524649 TUY524568:TUZ524649 UEU524568:UEV524649 UOQ524568:UOR524649 UYM524568:UYN524649 VII524568:VIJ524649 VSE524568:VSF524649 WCA524568:WCB524649 WLW524568:WLX524649 WVS524568:WVT524649 K590104:L590185 JG590104:JH590185 TC590104:TD590185 ACY590104:ACZ590185 AMU590104:AMV590185 AWQ590104:AWR590185 BGM590104:BGN590185 BQI590104:BQJ590185 CAE590104:CAF590185 CKA590104:CKB590185 CTW590104:CTX590185 DDS590104:DDT590185 DNO590104:DNP590185 DXK590104:DXL590185 EHG590104:EHH590185 ERC590104:ERD590185 FAY590104:FAZ590185 FKU590104:FKV590185 FUQ590104:FUR590185 GEM590104:GEN590185 GOI590104:GOJ590185 GYE590104:GYF590185 HIA590104:HIB590185 HRW590104:HRX590185 IBS590104:IBT590185 ILO590104:ILP590185 IVK590104:IVL590185 JFG590104:JFH590185 JPC590104:JPD590185 JYY590104:JYZ590185 KIU590104:KIV590185 KSQ590104:KSR590185 LCM590104:LCN590185 LMI590104:LMJ590185 LWE590104:LWF590185 MGA590104:MGB590185 MPW590104:MPX590185 MZS590104:MZT590185 NJO590104:NJP590185 NTK590104:NTL590185 ODG590104:ODH590185 ONC590104:OND590185 OWY590104:OWZ590185 PGU590104:PGV590185 PQQ590104:PQR590185 QAM590104:QAN590185 QKI590104:QKJ590185 QUE590104:QUF590185 REA590104:REB590185 RNW590104:RNX590185 RXS590104:RXT590185 SHO590104:SHP590185 SRK590104:SRL590185 TBG590104:TBH590185 TLC590104:TLD590185 TUY590104:TUZ590185 UEU590104:UEV590185 UOQ590104:UOR590185 UYM590104:UYN590185 VII590104:VIJ590185 VSE590104:VSF590185 WCA590104:WCB590185 WLW590104:WLX590185 WVS590104:WVT590185 K655640:L655721 JG655640:JH655721 TC655640:TD655721 ACY655640:ACZ655721 AMU655640:AMV655721 AWQ655640:AWR655721 BGM655640:BGN655721 BQI655640:BQJ655721 CAE655640:CAF655721 CKA655640:CKB655721 CTW655640:CTX655721 DDS655640:DDT655721 DNO655640:DNP655721 DXK655640:DXL655721 EHG655640:EHH655721 ERC655640:ERD655721 FAY655640:FAZ655721 FKU655640:FKV655721 FUQ655640:FUR655721 GEM655640:GEN655721 GOI655640:GOJ655721 GYE655640:GYF655721 HIA655640:HIB655721 HRW655640:HRX655721 IBS655640:IBT655721 ILO655640:ILP655721 IVK655640:IVL655721 JFG655640:JFH655721 JPC655640:JPD655721 JYY655640:JYZ655721 KIU655640:KIV655721 KSQ655640:KSR655721 LCM655640:LCN655721 LMI655640:LMJ655721 LWE655640:LWF655721 MGA655640:MGB655721 MPW655640:MPX655721 MZS655640:MZT655721 NJO655640:NJP655721 NTK655640:NTL655721 ODG655640:ODH655721 ONC655640:OND655721 OWY655640:OWZ655721 PGU655640:PGV655721 PQQ655640:PQR655721 QAM655640:QAN655721 QKI655640:QKJ655721 QUE655640:QUF655721 REA655640:REB655721 RNW655640:RNX655721 RXS655640:RXT655721 SHO655640:SHP655721 SRK655640:SRL655721 TBG655640:TBH655721 TLC655640:TLD655721 TUY655640:TUZ655721 UEU655640:UEV655721 UOQ655640:UOR655721 UYM655640:UYN655721 VII655640:VIJ655721 VSE655640:VSF655721 WCA655640:WCB655721 WLW655640:WLX655721 WVS655640:WVT655721 K721176:L721257 JG721176:JH721257 TC721176:TD721257 ACY721176:ACZ721257 AMU721176:AMV721257 AWQ721176:AWR721257 BGM721176:BGN721257 BQI721176:BQJ721257 CAE721176:CAF721257 CKA721176:CKB721257 CTW721176:CTX721257 DDS721176:DDT721257 DNO721176:DNP721257 DXK721176:DXL721257 EHG721176:EHH721257 ERC721176:ERD721257 FAY721176:FAZ721257 FKU721176:FKV721257 FUQ721176:FUR721257 GEM721176:GEN721257 GOI721176:GOJ721257 GYE721176:GYF721257 HIA721176:HIB721257 HRW721176:HRX721257 IBS721176:IBT721257 ILO721176:ILP721257 IVK721176:IVL721257 JFG721176:JFH721257 JPC721176:JPD721257 JYY721176:JYZ721257 KIU721176:KIV721257 KSQ721176:KSR721257 LCM721176:LCN721257 LMI721176:LMJ721257 LWE721176:LWF721257 MGA721176:MGB721257 MPW721176:MPX721257 MZS721176:MZT721257 NJO721176:NJP721257 NTK721176:NTL721257 ODG721176:ODH721257 ONC721176:OND721257 OWY721176:OWZ721257 PGU721176:PGV721257 PQQ721176:PQR721257 QAM721176:QAN721257 QKI721176:QKJ721257 QUE721176:QUF721257 REA721176:REB721257 RNW721176:RNX721257 RXS721176:RXT721257 SHO721176:SHP721257 SRK721176:SRL721257 TBG721176:TBH721257 TLC721176:TLD721257 TUY721176:TUZ721257 UEU721176:UEV721257 UOQ721176:UOR721257 UYM721176:UYN721257 VII721176:VIJ721257 VSE721176:VSF721257 WCA721176:WCB721257 WLW721176:WLX721257 WVS721176:WVT721257 K786712:L786793 JG786712:JH786793 TC786712:TD786793 ACY786712:ACZ786793 AMU786712:AMV786793 AWQ786712:AWR786793 BGM786712:BGN786793 BQI786712:BQJ786793 CAE786712:CAF786793 CKA786712:CKB786793 CTW786712:CTX786793 DDS786712:DDT786793 DNO786712:DNP786793 DXK786712:DXL786793 EHG786712:EHH786793 ERC786712:ERD786793 FAY786712:FAZ786793 FKU786712:FKV786793 FUQ786712:FUR786793 GEM786712:GEN786793 GOI786712:GOJ786793 GYE786712:GYF786793 HIA786712:HIB786793 HRW786712:HRX786793 IBS786712:IBT786793 ILO786712:ILP786793 IVK786712:IVL786793 JFG786712:JFH786793 JPC786712:JPD786793 JYY786712:JYZ786793 KIU786712:KIV786793 KSQ786712:KSR786793 LCM786712:LCN786793 LMI786712:LMJ786793 LWE786712:LWF786793 MGA786712:MGB786793 MPW786712:MPX786793 MZS786712:MZT786793 NJO786712:NJP786793 NTK786712:NTL786793 ODG786712:ODH786793 ONC786712:OND786793 OWY786712:OWZ786793 PGU786712:PGV786793 PQQ786712:PQR786793 QAM786712:QAN786793 QKI786712:QKJ786793 QUE786712:QUF786793 REA786712:REB786793 RNW786712:RNX786793 RXS786712:RXT786793 SHO786712:SHP786793 SRK786712:SRL786793 TBG786712:TBH786793 TLC786712:TLD786793 TUY786712:TUZ786793 UEU786712:UEV786793 UOQ786712:UOR786793 UYM786712:UYN786793 VII786712:VIJ786793 VSE786712:VSF786793 WCA786712:WCB786793 WLW786712:WLX786793 WVS786712:WVT786793 K852248:L852329 JG852248:JH852329 TC852248:TD852329 ACY852248:ACZ852329 AMU852248:AMV852329 AWQ852248:AWR852329 BGM852248:BGN852329 BQI852248:BQJ852329 CAE852248:CAF852329 CKA852248:CKB852329 CTW852248:CTX852329 DDS852248:DDT852329 DNO852248:DNP852329 DXK852248:DXL852329 EHG852248:EHH852329 ERC852248:ERD852329 FAY852248:FAZ852329 FKU852248:FKV852329 FUQ852248:FUR852329 GEM852248:GEN852329 GOI852248:GOJ852329 GYE852248:GYF852329 HIA852248:HIB852329 HRW852248:HRX852329 IBS852248:IBT852329 ILO852248:ILP852329 IVK852248:IVL852329 JFG852248:JFH852329 JPC852248:JPD852329 JYY852248:JYZ852329 KIU852248:KIV852329 KSQ852248:KSR852329 LCM852248:LCN852329 LMI852248:LMJ852329 LWE852248:LWF852329 MGA852248:MGB852329 MPW852248:MPX852329 MZS852248:MZT852329 NJO852248:NJP852329 NTK852248:NTL852329 ODG852248:ODH852329 ONC852248:OND852329 OWY852248:OWZ852329 PGU852248:PGV852329 PQQ852248:PQR852329 QAM852248:QAN852329 QKI852248:QKJ852329 QUE852248:QUF852329 REA852248:REB852329 RNW852248:RNX852329 RXS852248:RXT852329 SHO852248:SHP852329 SRK852248:SRL852329 TBG852248:TBH852329 TLC852248:TLD852329 TUY852248:TUZ852329 UEU852248:UEV852329 UOQ852248:UOR852329 UYM852248:UYN852329 VII852248:VIJ852329 VSE852248:VSF852329 WCA852248:WCB852329 WLW852248:WLX852329 WVS852248:WVT852329 K917784:L917865 JG917784:JH917865 TC917784:TD917865 ACY917784:ACZ917865 AMU917784:AMV917865 AWQ917784:AWR917865 BGM917784:BGN917865 BQI917784:BQJ917865 CAE917784:CAF917865 CKA917784:CKB917865 CTW917784:CTX917865 DDS917784:DDT917865 DNO917784:DNP917865 DXK917784:DXL917865 EHG917784:EHH917865 ERC917784:ERD917865 FAY917784:FAZ917865 FKU917784:FKV917865 FUQ917784:FUR917865 GEM917784:GEN917865 GOI917784:GOJ917865 GYE917784:GYF917865 HIA917784:HIB917865 HRW917784:HRX917865 IBS917784:IBT917865 ILO917784:ILP917865 IVK917784:IVL917865 JFG917784:JFH917865 JPC917784:JPD917865 JYY917784:JYZ917865 KIU917784:KIV917865 KSQ917784:KSR917865 LCM917784:LCN917865 LMI917784:LMJ917865 LWE917784:LWF917865 MGA917784:MGB917865 MPW917784:MPX917865 MZS917784:MZT917865 NJO917784:NJP917865 NTK917784:NTL917865 ODG917784:ODH917865 ONC917784:OND917865 OWY917784:OWZ917865 PGU917784:PGV917865 PQQ917784:PQR917865 QAM917784:QAN917865 QKI917784:QKJ917865 QUE917784:QUF917865 REA917784:REB917865 RNW917784:RNX917865 RXS917784:RXT917865 SHO917784:SHP917865 SRK917784:SRL917865 TBG917784:TBH917865 TLC917784:TLD917865 TUY917784:TUZ917865 UEU917784:UEV917865 UOQ917784:UOR917865 UYM917784:UYN917865 VII917784:VIJ917865 VSE917784:VSF917865 WCA917784:WCB917865 WLW917784:WLX917865 WVS917784:WVT917865 K983320:L983401 JG983320:JH983401 TC983320:TD983401 ACY983320:ACZ983401 AMU983320:AMV983401 AWQ983320:AWR983401 BGM983320:BGN983401 BQI983320:BQJ983401 CAE983320:CAF983401 CKA983320:CKB983401 CTW983320:CTX983401 DDS983320:DDT983401 DNO983320:DNP983401 DXK983320:DXL983401 EHG983320:EHH983401 ERC983320:ERD983401 FAY983320:FAZ983401 FKU983320:FKV983401 FUQ983320:FUR983401 GEM983320:GEN983401 GOI983320:GOJ983401 GYE983320:GYF983401 HIA983320:HIB983401 HRW983320:HRX983401 IBS983320:IBT983401 ILO983320:ILP983401 IVK983320:IVL983401 JFG983320:JFH983401 JPC983320:JPD983401 JYY983320:JYZ983401 KIU983320:KIV983401 KSQ983320:KSR983401 LCM983320:LCN983401 LMI983320:LMJ983401 LWE983320:LWF983401 MGA983320:MGB983401 MPW983320:MPX983401 MZS983320:MZT983401 NJO983320:NJP983401 NTK983320:NTL983401 ODG983320:ODH983401 ONC983320:OND983401 OWY983320:OWZ983401 PGU983320:PGV983401 PQQ983320:PQR983401 QAM983320:QAN983401 QKI983320:QKJ983401 QUE983320:QUF983401 REA983320:REB983401 RNW983320:RNX983401 RXS983320:RXT983401 SHO983320:SHP983401 SRK983320:SRL983401 TBG983320:TBH983401 TLC983320:TLD983401 TUY983320:TUZ983401 UEU983320:UEV983401 UOQ983320:UOR983401 UYM983320:UYN983401 VII983320:VIJ983401 VSE983320:VSF983401 WCA983320:WCB983401 WLW983320:WLX983401 WVS983320:WVT983401 E279:I361 JA279:JE361 SW279:TA361 ACS279:ACW361 AMO279:AMS361 AWK279:AWO361 BGG279:BGK361 BQC279:BQG361 BZY279:CAC361 CJU279:CJY361 CTQ279:CTU361 DDM279:DDQ361 DNI279:DNM361 DXE279:DXI361 EHA279:EHE361 EQW279:ERA361 FAS279:FAW361 FKO279:FKS361 FUK279:FUO361 GEG279:GEK361 GOC279:GOG361 GXY279:GYC361 HHU279:HHY361 HRQ279:HRU361 IBM279:IBQ361 ILI279:ILM361 IVE279:IVI361 JFA279:JFE361 JOW279:JPA361 JYS279:JYW361 KIO279:KIS361 KSK279:KSO361 LCG279:LCK361 LMC279:LMG361 LVY279:LWC361 MFU279:MFY361 MPQ279:MPU361 MZM279:MZQ361 NJI279:NJM361 NTE279:NTI361 ODA279:ODE361 OMW279:ONA361 OWS279:OWW361 PGO279:PGS361 PQK279:PQO361 QAG279:QAK361 QKC279:QKG361 QTY279:QUC361 RDU279:RDY361 RNQ279:RNU361 RXM279:RXQ361 SHI279:SHM361 SRE279:SRI361 TBA279:TBE361 TKW279:TLA361 TUS279:TUW361 UEO279:UES361 UOK279:UOO361 UYG279:UYK361 VIC279:VIG361 VRY279:VSC361 WBU279:WBY361 WLQ279:WLU361 WVM279:WVQ361 E65816:I65897 JA65816:JE65897 SW65816:TA65897 ACS65816:ACW65897 AMO65816:AMS65897 AWK65816:AWO65897 BGG65816:BGK65897 BQC65816:BQG65897 BZY65816:CAC65897 CJU65816:CJY65897 CTQ65816:CTU65897 DDM65816:DDQ65897 DNI65816:DNM65897 DXE65816:DXI65897 EHA65816:EHE65897 EQW65816:ERA65897 FAS65816:FAW65897 FKO65816:FKS65897 FUK65816:FUO65897 GEG65816:GEK65897 GOC65816:GOG65897 GXY65816:GYC65897 HHU65816:HHY65897 HRQ65816:HRU65897 IBM65816:IBQ65897 ILI65816:ILM65897 IVE65816:IVI65897 JFA65816:JFE65897 JOW65816:JPA65897 JYS65816:JYW65897 KIO65816:KIS65897 KSK65816:KSO65897 LCG65816:LCK65897 LMC65816:LMG65897 LVY65816:LWC65897 MFU65816:MFY65897 MPQ65816:MPU65897 MZM65816:MZQ65897 NJI65816:NJM65897 NTE65816:NTI65897 ODA65816:ODE65897 OMW65816:ONA65897 OWS65816:OWW65897 PGO65816:PGS65897 PQK65816:PQO65897 QAG65816:QAK65897 QKC65816:QKG65897 QTY65816:QUC65897 RDU65816:RDY65897 RNQ65816:RNU65897 RXM65816:RXQ65897 SHI65816:SHM65897 SRE65816:SRI65897 TBA65816:TBE65897 TKW65816:TLA65897 TUS65816:TUW65897 UEO65816:UES65897 UOK65816:UOO65897 UYG65816:UYK65897 VIC65816:VIG65897 VRY65816:VSC65897 WBU65816:WBY65897 WLQ65816:WLU65897 WVM65816:WVQ65897 E131352:I131433 JA131352:JE131433 SW131352:TA131433 ACS131352:ACW131433 AMO131352:AMS131433 AWK131352:AWO131433 BGG131352:BGK131433 BQC131352:BQG131433 BZY131352:CAC131433 CJU131352:CJY131433 CTQ131352:CTU131433 DDM131352:DDQ131433 DNI131352:DNM131433 DXE131352:DXI131433 EHA131352:EHE131433 EQW131352:ERA131433 FAS131352:FAW131433 FKO131352:FKS131433 FUK131352:FUO131433 GEG131352:GEK131433 GOC131352:GOG131433 GXY131352:GYC131433 HHU131352:HHY131433 HRQ131352:HRU131433 IBM131352:IBQ131433 ILI131352:ILM131433 IVE131352:IVI131433 JFA131352:JFE131433 JOW131352:JPA131433 JYS131352:JYW131433 KIO131352:KIS131433 KSK131352:KSO131433 LCG131352:LCK131433 LMC131352:LMG131433 LVY131352:LWC131433 MFU131352:MFY131433 MPQ131352:MPU131433 MZM131352:MZQ131433 NJI131352:NJM131433 NTE131352:NTI131433 ODA131352:ODE131433 OMW131352:ONA131433 OWS131352:OWW131433 PGO131352:PGS131433 PQK131352:PQO131433 QAG131352:QAK131433 QKC131352:QKG131433 QTY131352:QUC131433 RDU131352:RDY131433 RNQ131352:RNU131433 RXM131352:RXQ131433 SHI131352:SHM131433 SRE131352:SRI131433 TBA131352:TBE131433 TKW131352:TLA131433 TUS131352:TUW131433 UEO131352:UES131433 UOK131352:UOO131433 UYG131352:UYK131433 VIC131352:VIG131433 VRY131352:VSC131433 WBU131352:WBY131433 WLQ131352:WLU131433 WVM131352:WVQ131433 E196888:I196969 JA196888:JE196969 SW196888:TA196969 ACS196888:ACW196969 AMO196888:AMS196969 AWK196888:AWO196969 BGG196888:BGK196969 BQC196888:BQG196969 BZY196888:CAC196969 CJU196888:CJY196969 CTQ196888:CTU196969 DDM196888:DDQ196969 DNI196888:DNM196969 DXE196888:DXI196969 EHA196888:EHE196969 EQW196888:ERA196969 FAS196888:FAW196969 FKO196888:FKS196969 FUK196888:FUO196969 GEG196888:GEK196969 GOC196888:GOG196969 GXY196888:GYC196969 HHU196888:HHY196969 HRQ196888:HRU196969 IBM196888:IBQ196969 ILI196888:ILM196969 IVE196888:IVI196969 JFA196888:JFE196969 JOW196888:JPA196969 JYS196888:JYW196969 KIO196888:KIS196969 KSK196888:KSO196969 LCG196888:LCK196969 LMC196888:LMG196969 LVY196888:LWC196969 MFU196888:MFY196969 MPQ196888:MPU196969 MZM196888:MZQ196969 NJI196888:NJM196969 NTE196888:NTI196969 ODA196888:ODE196969 OMW196888:ONA196969 OWS196888:OWW196969 PGO196888:PGS196969 PQK196888:PQO196969 QAG196888:QAK196969 QKC196888:QKG196969 QTY196888:QUC196969 RDU196888:RDY196969 RNQ196888:RNU196969 RXM196888:RXQ196969 SHI196888:SHM196969 SRE196888:SRI196969 TBA196888:TBE196969 TKW196888:TLA196969 TUS196888:TUW196969 UEO196888:UES196969 UOK196888:UOO196969 UYG196888:UYK196969 VIC196888:VIG196969 VRY196888:VSC196969 WBU196888:WBY196969 WLQ196888:WLU196969 WVM196888:WVQ196969 E262424:I262505 JA262424:JE262505 SW262424:TA262505 ACS262424:ACW262505 AMO262424:AMS262505 AWK262424:AWO262505 BGG262424:BGK262505 BQC262424:BQG262505 BZY262424:CAC262505 CJU262424:CJY262505 CTQ262424:CTU262505 DDM262424:DDQ262505 DNI262424:DNM262505 DXE262424:DXI262505 EHA262424:EHE262505 EQW262424:ERA262505 FAS262424:FAW262505 FKO262424:FKS262505 FUK262424:FUO262505 GEG262424:GEK262505 GOC262424:GOG262505 GXY262424:GYC262505 HHU262424:HHY262505 HRQ262424:HRU262505 IBM262424:IBQ262505 ILI262424:ILM262505 IVE262424:IVI262505 JFA262424:JFE262505 JOW262424:JPA262505 JYS262424:JYW262505 KIO262424:KIS262505 KSK262424:KSO262505 LCG262424:LCK262505 LMC262424:LMG262505 LVY262424:LWC262505 MFU262424:MFY262505 MPQ262424:MPU262505 MZM262424:MZQ262505 NJI262424:NJM262505 NTE262424:NTI262505 ODA262424:ODE262505 OMW262424:ONA262505 OWS262424:OWW262505 PGO262424:PGS262505 PQK262424:PQO262505 QAG262424:QAK262505 QKC262424:QKG262505 QTY262424:QUC262505 RDU262424:RDY262505 RNQ262424:RNU262505 RXM262424:RXQ262505 SHI262424:SHM262505 SRE262424:SRI262505 TBA262424:TBE262505 TKW262424:TLA262505 TUS262424:TUW262505 UEO262424:UES262505 UOK262424:UOO262505 UYG262424:UYK262505 VIC262424:VIG262505 VRY262424:VSC262505 WBU262424:WBY262505 WLQ262424:WLU262505 WVM262424:WVQ262505 E327960:I328041 JA327960:JE328041 SW327960:TA328041 ACS327960:ACW328041 AMO327960:AMS328041 AWK327960:AWO328041 BGG327960:BGK328041 BQC327960:BQG328041 BZY327960:CAC328041 CJU327960:CJY328041 CTQ327960:CTU328041 DDM327960:DDQ328041 DNI327960:DNM328041 DXE327960:DXI328041 EHA327960:EHE328041 EQW327960:ERA328041 FAS327960:FAW328041 FKO327960:FKS328041 FUK327960:FUO328041 GEG327960:GEK328041 GOC327960:GOG328041 GXY327960:GYC328041 HHU327960:HHY328041 HRQ327960:HRU328041 IBM327960:IBQ328041 ILI327960:ILM328041 IVE327960:IVI328041 JFA327960:JFE328041 JOW327960:JPA328041 JYS327960:JYW328041 KIO327960:KIS328041 KSK327960:KSO328041 LCG327960:LCK328041 LMC327960:LMG328041 LVY327960:LWC328041 MFU327960:MFY328041 MPQ327960:MPU328041 MZM327960:MZQ328041 NJI327960:NJM328041 NTE327960:NTI328041 ODA327960:ODE328041 OMW327960:ONA328041 OWS327960:OWW328041 PGO327960:PGS328041 PQK327960:PQO328041 QAG327960:QAK328041 QKC327960:QKG328041 QTY327960:QUC328041 RDU327960:RDY328041 RNQ327960:RNU328041 RXM327960:RXQ328041 SHI327960:SHM328041 SRE327960:SRI328041 TBA327960:TBE328041 TKW327960:TLA328041 TUS327960:TUW328041 UEO327960:UES328041 UOK327960:UOO328041 UYG327960:UYK328041 VIC327960:VIG328041 VRY327960:VSC328041 WBU327960:WBY328041 WLQ327960:WLU328041 WVM327960:WVQ328041 E393496:I393577 JA393496:JE393577 SW393496:TA393577 ACS393496:ACW393577 AMO393496:AMS393577 AWK393496:AWO393577 BGG393496:BGK393577 BQC393496:BQG393577 BZY393496:CAC393577 CJU393496:CJY393577 CTQ393496:CTU393577 DDM393496:DDQ393577 DNI393496:DNM393577 DXE393496:DXI393577 EHA393496:EHE393577 EQW393496:ERA393577 FAS393496:FAW393577 FKO393496:FKS393577 FUK393496:FUO393577 GEG393496:GEK393577 GOC393496:GOG393577 GXY393496:GYC393577 HHU393496:HHY393577 HRQ393496:HRU393577 IBM393496:IBQ393577 ILI393496:ILM393577 IVE393496:IVI393577 JFA393496:JFE393577 JOW393496:JPA393577 JYS393496:JYW393577 KIO393496:KIS393577 KSK393496:KSO393577 LCG393496:LCK393577 LMC393496:LMG393577 LVY393496:LWC393577 MFU393496:MFY393577 MPQ393496:MPU393577 MZM393496:MZQ393577 NJI393496:NJM393577 NTE393496:NTI393577 ODA393496:ODE393577 OMW393496:ONA393577 OWS393496:OWW393577 PGO393496:PGS393577 PQK393496:PQO393577 QAG393496:QAK393577 QKC393496:QKG393577 QTY393496:QUC393577 RDU393496:RDY393577 RNQ393496:RNU393577 RXM393496:RXQ393577 SHI393496:SHM393577 SRE393496:SRI393577 TBA393496:TBE393577 TKW393496:TLA393577 TUS393496:TUW393577 UEO393496:UES393577 UOK393496:UOO393577 UYG393496:UYK393577 VIC393496:VIG393577 VRY393496:VSC393577 WBU393496:WBY393577 WLQ393496:WLU393577 WVM393496:WVQ393577 E459032:I459113 JA459032:JE459113 SW459032:TA459113 ACS459032:ACW459113 AMO459032:AMS459113 AWK459032:AWO459113 BGG459032:BGK459113 BQC459032:BQG459113 BZY459032:CAC459113 CJU459032:CJY459113 CTQ459032:CTU459113 DDM459032:DDQ459113 DNI459032:DNM459113 DXE459032:DXI459113 EHA459032:EHE459113 EQW459032:ERA459113 FAS459032:FAW459113 FKO459032:FKS459113 FUK459032:FUO459113 GEG459032:GEK459113 GOC459032:GOG459113 GXY459032:GYC459113 HHU459032:HHY459113 HRQ459032:HRU459113 IBM459032:IBQ459113 ILI459032:ILM459113 IVE459032:IVI459113 JFA459032:JFE459113 JOW459032:JPA459113 JYS459032:JYW459113 KIO459032:KIS459113 KSK459032:KSO459113 LCG459032:LCK459113 LMC459032:LMG459113 LVY459032:LWC459113 MFU459032:MFY459113 MPQ459032:MPU459113 MZM459032:MZQ459113 NJI459032:NJM459113 NTE459032:NTI459113 ODA459032:ODE459113 OMW459032:ONA459113 OWS459032:OWW459113 PGO459032:PGS459113 PQK459032:PQO459113 QAG459032:QAK459113 QKC459032:QKG459113 QTY459032:QUC459113 RDU459032:RDY459113 RNQ459032:RNU459113 RXM459032:RXQ459113 SHI459032:SHM459113 SRE459032:SRI459113 TBA459032:TBE459113 TKW459032:TLA459113 TUS459032:TUW459113 UEO459032:UES459113 UOK459032:UOO459113 UYG459032:UYK459113 VIC459032:VIG459113 VRY459032:VSC459113 WBU459032:WBY459113 WLQ459032:WLU459113 WVM459032:WVQ459113 E524568:I524649 JA524568:JE524649 SW524568:TA524649 ACS524568:ACW524649 AMO524568:AMS524649 AWK524568:AWO524649 BGG524568:BGK524649 BQC524568:BQG524649 BZY524568:CAC524649 CJU524568:CJY524649 CTQ524568:CTU524649 DDM524568:DDQ524649 DNI524568:DNM524649 DXE524568:DXI524649 EHA524568:EHE524649 EQW524568:ERA524649 FAS524568:FAW524649 FKO524568:FKS524649 FUK524568:FUO524649 GEG524568:GEK524649 GOC524568:GOG524649 GXY524568:GYC524649 HHU524568:HHY524649 HRQ524568:HRU524649 IBM524568:IBQ524649 ILI524568:ILM524649 IVE524568:IVI524649 JFA524568:JFE524649 JOW524568:JPA524649 JYS524568:JYW524649 KIO524568:KIS524649 KSK524568:KSO524649 LCG524568:LCK524649 LMC524568:LMG524649 LVY524568:LWC524649 MFU524568:MFY524649 MPQ524568:MPU524649 MZM524568:MZQ524649 NJI524568:NJM524649 NTE524568:NTI524649 ODA524568:ODE524649 OMW524568:ONA524649 OWS524568:OWW524649 PGO524568:PGS524649 PQK524568:PQO524649 QAG524568:QAK524649 QKC524568:QKG524649 QTY524568:QUC524649 RDU524568:RDY524649 RNQ524568:RNU524649 RXM524568:RXQ524649 SHI524568:SHM524649 SRE524568:SRI524649 TBA524568:TBE524649 TKW524568:TLA524649 TUS524568:TUW524649 UEO524568:UES524649 UOK524568:UOO524649 UYG524568:UYK524649 VIC524568:VIG524649 VRY524568:VSC524649 WBU524568:WBY524649 WLQ524568:WLU524649 WVM524568:WVQ524649 E590104:I590185 JA590104:JE590185 SW590104:TA590185 ACS590104:ACW590185 AMO590104:AMS590185 AWK590104:AWO590185 BGG590104:BGK590185 BQC590104:BQG590185 BZY590104:CAC590185 CJU590104:CJY590185 CTQ590104:CTU590185 DDM590104:DDQ590185 DNI590104:DNM590185 DXE590104:DXI590185 EHA590104:EHE590185 EQW590104:ERA590185 FAS590104:FAW590185 FKO590104:FKS590185 FUK590104:FUO590185 GEG590104:GEK590185 GOC590104:GOG590185 GXY590104:GYC590185 HHU590104:HHY590185 HRQ590104:HRU590185 IBM590104:IBQ590185 ILI590104:ILM590185 IVE590104:IVI590185 JFA590104:JFE590185 JOW590104:JPA590185 JYS590104:JYW590185 KIO590104:KIS590185 KSK590104:KSO590185 LCG590104:LCK590185 LMC590104:LMG590185 LVY590104:LWC590185 MFU590104:MFY590185 MPQ590104:MPU590185 MZM590104:MZQ590185 NJI590104:NJM590185 NTE590104:NTI590185 ODA590104:ODE590185 OMW590104:ONA590185 OWS590104:OWW590185 PGO590104:PGS590185 PQK590104:PQO590185 QAG590104:QAK590185 QKC590104:QKG590185 QTY590104:QUC590185 RDU590104:RDY590185 RNQ590104:RNU590185 RXM590104:RXQ590185 SHI590104:SHM590185 SRE590104:SRI590185 TBA590104:TBE590185 TKW590104:TLA590185 TUS590104:TUW590185 UEO590104:UES590185 UOK590104:UOO590185 UYG590104:UYK590185 VIC590104:VIG590185 VRY590104:VSC590185 WBU590104:WBY590185 WLQ590104:WLU590185 WVM590104:WVQ590185 E655640:I655721 JA655640:JE655721 SW655640:TA655721 ACS655640:ACW655721 AMO655640:AMS655721 AWK655640:AWO655721 BGG655640:BGK655721 BQC655640:BQG655721 BZY655640:CAC655721 CJU655640:CJY655721 CTQ655640:CTU655721 DDM655640:DDQ655721 DNI655640:DNM655721 DXE655640:DXI655721 EHA655640:EHE655721 EQW655640:ERA655721 FAS655640:FAW655721 FKO655640:FKS655721 FUK655640:FUO655721 GEG655640:GEK655721 GOC655640:GOG655721 GXY655640:GYC655721 HHU655640:HHY655721 HRQ655640:HRU655721 IBM655640:IBQ655721 ILI655640:ILM655721 IVE655640:IVI655721 JFA655640:JFE655721 JOW655640:JPA655721 JYS655640:JYW655721 KIO655640:KIS655721 KSK655640:KSO655721 LCG655640:LCK655721 LMC655640:LMG655721 LVY655640:LWC655721 MFU655640:MFY655721 MPQ655640:MPU655721 MZM655640:MZQ655721 NJI655640:NJM655721 NTE655640:NTI655721 ODA655640:ODE655721 OMW655640:ONA655721 OWS655640:OWW655721 PGO655640:PGS655721 PQK655640:PQO655721 QAG655640:QAK655721 QKC655640:QKG655721 QTY655640:QUC655721 RDU655640:RDY655721 RNQ655640:RNU655721 RXM655640:RXQ655721 SHI655640:SHM655721 SRE655640:SRI655721 TBA655640:TBE655721 TKW655640:TLA655721 TUS655640:TUW655721 UEO655640:UES655721 UOK655640:UOO655721 UYG655640:UYK655721 VIC655640:VIG655721 VRY655640:VSC655721 WBU655640:WBY655721 WLQ655640:WLU655721 WVM655640:WVQ655721 E721176:I721257 JA721176:JE721257 SW721176:TA721257 ACS721176:ACW721257 AMO721176:AMS721257 AWK721176:AWO721257 BGG721176:BGK721257 BQC721176:BQG721257 BZY721176:CAC721257 CJU721176:CJY721257 CTQ721176:CTU721257 DDM721176:DDQ721257 DNI721176:DNM721257 DXE721176:DXI721257 EHA721176:EHE721257 EQW721176:ERA721257 FAS721176:FAW721257 FKO721176:FKS721257 FUK721176:FUO721257 GEG721176:GEK721257 GOC721176:GOG721257 GXY721176:GYC721257 HHU721176:HHY721257 HRQ721176:HRU721257 IBM721176:IBQ721257 ILI721176:ILM721257 IVE721176:IVI721257 JFA721176:JFE721257 JOW721176:JPA721257 JYS721176:JYW721257 KIO721176:KIS721257 KSK721176:KSO721257 LCG721176:LCK721257 LMC721176:LMG721257 LVY721176:LWC721257 MFU721176:MFY721257 MPQ721176:MPU721257 MZM721176:MZQ721257 NJI721176:NJM721257 NTE721176:NTI721257 ODA721176:ODE721257 OMW721176:ONA721257 OWS721176:OWW721257 PGO721176:PGS721257 PQK721176:PQO721257 QAG721176:QAK721257 QKC721176:QKG721257 QTY721176:QUC721257 RDU721176:RDY721257 RNQ721176:RNU721257 RXM721176:RXQ721257 SHI721176:SHM721257 SRE721176:SRI721257 TBA721176:TBE721257 TKW721176:TLA721257 TUS721176:TUW721257 UEO721176:UES721257 UOK721176:UOO721257 UYG721176:UYK721257 VIC721176:VIG721257 VRY721176:VSC721257 WBU721176:WBY721257 WLQ721176:WLU721257 WVM721176:WVQ721257 E786712:I786793 JA786712:JE786793 SW786712:TA786793 ACS786712:ACW786793 AMO786712:AMS786793 AWK786712:AWO786793 BGG786712:BGK786793 BQC786712:BQG786793 BZY786712:CAC786793 CJU786712:CJY786793 CTQ786712:CTU786793 DDM786712:DDQ786793 DNI786712:DNM786793 DXE786712:DXI786793 EHA786712:EHE786793 EQW786712:ERA786793 FAS786712:FAW786793 FKO786712:FKS786793 FUK786712:FUO786793 GEG786712:GEK786793 GOC786712:GOG786793 GXY786712:GYC786793 HHU786712:HHY786793 HRQ786712:HRU786793 IBM786712:IBQ786793 ILI786712:ILM786793 IVE786712:IVI786793 JFA786712:JFE786793 JOW786712:JPA786793 JYS786712:JYW786793 KIO786712:KIS786793 KSK786712:KSO786793 LCG786712:LCK786793 LMC786712:LMG786793 LVY786712:LWC786793 MFU786712:MFY786793 MPQ786712:MPU786793 MZM786712:MZQ786793 NJI786712:NJM786793 NTE786712:NTI786793 ODA786712:ODE786793 OMW786712:ONA786793 OWS786712:OWW786793 PGO786712:PGS786793 PQK786712:PQO786793 QAG786712:QAK786793 QKC786712:QKG786793 QTY786712:QUC786793 RDU786712:RDY786793 RNQ786712:RNU786793 RXM786712:RXQ786793 SHI786712:SHM786793 SRE786712:SRI786793 TBA786712:TBE786793 TKW786712:TLA786793 TUS786712:TUW786793 UEO786712:UES786793 UOK786712:UOO786793 UYG786712:UYK786793 VIC786712:VIG786793 VRY786712:VSC786793 WBU786712:WBY786793 WLQ786712:WLU786793 WVM786712:WVQ786793 E852248:I852329 JA852248:JE852329 SW852248:TA852329 ACS852248:ACW852329 AMO852248:AMS852329 AWK852248:AWO852329 BGG852248:BGK852329 BQC852248:BQG852329 BZY852248:CAC852329 CJU852248:CJY852329 CTQ852248:CTU852329 DDM852248:DDQ852329 DNI852248:DNM852329 DXE852248:DXI852329 EHA852248:EHE852329 EQW852248:ERA852329 FAS852248:FAW852329 FKO852248:FKS852329 FUK852248:FUO852329 GEG852248:GEK852329 GOC852248:GOG852329 GXY852248:GYC852329 HHU852248:HHY852329 HRQ852248:HRU852329 IBM852248:IBQ852329 ILI852248:ILM852329 IVE852248:IVI852329 JFA852248:JFE852329 JOW852248:JPA852329 JYS852248:JYW852329 KIO852248:KIS852329 KSK852248:KSO852329 LCG852248:LCK852329 LMC852248:LMG852329 LVY852248:LWC852329 MFU852248:MFY852329 MPQ852248:MPU852329 MZM852248:MZQ852329 NJI852248:NJM852329 NTE852248:NTI852329 ODA852248:ODE852329 OMW852248:ONA852329 OWS852248:OWW852329 PGO852248:PGS852329 PQK852248:PQO852329 QAG852248:QAK852329 QKC852248:QKG852329 QTY852248:QUC852329 RDU852248:RDY852329 RNQ852248:RNU852329 RXM852248:RXQ852329 SHI852248:SHM852329 SRE852248:SRI852329 TBA852248:TBE852329 TKW852248:TLA852329 TUS852248:TUW852329 UEO852248:UES852329 UOK852248:UOO852329 UYG852248:UYK852329 VIC852248:VIG852329 VRY852248:VSC852329 WBU852248:WBY852329 WLQ852248:WLU852329 WVM852248:WVQ852329 E917784:I917865 JA917784:JE917865 SW917784:TA917865 ACS917784:ACW917865 AMO917784:AMS917865 AWK917784:AWO917865 BGG917784:BGK917865 BQC917784:BQG917865 BZY917784:CAC917865 CJU917784:CJY917865 CTQ917784:CTU917865 DDM917784:DDQ917865 DNI917784:DNM917865 DXE917784:DXI917865 EHA917784:EHE917865 EQW917784:ERA917865 FAS917784:FAW917865 FKO917784:FKS917865 FUK917784:FUO917865 GEG917784:GEK917865 GOC917784:GOG917865 GXY917784:GYC917865 HHU917784:HHY917865 HRQ917784:HRU917865 IBM917784:IBQ917865 ILI917784:ILM917865 IVE917784:IVI917865 JFA917784:JFE917865 JOW917784:JPA917865 JYS917784:JYW917865 KIO917784:KIS917865 KSK917784:KSO917865 LCG917784:LCK917865 LMC917784:LMG917865 LVY917784:LWC917865 MFU917784:MFY917865 MPQ917784:MPU917865 MZM917784:MZQ917865 NJI917784:NJM917865 NTE917784:NTI917865 ODA917784:ODE917865 OMW917784:ONA917865 OWS917784:OWW917865 PGO917784:PGS917865 PQK917784:PQO917865 QAG917784:QAK917865 QKC917784:QKG917865 QTY917784:QUC917865 RDU917784:RDY917865 RNQ917784:RNU917865 RXM917784:RXQ917865 SHI917784:SHM917865 SRE917784:SRI917865 TBA917784:TBE917865 TKW917784:TLA917865 TUS917784:TUW917865 UEO917784:UES917865 UOK917784:UOO917865 UYG917784:UYK917865 VIC917784:VIG917865 VRY917784:VSC917865 WBU917784:WBY917865 WLQ917784:WLU917865 WVM917784:WVQ917865 E983320:I983401 JA983320:JE983401 SW983320:TA983401 ACS983320:ACW983401 AMO983320:AMS983401 AWK983320:AWO983401 BGG983320:BGK983401 BQC983320:BQG983401 BZY983320:CAC983401 CJU983320:CJY983401 CTQ983320:CTU983401 DDM983320:DDQ983401 DNI983320:DNM983401 DXE983320:DXI983401 EHA983320:EHE983401 EQW983320:ERA983401 FAS983320:FAW983401 FKO983320:FKS983401 FUK983320:FUO983401 GEG983320:GEK983401 GOC983320:GOG983401 GXY983320:GYC983401 HHU983320:HHY983401 HRQ983320:HRU983401 IBM983320:IBQ983401 ILI983320:ILM983401 IVE983320:IVI983401 JFA983320:JFE983401 JOW983320:JPA983401 JYS983320:JYW983401 KIO983320:KIS983401 KSK983320:KSO983401 LCG983320:LCK983401 LMC983320:LMG983401 LVY983320:LWC983401 MFU983320:MFY983401 MPQ983320:MPU983401 MZM983320:MZQ983401 NJI983320:NJM983401 NTE983320:NTI983401 ODA983320:ODE983401 OMW983320:ONA983401 OWS983320:OWW983401 PGO983320:PGS983401 PQK983320:PQO983401 QAG983320:QAK983401 QKC983320:QKG983401 QTY983320:QUC983401 RDU983320:RDY983401 RNQ983320:RNU983401 RXM983320:RXQ983401 SHI983320:SHM983401 SRE983320:SRI983401 TBA983320:TBE983401 TKW983320:TLA983401 TUS983320:TUW983401 UEO983320:UES983401 UOK983320:UOO983401 UYG983320:UYK983401 VIC983320:VIG983401 VRY983320:VSC983401 WBU983320:WBY983401 WLQ983320:WLU983401 WVM983320:WVQ983401 K370:L411 JG370:JH411 TC370:TD411 ACY370:ACZ411 AMU370:AMV411 AWQ370:AWR411 BGM370:BGN411 BQI370:BQJ411 CAE370:CAF411 CKA370:CKB411 CTW370:CTX411 DDS370:DDT411 DNO370:DNP411 DXK370:DXL411 EHG370:EHH411 ERC370:ERD411 FAY370:FAZ411 FKU370:FKV411 FUQ370:FUR411 GEM370:GEN411 GOI370:GOJ411 GYE370:GYF411 HIA370:HIB411 HRW370:HRX411 IBS370:IBT411 ILO370:ILP411 IVK370:IVL411 JFG370:JFH411 JPC370:JPD411 JYY370:JYZ411 KIU370:KIV411 KSQ370:KSR411 LCM370:LCN411 LMI370:LMJ411 LWE370:LWF411 MGA370:MGB411 MPW370:MPX411 MZS370:MZT411 NJO370:NJP411 NTK370:NTL411 ODG370:ODH411 ONC370:OND411 OWY370:OWZ411 PGU370:PGV411 PQQ370:PQR411 QAM370:QAN411 QKI370:QKJ411 QUE370:QUF411 REA370:REB411 RNW370:RNX411 RXS370:RXT411 SHO370:SHP411 SRK370:SRL411 TBG370:TBH411 TLC370:TLD411 TUY370:TUZ411 UEU370:UEV411 UOQ370:UOR411 UYM370:UYN411 VII370:VIJ411 VSE370:VSF411 WCA370:WCB411 WLW370:WLX411 WVS370:WVT411 K65906:L65947 JG65906:JH65947 TC65906:TD65947 ACY65906:ACZ65947 AMU65906:AMV65947 AWQ65906:AWR65947 BGM65906:BGN65947 BQI65906:BQJ65947 CAE65906:CAF65947 CKA65906:CKB65947 CTW65906:CTX65947 DDS65906:DDT65947 DNO65906:DNP65947 DXK65906:DXL65947 EHG65906:EHH65947 ERC65906:ERD65947 FAY65906:FAZ65947 FKU65906:FKV65947 FUQ65906:FUR65947 GEM65906:GEN65947 GOI65906:GOJ65947 GYE65906:GYF65947 HIA65906:HIB65947 HRW65906:HRX65947 IBS65906:IBT65947 ILO65906:ILP65947 IVK65906:IVL65947 JFG65906:JFH65947 JPC65906:JPD65947 JYY65906:JYZ65947 KIU65906:KIV65947 KSQ65906:KSR65947 LCM65906:LCN65947 LMI65906:LMJ65947 LWE65906:LWF65947 MGA65906:MGB65947 MPW65906:MPX65947 MZS65906:MZT65947 NJO65906:NJP65947 NTK65906:NTL65947 ODG65906:ODH65947 ONC65906:OND65947 OWY65906:OWZ65947 PGU65906:PGV65947 PQQ65906:PQR65947 QAM65906:QAN65947 QKI65906:QKJ65947 QUE65906:QUF65947 REA65906:REB65947 RNW65906:RNX65947 RXS65906:RXT65947 SHO65906:SHP65947 SRK65906:SRL65947 TBG65906:TBH65947 TLC65906:TLD65947 TUY65906:TUZ65947 UEU65906:UEV65947 UOQ65906:UOR65947 UYM65906:UYN65947 VII65906:VIJ65947 VSE65906:VSF65947 WCA65906:WCB65947 WLW65906:WLX65947 WVS65906:WVT65947 K131442:L131483 JG131442:JH131483 TC131442:TD131483 ACY131442:ACZ131483 AMU131442:AMV131483 AWQ131442:AWR131483 BGM131442:BGN131483 BQI131442:BQJ131483 CAE131442:CAF131483 CKA131442:CKB131483 CTW131442:CTX131483 DDS131442:DDT131483 DNO131442:DNP131483 DXK131442:DXL131483 EHG131442:EHH131483 ERC131442:ERD131483 FAY131442:FAZ131483 FKU131442:FKV131483 FUQ131442:FUR131483 GEM131442:GEN131483 GOI131442:GOJ131483 GYE131442:GYF131483 HIA131442:HIB131483 HRW131442:HRX131483 IBS131442:IBT131483 ILO131442:ILP131483 IVK131442:IVL131483 JFG131442:JFH131483 JPC131442:JPD131483 JYY131442:JYZ131483 KIU131442:KIV131483 KSQ131442:KSR131483 LCM131442:LCN131483 LMI131442:LMJ131483 LWE131442:LWF131483 MGA131442:MGB131483 MPW131442:MPX131483 MZS131442:MZT131483 NJO131442:NJP131483 NTK131442:NTL131483 ODG131442:ODH131483 ONC131442:OND131483 OWY131442:OWZ131483 PGU131442:PGV131483 PQQ131442:PQR131483 QAM131442:QAN131483 QKI131442:QKJ131483 QUE131442:QUF131483 REA131442:REB131483 RNW131442:RNX131483 RXS131442:RXT131483 SHO131442:SHP131483 SRK131442:SRL131483 TBG131442:TBH131483 TLC131442:TLD131483 TUY131442:TUZ131483 UEU131442:UEV131483 UOQ131442:UOR131483 UYM131442:UYN131483 VII131442:VIJ131483 VSE131442:VSF131483 WCA131442:WCB131483 WLW131442:WLX131483 WVS131442:WVT131483 K196978:L197019 JG196978:JH197019 TC196978:TD197019 ACY196978:ACZ197019 AMU196978:AMV197019 AWQ196978:AWR197019 BGM196978:BGN197019 BQI196978:BQJ197019 CAE196978:CAF197019 CKA196978:CKB197019 CTW196978:CTX197019 DDS196978:DDT197019 DNO196978:DNP197019 DXK196978:DXL197019 EHG196978:EHH197019 ERC196978:ERD197019 FAY196978:FAZ197019 FKU196978:FKV197019 FUQ196978:FUR197019 GEM196978:GEN197019 GOI196978:GOJ197019 GYE196978:GYF197019 HIA196978:HIB197019 HRW196978:HRX197019 IBS196978:IBT197019 ILO196978:ILP197019 IVK196978:IVL197019 JFG196978:JFH197019 JPC196978:JPD197019 JYY196978:JYZ197019 KIU196978:KIV197019 KSQ196978:KSR197019 LCM196978:LCN197019 LMI196978:LMJ197019 LWE196978:LWF197019 MGA196978:MGB197019 MPW196978:MPX197019 MZS196978:MZT197019 NJO196978:NJP197019 NTK196978:NTL197019 ODG196978:ODH197019 ONC196978:OND197019 OWY196978:OWZ197019 PGU196978:PGV197019 PQQ196978:PQR197019 QAM196978:QAN197019 QKI196978:QKJ197019 QUE196978:QUF197019 REA196978:REB197019 RNW196978:RNX197019 RXS196978:RXT197019 SHO196978:SHP197019 SRK196978:SRL197019 TBG196978:TBH197019 TLC196978:TLD197019 TUY196978:TUZ197019 UEU196978:UEV197019 UOQ196978:UOR197019 UYM196978:UYN197019 VII196978:VIJ197019 VSE196978:VSF197019 WCA196978:WCB197019 WLW196978:WLX197019 WVS196978:WVT197019 K262514:L262555 JG262514:JH262555 TC262514:TD262555 ACY262514:ACZ262555 AMU262514:AMV262555 AWQ262514:AWR262555 BGM262514:BGN262555 BQI262514:BQJ262555 CAE262514:CAF262555 CKA262514:CKB262555 CTW262514:CTX262555 DDS262514:DDT262555 DNO262514:DNP262555 DXK262514:DXL262555 EHG262514:EHH262555 ERC262514:ERD262555 FAY262514:FAZ262555 FKU262514:FKV262555 FUQ262514:FUR262555 GEM262514:GEN262555 GOI262514:GOJ262555 GYE262514:GYF262555 HIA262514:HIB262555 HRW262514:HRX262555 IBS262514:IBT262555 ILO262514:ILP262555 IVK262514:IVL262555 JFG262514:JFH262555 JPC262514:JPD262555 JYY262514:JYZ262555 KIU262514:KIV262555 KSQ262514:KSR262555 LCM262514:LCN262555 LMI262514:LMJ262555 LWE262514:LWF262555 MGA262514:MGB262555 MPW262514:MPX262555 MZS262514:MZT262555 NJO262514:NJP262555 NTK262514:NTL262555 ODG262514:ODH262555 ONC262514:OND262555 OWY262514:OWZ262555 PGU262514:PGV262555 PQQ262514:PQR262555 QAM262514:QAN262555 QKI262514:QKJ262555 QUE262514:QUF262555 REA262514:REB262555 RNW262514:RNX262555 RXS262514:RXT262555 SHO262514:SHP262555 SRK262514:SRL262555 TBG262514:TBH262555 TLC262514:TLD262555 TUY262514:TUZ262555 UEU262514:UEV262555 UOQ262514:UOR262555 UYM262514:UYN262555 VII262514:VIJ262555 VSE262514:VSF262555 WCA262514:WCB262555 WLW262514:WLX262555 WVS262514:WVT262555 K328050:L328091 JG328050:JH328091 TC328050:TD328091 ACY328050:ACZ328091 AMU328050:AMV328091 AWQ328050:AWR328091 BGM328050:BGN328091 BQI328050:BQJ328091 CAE328050:CAF328091 CKA328050:CKB328091 CTW328050:CTX328091 DDS328050:DDT328091 DNO328050:DNP328091 DXK328050:DXL328091 EHG328050:EHH328091 ERC328050:ERD328091 FAY328050:FAZ328091 FKU328050:FKV328091 FUQ328050:FUR328091 GEM328050:GEN328091 GOI328050:GOJ328091 GYE328050:GYF328091 HIA328050:HIB328091 HRW328050:HRX328091 IBS328050:IBT328091 ILO328050:ILP328091 IVK328050:IVL328091 JFG328050:JFH328091 JPC328050:JPD328091 JYY328050:JYZ328091 KIU328050:KIV328091 KSQ328050:KSR328091 LCM328050:LCN328091 LMI328050:LMJ328091 LWE328050:LWF328091 MGA328050:MGB328091 MPW328050:MPX328091 MZS328050:MZT328091 NJO328050:NJP328091 NTK328050:NTL328091 ODG328050:ODH328091 ONC328050:OND328091 OWY328050:OWZ328091 PGU328050:PGV328091 PQQ328050:PQR328091 QAM328050:QAN328091 QKI328050:QKJ328091 QUE328050:QUF328091 REA328050:REB328091 RNW328050:RNX328091 RXS328050:RXT328091 SHO328050:SHP328091 SRK328050:SRL328091 TBG328050:TBH328091 TLC328050:TLD328091 TUY328050:TUZ328091 UEU328050:UEV328091 UOQ328050:UOR328091 UYM328050:UYN328091 VII328050:VIJ328091 VSE328050:VSF328091 WCA328050:WCB328091 WLW328050:WLX328091 WVS328050:WVT328091 K393586:L393627 JG393586:JH393627 TC393586:TD393627 ACY393586:ACZ393627 AMU393586:AMV393627 AWQ393586:AWR393627 BGM393586:BGN393627 BQI393586:BQJ393627 CAE393586:CAF393627 CKA393586:CKB393627 CTW393586:CTX393627 DDS393586:DDT393627 DNO393586:DNP393627 DXK393586:DXL393627 EHG393586:EHH393627 ERC393586:ERD393627 FAY393586:FAZ393627 FKU393586:FKV393627 FUQ393586:FUR393627 GEM393586:GEN393627 GOI393586:GOJ393627 GYE393586:GYF393627 HIA393586:HIB393627 HRW393586:HRX393627 IBS393586:IBT393627 ILO393586:ILP393627 IVK393586:IVL393627 JFG393586:JFH393627 JPC393586:JPD393627 JYY393586:JYZ393627 KIU393586:KIV393627 KSQ393586:KSR393627 LCM393586:LCN393627 LMI393586:LMJ393627 LWE393586:LWF393627 MGA393586:MGB393627 MPW393586:MPX393627 MZS393586:MZT393627 NJO393586:NJP393627 NTK393586:NTL393627 ODG393586:ODH393627 ONC393586:OND393627 OWY393586:OWZ393627 PGU393586:PGV393627 PQQ393586:PQR393627 QAM393586:QAN393627 QKI393586:QKJ393627 QUE393586:QUF393627 REA393586:REB393627 RNW393586:RNX393627 RXS393586:RXT393627 SHO393586:SHP393627 SRK393586:SRL393627 TBG393586:TBH393627 TLC393586:TLD393627 TUY393586:TUZ393627 UEU393586:UEV393627 UOQ393586:UOR393627 UYM393586:UYN393627 VII393586:VIJ393627 VSE393586:VSF393627 WCA393586:WCB393627 WLW393586:WLX393627 WVS393586:WVT393627 K459122:L459163 JG459122:JH459163 TC459122:TD459163 ACY459122:ACZ459163 AMU459122:AMV459163 AWQ459122:AWR459163 BGM459122:BGN459163 BQI459122:BQJ459163 CAE459122:CAF459163 CKA459122:CKB459163 CTW459122:CTX459163 DDS459122:DDT459163 DNO459122:DNP459163 DXK459122:DXL459163 EHG459122:EHH459163 ERC459122:ERD459163 FAY459122:FAZ459163 FKU459122:FKV459163 FUQ459122:FUR459163 GEM459122:GEN459163 GOI459122:GOJ459163 GYE459122:GYF459163 HIA459122:HIB459163 HRW459122:HRX459163 IBS459122:IBT459163 ILO459122:ILP459163 IVK459122:IVL459163 JFG459122:JFH459163 JPC459122:JPD459163 JYY459122:JYZ459163 KIU459122:KIV459163 KSQ459122:KSR459163 LCM459122:LCN459163 LMI459122:LMJ459163 LWE459122:LWF459163 MGA459122:MGB459163 MPW459122:MPX459163 MZS459122:MZT459163 NJO459122:NJP459163 NTK459122:NTL459163 ODG459122:ODH459163 ONC459122:OND459163 OWY459122:OWZ459163 PGU459122:PGV459163 PQQ459122:PQR459163 QAM459122:QAN459163 QKI459122:QKJ459163 QUE459122:QUF459163 REA459122:REB459163 RNW459122:RNX459163 RXS459122:RXT459163 SHO459122:SHP459163 SRK459122:SRL459163 TBG459122:TBH459163 TLC459122:TLD459163 TUY459122:TUZ459163 UEU459122:UEV459163 UOQ459122:UOR459163 UYM459122:UYN459163 VII459122:VIJ459163 VSE459122:VSF459163 WCA459122:WCB459163 WLW459122:WLX459163 WVS459122:WVT459163 K524658:L524699 JG524658:JH524699 TC524658:TD524699 ACY524658:ACZ524699 AMU524658:AMV524699 AWQ524658:AWR524699 BGM524658:BGN524699 BQI524658:BQJ524699 CAE524658:CAF524699 CKA524658:CKB524699 CTW524658:CTX524699 DDS524658:DDT524699 DNO524658:DNP524699 DXK524658:DXL524699 EHG524658:EHH524699 ERC524658:ERD524699 FAY524658:FAZ524699 FKU524658:FKV524699 FUQ524658:FUR524699 GEM524658:GEN524699 GOI524658:GOJ524699 GYE524658:GYF524699 HIA524658:HIB524699 HRW524658:HRX524699 IBS524658:IBT524699 ILO524658:ILP524699 IVK524658:IVL524699 JFG524658:JFH524699 JPC524658:JPD524699 JYY524658:JYZ524699 KIU524658:KIV524699 KSQ524658:KSR524699 LCM524658:LCN524699 LMI524658:LMJ524699 LWE524658:LWF524699 MGA524658:MGB524699 MPW524658:MPX524699 MZS524658:MZT524699 NJO524658:NJP524699 NTK524658:NTL524699 ODG524658:ODH524699 ONC524658:OND524699 OWY524658:OWZ524699 PGU524658:PGV524699 PQQ524658:PQR524699 QAM524658:QAN524699 QKI524658:QKJ524699 QUE524658:QUF524699 REA524658:REB524699 RNW524658:RNX524699 RXS524658:RXT524699 SHO524658:SHP524699 SRK524658:SRL524699 TBG524658:TBH524699 TLC524658:TLD524699 TUY524658:TUZ524699 UEU524658:UEV524699 UOQ524658:UOR524699 UYM524658:UYN524699 VII524658:VIJ524699 VSE524658:VSF524699 WCA524658:WCB524699 WLW524658:WLX524699 WVS524658:WVT524699 K590194:L590235 JG590194:JH590235 TC590194:TD590235 ACY590194:ACZ590235 AMU590194:AMV590235 AWQ590194:AWR590235 BGM590194:BGN590235 BQI590194:BQJ590235 CAE590194:CAF590235 CKA590194:CKB590235 CTW590194:CTX590235 DDS590194:DDT590235 DNO590194:DNP590235 DXK590194:DXL590235 EHG590194:EHH590235 ERC590194:ERD590235 FAY590194:FAZ590235 FKU590194:FKV590235 FUQ590194:FUR590235 GEM590194:GEN590235 GOI590194:GOJ590235 GYE590194:GYF590235 HIA590194:HIB590235 HRW590194:HRX590235 IBS590194:IBT590235 ILO590194:ILP590235 IVK590194:IVL590235 JFG590194:JFH590235 JPC590194:JPD590235 JYY590194:JYZ590235 KIU590194:KIV590235 KSQ590194:KSR590235 LCM590194:LCN590235 LMI590194:LMJ590235 LWE590194:LWF590235 MGA590194:MGB590235 MPW590194:MPX590235 MZS590194:MZT590235 NJO590194:NJP590235 NTK590194:NTL590235 ODG590194:ODH590235 ONC590194:OND590235 OWY590194:OWZ590235 PGU590194:PGV590235 PQQ590194:PQR590235 QAM590194:QAN590235 QKI590194:QKJ590235 QUE590194:QUF590235 REA590194:REB590235 RNW590194:RNX590235 RXS590194:RXT590235 SHO590194:SHP590235 SRK590194:SRL590235 TBG590194:TBH590235 TLC590194:TLD590235 TUY590194:TUZ590235 UEU590194:UEV590235 UOQ590194:UOR590235 UYM590194:UYN590235 VII590194:VIJ590235 VSE590194:VSF590235 WCA590194:WCB590235 WLW590194:WLX590235 WVS590194:WVT590235 K655730:L655771 JG655730:JH655771 TC655730:TD655771 ACY655730:ACZ655771 AMU655730:AMV655771 AWQ655730:AWR655771 BGM655730:BGN655771 BQI655730:BQJ655771 CAE655730:CAF655771 CKA655730:CKB655771 CTW655730:CTX655771 DDS655730:DDT655771 DNO655730:DNP655771 DXK655730:DXL655771 EHG655730:EHH655771 ERC655730:ERD655771 FAY655730:FAZ655771 FKU655730:FKV655771 FUQ655730:FUR655771 GEM655730:GEN655771 GOI655730:GOJ655771 GYE655730:GYF655771 HIA655730:HIB655771 HRW655730:HRX655771 IBS655730:IBT655771 ILO655730:ILP655771 IVK655730:IVL655771 JFG655730:JFH655771 JPC655730:JPD655771 JYY655730:JYZ655771 KIU655730:KIV655771 KSQ655730:KSR655771 LCM655730:LCN655771 LMI655730:LMJ655771 LWE655730:LWF655771 MGA655730:MGB655771 MPW655730:MPX655771 MZS655730:MZT655771 NJO655730:NJP655771 NTK655730:NTL655771 ODG655730:ODH655771 ONC655730:OND655771 OWY655730:OWZ655771 PGU655730:PGV655771 PQQ655730:PQR655771 QAM655730:QAN655771 QKI655730:QKJ655771 QUE655730:QUF655771 REA655730:REB655771 RNW655730:RNX655771 RXS655730:RXT655771 SHO655730:SHP655771 SRK655730:SRL655771 TBG655730:TBH655771 TLC655730:TLD655771 TUY655730:TUZ655771 UEU655730:UEV655771 UOQ655730:UOR655771 UYM655730:UYN655771 VII655730:VIJ655771 VSE655730:VSF655771 WCA655730:WCB655771 WLW655730:WLX655771 WVS655730:WVT655771 K721266:L721307 JG721266:JH721307 TC721266:TD721307 ACY721266:ACZ721307 AMU721266:AMV721307 AWQ721266:AWR721307 BGM721266:BGN721307 BQI721266:BQJ721307 CAE721266:CAF721307 CKA721266:CKB721307 CTW721266:CTX721307 DDS721266:DDT721307 DNO721266:DNP721307 DXK721266:DXL721307 EHG721266:EHH721307 ERC721266:ERD721307 FAY721266:FAZ721307 FKU721266:FKV721307 FUQ721266:FUR721307 GEM721266:GEN721307 GOI721266:GOJ721307 GYE721266:GYF721307 HIA721266:HIB721307 HRW721266:HRX721307 IBS721266:IBT721307 ILO721266:ILP721307 IVK721266:IVL721307 JFG721266:JFH721307 JPC721266:JPD721307 JYY721266:JYZ721307 KIU721266:KIV721307 KSQ721266:KSR721307 LCM721266:LCN721307 LMI721266:LMJ721307 LWE721266:LWF721307 MGA721266:MGB721307 MPW721266:MPX721307 MZS721266:MZT721307 NJO721266:NJP721307 NTK721266:NTL721307 ODG721266:ODH721307 ONC721266:OND721307 OWY721266:OWZ721307 PGU721266:PGV721307 PQQ721266:PQR721307 QAM721266:QAN721307 QKI721266:QKJ721307 QUE721266:QUF721307 REA721266:REB721307 RNW721266:RNX721307 RXS721266:RXT721307 SHO721266:SHP721307 SRK721266:SRL721307 TBG721266:TBH721307 TLC721266:TLD721307 TUY721266:TUZ721307 UEU721266:UEV721307 UOQ721266:UOR721307 UYM721266:UYN721307 VII721266:VIJ721307 VSE721266:VSF721307 WCA721266:WCB721307 WLW721266:WLX721307 WVS721266:WVT721307 K786802:L786843 JG786802:JH786843 TC786802:TD786843 ACY786802:ACZ786843 AMU786802:AMV786843 AWQ786802:AWR786843 BGM786802:BGN786843 BQI786802:BQJ786843 CAE786802:CAF786843 CKA786802:CKB786843 CTW786802:CTX786843 DDS786802:DDT786843 DNO786802:DNP786843 DXK786802:DXL786843 EHG786802:EHH786843 ERC786802:ERD786843 FAY786802:FAZ786843 FKU786802:FKV786843 FUQ786802:FUR786843 GEM786802:GEN786843 GOI786802:GOJ786843 GYE786802:GYF786843 HIA786802:HIB786843 HRW786802:HRX786843 IBS786802:IBT786843 ILO786802:ILP786843 IVK786802:IVL786843 JFG786802:JFH786843 JPC786802:JPD786843 JYY786802:JYZ786843 KIU786802:KIV786843 KSQ786802:KSR786843 LCM786802:LCN786843 LMI786802:LMJ786843 LWE786802:LWF786843 MGA786802:MGB786843 MPW786802:MPX786843 MZS786802:MZT786843 NJO786802:NJP786843 NTK786802:NTL786843 ODG786802:ODH786843 ONC786802:OND786843 OWY786802:OWZ786843 PGU786802:PGV786843 PQQ786802:PQR786843 QAM786802:QAN786843 QKI786802:QKJ786843 QUE786802:QUF786843 REA786802:REB786843 RNW786802:RNX786843 RXS786802:RXT786843 SHO786802:SHP786843 SRK786802:SRL786843 TBG786802:TBH786843 TLC786802:TLD786843 TUY786802:TUZ786843 UEU786802:UEV786843 UOQ786802:UOR786843 UYM786802:UYN786843 VII786802:VIJ786843 VSE786802:VSF786843 WCA786802:WCB786843 WLW786802:WLX786843 WVS786802:WVT786843 K852338:L852379 JG852338:JH852379 TC852338:TD852379 ACY852338:ACZ852379 AMU852338:AMV852379 AWQ852338:AWR852379 BGM852338:BGN852379 BQI852338:BQJ852379 CAE852338:CAF852379 CKA852338:CKB852379 CTW852338:CTX852379 DDS852338:DDT852379 DNO852338:DNP852379 DXK852338:DXL852379 EHG852338:EHH852379 ERC852338:ERD852379 FAY852338:FAZ852379 FKU852338:FKV852379 FUQ852338:FUR852379 GEM852338:GEN852379 GOI852338:GOJ852379 GYE852338:GYF852379 HIA852338:HIB852379 HRW852338:HRX852379 IBS852338:IBT852379 ILO852338:ILP852379 IVK852338:IVL852379 JFG852338:JFH852379 JPC852338:JPD852379 JYY852338:JYZ852379 KIU852338:KIV852379 KSQ852338:KSR852379 LCM852338:LCN852379 LMI852338:LMJ852379 LWE852338:LWF852379 MGA852338:MGB852379 MPW852338:MPX852379 MZS852338:MZT852379 NJO852338:NJP852379 NTK852338:NTL852379 ODG852338:ODH852379 ONC852338:OND852379 OWY852338:OWZ852379 PGU852338:PGV852379 PQQ852338:PQR852379 QAM852338:QAN852379 QKI852338:QKJ852379 QUE852338:QUF852379 REA852338:REB852379 RNW852338:RNX852379 RXS852338:RXT852379 SHO852338:SHP852379 SRK852338:SRL852379 TBG852338:TBH852379 TLC852338:TLD852379 TUY852338:TUZ852379 UEU852338:UEV852379 UOQ852338:UOR852379 UYM852338:UYN852379 VII852338:VIJ852379 VSE852338:VSF852379 WCA852338:WCB852379 WLW852338:WLX852379 WVS852338:WVT852379 K917874:L917915 JG917874:JH917915 TC917874:TD917915 ACY917874:ACZ917915 AMU917874:AMV917915 AWQ917874:AWR917915 BGM917874:BGN917915 BQI917874:BQJ917915 CAE917874:CAF917915 CKA917874:CKB917915 CTW917874:CTX917915 DDS917874:DDT917915 DNO917874:DNP917915 DXK917874:DXL917915 EHG917874:EHH917915 ERC917874:ERD917915 FAY917874:FAZ917915 FKU917874:FKV917915 FUQ917874:FUR917915 GEM917874:GEN917915 GOI917874:GOJ917915 GYE917874:GYF917915 HIA917874:HIB917915 HRW917874:HRX917915 IBS917874:IBT917915 ILO917874:ILP917915 IVK917874:IVL917915 JFG917874:JFH917915 JPC917874:JPD917915 JYY917874:JYZ917915 KIU917874:KIV917915 KSQ917874:KSR917915 LCM917874:LCN917915 LMI917874:LMJ917915 LWE917874:LWF917915 MGA917874:MGB917915 MPW917874:MPX917915 MZS917874:MZT917915 NJO917874:NJP917915 NTK917874:NTL917915 ODG917874:ODH917915 ONC917874:OND917915 OWY917874:OWZ917915 PGU917874:PGV917915 PQQ917874:PQR917915 QAM917874:QAN917915 QKI917874:QKJ917915 QUE917874:QUF917915 REA917874:REB917915 RNW917874:RNX917915 RXS917874:RXT917915 SHO917874:SHP917915 SRK917874:SRL917915 TBG917874:TBH917915 TLC917874:TLD917915 TUY917874:TUZ917915 UEU917874:UEV917915 UOQ917874:UOR917915 UYM917874:UYN917915 VII917874:VIJ917915 VSE917874:VSF917915 WCA917874:WCB917915 WLW917874:WLX917915 WVS917874:WVT917915 K983410:L983451 JG983410:JH983451 TC983410:TD983451 ACY983410:ACZ983451 AMU983410:AMV983451 AWQ983410:AWR983451 BGM983410:BGN983451 BQI983410:BQJ983451 CAE983410:CAF983451 CKA983410:CKB983451 CTW983410:CTX983451 DDS983410:DDT983451 DNO983410:DNP983451 DXK983410:DXL983451 EHG983410:EHH983451 ERC983410:ERD983451 FAY983410:FAZ983451 FKU983410:FKV983451 FUQ983410:FUR983451 GEM983410:GEN983451 GOI983410:GOJ983451 GYE983410:GYF983451 HIA983410:HIB983451 HRW983410:HRX983451 IBS983410:IBT983451 ILO983410:ILP983451 IVK983410:IVL983451 JFG983410:JFH983451 JPC983410:JPD983451 JYY983410:JYZ983451 KIU983410:KIV983451 KSQ983410:KSR983451 LCM983410:LCN983451 LMI983410:LMJ983451 LWE983410:LWF983451 MGA983410:MGB983451 MPW983410:MPX983451 MZS983410:MZT983451 NJO983410:NJP983451 NTK983410:NTL983451 ODG983410:ODH983451 ONC983410:OND983451 OWY983410:OWZ983451 PGU983410:PGV983451 PQQ983410:PQR983451 QAM983410:QAN983451 QKI983410:QKJ983451 QUE983410:QUF983451 REA983410:REB983451 RNW983410:RNX983451 RXS983410:RXT983451 SHO983410:SHP983451 SRK983410:SRL983451 TBG983410:TBH983451 TLC983410:TLD983451 TUY983410:TUZ983451 UEU983410:UEV983451 UOQ983410:UOR983451 UYM983410:UYN983451 VII983410:VIJ983451 VSE983410:VSF983451 WCA983410:WCB983451 WLW983410:WLX983451 WVS983410:WVT983451 A131:A411 IW131:IW411 SS131:SS411 ACO131:ACO411 AMK131:AMK411 AWG131:AWG411 BGC131:BGC411 BPY131:BPY411 BZU131:BZU411 CJQ131:CJQ411 CTM131:CTM411 DDI131:DDI411 DNE131:DNE411 DXA131:DXA411 EGW131:EGW411 EQS131:EQS411 FAO131:FAO411 FKK131:FKK411 FUG131:FUG411 GEC131:GEC411 GNY131:GNY411 GXU131:GXU411 HHQ131:HHQ411 HRM131:HRM411 IBI131:IBI411 ILE131:ILE411 IVA131:IVA411 JEW131:JEW411 JOS131:JOS411 JYO131:JYO411 KIK131:KIK411 KSG131:KSG411 LCC131:LCC411 LLY131:LLY411 LVU131:LVU411 MFQ131:MFQ411 MPM131:MPM411 MZI131:MZI411 NJE131:NJE411 NTA131:NTA411 OCW131:OCW411 OMS131:OMS411 OWO131:OWO411 PGK131:PGK411 PQG131:PQG411 QAC131:QAC411 QJY131:QJY411 QTU131:QTU411 RDQ131:RDQ411 RNM131:RNM411 RXI131:RXI411 SHE131:SHE411 SRA131:SRA411 TAW131:TAW411 TKS131:TKS411 TUO131:TUO411 UEK131:UEK411 UOG131:UOG411 UYC131:UYC411 VHY131:VHY411 VRU131:VRU411 WBQ131:WBQ411 WLM131:WLM411 WVI131:WVI411 A65668:A65947 IW65668:IW65947 SS65668:SS65947 ACO65668:ACO65947 AMK65668:AMK65947 AWG65668:AWG65947 BGC65668:BGC65947 BPY65668:BPY65947 BZU65668:BZU65947 CJQ65668:CJQ65947 CTM65668:CTM65947 DDI65668:DDI65947 DNE65668:DNE65947 DXA65668:DXA65947 EGW65668:EGW65947 EQS65668:EQS65947 FAO65668:FAO65947 FKK65668:FKK65947 FUG65668:FUG65947 GEC65668:GEC65947 GNY65668:GNY65947 GXU65668:GXU65947 HHQ65668:HHQ65947 HRM65668:HRM65947 IBI65668:IBI65947 ILE65668:ILE65947 IVA65668:IVA65947 JEW65668:JEW65947 JOS65668:JOS65947 JYO65668:JYO65947 KIK65668:KIK65947 KSG65668:KSG65947 LCC65668:LCC65947 LLY65668:LLY65947 LVU65668:LVU65947 MFQ65668:MFQ65947 MPM65668:MPM65947 MZI65668:MZI65947 NJE65668:NJE65947 NTA65668:NTA65947 OCW65668:OCW65947 OMS65668:OMS65947 OWO65668:OWO65947 PGK65668:PGK65947 PQG65668:PQG65947 QAC65668:QAC65947 QJY65668:QJY65947 QTU65668:QTU65947 RDQ65668:RDQ65947 RNM65668:RNM65947 RXI65668:RXI65947 SHE65668:SHE65947 SRA65668:SRA65947 TAW65668:TAW65947 TKS65668:TKS65947 TUO65668:TUO65947 UEK65668:UEK65947 UOG65668:UOG65947 UYC65668:UYC65947 VHY65668:VHY65947 VRU65668:VRU65947 WBQ65668:WBQ65947 WLM65668:WLM65947 WVI65668:WVI65947 A131204:A131483 IW131204:IW131483 SS131204:SS131483 ACO131204:ACO131483 AMK131204:AMK131483 AWG131204:AWG131483 BGC131204:BGC131483 BPY131204:BPY131483 BZU131204:BZU131483 CJQ131204:CJQ131483 CTM131204:CTM131483 DDI131204:DDI131483 DNE131204:DNE131483 DXA131204:DXA131483 EGW131204:EGW131483 EQS131204:EQS131483 FAO131204:FAO131483 FKK131204:FKK131483 FUG131204:FUG131483 GEC131204:GEC131483 GNY131204:GNY131483 GXU131204:GXU131483 HHQ131204:HHQ131483 HRM131204:HRM131483 IBI131204:IBI131483 ILE131204:ILE131483 IVA131204:IVA131483 JEW131204:JEW131483 JOS131204:JOS131483 JYO131204:JYO131483 KIK131204:KIK131483 KSG131204:KSG131483 LCC131204:LCC131483 LLY131204:LLY131483 LVU131204:LVU131483 MFQ131204:MFQ131483 MPM131204:MPM131483 MZI131204:MZI131483 NJE131204:NJE131483 NTA131204:NTA131483 OCW131204:OCW131483 OMS131204:OMS131483 OWO131204:OWO131483 PGK131204:PGK131483 PQG131204:PQG131483 QAC131204:QAC131483 QJY131204:QJY131483 QTU131204:QTU131483 RDQ131204:RDQ131483 RNM131204:RNM131483 RXI131204:RXI131483 SHE131204:SHE131483 SRA131204:SRA131483 TAW131204:TAW131483 TKS131204:TKS131483 TUO131204:TUO131483 UEK131204:UEK131483 UOG131204:UOG131483 UYC131204:UYC131483 VHY131204:VHY131483 VRU131204:VRU131483 WBQ131204:WBQ131483 WLM131204:WLM131483 WVI131204:WVI131483 A196740:A197019 IW196740:IW197019 SS196740:SS197019 ACO196740:ACO197019 AMK196740:AMK197019 AWG196740:AWG197019 BGC196740:BGC197019 BPY196740:BPY197019 BZU196740:BZU197019 CJQ196740:CJQ197019 CTM196740:CTM197019 DDI196740:DDI197019 DNE196740:DNE197019 DXA196740:DXA197019 EGW196740:EGW197019 EQS196740:EQS197019 FAO196740:FAO197019 FKK196740:FKK197019 FUG196740:FUG197019 GEC196740:GEC197019 GNY196740:GNY197019 GXU196740:GXU197019 HHQ196740:HHQ197019 HRM196740:HRM197019 IBI196740:IBI197019 ILE196740:ILE197019 IVA196740:IVA197019 JEW196740:JEW197019 JOS196740:JOS197019 JYO196740:JYO197019 KIK196740:KIK197019 KSG196740:KSG197019 LCC196740:LCC197019 LLY196740:LLY197019 LVU196740:LVU197019 MFQ196740:MFQ197019 MPM196740:MPM197019 MZI196740:MZI197019 NJE196740:NJE197019 NTA196740:NTA197019 OCW196740:OCW197019 OMS196740:OMS197019 OWO196740:OWO197019 PGK196740:PGK197019 PQG196740:PQG197019 QAC196740:QAC197019 QJY196740:QJY197019 QTU196740:QTU197019 RDQ196740:RDQ197019 RNM196740:RNM197019 RXI196740:RXI197019 SHE196740:SHE197019 SRA196740:SRA197019 TAW196740:TAW197019 TKS196740:TKS197019 TUO196740:TUO197019 UEK196740:UEK197019 UOG196740:UOG197019 UYC196740:UYC197019 VHY196740:VHY197019 VRU196740:VRU197019 WBQ196740:WBQ197019 WLM196740:WLM197019 WVI196740:WVI197019 A262276:A262555 IW262276:IW262555 SS262276:SS262555 ACO262276:ACO262555 AMK262276:AMK262555 AWG262276:AWG262555 BGC262276:BGC262555 BPY262276:BPY262555 BZU262276:BZU262555 CJQ262276:CJQ262555 CTM262276:CTM262555 DDI262276:DDI262555 DNE262276:DNE262555 DXA262276:DXA262555 EGW262276:EGW262555 EQS262276:EQS262555 FAO262276:FAO262555 FKK262276:FKK262555 FUG262276:FUG262555 GEC262276:GEC262555 GNY262276:GNY262555 GXU262276:GXU262555 HHQ262276:HHQ262555 HRM262276:HRM262555 IBI262276:IBI262555 ILE262276:ILE262555 IVA262276:IVA262555 JEW262276:JEW262555 JOS262276:JOS262555 JYO262276:JYO262555 KIK262276:KIK262555 KSG262276:KSG262555 LCC262276:LCC262555 LLY262276:LLY262555 LVU262276:LVU262555 MFQ262276:MFQ262555 MPM262276:MPM262555 MZI262276:MZI262555 NJE262276:NJE262555 NTA262276:NTA262555 OCW262276:OCW262555 OMS262276:OMS262555 OWO262276:OWO262555 PGK262276:PGK262555 PQG262276:PQG262555 QAC262276:QAC262555 QJY262276:QJY262555 QTU262276:QTU262555 RDQ262276:RDQ262555 RNM262276:RNM262555 RXI262276:RXI262555 SHE262276:SHE262555 SRA262276:SRA262555 TAW262276:TAW262555 TKS262276:TKS262555 TUO262276:TUO262555 UEK262276:UEK262555 UOG262276:UOG262555 UYC262276:UYC262555 VHY262276:VHY262555 VRU262276:VRU262555 WBQ262276:WBQ262555 WLM262276:WLM262555 WVI262276:WVI262555 A327812:A328091 IW327812:IW328091 SS327812:SS328091 ACO327812:ACO328091 AMK327812:AMK328091 AWG327812:AWG328091 BGC327812:BGC328091 BPY327812:BPY328091 BZU327812:BZU328091 CJQ327812:CJQ328091 CTM327812:CTM328091 DDI327812:DDI328091 DNE327812:DNE328091 DXA327812:DXA328091 EGW327812:EGW328091 EQS327812:EQS328091 FAO327812:FAO328091 FKK327812:FKK328091 FUG327812:FUG328091 GEC327812:GEC328091 GNY327812:GNY328091 GXU327812:GXU328091 HHQ327812:HHQ328091 HRM327812:HRM328091 IBI327812:IBI328091 ILE327812:ILE328091 IVA327812:IVA328091 JEW327812:JEW328091 JOS327812:JOS328091 JYO327812:JYO328091 KIK327812:KIK328091 KSG327812:KSG328091 LCC327812:LCC328091 LLY327812:LLY328091 LVU327812:LVU328091 MFQ327812:MFQ328091 MPM327812:MPM328091 MZI327812:MZI328091 NJE327812:NJE328091 NTA327812:NTA328091 OCW327812:OCW328091 OMS327812:OMS328091 OWO327812:OWO328091 PGK327812:PGK328091 PQG327812:PQG328091 QAC327812:QAC328091 QJY327812:QJY328091 QTU327812:QTU328091 RDQ327812:RDQ328091 RNM327812:RNM328091 RXI327812:RXI328091 SHE327812:SHE328091 SRA327812:SRA328091 TAW327812:TAW328091 TKS327812:TKS328091 TUO327812:TUO328091 UEK327812:UEK328091 UOG327812:UOG328091 UYC327812:UYC328091 VHY327812:VHY328091 VRU327812:VRU328091 WBQ327812:WBQ328091 WLM327812:WLM328091 WVI327812:WVI328091 A393348:A393627 IW393348:IW393627 SS393348:SS393627 ACO393348:ACO393627 AMK393348:AMK393627 AWG393348:AWG393627 BGC393348:BGC393627 BPY393348:BPY393627 BZU393348:BZU393627 CJQ393348:CJQ393627 CTM393348:CTM393627 DDI393348:DDI393627 DNE393348:DNE393627 DXA393348:DXA393627 EGW393348:EGW393627 EQS393348:EQS393627 FAO393348:FAO393627 FKK393348:FKK393627 FUG393348:FUG393627 GEC393348:GEC393627 GNY393348:GNY393627 GXU393348:GXU393627 HHQ393348:HHQ393627 HRM393348:HRM393627 IBI393348:IBI393627 ILE393348:ILE393627 IVA393348:IVA393627 JEW393348:JEW393627 JOS393348:JOS393627 JYO393348:JYO393627 KIK393348:KIK393627 KSG393348:KSG393627 LCC393348:LCC393627 LLY393348:LLY393627 LVU393348:LVU393627 MFQ393348:MFQ393627 MPM393348:MPM393627 MZI393348:MZI393627 NJE393348:NJE393627 NTA393348:NTA393627 OCW393348:OCW393627 OMS393348:OMS393627 OWO393348:OWO393627 PGK393348:PGK393627 PQG393348:PQG393627 QAC393348:QAC393627 QJY393348:QJY393627 QTU393348:QTU393627 RDQ393348:RDQ393627 RNM393348:RNM393627 RXI393348:RXI393627 SHE393348:SHE393627 SRA393348:SRA393627 TAW393348:TAW393627 TKS393348:TKS393627 TUO393348:TUO393627 UEK393348:UEK393627 UOG393348:UOG393627 UYC393348:UYC393627 VHY393348:VHY393627 VRU393348:VRU393627 WBQ393348:WBQ393627 WLM393348:WLM393627 WVI393348:WVI393627 A458884:A459163 IW458884:IW459163 SS458884:SS459163 ACO458884:ACO459163 AMK458884:AMK459163 AWG458884:AWG459163 BGC458884:BGC459163 BPY458884:BPY459163 BZU458884:BZU459163 CJQ458884:CJQ459163 CTM458884:CTM459163 DDI458884:DDI459163 DNE458884:DNE459163 DXA458884:DXA459163 EGW458884:EGW459163 EQS458884:EQS459163 FAO458884:FAO459163 FKK458884:FKK459163 FUG458884:FUG459163 GEC458884:GEC459163 GNY458884:GNY459163 GXU458884:GXU459163 HHQ458884:HHQ459163 HRM458884:HRM459163 IBI458884:IBI459163 ILE458884:ILE459163 IVA458884:IVA459163 JEW458884:JEW459163 JOS458884:JOS459163 JYO458884:JYO459163 KIK458884:KIK459163 KSG458884:KSG459163 LCC458884:LCC459163 LLY458884:LLY459163 LVU458884:LVU459163 MFQ458884:MFQ459163 MPM458884:MPM459163 MZI458884:MZI459163 NJE458884:NJE459163 NTA458884:NTA459163 OCW458884:OCW459163 OMS458884:OMS459163 OWO458884:OWO459163 PGK458884:PGK459163 PQG458884:PQG459163 QAC458884:QAC459163 QJY458884:QJY459163 QTU458884:QTU459163 RDQ458884:RDQ459163 RNM458884:RNM459163 RXI458884:RXI459163 SHE458884:SHE459163 SRA458884:SRA459163 TAW458884:TAW459163 TKS458884:TKS459163 TUO458884:TUO459163 UEK458884:UEK459163 UOG458884:UOG459163 UYC458884:UYC459163 VHY458884:VHY459163 VRU458884:VRU459163 WBQ458884:WBQ459163 WLM458884:WLM459163 WVI458884:WVI459163 A524420:A524699 IW524420:IW524699 SS524420:SS524699 ACO524420:ACO524699 AMK524420:AMK524699 AWG524420:AWG524699 BGC524420:BGC524699 BPY524420:BPY524699 BZU524420:BZU524699 CJQ524420:CJQ524699 CTM524420:CTM524699 DDI524420:DDI524699 DNE524420:DNE524699 DXA524420:DXA524699 EGW524420:EGW524699 EQS524420:EQS524699 FAO524420:FAO524699 FKK524420:FKK524699 FUG524420:FUG524699 GEC524420:GEC524699 GNY524420:GNY524699 GXU524420:GXU524699 HHQ524420:HHQ524699 HRM524420:HRM524699 IBI524420:IBI524699 ILE524420:ILE524699 IVA524420:IVA524699 JEW524420:JEW524699 JOS524420:JOS524699 JYO524420:JYO524699 KIK524420:KIK524699 KSG524420:KSG524699 LCC524420:LCC524699 LLY524420:LLY524699 LVU524420:LVU524699 MFQ524420:MFQ524699 MPM524420:MPM524699 MZI524420:MZI524699 NJE524420:NJE524699 NTA524420:NTA524699 OCW524420:OCW524699 OMS524420:OMS524699 OWO524420:OWO524699 PGK524420:PGK524699 PQG524420:PQG524699 QAC524420:QAC524699 QJY524420:QJY524699 QTU524420:QTU524699 RDQ524420:RDQ524699 RNM524420:RNM524699 RXI524420:RXI524699 SHE524420:SHE524699 SRA524420:SRA524699 TAW524420:TAW524699 TKS524420:TKS524699 TUO524420:TUO524699 UEK524420:UEK524699 UOG524420:UOG524699 UYC524420:UYC524699 VHY524420:VHY524699 VRU524420:VRU524699 WBQ524420:WBQ524699 WLM524420:WLM524699 WVI524420:WVI524699 A589956:A590235 IW589956:IW590235 SS589956:SS590235 ACO589956:ACO590235 AMK589956:AMK590235 AWG589956:AWG590235 BGC589956:BGC590235 BPY589956:BPY590235 BZU589956:BZU590235 CJQ589956:CJQ590235 CTM589956:CTM590235 DDI589956:DDI590235 DNE589956:DNE590235 DXA589956:DXA590235 EGW589956:EGW590235 EQS589956:EQS590235 FAO589956:FAO590235 FKK589956:FKK590235 FUG589956:FUG590235 GEC589956:GEC590235 GNY589956:GNY590235 GXU589956:GXU590235 HHQ589956:HHQ590235 HRM589956:HRM590235 IBI589956:IBI590235 ILE589956:ILE590235 IVA589956:IVA590235 JEW589956:JEW590235 JOS589956:JOS590235 JYO589956:JYO590235 KIK589956:KIK590235 KSG589956:KSG590235 LCC589956:LCC590235 LLY589956:LLY590235 LVU589956:LVU590235 MFQ589956:MFQ590235 MPM589956:MPM590235 MZI589956:MZI590235 NJE589956:NJE590235 NTA589956:NTA590235 OCW589956:OCW590235 OMS589956:OMS590235 OWO589956:OWO590235 PGK589956:PGK590235 PQG589956:PQG590235 QAC589956:QAC590235 QJY589956:QJY590235 QTU589956:QTU590235 RDQ589956:RDQ590235 RNM589956:RNM590235 RXI589956:RXI590235 SHE589956:SHE590235 SRA589956:SRA590235 TAW589956:TAW590235 TKS589956:TKS590235 TUO589956:TUO590235 UEK589956:UEK590235 UOG589956:UOG590235 UYC589956:UYC590235 VHY589956:VHY590235 VRU589956:VRU590235 WBQ589956:WBQ590235 WLM589956:WLM590235 WVI589956:WVI590235 A655492:A655771 IW655492:IW655771 SS655492:SS655771 ACO655492:ACO655771 AMK655492:AMK655771 AWG655492:AWG655771 BGC655492:BGC655771 BPY655492:BPY655771 BZU655492:BZU655771 CJQ655492:CJQ655771 CTM655492:CTM655771 DDI655492:DDI655771 DNE655492:DNE655771 DXA655492:DXA655771 EGW655492:EGW655771 EQS655492:EQS655771 FAO655492:FAO655771 FKK655492:FKK655771 FUG655492:FUG655771 GEC655492:GEC655771 GNY655492:GNY655771 GXU655492:GXU655771 HHQ655492:HHQ655771 HRM655492:HRM655771 IBI655492:IBI655771 ILE655492:ILE655771 IVA655492:IVA655771 JEW655492:JEW655771 JOS655492:JOS655771 JYO655492:JYO655771 KIK655492:KIK655771 KSG655492:KSG655771 LCC655492:LCC655771 LLY655492:LLY655771 LVU655492:LVU655771 MFQ655492:MFQ655771 MPM655492:MPM655771 MZI655492:MZI655771 NJE655492:NJE655771 NTA655492:NTA655771 OCW655492:OCW655771 OMS655492:OMS655771 OWO655492:OWO655771 PGK655492:PGK655771 PQG655492:PQG655771 QAC655492:QAC655771 QJY655492:QJY655771 QTU655492:QTU655771 RDQ655492:RDQ655771 RNM655492:RNM655771 RXI655492:RXI655771 SHE655492:SHE655771 SRA655492:SRA655771 TAW655492:TAW655771 TKS655492:TKS655771 TUO655492:TUO655771 UEK655492:UEK655771 UOG655492:UOG655771 UYC655492:UYC655771 VHY655492:VHY655771 VRU655492:VRU655771 WBQ655492:WBQ655771 WLM655492:WLM655771 WVI655492:WVI655771 A721028:A721307 IW721028:IW721307 SS721028:SS721307 ACO721028:ACO721307 AMK721028:AMK721307 AWG721028:AWG721307 BGC721028:BGC721307 BPY721028:BPY721307 BZU721028:BZU721307 CJQ721028:CJQ721307 CTM721028:CTM721307 DDI721028:DDI721307 DNE721028:DNE721307 DXA721028:DXA721307 EGW721028:EGW721307 EQS721028:EQS721307 FAO721028:FAO721307 FKK721028:FKK721307 FUG721028:FUG721307 GEC721028:GEC721307 GNY721028:GNY721307 GXU721028:GXU721307 HHQ721028:HHQ721307 HRM721028:HRM721307 IBI721028:IBI721307 ILE721028:ILE721307 IVA721028:IVA721307 JEW721028:JEW721307 JOS721028:JOS721307 JYO721028:JYO721307 KIK721028:KIK721307 KSG721028:KSG721307 LCC721028:LCC721307 LLY721028:LLY721307 LVU721028:LVU721307 MFQ721028:MFQ721307 MPM721028:MPM721307 MZI721028:MZI721307 NJE721028:NJE721307 NTA721028:NTA721307 OCW721028:OCW721307 OMS721028:OMS721307 OWO721028:OWO721307 PGK721028:PGK721307 PQG721028:PQG721307 QAC721028:QAC721307 QJY721028:QJY721307 QTU721028:QTU721307 RDQ721028:RDQ721307 RNM721028:RNM721307 RXI721028:RXI721307 SHE721028:SHE721307 SRA721028:SRA721307 TAW721028:TAW721307 TKS721028:TKS721307 TUO721028:TUO721307 UEK721028:UEK721307 UOG721028:UOG721307 UYC721028:UYC721307 VHY721028:VHY721307 VRU721028:VRU721307 WBQ721028:WBQ721307 WLM721028:WLM721307 WVI721028:WVI721307 A786564:A786843 IW786564:IW786843 SS786564:SS786843 ACO786564:ACO786843 AMK786564:AMK786843 AWG786564:AWG786843 BGC786564:BGC786843 BPY786564:BPY786843 BZU786564:BZU786843 CJQ786564:CJQ786843 CTM786564:CTM786843 DDI786564:DDI786843 DNE786564:DNE786843 DXA786564:DXA786843 EGW786564:EGW786843 EQS786564:EQS786843 FAO786564:FAO786843 FKK786564:FKK786843 FUG786564:FUG786843 GEC786564:GEC786843 GNY786564:GNY786843 GXU786564:GXU786843 HHQ786564:HHQ786843 HRM786564:HRM786843 IBI786564:IBI786843 ILE786564:ILE786843 IVA786564:IVA786843 JEW786564:JEW786843 JOS786564:JOS786843 JYO786564:JYO786843 KIK786564:KIK786843 KSG786564:KSG786843 LCC786564:LCC786843 LLY786564:LLY786843 LVU786564:LVU786843 MFQ786564:MFQ786843 MPM786564:MPM786843 MZI786564:MZI786843 NJE786564:NJE786843 NTA786564:NTA786843 OCW786564:OCW786843 OMS786564:OMS786843 OWO786564:OWO786843 PGK786564:PGK786843 PQG786564:PQG786843 QAC786564:QAC786843 QJY786564:QJY786843 QTU786564:QTU786843 RDQ786564:RDQ786843 RNM786564:RNM786843 RXI786564:RXI786843 SHE786564:SHE786843 SRA786564:SRA786843 TAW786564:TAW786843 TKS786564:TKS786843 TUO786564:TUO786843 UEK786564:UEK786843 UOG786564:UOG786843 UYC786564:UYC786843 VHY786564:VHY786843 VRU786564:VRU786843 WBQ786564:WBQ786843 WLM786564:WLM786843 WVI786564:WVI786843 A852100:A852379 IW852100:IW852379 SS852100:SS852379 ACO852100:ACO852379 AMK852100:AMK852379 AWG852100:AWG852379 BGC852100:BGC852379 BPY852100:BPY852379 BZU852100:BZU852379 CJQ852100:CJQ852379 CTM852100:CTM852379 DDI852100:DDI852379 DNE852100:DNE852379 DXA852100:DXA852379 EGW852100:EGW852379 EQS852100:EQS852379 FAO852100:FAO852379 FKK852100:FKK852379 FUG852100:FUG852379 GEC852100:GEC852379 GNY852100:GNY852379 GXU852100:GXU852379 HHQ852100:HHQ852379 HRM852100:HRM852379 IBI852100:IBI852379 ILE852100:ILE852379 IVA852100:IVA852379 JEW852100:JEW852379 JOS852100:JOS852379 JYO852100:JYO852379 KIK852100:KIK852379 KSG852100:KSG852379 LCC852100:LCC852379 LLY852100:LLY852379 LVU852100:LVU852379 MFQ852100:MFQ852379 MPM852100:MPM852379 MZI852100:MZI852379 NJE852100:NJE852379 NTA852100:NTA852379 OCW852100:OCW852379 OMS852100:OMS852379 OWO852100:OWO852379 PGK852100:PGK852379 PQG852100:PQG852379 QAC852100:QAC852379 QJY852100:QJY852379 QTU852100:QTU852379 RDQ852100:RDQ852379 RNM852100:RNM852379 RXI852100:RXI852379 SHE852100:SHE852379 SRA852100:SRA852379 TAW852100:TAW852379 TKS852100:TKS852379 TUO852100:TUO852379 UEK852100:UEK852379 UOG852100:UOG852379 UYC852100:UYC852379 VHY852100:VHY852379 VRU852100:VRU852379 WBQ852100:WBQ852379 WLM852100:WLM852379 WVI852100:WVI852379 A917636:A917915 IW917636:IW917915 SS917636:SS917915 ACO917636:ACO917915 AMK917636:AMK917915 AWG917636:AWG917915 BGC917636:BGC917915 BPY917636:BPY917915 BZU917636:BZU917915 CJQ917636:CJQ917915 CTM917636:CTM917915 DDI917636:DDI917915 DNE917636:DNE917915 DXA917636:DXA917915 EGW917636:EGW917915 EQS917636:EQS917915 FAO917636:FAO917915 FKK917636:FKK917915 FUG917636:FUG917915 GEC917636:GEC917915 GNY917636:GNY917915 GXU917636:GXU917915 HHQ917636:HHQ917915 HRM917636:HRM917915 IBI917636:IBI917915 ILE917636:ILE917915 IVA917636:IVA917915 JEW917636:JEW917915 JOS917636:JOS917915 JYO917636:JYO917915 KIK917636:KIK917915 KSG917636:KSG917915 LCC917636:LCC917915 LLY917636:LLY917915 LVU917636:LVU917915 MFQ917636:MFQ917915 MPM917636:MPM917915 MZI917636:MZI917915 NJE917636:NJE917915 NTA917636:NTA917915 OCW917636:OCW917915 OMS917636:OMS917915 OWO917636:OWO917915 PGK917636:PGK917915 PQG917636:PQG917915 QAC917636:QAC917915 QJY917636:QJY917915 QTU917636:QTU917915 RDQ917636:RDQ917915 RNM917636:RNM917915 RXI917636:RXI917915 SHE917636:SHE917915 SRA917636:SRA917915 TAW917636:TAW917915 TKS917636:TKS917915 TUO917636:TUO917915 UEK917636:UEK917915 UOG917636:UOG917915 UYC917636:UYC917915 VHY917636:VHY917915 VRU917636:VRU917915 WBQ917636:WBQ917915 WLM917636:WLM917915 WVI917636:WVI917915 A983172:A983451 IW983172:IW983451 SS983172:SS983451 ACO983172:ACO983451 AMK983172:AMK983451 AWG983172:AWG983451 BGC983172:BGC983451 BPY983172:BPY983451 BZU983172:BZU983451 CJQ983172:CJQ983451 CTM983172:CTM983451 DDI983172:DDI983451 DNE983172:DNE983451 DXA983172:DXA983451 EGW983172:EGW983451 EQS983172:EQS983451 FAO983172:FAO983451 FKK983172:FKK983451 FUG983172:FUG983451 GEC983172:GEC983451 GNY983172:GNY983451 GXU983172:GXU983451 HHQ983172:HHQ983451 HRM983172:HRM983451 IBI983172:IBI983451 ILE983172:ILE983451 IVA983172:IVA983451 JEW983172:JEW983451 JOS983172:JOS983451 JYO983172:JYO983451 KIK983172:KIK983451 KSG983172:KSG983451 LCC983172:LCC983451 LLY983172:LLY983451 LVU983172:LVU983451 MFQ983172:MFQ983451 MPM983172:MPM983451 MZI983172:MZI983451 NJE983172:NJE983451 NTA983172:NTA983451 OCW983172:OCW983451 OMS983172:OMS983451 OWO983172:OWO983451 PGK983172:PGK983451 PQG983172:PQG983451 QAC983172:QAC983451 QJY983172:QJY983451 QTU983172:QTU983451 RDQ983172:RDQ983451 RNM983172:RNM983451 RXI983172:RXI983451 SHE983172:SHE983451 SRA983172:SRA983451 TAW983172:TAW983451 TKS983172:TKS983451 TUO983172:TUO983451 UEK983172:UEK983451 UOG983172:UOG983451 UYC983172:UYC983451 VHY983172:VHY983451 VRU983172:VRU983451 WBQ983172:WBQ983451 WLM983172:WLM983451 WVI983172:WVI983451 E412:E415 JA412:JA415 SW412:SW415 ACS412:ACS415 AMO412:AMO415 AWK412:AWK415 BGG412:BGG415 BQC412:BQC415 BZY412:BZY415 CJU412:CJU415 CTQ412:CTQ415 DDM412:DDM415 DNI412:DNI415 DXE412:DXE415 EHA412:EHA415 EQW412:EQW415 FAS412:FAS415 FKO412:FKO415 FUK412:FUK415 GEG412:GEG415 GOC412:GOC415 GXY412:GXY415 HHU412:HHU415 HRQ412:HRQ415 IBM412:IBM415 ILI412:ILI415 IVE412:IVE415 JFA412:JFA415 JOW412:JOW415 JYS412:JYS415 KIO412:KIO415 KSK412:KSK415 LCG412:LCG415 LMC412:LMC415 LVY412:LVY415 MFU412:MFU415 MPQ412:MPQ415 MZM412:MZM415 NJI412:NJI415 NTE412:NTE415 ODA412:ODA415 OMW412:OMW415 OWS412:OWS415 PGO412:PGO415 PQK412:PQK415 QAG412:QAG415 QKC412:QKC415 QTY412:QTY415 RDU412:RDU415 RNQ412:RNQ415 RXM412:RXM415 SHI412:SHI415 SRE412:SRE415 TBA412:TBA415 TKW412:TKW415 TUS412:TUS415 UEO412:UEO415 UOK412:UOK415 UYG412:UYG415 VIC412:VIC415 VRY412:VRY415 WBU412:WBU415 WLQ412:WLQ415 WVM412:WVM415 E65948:E65951 JA65948:JA65951 SW65948:SW65951 ACS65948:ACS65951 AMO65948:AMO65951 AWK65948:AWK65951 BGG65948:BGG65951 BQC65948:BQC65951 BZY65948:BZY65951 CJU65948:CJU65951 CTQ65948:CTQ65951 DDM65948:DDM65951 DNI65948:DNI65951 DXE65948:DXE65951 EHA65948:EHA65951 EQW65948:EQW65951 FAS65948:FAS65951 FKO65948:FKO65951 FUK65948:FUK65951 GEG65948:GEG65951 GOC65948:GOC65951 GXY65948:GXY65951 HHU65948:HHU65951 HRQ65948:HRQ65951 IBM65948:IBM65951 ILI65948:ILI65951 IVE65948:IVE65951 JFA65948:JFA65951 JOW65948:JOW65951 JYS65948:JYS65951 KIO65948:KIO65951 KSK65948:KSK65951 LCG65948:LCG65951 LMC65948:LMC65951 LVY65948:LVY65951 MFU65948:MFU65951 MPQ65948:MPQ65951 MZM65948:MZM65951 NJI65948:NJI65951 NTE65948:NTE65951 ODA65948:ODA65951 OMW65948:OMW65951 OWS65948:OWS65951 PGO65948:PGO65951 PQK65948:PQK65951 QAG65948:QAG65951 QKC65948:QKC65951 QTY65948:QTY65951 RDU65948:RDU65951 RNQ65948:RNQ65951 RXM65948:RXM65951 SHI65948:SHI65951 SRE65948:SRE65951 TBA65948:TBA65951 TKW65948:TKW65951 TUS65948:TUS65951 UEO65948:UEO65951 UOK65948:UOK65951 UYG65948:UYG65951 VIC65948:VIC65951 VRY65948:VRY65951 WBU65948:WBU65951 WLQ65948:WLQ65951 WVM65948:WVM65951 E131484:E131487 JA131484:JA131487 SW131484:SW131487 ACS131484:ACS131487 AMO131484:AMO131487 AWK131484:AWK131487 BGG131484:BGG131487 BQC131484:BQC131487 BZY131484:BZY131487 CJU131484:CJU131487 CTQ131484:CTQ131487 DDM131484:DDM131487 DNI131484:DNI131487 DXE131484:DXE131487 EHA131484:EHA131487 EQW131484:EQW131487 FAS131484:FAS131487 FKO131484:FKO131487 FUK131484:FUK131487 GEG131484:GEG131487 GOC131484:GOC131487 GXY131484:GXY131487 HHU131484:HHU131487 HRQ131484:HRQ131487 IBM131484:IBM131487 ILI131484:ILI131487 IVE131484:IVE131487 JFA131484:JFA131487 JOW131484:JOW131487 JYS131484:JYS131487 KIO131484:KIO131487 KSK131484:KSK131487 LCG131484:LCG131487 LMC131484:LMC131487 LVY131484:LVY131487 MFU131484:MFU131487 MPQ131484:MPQ131487 MZM131484:MZM131487 NJI131484:NJI131487 NTE131484:NTE131487 ODA131484:ODA131487 OMW131484:OMW131487 OWS131484:OWS131487 PGO131484:PGO131487 PQK131484:PQK131487 QAG131484:QAG131487 QKC131484:QKC131487 QTY131484:QTY131487 RDU131484:RDU131487 RNQ131484:RNQ131487 RXM131484:RXM131487 SHI131484:SHI131487 SRE131484:SRE131487 TBA131484:TBA131487 TKW131484:TKW131487 TUS131484:TUS131487 UEO131484:UEO131487 UOK131484:UOK131487 UYG131484:UYG131487 VIC131484:VIC131487 VRY131484:VRY131487 WBU131484:WBU131487 WLQ131484:WLQ131487 WVM131484:WVM131487 E197020:E197023 JA197020:JA197023 SW197020:SW197023 ACS197020:ACS197023 AMO197020:AMO197023 AWK197020:AWK197023 BGG197020:BGG197023 BQC197020:BQC197023 BZY197020:BZY197023 CJU197020:CJU197023 CTQ197020:CTQ197023 DDM197020:DDM197023 DNI197020:DNI197023 DXE197020:DXE197023 EHA197020:EHA197023 EQW197020:EQW197023 FAS197020:FAS197023 FKO197020:FKO197023 FUK197020:FUK197023 GEG197020:GEG197023 GOC197020:GOC197023 GXY197020:GXY197023 HHU197020:HHU197023 HRQ197020:HRQ197023 IBM197020:IBM197023 ILI197020:ILI197023 IVE197020:IVE197023 JFA197020:JFA197023 JOW197020:JOW197023 JYS197020:JYS197023 KIO197020:KIO197023 KSK197020:KSK197023 LCG197020:LCG197023 LMC197020:LMC197023 LVY197020:LVY197023 MFU197020:MFU197023 MPQ197020:MPQ197023 MZM197020:MZM197023 NJI197020:NJI197023 NTE197020:NTE197023 ODA197020:ODA197023 OMW197020:OMW197023 OWS197020:OWS197023 PGO197020:PGO197023 PQK197020:PQK197023 QAG197020:QAG197023 QKC197020:QKC197023 QTY197020:QTY197023 RDU197020:RDU197023 RNQ197020:RNQ197023 RXM197020:RXM197023 SHI197020:SHI197023 SRE197020:SRE197023 TBA197020:TBA197023 TKW197020:TKW197023 TUS197020:TUS197023 UEO197020:UEO197023 UOK197020:UOK197023 UYG197020:UYG197023 VIC197020:VIC197023 VRY197020:VRY197023 WBU197020:WBU197023 WLQ197020:WLQ197023 WVM197020:WVM197023 E262556:E262559 JA262556:JA262559 SW262556:SW262559 ACS262556:ACS262559 AMO262556:AMO262559 AWK262556:AWK262559 BGG262556:BGG262559 BQC262556:BQC262559 BZY262556:BZY262559 CJU262556:CJU262559 CTQ262556:CTQ262559 DDM262556:DDM262559 DNI262556:DNI262559 DXE262556:DXE262559 EHA262556:EHA262559 EQW262556:EQW262559 FAS262556:FAS262559 FKO262556:FKO262559 FUK262556:FUK262559 GEG262556:GEG262559 GOC262556:GOC262559 GXY262556:GXY262559 HHU262556:HHU262559 HRQ262556:HRQ262559 IBM262556:IBM262559 ILI262556:ILI262559 IVE262556:IVE262559 JFA262556:JFA262559 JOW262556:JOW262559 JYS262556:JYS262559 KIO262556:KIO262559 KSK262556:KSK262559 LCG262556:LCG262559 LMC262556:LMC262559 LVY262556:LVY262559 MFU262556:MFU262559 MPQ262556:MPQ262559 MZM262556:MZM262559 NJI262556:NJI262559 NTE262556:NTE262559 ODA262556:ODA262559 OMW262556:OMW262559 OWS262556:OWS262559 PGO262556:PGO262559 PQK262556:PQK262559 QAG262556:QAG262559 QKC262556:QKC262559 QTY262556:QTY262559 RDU262556:RDU262559 RNQ262556:RNQ262559 RXM262556:RXM262559 SHI262556:SHI262559 SRE262556:SRE262559 TBA262556:TBA262559 TKW262556:TKW262559 TUS262556:TUS262559 UEO262556:UEO262559 UOK262556:UOK262559 UYG262556:UYG262559 VIC262556:VIC262559 VRY262556:VRY262559 WBU262556:WBU262559 WLQ262556:WLQ262559 WVM262556:WVM262559 E328092:E328095 JA328092:JA328095 SW328092:SW328095 ACS328092:ACS328095 AMO328092:AMO328095 AWK328092:AWK328095 BGG328092:BGG328095 BQC328092:BQC328095 BZY328092:BZY328095 CJU328092:CJU328095 CTQ328092:CTQ328095 DDM328092:DDM328095 DNI328092:DNI328095 DXE328092:DXE328095 EHA328092:EHA328095 EQW328092:EQW328095 FAS328092:FAS328095 FKO328092:FKO328095 FUK328092:FUK328095 GEG328092:GEG328095 GOC328092:GOC328095 GXY328092:GXY328095 HHU328092:HHU328095 HRQ328092:HRQ328095 IBM328092:IBM328095 ILI328092:ILI328095 IVE328092:IVE328095 JFA328092:JFA328095 JOW328092:JOW328095 JYS328092:JYS328095 KIO328092:KIO328095 KSK328092:KSK328095 LCG328092:LCG328095 LMC328092:LMC328095 LVY328092:LVY328095 MFU328092:MFU328095 MPQ328092:MPQ328095 MZM328092:MZM328095 NJI328092:NJI328095 NTE328092:NTE328095 ODA328092:ODA328095 OMW328092:OMW328095 OWS328092:OWS328095 PGO328092:PGO328095 PQK328092:PQK328095 QAG328092:QAG328095 QKC328092:QKC328095 QTY328092:QTY328095 RDU328092:RDU328095 RNQ328092:RNQ328095 RXM328092:RXM328095 SHI328092:SHI328095 SRE328092:SRE328095 TBA328092:TBA328095 TKW328092:TKW328095 TUS328092:TUS328095 UEO328092:UEO328095 UOK328092:UOK328095 UYG328092:UYG328095 VIC328092:VIC328095 VRY328092:VRY328095 WBU328092:WBU328095 WLQ328092:WLQ328095 WVM328092:WVM328095 E393628:E393631 JA393628:JA393631 SW393628:SW393631 ACS393628:ACS393631 AMO393628:AMO393631 AWK393628:AWK393631 BGG393628:BGG393631 BQC393628:BQC393631 BZY393628:BZY393631 CJU393628:CJU393631 CTQ393628:CTQ393631 DDM393628:DDM393631 DNI393628:DNI393631 DXE393628:DXE393631 EHA393628:EHA393631 EQW393628:EQW393631 FAS393628:FAS393631 FKO393628:FKO393631 FUK393628:FUK393631 GEG393628:GEG393631 GOC393628:GOC393631 GXY393628:GXY393631 HHU393628:HHU393631 HRQ393628:HRQ393631 IBM393628:IBM393631 ILI393628:ILI393631 IVE393628:IVE393631 JFA393628:JFA393631 JOW393628:JOW393631 JYS393628:JYS393631 KIO393628:KIO393631 KSK393628:KSK393631 LCG393628:LCG393631 LMC393628:LMC393631 LVY393628:LVY393631 MFU393628:MFU393631 MPQ393628:MPQ393631 MZM393628:MZM393631 NJI393628:NJI393631 NTE393628:NTE393631 ODA393628:ODA393631 OMW393628:OMW393631 OWS393628:OWS393631 PGO393628:PGO393631 PQK393628:PQK393631 QAG393628:QAG393631 QKC393628:QKC393631 QTY393628:QTY393631 RDU393628:RDU393631 RNQ393628:RNQ393631 RXM393628:RXM393631 SHI393628:SHI393631 SRE393628:SRE393631 TBA393628:TBA393631 TKW393628:TKW393631 TUS393628:TUS393631 UEO393628:UEO393631 UOK393628:UOK393631 UYG393628:UYG393631 VIC393628:VIC393631 VRY393628:VRY393631 WBU393628:WBU393631 WLQ393628:WLQ393631 WVM393628:WVM393631 E459164:E459167 JA459164:JA459167 SW459164:SW459167 ACS459164:ACS459167 AMO459164:AMO459167 AWK459164:AWK459167 BGG459164:BGG459167 BQC459164:BQC459167 BZY459164:BZY459167 CJU459164:CJU459167 CTQ459164:CTQ459167 DDM459164:DDM459167 DNI459164:DNI459167 DXE459164:DXE459167 EHA459164:EHA459167 EQW459164:EQW459167 FAS459164:FAS459167 FKO459164:FKO459167 FUK459164:FUK459167 GEG459164:GEG459167 GOC459164:GOC459167 GXY459164:GXY459167 HHU459164:HHU459167 HRQ459164:HRQ459167 IBM459164:IBM459167 ILI459164:ILI459167 IVE459164:IVE459167 JFA459164:JFA459167 JOW459164:JOW459167 JYS459164:JYS459167 KIO459164:KIO459167 KSK459164:KSK459167 LCG459164:LCG459167 LMC459164:LMC459167 LVY459164:LVY459167 MFU459164:MFU459167 MPQ459164:MPQ459167 MZM459164:MZM459167 NJI459164:NJI459167 NTE459164:NTE459167 ODA459164:ODA459167 OMW459164:OMW459167 OWS459164:OWS459167 PGO459164:PGO459167 PQK459164:PQK459167 QAG459164:QAG459167 QKC459164:QKC459167 QTY459164:QTY459167 RDU459164:RDU459167 RNQ459164:RNQ459167 RXM459164:RXM459167 SHI459164:SHI459167 SRE459164:SRE459167 TBA459164:TBA459167 TKW459164:TKW459167 TUS459164:TUS459167 UEO459164:UEO459167 UOK459164:UOK459167 UYG459164:UYG459167 VIC459164:VIC459167 VRY459164:VRY459167 WBU459164:WBU459167 WLQ459164:WLQ459167 WVM459164:WVM459167 E524700:E524703 JA524700:JA524703 SW524700:SW524703 ACS524700:ACS524703 AMO524700:AMO524703 AWK524700:AWK524703 BGG524700:BGG524703 BQC524700:BQC524703 BZY524700:BZY524703 CJU524700:CJU524703 CTQ524700:CTQ524703 DDM524700:DDM524703 DNI524700:DNI524703 DXE524700:DXE524703 EHA524700:EHA524703 EQW524700:EQW524703 FAS524700:FAS524703 FKO524700:FKO524703 FUK524700:FUK524703 GEG524700:GEG524703 GOC524700:GOC524703 GXY524700:GXY524703 HHU524700:HHU524703 HRQ524700:HRQ524703 IBM524700:IBM524703 ILI524700:ILI524703 IVE524700:IVE524703 JFA524700:JFA524703 JOW524700:JOW524703 JYS524700:JYS524703 KIO524700:KIO524703 KSK524700:KSK524703 LCG524700:LCG524703 LMC524700:LMC524703 LVY524700:LVY524703 MFU524700:MFU524703 MPQ524700:MPQ524703 MZM524700:MZM524703 NJI524700:NJI524703 NTE524700:NTE524703 ODA524700:ODA524703 OMW524700:OMW524703 OWS524700:OWS524703 PGO524700:PGO524703 PQK524700:PQK524703 QAG524700:QAG524703 QKC524700:QKC524703 QTY524700:QTY524703 RDU524700:RDU524703 RNQ524700:RNQ524703 RXM524700:RXM524703 SHI524700:SHI524703 SRE524700:SRE524703 TBA524700:TBA524703 TKW524700:TKW524703 TUS524700:TUS524703 UEO524700:UEO524703 UOK524700:UOK524703 UYG524700:UYG524703 VIC524700:VIC524703 VRY524700:VRY524703 WBU524700:WBU524703 WLQ524700:WLQ524703 WVM524700:WVM524703 E590236:E590239 JA590236:JA590239 SW590236:SW590239 ACS590236:ACS590239 AMO590236:AMO590239 AWK590236:AWK590239 BGG590236:BGG590239 BQC590236:BQC590239 BZY590236:BZY590239 CJU590236:CJU590239 CTQ590236:CTQ590239 DDM590236:DDM590239 DNI590236:DNI590239 DXE590236:DXE590239 EHA590236:EHA590239 EQW590236:EQW590239 FAS590236:FAS590239 FKO590236:FKO590239 FUK590236:FUK590239 GEG590236:GEG590239 GOC590236:GOC590239 GXY590236:GXY590239 HHU590236:HHU590239 HRQ590236:HRQ590239 IBM590236:IBM590239 ILI590236:ILI590239 IVE590236:IVE590239 JFA590236:JFA590239 JOW590236:JOW590239 JYS590236:JYS590239 KIO590236:KIO590239 KSK590236:KSK590239 LCG590236:LCG590239 LMC590236:LMC590239 LVY590236:LVY590239 MFU590236:MFU590239 MPQ590236:MPQ590239 MZM590236:MZM590239 NJI590236:NJI590239 NTE590236:NTE590239 ODA590236:ODA590239 OMW590236:OMW590239 OWS590236:OWS590239 PGO590236:PGO590239 PQK590236:PQK590239 QAG590236:QAG590239 QKC590236:QKC590239 QTY590236:QTY590239 RDU590236:RDU590239 RNQ590236:RNQ590239 RXM590236:RXM590239 SHI590236:SHI590239 SRE590236:SRE590239 TBA590236:TBA590239 TKW590236:TKW590239 TUS590236:TUS590239 UEO590236:UEO590239 UOK590236:UOK590239 UYG590236:UYG590239 VIC590236:VIC590239 VRY590236:VRY590239 WBU590236:WBU590239 WLQ590236:WLQ590239 WVM590236:WVM590239 E655772:E655775 JA655772:JA655775 SW655772:SW655775 ACS655772:ACS655775 AMO655772:AMO655775 AWK655772:AWK655775 BGG655772:BGG655775 BQC655772:BQC655775 BZY655772:BZY655775 CJU655772:CJU655775 CTQ655772:CTQ655775 DDM655772:DDM655775 DNI655772:DNI655775 DXE655772:DXE655775 EHA655772:EHA655775 EQW655772:EQW655775 FAS655772:FAS655775 FKO655772:FKO655775 FUK655772:FUK655775 GEG655772:GEG655775 GOC655772:GOC655775 GXY655772:GXY655775 HHU655772:HHU655775 HRQ655772:HRQ655775 IBM655772:IBM655775 ILI655772:ILI655775 IVE655772:IVE655775 JFA655772:JFA655775 JOW655772:JOW655775 JYS655772:JYS655775 KIO655772:KIO655775 KSK655772:KSK655775 LCG655772:LCG655775 LMC655772:LMC655775 LVY655772:LVY655775 MFU655772:MFU655775 MPQ655772:MPQ655775 MZM655772:MZM655775 NJI655772:NJI655775 NTE655772:NTE655775 ODA655772:ODA655775 OMW655772:OMW655775 OWS655772:OWS655775 PGO655772:PGO655775 PQK655772:PQK655775 QAG655772:QAG655775 QKC655772:QKC655775 QTY655772:QTY655775 RDU655772:RDU655775 RNQ655772:RNQ655775 RXM655772:RXM655775 SHI655772:SHI655775 SRE655772:SRE655775 TBA655772:TBA655775 TKW655772:TKW655775 TUS655772:TUS655775 UEO655772:UEO655775 UOK655772:UOK655775 UYG655772:UYG655775 VIC655772:VIC655775 VRY655772:VRY655775 WBU655772:WBU655775 WLQ655772:WLQ655775 WVM655772:WVM655775 E721308:E721311 JA721308:JA721311 SW721308:SW721311 ACS721308:ACS721311 AMO721308:AMO721311 AWK721308:AWK721311 BGG721308:BGG721311 BQC721308:BQC721311 BZY721308:BZY721311 CJU721308:CJU721311 CTQ721308:CTQ721311 DDM721308:DDM721311 DNI721308:DNI721311 DXE721308:DXE721311 EHA721308:EHA721311 EQW721308:EQW721311 FAS721308:FAS721311 FKO721308:FKO721311 FUK721308:FUK721311 GEG721308:GEG721311 GOC721308:GOC721311 GXY721308:GXY721311 HHU721308:HHU721311 HRQ721308:HRQ721311 IBM721308:IBM721311 ILI721308:ILI721311 IVE721308:IVE721311 JFA721308:JFA721311 JOW721308:JOW721311 JYS721308:JYS721311 KIO721308:KIO721311 KSK721308:KSK721311 LCG721308:LCG721311 LMC721308:LMC721311 LVY721308:LVY721311 MFU721308:MFU721311 MPQ721308:MPQ721311 MZM721308:MZM721311 NJI721308:NJI721311 NTE721308:NTE721311 ODA721308:ODA721311 OMW721308:OMW721311 OWS721308:OWS721311 PGO721308:PGO721311 PQK721308:PQK721311 QAG721308:QAG721311 QKC721308:QKC721311 QTY721308:QTY721311 RDU721308:RDU721311 RNQ721308:RNQ721311 RXM721308:RXM721311 SHI721308:SHI721311 SRE721308:SRE721311 TBA721308:TBA721311 TKW721308:TKW721311 TUS721308:TUS721311 UEO721308:UEO721311 UOK721308:UOK721311 UYG721308:UYG721311 VIC721308:VIC721311 VRY721308:VRY721311 WBU721308:WBU721311 WLQ721308:WLQ721311 WVM721308:WVM721311 E786844:E786847 JA786844:JA786847 SW786844:SW786847 ACS786844:ACS786847 AMO786844:AMO786847 AWK786844:AWK786847 BGG786844:BGG786847 BQC786844:BQC786847 BZY786844:BZY786847 CJU786844:CJU786847 CTQ786844:CTQ786847 DDM786844:DDM786847 DNI786844:DNI786847 DXE786844:DXE786847 EHA786844:EHA786847 EQW786844:EQW786847 FAS786844:FAS786847 FKO786844:FKO786847 FUK786844:FUK786847 GEG786844:GEG786847 GOC786844:GOC786847 GXY786844:GXY786847 HHU786844:HHU786847 HRQ786844:HRQ786847 IBM786844:IBM786847 ILI786844:ILI786847 IVE786844:IVE786847 JFA786844:JFA786847 JOW786844:JOW786847 JYS786844:JYS786847 KIO786844:KIO786847 KSK786844:KSK786847 LCG786844:LCG786847 LMC786844:LMC786847 LVY786844:LVY786847 MFU786844:MFU786847 MPQ786844:MPQ786847 MZM786844:MZM786847 NJI786844:NJI786847 NTE786844:NTE786847 ODA786844:ODA786847 OMW786844:OMW786847 OWS786844:OWS786847 PGO786844:PGO786847 PQK786844:PQK786847 QAG786844:QAG786847 QKC786844:QKC786847 QTY786844:QTY786847 RDU786844:RDU786847 RNQ786844:RNQ786847 RXM786844:RXM786847 SHI786844:SHI786847 SRE786844:SRE786847 TBA786844:TBA786847 TKW786844:TKW786847 TUS786844:TUS786847 UEO786844:UEO786847 UOK786844:UOK786847 UYG786844:UYG786847 VIC786844:VIC786847 VRY786844:VRY786847 WBU786844:WBU786847 WLQ786844:WLQ786847 WVM786844:WVM786847 E852380:E852383 JA852380:JA852383 SW852380:SW852383 ACS852380:ACS852383 AMO852380:AMO852383 AWK852380:AWK852383 BGG852380:BGG852383 BQC852380:BQC852383 BZY852380:BZY852383 CJU852380:CJU852383 CTQ852380:CTQ852383 DDM852380:DDM852383 DNI852380:DNI852383 DXE852380:DXE852383 EHA852380:EHA852383 EQW852380:EQW852383 FAS852380:FAS852383 FKO852380:FKO852383 FUK852380:FUK852383 GEG852380:GEG852383 GOC852380:GOC852383 GXY852380:GXY852383 HHU852380:HHU852383 HRQ852380:HRQ852383 IBM852380:IBM852383 ILI852380:ILI852383 IVE852380:IVE852383 JFA852380:JFA852383 JOW852380:JOW852383 JYS852380:JYS852383 KIO852380:KIO852383 KSK852380:KSK852383 LCG852380:LCG852383 LMC852380:LMC852383 LVY852380:LVY852383 MFU852380:MFU852383 MPQ852380:MPQ852383 MZM852380:MZM852383 NJI852380:NJI852383 NTE852380:NTE852383 ODA852380:ODA852383 OMW852380:OMW852383 OWS852380:OWS852383 PGO852380:PGO852383 PQK852380:PQK852383 QAG852380:QAG852383 QKC852380:QKC852383 QTY852380:QTY852383 RDU852380:RDU852383 RNQ852380:RNQ852383 RXM852380:RXM852383 SHI852380:SHI852383 SRE852380:SRE852383 TBA852380:TBA852383 TKW852380:TKW852383 TUS852380:TUS852383 UEO852380:UEO852383 UOK852380:UOK852383 UYG852380:UYG852383 VIC852380:VIC852383 VRY852380:VRY852383 WBU852380:WBU852383 WLQ852380:WLQ852383 WVM852380:WVM852383 E917916:E917919 JA917916:JA917919 SW917916:SW917919 ACS917916:ACS917919 AMO917916:AMO917919 AWK917916:AWK917919 BGG917916:BGG917919 BQC917916:BQC917919 BZY917916:BZY917919 CJU917916:CJU917919 CTQ917916:CTQ917919 DDM917916:DDM917919 DNI917916:DNI917919 DXE917916:DXE917919 EHA917916:EHA917919 EQW917916:EQW917919 FAS917916:FAS917919 FKO917916:FKO917919 FUK917916:FUK917919 GEG917916:GEG917919 GOC917916:GOC917919 GXY917916:GXY917919 HHU917916:HHU917919 HRQ917916:HRQ917919 IBM917916:IBM917919 ILI917916:ILI917919 IVE917916:IVE917919 JFA917916:JFA917919 JOW917916:JOW917919 JYS917916:JYS917919 KIO917916:KIO917919 KSK917916:KSK917919 LCG917916:LCG917919 LMC917916:LMC917919 LVY917916:LVY917919 MFU917916:MFU917919 MPQ917916:MPQ917919 MZM917916:MZM917919 NJI917916:NJI917919 NTE917916:NTE917919 ODA917916:ODA917919 OMW917916:OMW917919 OWS917916:OWS917919 PGO917916:PGO917919 PQK917916:PQK917919 QAG917916:QAG917919 QKC917916:QKC917919 QTY917916:QTY917919 RDU917916:RDU917919 RNQ917916:RNQ917919 RXM917916:RXM917919 SHI917916:SHI917919 SRE917916:SRE917919 TBA917916:TBA917919 TKW917916:TKW917919 TUS917916:TUS917919 UEO917916:UEO917919 UOK917916:UOK917919 UYG917916:UYG917919 VIC917916:VIC917919 VRY917916:VRY917919 WBU917916:WBU917919 WLQ917916:WLQ917919 WVM917916:WVM917919 E983452:E983455 JA983452:JA983455 SW983452:SW983455 ACS983452:ACS983455 AMO983452:AMO983455 AWK983452:AWK983455 BGG983452:BGG983455 BQC983452:BQC983455 BZY983452:BZY983455 CJU983452:CJU983455 CTQ983452:CTQ983455 DDM983452:DDM983455 DNI983452:DNI983455 DXE983452:DXE983455 EHA983452:EHA983455 EQW983452:EQW983455 FAS983452:FAS983455 FKO983452:FKO983455 FUK983452:FUK983455 GEG983452:GEG983455 GOC983452:GOC983455 GXY983452:GXY983455 HHU983452:HHU983455 HRQ983452:HRQ983455 IBM983452:IBM983455 ILI983452:ILI983455 IVE983452:IVE983455 JFA983452:JFA983455 JOW983452:JOW983455 JYS983452:JYS983455 KIO983452:KIO983455 KSK983452:KSK983455 LCG983452:LCG983455 LMC983452:LMC983455 LVY983452:LVY983455 MFU983452:MFU983455 MPQ983452:MPQ983455 MZM983452:MZM983455 NJI983452:NJI983455 NTE983452:NTE983455 ODA983452:ODA983455 OMW983452:OMW983455 OWS983452:OWS983455 PGO983452:PGO983455 PQK983452:PQK983455 QAG983452:QAG983455 QKC983452:QKC983455 QTY983452:QTY983455 RDU983452:RDU983455 RNQ983452:RNQ983455 RXM983452:RXM983455 SHI983452:SHI983455 SRE983452:SRE983455 TBA983452:TBA983455 TKW983452:TKW983455 TUS983452:TUS983455 UEO983452:UEO983455 UOK983452:UOK983455 UYG983452:UYG983455 VIC983452:VIC983455 VRY983452:VRY983455 WBU983452:WBU983455 WLQ983452:WLQ983455 WVM983452:WVM983455 A416:A477 IW416:IW477 SS416:SS477 ACO416:ACO477 AMK416:AMK477 AWG416:AWG477 BGC416:BGC477 BPY416:BPY477 BZU416:BZU477 CJQ416:CJQ477 CTM416:CTM477 DDI416:DDI477 DNE416:DNE477 DXA416:DXA477 EGW416:EGW477 EQS416:EQS477 FAO416:FAO477 FKK416:FKK477 FUG416:FUG477 GEC416:GEC477 GNY416:GNY477 GXU416:GXU477 HHQ416:HHQ477 HRM416:HRM477 IBI416:IBI477 ILE416:ILE477 IVA416:IVA477 JEW416:JEW477 JOS416:JOS477 JYO416:JYO477 KIK416:KIK477 KSG416:KSG477 LCC416:LCC477 LLY416:LLY477 LVU416:LVU477 MFQ416:MFQ477 MPM416:MPM477 MZI416:MZI477 NJE416:NJE477 NTA416:NTA477 OCW416:OCW477 OMS416:OMS477 OWO416:OWO477 PGK416:PGK477 PQG416:PQG477 QAC416:QAC477 QJY416:QJY477 QTU416:QTU477 RDQ416:RDQ477 RNM416:RNM477 RXI416:RXI477 SHE416:SHE477 SRA416:SRA477 TAW416:TAW477 TKS416:TKS477 TUO416:TUO477 UEK416:UEK477 UOG416:UOG477 UYC416:UYC477 VHY416:VHY477 VRU416:VRU477 WBQ416:WBQ477 WLM416:WLM477 WVI416:WVI477 A65952:A66013 IW65952:IW66013 SS65952:SS66013 ACO65952:ACO66013 AMK65952:AMK66013 AWG65952:AWG66013 BGC65952:BGC66013 BPY65952:BPY66013 BZU65952:BZU66013 CJQ65952:CJQ66013 CTM65952:CTM66013 DDI65952:DDI66013 DNE65952:DNE66013 DXA65952:DXA66013 EGW65952:EGW66013 EQS65952:EQS66013 FAO65952:FAO66013 FKK65952:FKK66013 FUG65952:FUG66013 GEC65952:GEC66013 GNY65952:GNY66013 GXU65952:GXU66013 HHQ65952:HHQ66013 HRM65952:HRM66013 IBI65952:IBI66013 ILE65952:ILE66013 IVA65952:IVA66013 JEW65952:JEW66013 JOS65952:JOS66013 JYO65952:JYO66013 KIK65952:KIK66013 KSG65952:KSG66013 LCC65952:LCC66013 LLY65952:LLY66013 LVU65952:LVU66013 MFQ65952:MFQ66013 MPM65952:MPM66013 MZI65952:MZI66013 NJE65952:NJE66013 NTA65952:NTA66013 OCW65952:OCW66013 OMS65952:OMS66013 OWO65952:OWO66013 PGK65952:PGK66013 PQG65952:PQG66013 QAC65952:QAC66013 QJY65952:QJY66013 QTU65952:QTU66013 RDQ65952:RDQ66013 RNM65952:RNM66013 RXI65952:RXI66013 SHE65952:SHE66013 SRA65952:SRA66013 TAW65952:TAW66013 TKS65952:TKS66013 TUO65952:TUO66013 UEK65952:UEK66013 UOG65952:UOG66013 UYC65952:UYC66013 VHY65952:VHY66013 VRU65952:VRU66013 WBQ65952:WBQ66013 WLM65952:WLM66013 WVI65952:WVI66013 A131488:A131549 IW131488:IW131549 SS131488:SS131549 ACO131488:ACO131549 AMK131488:AMK131549 AWG131488:AWG131549 BGC131488:BGC131549 BPY131488:BPY131549 BZU131488:BZU131549 CJQ131488:CJQ131549 CTM131488:CTM131549 DDI131488:DDI131549 DNE131488:DNE131549 DXA131488:DXA131549 EGW131488:EGW131549 EQS131488:EQS131549 FAO131488:FAO131549 FKK131488:FKK131549 FUG131488:FUG131549 GEC131488:GEC131549 GNY131488:GNY131549 GXU131488:GXU131549 HHQ131488:HHQ131549 HRM131488:HRM131549 IBI131488:IBI131549 ILE131488:ILE131549 IVA131488:IVA131549 JEW131488:JEW131549 JOS131488:JOS131549 JYO131488:JYO131549 KIK131488:KIK131549 KSG131488:KSG131549 LCC131488:LCC131549 LLY131488:LLY131549 LVU131488:LVU131549 MFQ131488:MFQ131549 MPM131488:MPM131549 MZI131488:MZI131549 NJE131488:NJE131549 NTA131488:NTA131549 OCW131488:OCW131549 OMS131488:OMS131549 OWO131488:OWO131549 PGK131488:PGK131549 PQG131488:PQG131549 QAC131488:QAC131549 QJY131488:QJY131549 QTU131488:QTU131549 RDQ131488:RDQ131549 RNM131488:RNM131549 RXI131488:RXI131549 SHE131488:SHE131549 SRA131488:SRA131549 TAW131488:TAW131549 TKS131488:TKS131549 TUO131488:TUO131549 UEK131488:UEK131549 UOG131488:UOG131549 UYC131488:UYC131549 VHY131488:VHY131549 VRU131488:VRU131549 WBQ131488:WBQ131549 WLM131488:WLM131549 WVI131488:WVI131549 A197024:A197085 IW197024:IW197085 SS197024:SS197085 ACO197024:ACO197085 AMK197024:AMK197085 AWG197024:AWG197085 BGC197024:BGC197085 BPY197024:BPY197085 BZU197024:BZU197085 CJQ197024:CJQ197085 CTM197024:CTM197085 DDI197024:DDI197085 DNE197024:DNE197085 DXA197024:DXA197085 EGW197024:EGW197085 EQS197024:EQS197085 FAO197024:FAO197085 FKK197024:FKK197085 FUG197024:FUG197085 GEC197024:GEC197085 GNY197024:GNY197085 GXU197024:GXU197085 HHQ197024:HHQ197085 HRM197024:HRM197085 IBI197024:IBI197085 ILE197024:ILE197085 IVA197024:IVA197085 JEW197024:JEW197085 JOS197024:JOS197085 JYO197024:JYO197085 KIK197024:KIK197085 KSG197024:KSG197085 LCC197024:LCC197085 LLY197024:LLY197085 LVU197024:LVU197085 MFQ197024:MFQ197085 MPM197024:MPM197085 MZI197024:MZI197085 NJE197024:NJE197085 NTA197024:NTA197085 OCW197024:OCW197085 OMS197024:OMS197085 OWO197024:OWO197085 PGK197024:PGK197085 PQG197024:PQG197085 QAC197024:QAC197085 QJY197024:QJY197085 QTU197024:QTU197085 RDQ197024:RDQ197085 RNM197024:RNM197085 RXI197024:RXI197085 SHE197024:SHE197085 SRA197024:SRA197085 TAW197024:TAW197085 TKS197024:TKS197085 TUO197024:TUO197085 UEK197024:UEK197085 UOG197024:UOG197085 UYC197024:UYC197085 VHY197024:VHY197085 VRU197024:VRU197085 WBQ197024:WBQ197085 WLM197024:WLM197085 WVI197024:WVI197085 A262560:A262621 IW262560:IW262621 SS262560:SS262621 ACO262560:ACO262621 AMK262560:AMK262621 AWG262560:AWG262621 BGC262560:BGC262621 BPY262560:BPY262621 BZU262560:BZU262621 CJQ262560:CJQ262621 CTM262560:CTM262621 DDI262560:DDI262621 DNE262560:DNE262621 DXA262560:DXA262621 EGW262560:EGW262621 EQS262560:EQS262621 FAO262560:FAO262621 FKK262560:FKK262621 FUG262560:FUG262621 GEC262560:GEC262621 GNY262560:GNY262621 GXU262560:GXU262621 HHQ262560:HHQ262621 HRM262560:HRM262621 IBI262560:IBI262621 ILE262560:ILE262621 IVA262560:IVA262621 JEW262560:JEW262621 JOS262560:JOS262621 JYO262560:JYO262621 KIK262560:KIK262621 KSG262560:KSG262621 LCC262560:LCC262621 LLY262560:LLY262621 LVU262560:LVU262621 MFQ262560:MFQ262621 MPM262560:MPM262621 MZI262560:MZI262621 NJE262560:NJE262621 NTA262560:NTA262621 OCW262560:OCW262621 OMS262560:OMS262621 OWO262560:OWO262621 PGK262560:PGK262621 PQG262560:PQG262621 QAC262560:QAC262621 QJY262560:QJY262621 QTU262560:QTU262621 RDQ262560:RDQ262621 RNM262560:RNM262621 RXI262560:RXI262621 SHE262560:SHE262621 SRA262560:SRA262621 TAW262560:TAW262621 TKS262560:TKS262621 TUO262560:TUO262621 UEK262560:UEK262621 UOG262560:UOG262621 UYC262560:UYC262621 VHY262560:VHY262621 VRU262560:VRU262621 WBQ262560:WBQ262621 WLM262560:WLM262621 WVI262560:WVI262621 A328096:A328157 IW328096:IW328157 SS328096:SS328157 ACO328096:ACO328157 AMK328096:AMK328157 AWG328096:AWG328157 BGC328096:BGC328157 BPY328096:BPY328157 BZU328096:BZU328157 CJQ328096:CJQ328157 CTM328096:CTM328157 DDI328096:DDI328157 DNE328096:DNE328157 DXA328096:DXA328157 EGW328096:EGW328157 EQS328096:EQS328157 FAO328096:FAO328157 FKK328096:FKK328157 FUG328096:FUG328157 GEC328096:GEC328157 GNY328096:GNY328157 GXU328096:GXU328157 HHQ328096:HHQ328157 HRM328096:HRM328157 IBI328096:IBI328157 ILE328096:ILE328157 IVA328096:IVA328157 JEW328096:JEW328157 JOS328096:JOS328157 JYO328096:JYO328157 KIK328096:KIK328157 KSG328096:KSG328157 LCC328096:LCC328157 LLY328096:LLY328157 LVU328096:LVU328157 MFQ328096:MFQ328157 MPM328096:MPM328157 MZI328096:MZI328157 NJE328096:NJE328157 NTA328096:NTA328157 OCW328096:OCW328157 OMS328096:OMS328157 OWO328096:OWO328157 PGK328096:PGK328157 PQG328096:PQG328157 QAC328096:QAC328157 QJY328096:QJY328157 QTU328096:QTU328157 RDQ328096:RDQ328157 RNM328096:RNM328157 RXI328096:RXI328157 SHE328096:SHE328157 SRA328096:SRA328157 TAW328096:TAW328157 TKS328096:TKS328157 TUO328096:TUO328157 UEK328096:UEK328157 UOG328096:UOG328157 UYC328096:UYC328157 VHY328096:VHY328157 VRU328096:VRU328157 WBQ328096:WBQ328157 WLM328096:WLM328157 WVI328096:WVI328157 A393632:A393693 IW393632:IW393693 SS393632:SS393693 ACO393632:ACO393693 AMK393632:AMK393693 AWG393632:AWG393693 BGC393632:BGC393693 BPY393632:BPY393693 BZU393632:BZU393693 CJQ393632:CJQ393693 CTM393632:CTM393693 DDI393632:DDI393693 DNE393632:DNE393693 DXA393632:DXA393693 EGW393632:EGW393693 EQS393632:EQS393693 FAO393632:FAO393693 FKK393632:FKK393693 FUG393632:FUG393693 GEC393632:GEC393693 GNY393632:GNY393693 GXU393632:GXU393693 HHQ393632:HHQ393693 HRM393632:HRM393693 IBI393632:IBI393693 ILE393632:ILE393693 IVA393632:IVA393693 JEW393632:JEW393693 JOS393632:JOS393693 JYO393632:JYO393693 KIK393632:KIK393693 KSG393632:KSG393693 LCC393632:LCC393693 LLY393632:LLY393693 LVU393632:LVU393693 MFQ393632:MFQ393693 MPM393632:MPM393693 MZI393632:MZI393693 NJE393632:NJE393693 NTA393632:NTA393693 OCW393632:OCW393693 OMS393632:OMS393693 OWO393632:OWO393693 PGK393632:PGK393693 PQG393632:PQG393693 QAC393632:QAC393693 QJY393632:QJY393693 QTU393632:QTU393693 RDQ393632:RDQ393693 RNM393632:RNM393693 RXI393632:RXI393693 SHE393632:SHE393693 SRA393632:SRA393693 TAW393632:TAW393693 TKS393632:TKS393693 TUO393632:TUO393693 UEK393632:UEK393693 UOG393632:UOG393693 UYC393632:UYC393693 VHY393632:VHY393693 VRU393632:VRU393693 WBQ393632:WBQ393693 WLM393632:WLM393693 WVI393632:WVI393693 A459168:A459229 IW459168:IW459229 SS459168:SS459229 ACO459168:ACO459229 AMK459168:AMK459229 AWG459168:AWG459229 BGC459168:BGC459229 BPY459168:BPY459229 BZU459168:BZU459229 CJQ459168:CJQ459229 CTM459168:CTM459229 DDI459168:DDI459229 DNE459168:DNE459229 DXA459168:DXA459229 EGW459168:EGW459229 EQS459168:EQS459229 FAO459168:FAO459229 FKK459168:FKK459229 FUG459168:FUG459229 GEC459168:GEC459229 GNY459168:GNY459229 GXU459168:GXU459229 HHQ459168:HHQ459229 HRM459168:HRM459229 IBI459168:IBI459229 ILE459168:ILE459229 IVA459168:IVA459229 JEW459168:JEW459229 JOS459168:JOS459229 JYO459168:JYO459229 KIK459168:KIK459229 KSG459168:KSG459229 LCC459168:LCC459229 LLY459168:LLY459229 LVU459168:LVU459229 MFQ459168:MFQ459229 MPM459168:MPM459229 MZI459168:MZI459229 NJE459168:NJE459229 NTA459168:NTA459229 OCW459168:OCW459229 OMS459168:OMS459229 OWO459168:OWO459229 PGK459168:PGK459229 PQG459168:PQG459229 QAC459168:QAC459229 QJY459168:QJY459229 QTU459168:QTU459229 RDQ459168:RDQ459229 RNM459168:RNM459229 RXI459168:RXI459229 SHE459168:SHE459229 SRA459168:SRA459229 TAW459168:TAW459229 TKS459168:TKS459229 TUO459168:TUO459229 UEK459168:UEK459229 UOG459168:UOG459229 UYC459168:UYC459229 VHY459168:VHY459229 VRU459168:VRU459229 WBQ459168:WBQ459229 WLM459168:WLM459229 WVI459168:WVI459229 A524704:A524765 IW524704:IW524765 SS524704:SS524765 ACO524704:ACO524765 AMK524704:AMK524765 AWG524704:AWG524765 BGC524704:BGC524765 BPY524704:BPY524765 BZU524704:BZU524765 CJQ524704:CJQ524765 CTM524704:CTM524765 DDI524704:DDI524765 DNE524704:DNE524765 DXA524704:DXA524765 EGW524704:EGW524765 EQS524704:EQS524765 FAO524704:FAO524765 FKK524704:FKK524765 FUG524704:FUG524765 GEC524704:GEC524765 GNY524704:GNY524765 GXU524704:GXU524765 HHQ524704:HHQ524765 HRM524704:HRM524765 IBI524704:IBI524765 ILE524704:ILE524765 IVA524704:IVA524765 JEW524704:JEW524765 JOS524704:JOS524765 JYO524704:JYO524765 KIK524704:KIK524765 KSG524704:KSG524765 LCC524704:LCC524765 LLY524704:LLY524765 LVU524704:LVU524765 MFQ524704:MFQ524765 MPM524704:MPM524765 MZI524704:MZI524765 NJE524704:NJE524765 NTA524704:NTA524765 OCW524704:OCW524765 OMS524704:OMS524765 OWO524704:OWO524765 PGK524704:PGK524765 PQG524704:PQG524765 QAC524704:QAC524765 QJY524704:QJY524765 QTU524704:QTU524765 RDQ524704:RDQ524765 RNM524704:RNM524765 RXI524704:RXI524765 SHE524704:SHE524765 SRA524704:SRA524765 TAW524704:TAW524765 TKS524704:TKS524765 TUO524704:TUO524765 UEK524704:UEK524765 UOG524704:UOG524765 UYC524704:UYC524765 VHY524704:VHY524765 VRU524704:VRU524765 WBQ524704:WBQ524765 WLM524704:WLM524765 WVI524704:WVI524765 A590240:A590301 IW590240:IW590301 SS590240:SS590301 ACO590240:ACO590301 AMK590240:AMK590301 AWG590240:AWG590301 BGC590240:BGC590301 BPY590240:BPY590301 BZU590240:BZU590301 CJQ590240:CJQ590301 CTM590240:CTM590301 DDI590240:DDI590301 DNE590240:DNE590301 DXA590240:DXA590301 EGW590240:EGW590301 EQS590240:EQS590301 FAO590240:FAO590301 FKK590240:FKK590301 FUG590240:FUG590301 GEC590240:GEC590301 GNY590240:GNY590301 GXU590240:GXU590301 HHQ590240:HHQ590301 HRM590240:HRM590301 IBI590240:IBI590301 ILE590240:ILE590301 IVA590240:IVA590301 JEW590240:JEW590301 JOS590240:JOS590301 JYO590240:JYO590301 KIK590240:KIK590301 KSG590240:KSG590301 LCC590240:LCC590301 LLY590240:LLY590301 LVU590240:LVU590301 MFQ590240:MFQ590301 MPM590240:MPM590301 MZI590240:MZI590301 NJE590240:NJE590301 NTA590240:NTA590301 OCW590240:OCW590301 OMS590240:OMS590301 OWO590240:OWO590301 PGK590240:PGK590301 PQG590240:PQG590301 QAC590240:QAC590301 QJY590240:QJY590301 QTU590240:QTU590301 RDQ590240:RDQ590301 RNM590240:RNM590301 RXI590240:RXI590301 SHE590240:SHE590301 SRA590240:SRA590301 TAW590240:TAW590301 TKS590240:TKS590301 TUO590240:TUO590301 UEK590240:UEK590301 UOG590240:UOG590301 UYC590240:UYC590301 VHY590240:VHY590301 VRU590240:VRU590301 WBQ590240:WBQ590301 WLM590240:WLM590301 WVI590240:WVI590301 A655776:A655837 IW655776:IW655837 SS655776:SS655837 ACO655776:ACO655837 AMK655776:AMK655837 AWG655776:AWG655837 BGC655776:BGC655837 BPY655776:BPY655837 BZU655776:BZU655837 CJQ655776:CJQ655837 CTM655776:CTM655837 DDI655776:DDI655837 DNE655776:DNE655837 DXA655776:DXA655837 EGW655776:EGW655837 EQS655776:EQS655837 FAO655776:FAO655837 FKK655776:FKK655837 FUG655776:FUG655837 GEC655776:GEC655837 GNY655776:GNY655837 GXU655776:GXU655837 HHQ655776:HHQ655837 HRM655776:HRM655837 IBI655776:IBI655837 ILE655776:ILE655837 IVA655776:IVA655837 JEW655776:JEW655837 JOS655776:JOS655837 JYO655776:JYO655837 KIK655776:KIK655837 KSG655776:KSG655837 LCC655776:LCC655837 LLY655776:LLY655837 LVU655776:LVU655837 MFQ655776:MFQ655837 MPM655776:MPM655837 MZI655776:MZI655837 NJE655776:NJE655837 NTA655776:NTA655837 OCW655776:OCW655837 OMS655776:OMS655837 OWO655776:OWO655837 PGK655776:PGK655837 PQG655776:PQG655837 QAC655776:QAC655837 QJY655776:QJY655837 QTU655776:QTU655837 RDQ655776:RDQ655837 RNM655776:RNM655837 RXI655776:RXI655837 SHE655776:SHE655837 SRA655776:SRA655837 TAW655776:TAW655837 TKS655776:TKS655837 TUO655776:TUO655837 UEK655776:UEK655837 UOG655776:UOG655837 UYC655776:UYC655837 VHY655776:VHY655837 VRU655776:VRU655837 WBQ655776:WBQ655837 WLM655776:WLM655837 WVI655776:WVI655837 A721312:A721373 IW721312:IW721373 SS721312:SS721373 ACO721312:ACO721373 AMK721312:AMK721373 AWG721312:AWG721373 BGC721312:BGC721373 BPY721312:BPY721373 BZU721312:BZU721373 CJQ721312:CJQ721373 CTM721312:CTM721373 DDI721312:DDI721373 DNE721312:DNE721373 DXA721312:DXA721373 EGW721312:EGW721373 EQS721312:EQS721373 FAO721312:FAO721373 FKK721312:FKK721373 FUG721312:FUG721373 GEC721312:GEC721373 GNY721312:GNY721373 GXU721312:GXU721373 HHQ721312:HHQ721373 HRM721312:HRM721373 IBI721312:IBI721373 ILE721312:ILE721373 IVA721312:IVA721373 JEW721312:JEW721373 JOS721312:JOS721373 JYO721312:JYO721373 KIK721312:KIK721373 KSG721312:KSG721373 LCC721312:LCC721373 LLY721312:LLY721373 LVU721312:LVU721373 MFQ721312:MFQ721373 MPM721312:MPM721373 MZI721312:MZI721373 NJE721312:NJE721373 NTA721312:NTA721373 OCW721312:OCW721373 OMS721312:OMS721373 OWO721312:OWO721373 PGK721312:PGK721373 PQG721312:PQG721373 QAC721312:QAC721373 QJY721312:QJY721373 QTU721312:QTU721373 RDQ721312:RDQ721373 RNM721312:RNM721373 RXI721312:RXI721373 SHE721312:SHE721373 SRA721312:SRA721373 TAW721312:TAW721373 TKS721312:TKS721373 TUO721312:TUO721373 UEK721312:UEK721373 UOG721312:UOG721373 UYC721312:UYC721373 VHY721312:VHY721373 VRU721312:VRU721373 WBQ721312:WBQ721373 WLM721312:WLM721373 WVI721312:WVI721373 A786848:A786909 IW786848:IW786909 SS786848:SS786909 ACO786848:ACO786909 AMK786848:AMK786909 AWG786848:AWG786909 BGC786848:BGC786909 BPY786848:BPY786909 BZU786848:BZU786909 CJQ786848:CJQ786909 CTM786848:CTM786909 DDI786848:DDI786909 DNE786848:DNE786909 DXA786848:DXA786909 EGW786848:EGW786909 EQS786848:EQS786909 FAO786848:FAO786909 FKK786848:FKK786909 FUG786848:FUG786909 GEC786848:GEC786909 GNY786848:GNY786909 GXU786848:GXU786909 HHQ786848:HHQ786909 HRM786848:HRM786909 IBI786848:IBI786909 ILE786848:ILE786909 IVA786848:IVA786909 JEW786848:JEW786909 JOS786848:JOS786909 JYO786848:JYO786909 KIK786848:KIK786909 KSG786848:KSG786909 LCC786848:LCC786909 LLY786848:LLY786909 LVU786848:LVU786909 MFQ786848:MFQ786909 MPM786848:MPM786909 MZI786848:MZI786909 NJE786848:NJE786909 NTA786848:NTA786909 OCW786848:OCW786909 OMS786848:OMS786909 OWO786848:OWO786909 PGK786848:PGK786909 PQG786848:PQG786909 QAC786848:QAC786909 QJY786848:QJY786909 QTU786848:QTU786909 RDQ786848:RDQ786909 RNM786848:RNM786909 RXI786848:RXI786909 SHE786848:SHE786909 SRA786848:SRA786909 TAW786848:TAW786909 TKS786848:TKS786909 TUO786848:TUO786909 UEK786848:UEK786909 UOG786848:UOG786909 UYC786848:UYC786909 VHY786848:VHY786909 VRU786848:VRU786909 WBQ786848:WBQ786909 WLM786848:WLM786909 WVI786848:WVI786909 A852384:A852445 IW852384:IW852445 SS852384:SS852445 ACO852384:ACO852445 AMK852384:AMK852445 AWG852384:AWG852445 BGC852384:BGC852445 BPY852384:BPY852445 BZU852384:BZU852445 CJQ852384:CJQ852445 CTM852384:CTM852445 DDI852384:DDI852445 DNE852384:DNE852445 DXA852384:DXA852445 EGW852384:EGW852445 EQS852384:EQS852445 FAO852384:FAO852445 FKK852384:FKK852445 FUG852384:FUG852445 GEC852384:GEC852445 GNY852384:GNY852445 GXU852384:GXU852445 HHQ852384:HHQ852445 HRM852384:HRM852445 IBI852384:IBI852445 ILE852384:ILE852445 IVA852384:IVA852445 JEW852384:JEW852445 JOS852384:JOS852445 JYO852384:JYO852445 KIK852384:KIK852445 KSG852384:KSG852445 LCC852384:LCC852445 LLY852384:LLY852445 LVU852384:LVU852445 MFQ852384:MFQ852445 MPM852384:MPM852445 MZI852384:MZI852445 NJE852384:NJE852445 NTA852384:NTA852445 OCW852384:OCW852445 OMS852384:OMS852445 OWO852384:OWO852445 PGK852384:PGK852445 PQG852384:PQG852445 QAC852384:QAC852445 QJY852384:QJY852445 QTU852384:QTU852445 RDQ852384:RDQ852445 RNM852384:RNM852445 RXI852384:RXI852445 SHE852384:SHE852445 SRA852384:SRA852445 TAW852384:TAW852445 TKS852384:TKS852445 TUO852384:TUO852445 UEK852384:UEK852445 UOG852384:UOG852445 UYC852384:UYC852445 VHY852384:VHY852445 VRU852384:VRU852445 WBQ852384:WBQ852445 WLM852384:WLM852445 WVI852384:WVI852445 A917920:A917981 IW917920:IW917981 SS917920:SS917981 ACO917920:ACO917981 AMK917920:AMK917981 AWG917920:AWG917981 BGC917920:BGC917981 BPY917920:BPY917981 BZU917920:BZU917981 CJQ917920:CJQ917981 CTM917920:CTM917981 DDI917920:DDI917981 DNE917920:DNE917981 DXA917920:DXA917981 EGW917920:EGW917981 EQS917920:EQS917981 FAO917920:FAO917981 FKK917920:FKK917981 FUG917920:FUG917981 GEC917920:GEC917981 GNY917920:GNY917981 GXU917920:GXU917981 HHQ917920:HHQ917981 HRM917920:HRM917981 IBI917920:IBI917981 ILE917920:ILE917981 IVA917920:IVA917981 JEW917920:JEW917981 JOS917920:JOS917981 JYO917920:JYO917981 KIK917920:KIK917981 KSG917920:KSG917981 LCC917920:LCC917981 LLY917920:LLY917981 LVU917920:LVU917981 MFQ917920:MFQ917981 MPM917920:MPM917981 MZI917920:MZI917981 NJE917920:NJE917981 NTA917920:NTA917981 OCW917920:OCW917981 OMS917920:OMS917981 OWO917920:OWO917981 PGK917920:PGK917981 PQG917920:PQG917981 QAC917920:QAC917981 QJY917920:QJY917981 QTU917920:QTU917981 RDQ917920:RDQ917981 RNM917920:RNM917981 RXI917920:RXI917981 SHE917920:SHE917981 SRA917920:SRA917981 TAW917920:TAW917981 TKS917920:TKS917981 TUO917920:TUO917981 UEK917920:UEK917981 UOG917920:UOG917981 UYC917920:UYC917981 VHY917920:VHY917981 VRU917920:VRU917981 WBQ917920:WBQ917981 WLM917920:WLM917981 WVI917920:WVI917981 A983456:A983517 IW983456:IW983517 SS983456:SS983517 ACO983456:ACO983517 AMK983456:AMK983517 AWG983456:AWG983517 BGC983456:BGC983517 BPY983456:BPY983517 BZU983456:BZU983517 CJQ983456:CJQ983517 CTM983456:CTM983517 DDI983456:DDI983517 DNE983456:DNE983517 DXA983456:DXA983517 EGW983456:EGW983517 EQS983456:EQS983517 FAO983456:FAO983517 FKK983456:FKK983517 FUG983456:FUG983517 GEC983456:GEC983517 GNY983456:GNY983517 GXU983456:GXU983517 HHQ983456:HHQ983517 HRM983456:HRM983517 IBI983456:IBI983517 ILE983456:ILE983517 IVA983456:IVA983517 JEW983456:JEW983517 JOS983456:JOS983517 JYO983456:JYO983517 KIK983456:KIK983517 KSG983456:KSG983517 LCC983456:LCC983517 LLY983456:LLY983517 LVU983456:LVU983517 MFQ983456:MFQ983517 MPM983456:MPM983517 MZI983456:MZI983517 NJE983456:NJE983517 NTA983456:NTA983517 OCW983456:OCW983517 OMS983456:OMS983517 OWO983456:OWO983517 PGK983456:PGK983517 PQG983456:PQG983517 QAC983456:QAC983517 QJY983456:QJY983517 QTU983456:QTU983517 RDQ983456:RDQ983517 RNM983456:RNM983517 RXI983456:RXI983517 SHE983456:SHE983517 SRA983456:SRA983517 TAW983456:TAW983517 TKS983456:TKS983517 TUO983456:TUO983517 UEK983456:UEK983517 UOG983456:UOG983517 UYC983456:UYC983517 VHY983456:VHY983517 VRU983456:VRU983517 WBQ983456:WBQ983517 WLM983456:WLM983517 WVI983456:WVI983517 E416:I475 JA416:JE475 SW416:TA475 ACS416:ACW475 AMO416:AMS475 AWK416:AWO475 BGG416:BGK475 BQC416:BQG475 BZY416:CAC475 CJU416:CJY475 CTQ416:CTU475 DDM416:DDQ475 DNI416:DNM475 DXE416:DXI475 EHA416:EHE475 EQW416:ERA475 FAS416:FAW475 FKO416:FKS475 FUK416:FUO475 GEG416:GEK475 GOC416:GOG475 GXY416:GYC475 HHU416:HHY475 HRQ416:HRU475 IBM416:IBQ475 ILI416:ILM475 IVE416:IVI475 JFA416:JFE475 JOW416:JPA475 JYS416:JYW475 KIO416:KIS475 KSK416:KSO475 LCG416:LCK475 LMC416:LMG475 LVY416:LWC475 MFU416:MFY475 MPQ416:MPU475 MZM416:MZQ475 NJI416:NJM475 NTE416:NTI475 ODA416:ODE475 OMW416:ONA475 OWS416:OWW475 PGO416:PGS475 PQK416:PQO475 QAG416:QAK475 QKC416:QKG475 QTY416:QUC475 RDU416:RDY475 RNQ416:RNU475 RXM416:RXQ475 SHI416:SHM475 SRE416:SRI475 TBA416:TBE475 TKW416:TLA475 TUS416:TUW475 UEO416:UES475 UOK416:UOO475 UYG416:UYK475 VIC416:VIG475 VRY416:VSC475 WBU416:WBY475 WLQ416:WLU475 WVM416:WVQ475 E65952:I66011 JA65952:JE66011 SW65952:TA66011 ACS65952:ACW66011 AMO65952:AMS66011 AWK65952:AWO66011 BGG65952:BGK66011 BQC65952:BQG66011 BZY65952:CAC66011 CJU65952:CJY66011 CTQ65952:CTU66011 DDM65952:DDQ66011 DNI65952:DNM66011 DXE65952:DXI66011 EHA65952:EHE66011 EQW65952:ERA66011 FAS65952:FAW66011 FKO65952:FKS66011 FUK65952:FUO66011 GEG65952:GEK66011 GOC65952:GOG66011 GXY65952:GYC66011 HHU65952:HHY66011 HRQ65952:HRU66011 IBM65952:IBQ66011 ILI65952:ILM66011 IVE65952:IVI66011 JFA65952:JFE66011 JOW65952:JPA66011 JYS65952:JYW66011 KIO65952:KIS66011 KSK65952:KSO66011 LCG65952:LCK66011 LMC65952:LMG66011 LVY65952:LWC66011 MFU65952:MFY66011 MPQ65952:MPU66011 MZM65952:MZQ66011 NJI65952:NJM66011 NTE65952:NTI66011 ODA65952:ODE66011 OMW65952:ONA66011 OWS65952:OWW66011 PGO65952:PGS66011 PQK65952:PQO66011 QAG65952:QAK66011 QKC65952:QKG66011 QTY65952:QUC66011 RDU65952:RDY66011 RNQ65952:RNU66011 RXM65952:RXQ66011 SHI65952:SHM66011 SRE65952:SRI66011 TBA65952:TBE66011 TKW65952:TLA66011 TUS65952:TUW66011 UEO65952:UES66011 UOK65952:UOO66011 UYG65952:UYK66011 VIC65952:VIG66011 VRY65952:VSC66011 WBU65952:WBY66011 WLQ65952:WLU66011 WVM65952:WVQ66011 E131488:I131547 JA131488:JE131547 SW131488:TA131547 ACS131488:ACW131547 AMO131488:AMS131547 AWK131488:AWO131547 BGG131488:BGK131547 BQC131488:BQG131547 BZY131488:CAC131547 CJU131488:CJY131547 CTQ131488:CTU131547 DDM131488:DDQ131547 DNI131488:DNM131547 DXE131488:DXI131547 EHA131488:EHE131547 EQW131488:ERA131547 FAS131488:FAW131547 FKO131488:FKS131547 FUK131488:FUO131547 GEG131488:GEK131547 GOC131488:GOG131547 GXY131488:GYC131547 HHU131488:HHY131547 HRQ131488:HRU131547 IBM131488:IBQ131547 ILI131488:ILM131547 IVE131488:IVI131547 JFA131488:JFE131547 JOW131488:JPA131547 JYS131488:JYW131547 KIO131488:KIS131547 KSK131488:KSO131547 LCG131488:LCK131547 LMC131488:LMG131547 LVY131488:LWC131547 MFU131488:MFY131547 MPQ131488:MPU131547 MZM131488:MZQ131547 NJI131488:NJM131547 NTE131488:NTI131547 ODA131488:ODE131547 OMW131488:ONA131547 OWS131488:OWW131547 PGO131488:PGS131547 PQK131488:PQO131547 QAG131488:QAK131547 QKC131488:QKG131547 QTY131488:QUC131547 RDU131488:RDY131547 RNQ131488:RNU131547 RXM131488:RXQ131547 SHI131488:SHM131547 SRE131488:SRI131547 TBA131488:TBE131547 TKW131488:TLA131547 TUS131488:TUW131547 UEO131488:UES131547 UOK131488:UOO131547 UYG131488:UYK131547 VIC131488:VIG131547 VRY131488:VSC131547 WBU131488:WBY131547 WLQ131488:WLU131547 WVM131488:WVQ131547 E197024:I197083 JA197024:JE197083 SW197024:TA197083 ACS197024:ACW197083 AMO197024:AMS197083 AWK197024:AWO197083 BGG197024:BGK197083 BQC197024:BQG197083 BZY197024:CAC197083 CJU197024:CJY197083 CTQ197024:CTU197083 DDM197024:DDQ197083 DNI197024:DNM197083 DXE197024:DXI197083 EHA197024:EHE197083 EQW197024:ERA197083 FAS197024:FAW197083 FKO197024:FKS197083 FUK197024:FUO197083 GEG197024:GEK197083 GOC197024:GOG197083 GXY197024:GYC197083 HHU197024:HHY197083 HRQ197024:HRU197083 IBM197024:IBQ197083 ILI197024:ILM197083 IVE197024:IVI197083 JFA197024:JFE197083 JOW197024:JPA197083 JYS197024:JYW197083 KIO197024:KIS197083 KSK197024:KSO197083 LCG197024:LCK197083 LMC197024:LMG197083 LVY197024:LWC197083 MFU197024:MFY197083 MPQ197024:MPU197083 MZM197024:MZQ197083 NJI197024:NJM197083 NTE197024:NTI197083 ODA197024:ODE197083 OMW197024:ONA197083 OWS197024:OWW197083 PGO197024:PGS197083 PQK197024:PQO197083 QAG197024:QAK197083 QKC197024:QKG197083 QTY197024:QUC197083 RDU197024:RDY197083 RNQ197024:RNU197083 RXM197024:RXQ197083 SHI197024:SHM197083 SRE197024:SRI197083 TBA197024:TBE197083 TKW197024:TLA197083 TUS197024:TUW197083 UEO197024:UES197083 UOK197024:UOO197083 UYG197024:UYK197083 VIC197024:VIG197083 VRY197024:VSC197083 WBU197024:WBY197083 WLQ197024:WLU197083 WVM197024:WVQ197083 E262560:I262619 JA262560:JE262619 SW262560:TA262619 ACS262560:ACW262619 AMO262560:AMS262619 AWK262560:AWO262619 BGG262560:BGK262619 BQC262560:BQG262619 BZY262560:CAC262619 CJU262560:CJY262619 CTQ262560:CTU262619 DDM262560:DDQ262619 DNI262560:DNM262619 DXE262560:DXI262619 EHA262560:EHE262619 EQW262560:ERA262619 FAS262560:FAW262619 FKO262560:FKS262619 FUK262560:FUO262619 GEG262560:GEK262619 GOC262560:GOG262619 GXY262560:GYC262619 HHU262560:HHY262619 HRQ262560:HRU262619 IBM262560:IBQ262619 ILI262560:ILM262619 IVE262560:IVI262619 JFA262560:JFE262619 JOW262560:JPA262619 JYS262560:JYW262619 KIO262560:KIS262619 KSK262560:KSO262619 LCG262560:LCK262619 LMC262560:LMG262619 LVY262560:LWC262619 MFU262560:MFY262619 MPQ262560:MPU262619 MZM262560:MZQ262619 NJI262560:NJM262619 NTE262560:NTI262619 ODA262560:ODE262619 OMW262560:ONA262619 OWS262560:OWW262619 PGO262560:PGS262619 PQK262560:PQO262619 QAG262560:QAK262619 QKC262560:QKG262619 QTY262560:QUC262619 RDU262560:RDY262619 RNQ262560:RNU262619 RXM262560:RXQ262619 SHI262560:SHM262619 SRE262560:SRI262619 TBA262560:TBE262619 TKW262560:TLA262619 TUS262560:TUW262619 UEO262560:UES262619 UOK262560:UOO262619 UYG262560:UYK262619 VIC262560:VIG262619 VRY262560:VSC262619 WBU262560:WBY262619 WLQ262560:WLU262619 WVM262560:WVQ262619 E328096:I328155 JA328096:JE328155 SW328096:TA328155 ACS328096:ACW328155 AMO328096:AMS328155 AWK328096:AWO328155 BGG328096:BGK328155 BQC328096:BQG328155 BZY328096:CAC328155 CJU328096:CJY328155 CTQ328096:CTU328155 DDM328096:DDQ328155 DNI328096:DNM328155 DXE328096:DXI328155 EHA328096:EHE328155 EQW328096:ERA328155 FAS328096:FAW328155 FKO328096:FKS328155 FUK328096:FUO328155 GEG328096:GEK328155 GOC328096:GOG328155 GXY328096:GYC328155 HHU328096:HHY328155 HRQ328096:HRU328155 IBM328096:IBQ328155 ILI328096:ILM328155 IVE328096:IVI328155 JFA328096:JFE328155 JOW328096:JPA328155 JYS328096:JYW328155 KIO328096:KIS328155 KSK328096:KSO328155 LCG328096:LCK328155 LMC328096:LMG328155 LVY328096:LWC328155 MFU328096:MFY328155 MPQ328096:MPU328155 MZM328096:MZQ328155 NJI328096:NJM328155 NTE328096:NTI328155 ODA328096:ODE328155 OMW328096:ONA328155 OWS328096:OWW328155 PGO328096:PGS328155 PQK328096:PQO328155 QAG328096:QAK328155 QKC328096:QKG328155 QTY328096:QUC328155 RDU328096:RDY328155 RNQ328096:RNU328155 RXM328096:RXQ328155 SHI328096:SHM328155 SRE328096:SRI328155 TBA328096:TBE328155 TKW328096:TLA328155 TUS328096:TUW328155 UEO328096:UES328155 UOK328096:UOO328155 UYG328096:UYK328155 VIC328096:VIG328155 VRY328096:VSC328155 WBU328096:WBY328155 WLQ328096:WLU328155 WVM328096:WVQ328155 E393632:I393691 JA393632:JE393691 SW393632:TA393691 ACS393632:ACW393691 AMO393632:AMS393691 AWK393632:AWO393691 BGG393632:BGK393691 BQC393632:BQG393691 BZY393632:CAC393691 CJU393632:CJY393691 CTQ393632:CTU393691 DDM393632:DDQ393691 DNI393632:DNM393691 DXE393632:DXI393691 EHA393632:EHE393691 EQW393632:ERA393691 FAS393632:FAW393691 FKO393632:FKS393691 FUK393632:FUO393691 GEG393632:GEK393691 GOC393632:GOG393691 GXY393632:GYC393691 HHU393632:HHY393691 HRQ393632:HRU393691 IBM393632:IBQ393691 ILI393632:ILM393691 IVE393632:IVI393691 JFA393632:JFE393691 JOW393632:JPA393691 JYS393632:JYW393691 KIO393632:KIS393691 KSK393632:KSO393691 LCG393632:LCK393691 LMC393632:LMG393691 LVY393632:LWC393691 MFU393632:MFY393691 MPQ393632:MPU393691 MZM393632:MZQ393691 NJI393632:NJM393691 NTE393632:NTI393691 ODA393632:ODE393691 OMW393632:ONA393691 OWS393632:OWW393691 PGO393632:PGS393691 PQK393632:PQO393691 QAG393632:QAK393691 QKC393632:QKG393691 QTY393632:QUC393691 RDU393632:RDY393691 RNQ393632:RNU393691 RXM393632:RXQ393691 SHI393632:SHM393691 SRE393632:SRI393691 TBA393632:TBE393691 TKW393632:TLA393691 TUS393632:TUW393691 UEO393632:UES393691 UOK393632:UOO393691 UYG393632:UYK393691 VIC393632:VIG393691 VRY393632:VSC393691 WBU393632:WBY393691 WLQ393632:WLU393691 WVM393632:WVQ393691 E459168:I459227 JA459168:JE459227 SW459168:TA459227 ACS459168:ACW459227 AMO459168:AMS459227 AWK459168:AWO459227 BGG459168:BGK459227 BQC459168:BQG459227 BZY459168:CAC459227 CJU459168:CJY459227 CTQ459168:CTU459227 DDM459168:DDQ459227 DNI459168:DNM459227 DXE459168:DXI459227 EHA459168:EHE459227 EQW459168:ERA459227 FAS459168:FAW459227 FKO459168:FKS459227 FUK459168:FUO459227 GEG459168:GEK459227 GOC459168:GOG459227 GXY459168:GYC459227 HHU459168:HHY459227 HRQ459168:HRU459227 IBM459168:IBQ459227 ILI459168:ILM459227 IVE459168:IVI459227 JFA459168:JFE459227 JOW459168:JPA459227 JYS459168:JYW459227 KIO459168:KIS459227 KSK459168:KSO459227 LCG459168:LCK459227 LMC459168:LMG459227 LVY459168:LWC459227 MFU459168:MFY459227 MPQ459168:MPU459227 MZM459168:MZQ459227 NJI459168:NJM459227 NTE459168:NTI459227 ODA459168:ODE459227 OMW459168:ONA459227 OWS459168:OWW459227 PGO459168:PGS459227 PQK459168:PQO459227 QAG459168:QAK459227 QKC459168:QKG459227 QTY459168:QUC459227 RDU459168:RDY459227 RNQ459168:RNU459227 RXM459168:RXQ459227 SHI459168:SHM459227 SRE459168:SRI459227 TBA459168:TBE459227 TKW459168:TLA459227 TUS459168:TUW459227 UEO459168:UES459227 UOK459168:UOO459227 UYG459168:UYK459227 VIC459168:VIG459227 VRY459168:VSC459227 WBU459168:WBY459227 WLQ459168:WLU459227 WVM459168:WVQ459227 E524704:I524763 JA524704:JE524763 SW524704:TA524763 ACS524704:ACW524763 AMO524704:AMS524763 AWK524704:AWO524763 BGG524704:BGK524763 BQC524704:BQG524763 BZY524704:CAC524763 CJU524704:CJY524763 CTQ524704:CTU524763 DDM524704:DDQ524763 DNI524704:DNM524763 DXE524704:DXI524763 EHA524704:EHE524763 EQW524704:ERA524763 FAS524704:FAW524763 FKO524704:FKS524763 FUK524704:FUO524763 GEG524704:GEK524763 GOC524704:GOG524763 GXY524704:GYC524763 HHU524704:HHY524763 HRQ524704:HRU524763 IBM524704:IBQ524763 ILI524704:ILM524763 IVE524704:IVI524763 JFA524704:JFE524763 JOW524704:JPA524763 JYS524704:JYW524763 KIO524704:KIS524763 KSK524704:KSO524763 LCG524704:LCK524763 LMC524704:LMG524763 LVY524704:LWC524763 MFU524704:MFY524763 MPQ524704:MPU524763 MZM524704:MZQ524763 NJI524704:NJM524763 NTE524704:NTI524763 ODA524704:ODE524763 OMW524704:ONA524763 OWS524704:OWW524763 PGO524704:PGS524763 PQK524704:PQO524763 QAG524704:QAK524763 QKC524704:QKG524763 QTY524704:QUC524763 RDU524704:RDY524763 RNQ524704:RNU524763 RXM524704:RXQ524763 SHI524704:SHM524763 SRE524704:SRI524763 TBA524704:TBE524763 TKW524704:TLA524763 TUS524704:TUW524763 UEO524704:UES524763 UOK524704:UOO524763 UYG524704:UYK524763 VIC524704:VIG524763 VRY524704:VSC524763 WBU524704:WBY524763 WLQ524704:WLU524763 WVM524704:WVQ524763 E590240:I590299 JA590240:JE590299 SW590240:TA590299 ACS590240:ACW590299 AMO590240:AMS590299 AWK590240:AWO590299 BGG590240:BGK590299 BQC590240:BQG590299 BZY590240:CAC590299 CJU590240:CJY590299 CTQ590240:CTU590299 DDM590240:DDQ590299 DNI590240:DNM590299 DXE590240:DXI590299 EHA590240:EHE590299 EQW590240:ERA590299 FAS590240:FAW590299 FKO590240:FKS590299 FUK590240:FUO590299 GEG590240:GEK590299 GOC590240:GOG590299 GXY590240:GYC590299 HHU590240:HHY590299 HRQ590240:HRU590299 IBM590240:IBQ590299 ILI590240:ILM590299 IVE590240:IVI590299 JFA590240:JFE590299 JOW590240:JPA590299 JYS590240:JYW590299 KIO590240:KIS590299 KSK590240:KSO590299 LCG590240:LCK590299 LMC590240:LMG590299 LVY590240:LWC590299 MFU590240:MFY590299 MPQ590240:MPU590299 MZM590240:MZQ590299 NJI590240:NJM590299 NTE590240:NTI590299 ODA590240:ODE590299 OMW590240:ONA590299 OWS590240:OWW590299 PGO590240:PGS590299 PQK590240:PQO590299 QAG590240:QAK590299 QKC590240:QKG590299 QTY590240:QUC590299 RDU590240:RDY590299 RNQ590240:RNU590299 RXM590240:RXQ590299 SHI590240:SHM590299 SRE590240:SRI590299 TBA590240:TBE590299 TKW590240:TLA590299 TUS590240:TUW590299 UEO590240:UES590299 UOK590240:UOO590299 UYG590240:UYK590299 VIC590240:VIG590299 VRY590240:VSC590299 WBU590240:WBY590299 WLQ590240:WLU590299 WVM590240:WVQ590299 E655776:I655835 JA655776:JE655835 SW655776:TA655835 ACS655776:ACW655835 AMO655776:AMS655835 AWK655776:AWO655835 BGG655776:BGK655835 BQC655776:BQG655835 BZY655776:CAC655835 CJU655776:CJY655835 CTQ655776:CTU655835 DDM655776:DDQ655835 DNI655776:DNM655835 DXE655776:DXI655835 EHA655776:EHE655835 EQW655776:ERA655835 FAS655776:FAW655835 FKO655776:FKS655835 FUK655776:FUO655835 GEG655776:GEK655835 GOC655776:GOG655835 GXY655776:GYC655835 HHU655776:HHY655835 HRQ655776:HRU655835 IBM655776:IBQ655835 ILI655776:ILM655835 IVE655776:IVI655835 JFA655776:JFE655835 JOW655776:JPA655835 JYS655776:JYW655835 KIO655776:KIS655835 KSK655776:KSO655835 LCG655776:LCK655835 LMC655776:LMG655835 LVY655776:LWC655835 MFU655776:MFY655835 MPQ655776:MPU655835 MZM655776:MZQ655835 NJI655776:NJM655835 NTE655776:NTI655835 ODA655776:ODE655835 OMW655776:ONA655835 OWS655776:OWW655835 PGO655776:PGS655835 PQK655776:PQO655835 QAG655776:QAK655835 QKC655776:QKG655835 QTY655776:QUC655835 RDU655776:RDY655835 RNQ655776:RNU655835 RXM655776:RXQ655835 SHI655776:SHM655835 SRE655776:SRI655835 TBA655776:TBE655835 TKW655776:TLA655835 TUS655776:TUW655835 UEO655776:UES655835 UOK655776:UOO655835 UYG655776:UYK655835 VIC655776:VIG655835 VRY655776:VSC655835 WBU655776:WBY655835 WLQ655776:WLU655835 WVM655776:WVQ655835 E721312:I721371 JA721312:JE721371 SW721312:TA721371 ACS721312:ACW721371 AMO721312:AMS721371 AWK721312:AWO721371 BGG721312:BGK721371 BQC721312:BQG721371 BZY721312:CAC721371 CJU721312:CJY721371 CTQ721312:CTU721371 DDM721312:DDQ721371 DNI721312:DNM721371 DXE721312:DXI721371 EHA721312:EHE721371 EQW721312:ERA721371 FAS721312:FAW721371 FKO721312:FKS721371 FUK721312:FUO721371 GEG721312:GEK721371 GOC721312:GOG721371 GXY721312:GYC721371 HHU721312:HHY721371 HRQ721312:HRU721371 IBM721312:IBQ721371 ILI721312:ILM721371 IVE721312:IVI721371 JFA721312:JFE721371 JOW721312:JPA721371 JYS721312:JYW721371 KIO721312:KIS721371 KSK721312:KSO721371 LCG721312:LCK721371 LMC721312:LMG721371 LVY721312:LWC721371 MFU721312:MFY721371 MPQ721312:MPU721371 MZM721312:MZQ721371 NJI721312:NJM721371 NTE721312:NTI721371 ODA721312:ODE721371 OMW721312:ONA721371 OWS721312:OWW721371 PGO721312:PGS721371 PQK721312:PQO721371 QAG721312:QAK721371 QKC721312:QKG721371 QTY721312:QUC721371 RDU721312:RDY721371 RNQ721312:RNU721371 RXM721312:RXQ721371 SHI721312:SHM721371 SRE721312:SRI721371 TBA721312:TBE721371 TKW721312:TLA721371 TUS721312:TUW721371 UEO721312:UES721371 UOK721312:UOO721371 UYG721312:UYK721371 VIC721312:VIG721371 VRY721312:VSC721371 WBU721312:WBY721371 WLQ721312:WLU721371 WVM721312:WVQ721371 E786848:I786907 JA786848:JE786907 SW786848:TA786907 ACS786848:ACW786907 AMO786848:AMS786907 AWK786848:AWO786907 BGG786848:BGK786907 BQC786848:BQG786907 BZY786848:CAC786907 CJU786848:CJY786907 CTQ786848:CTU786907 DDM786848:DDQ786907 DNI786848:DNM786907 DXE786848:DXI786907 EHA786848:EHE786907 EQW786848:ERA786907 FAS786848:FAW786907 FKO786848:FKS786907 FUK786848:FUO786907 GEG786848:GEK786907 GOC786848:GOG786907 GXY786848:GYC786907 HHU786848:HHY786907 HRQ786848:HRU786907 IBM786848:IBQ786907 ILI786848:ILM786907 IVE786848:IVI786907 JFA786848:JFE786907 JOW786848:JPA786907 JYS786848:JYW786907 KIO786848:KIS786907 KSK786848:KSO786907 LCG786848:LCK786907 LMC786848:LMG786907 LVY786848:LWC786907 MFU786848:MFY786907 MPQ786848:MPU786907 MZM786848:MZQ786907 NJI786848:NJM786907 NTE786848:NTI786907 ODA786848:ODE786907 OMW786848:ONA786907 OWS786848:OWW786907 PGO786848:PGS786907 PQK786848:PQO786907 QAG786848:QAK786907 QKC786848:QKG786907 QTY786848:QUC786907 RDU786848:RDY786907 RNQ786848:RNU786907 RXM786848:RXQ786907 SHI786848:SHM786907 SRE786848:SRI786907 TBA786848:TBE786907 TKW786848:TLA786907 TUS786848:TUW786907 UEO786848:UES786907 UOK786848:UOO786907 UYG786848:UYK786907 VIC786848:VIG786907 VRY786848:VSC786907 WBU786848:WBY786907 WLQ786848:WLU786907 WVM786848:WVQ786907 E852384:I852443 JA852384:JE852443 SW852384:TA852443 ACS852384:ACW852443 AMO852384:AMS852443 AWK852384:AWO852443 BGG852384:BGK852443 BQC852384:BQG852443 BZY852384:CAC852443 CJU852384:CJY852443 CTQ852384:CTU852443 DDM852384:DDQ852443 DNI852384:DNM852443 DXE852384:DXI852443 EHA852384:EHE852443 EQW852384:ERA852443 FAS852384:FAW852443 FKO852384:FKS852443 FUK852384:FUO852443 GEG852384:GEK852443 GOC852384:GOG852443 GXY852384:GYC852443 HHU852384:HHY852443 HRQ852384:HRU852443 IBM852384:IBQ852443 ILI852384:ILM852443 IVE852384:IVI852443 JFA852384:JFE852443 JOW852384:JPA852443 JYS852384:JYW852443 KIO852384:KIS852443 KSK852384:KSO852443 LCG852384:LCK852443 LMC852384:LMG852443 LVY852384:LWC852443 MFU852384:MFY852443 MPQ852384:MPU852443 MZM852384:MZQ852443 NJI852384:NJM852443 NTE852384:NTI852443 ODA852384:ODE852443 OMW852384:ONA852443 OWS852384:OWW852443 PGO852384:PGS852443 PQK852384:PQO852443 QAG852384:QAK852443 QKC852384:QKG852443 QTY852384:QUC852443 RDU852384:RDY852443 RNQ852384:RNU852443 RXM852384:RXQ852443 SHI852384:SHM852443 SRE852384:SRI852443 TBA852384:TBE852443 TKW852384:TLA852443 TUS852384:TUW852443 UEO852384:UES852443 UOK852384:UOO852443 UYG852384:UYK852443 VIC852384:VIG852443 VRY852384:VSC852443 WBU852384:WBY852443 WLQ852384:WLU852443 WVM852384:WVQ852443 E917920:I917979 JA917920:JE917979 SW917920:TA917979 ACS917920:ACW917979 AMO917920:AMS917979 AWK917920:AWO917979 BGG917920:BGK917979 BQC917920:BQG917979 BZY917920:CAC917979 CJU917920:CJY917979 CTQ917920:CTU917979 DDM917920:DDQ917979 DNI917920:DNM917979 DXE917920:DXI917979 EHA917920:EHE917979 EQW917920:ERA917979 FAS917920:FAW917979 FKO917920:FKS917979 FUK917920:FUO917979 GEG917920:GEK917979 GOC917920:GOG917979 GXY917920:GYC917979 HHU917920:HHY917979 HRQ917920:HRU917979 IBM917920:IBQ917979 ILI917920:ILM917979 IVE917920:IVI917979 JFA917920:JFE917979 JOW917920:JPA917979 JYS917920:JYW917979 KIO917920:KIS917979 KSK917920:KSO917979 LCG917920:LCK917979 LMC917920:LMG917979 LVY917920:LWC917979 MFU917920:MFY917979 MPQ917920:MPU917979 MZM917920:MZQ917979 NJI917920:NJM917979 NTE917920:NTI917979 ODA917920:ODE917979 OMW917920:ONA917979 OWS917920:OWW917979 PGO917920:PGS917979 PQK917920:PQO917979 QAG917920:QAK917979 QKC917920:QKG917979 QTY917920:QUC917979 RDU917920:RDY917979 RNQ917920:RNU917979 RXM917920:RXQ917979 SHI917920:SHM917979 SRE917920:SRI917979 TBA917920:TBE917979 TKW917920:TLA917979 TUS917920:TUW917979 UEO917920:UES917979 UOK917920:UOO917979 UYG917920:UYK917979 VIC917920:VIG917979 VRY917920:VSC917979 WBU917920:WBY917979 WLQ917920:WLU917979 WVM917920:WVQ917979 E983456:I983515 JA983456:JE983515 SW983456:TA983515 ACS983456:ACW983515 AMO983456:AMS983515 AWK983456:AWO983515 BGG983456:BGK983515 BQC983456:BQG983515 BZY983456:CAC983515 CJU983456:CJY983515 CTQ983456:CTU983515 DDM983456:DDQ983515 DNI983456:DNM983515 DXE983456:DXI983515 EHA983456:EHE983515 EQW983456:ERA983515 FAS983456:FAW983515 FKO983456:FKS983515 FUK983456:FUO983515 GEG983456:GEK983515 GOC983456:GOG983515 GXY983456:GYC983515 HHU983456:HHY983515 HRQ983456:HRU983515 IBM983456:IBQ983515 ILI983456:ILM983515 IVE983456:IVI983515 JFA983456:JFE983515 JOW983456:JPA983515 JYS983456:JYW983515 KIO983456:KIS983515 KSK983456:KSO983515 LCG983456:LCK983515 LMC983456:LMG983515 LVY983456:LWC983515 MFU983456:MFY983515 MPQ983456:MPU983515 MZM983456:MZQ983515 NJI983456:NJM983515 NTE983456:NTI983515 ODA983456:ODE983515 OMW983456:ONA983515 OWS983456:OWW983515 PGO983456:PGS983515 PQK983456:PQO983515 QAG983456:QAK983515 QKC983456:QKG983515 QTY983456:QUC983515 RDU983456:RDY983515 RNQ983456:RNU983515 RXM983456:RXQ983515 SHI983456:SHM983515 SRE983456:SRI983515 TBA983456:TBE983515 TKW983456:TLA983515 TUS983456:TUW983515 UEO983456:UES983515 UOK983456:UOO983515 UYG983456:UYK983515 VIC983456:VIG983515 VRY983456:VSC983515 WBU983456:WBY983515 WLQ983456:WLU983515 WVM983456:WVQ983515 K416:L474 JG416:JH474 TC416:TD474 ACY416:ACZ474 AMU416:AMV474 AWQ416:AWR474 BGM416:BGN474 BQI416:BQJ474 CAE416:CAF474 CKA416:CKB474 CTW416:CTX474 DDS416:DDT474 DNO416:DNP474 DXK416:DXL474 EHG416:EHH474 ERC416:ERD474 FAY416:FAZ474 FKU416:FKV474 FUQ416:FUR474 GEM416:GEN474 GOI416:GOJ474 GYE416:GYF474 HIA416:HIB474 HRW416:HRX474 IBS416:IBT474 ILO416:ILP474 IVK416:IVL474 JFG416:JFH474 JPC416:JPD474 JYY416:JYZ474 KIU416:KIV474 KSQ416:KSR474 LCM416:LCN474 LMI416:LMJ474 LWE416:LWF474 MGA416:MGB474 MPW416:MPX474 MZS416:MZT474 NJO416:NJP474 NTK416:NTL474 ODG416:ODH474 ONC416:OND474 OWY416:OWZ474 PGU416:PGV474 PQQ416:PQR474 QAM416:QAN474 QKI416:QKJ474 QUE416:QUF474 REA416:REB474 RNW416:RNX474 RXS416:RXT474 SHO416:SHP474 SRK416:SRL474 TBG416:TBH474 TLC416:TLD474 TUY416:TUZ474 UEU416:UEV474 UOQ416:UOR474 UYM416:UYN474 VII416:VIJ474 VSE416:VSF474 WCA416:WCB474 WLW416:WLX474 WVS416:WVT474 K65952:L66010 JG65952:JH66010 TC65952:TD66010 ACY65952:ACZ66010 AMU65952:AMV66010 AWQ65952:AWR66010 BGM65952:BGN66010 BQI65952:BQJ66010 CAE65952:CAF66010 CKA65952:CKB66010 CTW65952:CTX66010 DDS65952:DDT66010 DNO65952:DNP66010 DXK65952:DXL66010 EHG65952:EHH66010 ERC65952:ERD66010 FAY65952:FAZ66010 FKU65952:FKV66010 FUQ65952:FUR66010 GEM65952:GEN66010 GOI65952:GOJ66010 GYE65952:GYF66010 HIA65952:HIB66010 HRW65952:HRX66010 IBS65952:IBT66010 ILO65952:ILP66010 IVK65952:IVL66010 JFG65952:JFH66010 JPC65952:JPD66010 JYY65952:JYZ66010 KIU65952:KIV66010 KSQ65952:KSR66010 LCM65952:LCN66010 LMI65952:LMJ66010 LWE65952:LWF66010 MGA65952:MGB66010 MPW65952:MPX66010 MZS65952:MZT66010 NJO65952:NJP66010 NTK65952:NTL66010 ODG65952:ODH66010 ONC65952:OND66010 OWY65952:OWZ66010 PGU65952:PGV66010 PQQ65952:PQR66010 QAM65952:QAN66010 QKI65952:QKJ66010 QUE65952:QUF66010 REA65952:REB66010 RNW65952:RNX66010 RXS65952:RXT66010 SHO65952:SHP66010 SRK65952:SRL66010 TBG65952:TBH66010 TLC65952:TLD66010 TUY65952:TUZ66010 UEU65952:UEV66010 UOQ65952:UOR66010 UYM65952:UYN66010 VII65952:VIJ66010 VSE65952:VSF66010 WCA65952:WCB66010 WLW65952:WLX66010 WVS65952:WVT66010 K131488:L131546 JG131488:JH131546 TC131488:TD131546 ACY131488:ACZ131546 AMU131488:AMV131546 AWQ131488:AWR131546 BGM131488:BGN131546 BQI131488:BQJ131546 CAE131488:CAF131546 CKA131488:CKB131546 CTW131488:CTX131546 DDS131488:DDT131546 DNO131488:DNP131546 DXK131488:DXL131546 EHG131488:EHH131546 ERC131488:ERD131546 FAY131488:FAZ131546 FKU131488:FKV131546 FUQ131488:FUR131546 GEM131488:GEN131546 GOI131488:GOJ131546 GYE131488:GYF131546 HIA131488:HIB131546 HRW131488:HRX131546 IBS131488:IBT131546 ILO131488:ILP131546 IVK131488:IVL131546 JFG131488:JFH131546 JPC131488:JPD131546 JYY131488:JYZ131546 KIU131488:KIV131546 KSQ131488:KSR131546 LCM131488:LCN131546 LMI131488:LMJ131546 LWE131488:LWF131546 MGA131488:MGB131546 MPW131488:MPX131546 MZS131488:MZT131546 NJO131488:NJP131546 NTK131488:NTL131546 ODG131488:ODH131546 ONC131488:OND131546 OWY131488:OWZ131546 PGU131488:PGV131546 PQQ131488:PQR131546 QAM131488:QAN131546 QKI131488:QKJ131546 QUE131488:QUF131546 REA131488:REB131546 RNW131488:RNX131546 RXS131488:RXT131546 SHO131488:SHP131546 SRK131488:SRL131546 TBG131488:TBH131546 TLC131488:TLD131546 TUY131488:TUZ131546 UEU131488:UEV131546 UOQ131488:UOR131546 UYM131488:UYN131546 VII131488:VIJ131546 VSE131488:VSF131546 WCA131488:WCB131546 WLW131488:WLX131546 WVS131488:WVT131546 K197024:L197082 JG197024:JH197082 TC197024:TD197082 ACY197024:ACZ197082 AMU197024:AMV197082 AWQ197024:AWR197082 BGM197024:BGN197082 BQI197024:BQJ197082 CAE197024:CAF197082 CKA197024:CKB197082 CTW197024:CTX197082 DDS197024:DDT197082 DNO197024:DNP197082 DXK197024:DXL197082 EHG197024:EHH197082 ERC197024:ERD197082 FAY197024:FAZ197082 FKU197024:FKV197082 FUQ197024:FUR197082 GEM197024:GEN197082 GOI197024:GOJ197082 GYE197024:GYF197082 HIA197024:HIB197082 HRW197024:HRX197082 IBS197024:IBT197082 ILO197024:ILP197082 IVK197024:IVL197082 JFG197024:JFH197082 JPC197024:JPD197082 JYY197024:JYZ197082 KIU197024:KIV197082 KSQ197024:KSR197082 LCM197024:LCN197082 LMI197024:LMJ197082 LWE197024:LWF197082 MGA197024:MGB197082 MPW197024:MPX197082 MZS197024:MZT197082 NJO197024:NJP197082 NTK197024:NTL197082 ODG197024:ODH197082 ONC197024:OND197082 OWY197024:OWZ197082 PGU197024:PGV197082 PQQ197024:PQR197082 QAM197024:QAN197082 QKI197024:QKJ197082 QUE197024:QUF197082 REA197024:REB197082 RNW197024:RNX197082 RXS197024:RXT197082 SHO197024:SHP197082 SRK197024:SRL197082 TBG197024:TBH197082 TLC197024:TLD197082 TUY197024:TUZ197082 UEU197024:UEV197082 UOQ197024:UOR197082 UYM197024:UYN197082 VII197024:VIJ197082 VSE197024:VSF197082 WCA197024:WCB197082 WLW197024:WLX197082 WVS197024:WVT197082 K262560:L262618 JG262560:JH262618 TC262560:TD262618 ACY262560:ACZ262618 AMU262560:AMV262618 AWQ262560:AWR262618 BGM262560:BGN262618 BQI262560:BQJ262618 CAE262560:CAF262618 CKA262560:CKB262618 CTW262560:CTX262618 DDS262560:DDT262618 DNO262560:DNP262618 DXK262560:DXL262618 EHG262560:EHH262618 ERC262560:ERD262618 FAY262560:FAZ262618 FKU262560:FKV262618 FUQ262560:FUR262618 GEM262560:GEN262618 GOI262560:GOJ262618 GYE262560:GYF262618 HIA262560:HIB262618 HRW262560:HRX262618 IBS262560:IBT262618 ILO262560:ILP262618 IVK262560:IVL262618 JFG262560:JFH262618 JPC262560:JPD262618 JYY262560:JYZ262618 KIU262560:KIV262618 KSQ262560:KSR262618 LCM262560:LCN262618 LMI262560:LMJ262618 LWE262560:LWF262618 MGA262560:MGB262618 MPW262560:MPX262618 MZS262560:MZT262618 NJO262560:NJP262618 NTK262560:NTL262618 ODG262560:ODH262618 ONC262560:OND262618 OWY262560:OWZ262618 PGU262560:PGV262618 PQQ262560:PQR262618 QAM262560:QAN262618 QKI262560:QKJ262618 QUE262560:QUF262618 REA262560:REB262618 RNW262560:RNX262618 RXS262560:RXT262618 SHO262560:SHP262618 SRK262560:SRL262618 TBG262560:TBH262618 TLC262560:TLD262618 TUY262560:TUZ262618 UEU262560:UEV262618 UOQ262560:UOR262618 UYM262560:UYN262618 VII262560:VIJ262618 VSE262560:VSF262618 WCA262560:WCB262618 WLW262560:WLX262618 WVS262560:WVT262618 K328096:L328154 JG328096:JH328154 TC328096:TD328154 ACY328096:ACZ328154 AMU328096:AMV328154 AWQ328096:AWR328154 BGM328096:BGN328154 BQI328096:BQJ328154 CAE328096:CAF328154 CKA328096:CKB328154 CTW328096:CTX328154 DDS328096:DDT328154 DNO328096:DNP328154 DXK328096:DXL328154 EHG328096:EHH328154 ERC328096:ERD328154 FAY328096:FAZ328154 FKU328096:FKV328154 FUQ328096:FUR328154 GEM328096:GEN328154 GOI328096:GOJ328154 GYE328096:GYF328154 HIA328096:HIB328154 HRW328096:HRX328154 IBS328096:IBT328154 ILO328096:ILP328154 IVK328096:IVL328154 JFG328096:JFH328154 JPC328096:JPD328154 JYY328096:JYZ328154 KIU328096:KIV328154 KSQ328096:KSR328154 LCM328096:LCN328154 LMI328096:LMJ328154 LWE328096:LWF328154 MGA328096:MGB328154 MPW328096:MPX328154 MZS328096:MZT328154 NJO328096:NJP328154 NTK328096:NTL328154 ODG328096:ODH328154 ONC328096:OND328154 OWY328096:OWZ328154 PGU328096:PGV328154 PQQ328096:PQR328154 QAM328096:QAN328154 QKI328096:QKJ328154 QUE328096:QUF328154 REA328096:REB328154 RNW328096:RNX328154 RXS328096:RXT328154 SHO328096:SHP328154 SRK328096:SRL328154 TBG328096:TBH328154 TLC328096:TLD328154 TUY328096:TUZ328154 UEU328096:UEV328154 UOQ328096:UOR328154 UYM328096:UYN328154 VII328096:VIJ328154 VSE328096:VSF328154 WCA328096:WCB328154 WLW328096:WLX328154 WVS328096:WVT328154 K393632:L393690 JG393632:JH393690 TC393632:TD393690 ACY393632:ACZ393690 AMU393632:AMV393690 AWQ393632:AWR393690 BGM393632:BGN393690 BQI393632:BQJ393690 CAE393632:CAF393690 CKA393632:CKB393690 CTW393632:CTX393690 DDS393632:DDT393690 DNO393632:DNP393690 DXK393632:DXL393690 EHG393632:EHH393690 ERC393632:ERD393690 FAY393632:FAZ393690 FKU393632:FKV393690 FUQ393632:FUR393690 GEM393632:GEN393690 GOI393632:GOJ393690 GYE393632:GYF393690 HIA393632:HIB393690 HRW393632:HRX393690 IBS393632:IBT393690 ILO393632:ILP393690 IVK393632:IVL393690 JFG393632:JFH393690 JPC393632:JPD393690 JYY393632:JYZ393690 KIU393632:KIV393690 KSQ393632:KSR393690 LCM393632:LCN393690 LMI393632:LMJ393690 LWE393632:LWF393690 MGA393632:MGB393690 MPW393632:MPX393690 MZS393632:MZT393690 NJO393632:NJP393690 NTK393632:NTL393690 ODG393632:ODH393690 ONC393632:OND393690 OWY393632:OWZ393690 PGU393632:PGV393690 PQQ393632:PQR393690 QAM393632:QAN393690 QKI393632:QKJ393690 QUE393632:QUF393690 REA393632:REB393690 RNW393632:RNX393690 RXS393632:RXT393690 SHO393632:SHP393690 SRK393632:SRL393690 TBG393632:TBH393690 TLC393632:TLD393690 TUY393632:TUZ393690 UEU393632:UEV393690 UOQ393632:UOR393690 UYM393632:UYN393690 VII393632:VIJ393690 VSE393632:VSF393690 WCA393632:WCB393690 WLW393632:WLX393690 WVS393632:WVT393690 K459168:L459226 JG459168:JH459226 TC459168:TD459226 ACY459168:ACZ459226 AMU459168:AMV459226 AWQ459168:AWR459226 BGM459168:BGN459226 BQI459168:BQJ459226 CAE459168:CAF459226 CKA459168:CKB459226 CTW459168:CTX459226 DDS459168:DDT459226 DNO459168:DNP459226 DXK459168:DXL459226 EHG459168:EHH459226 ERC459168:ERD459226 FAY459168:FAZ459226 FKU459168:FKV459226 FUQ459168:FUR459226 GEM459168:GEN459226 GOI459168:GOJ459226 GYE459168:GYF459226 HIA459168:HIB459226 HRW459168:HRX459226 IBS459168:IBT459226 ILO459168:ILP459226 IVK459168:IVL459226 JFG459168:JFH459226 JPC459168:JPD459226 JYY459168:JYZ459226 KIU459168:KIV459226 KSQ459168:KSR459226 LCM459168:LCN459226 LMI459168:LMJ459226 LWE459168:LWF459226 MGA459168:MGB459226 MPW459168:MPX459226 MZS459168:MZT459226 NJO459168:NJP459226 NTK459168:NTL459226 ODG459168:ODH459226 ONC459168:OND459226 OWY459168:OWZ459226 PGU459168:PGV459226 PQQ459168:PQR459226 QAM459168:QAN459226 QKI459168:QKJ459226 QUE459168:QUF459226 REA459168:REB459226 RNW459168:RNX459226 RXS459168:RXT459226 SHO459168:SHP459226 SRK459168:SRL459226 TBG459168:TBH459226 TLC459168:TLD459226 TUY459168:TUZ459226 UEU459168:UEV459226 UOQ459168:UOR459226 UYM459168:UYN459226 VII459168:VIJ459226 VSE459168:VSF459226 WCA459168:WCB459226 WLW459168:WLX459226 WVS459168:WVT459226 K524704:L524762 JG524704:JH524762 TC524704:TD524762 ACY524704:ACZ524762 AMU524704:AMV524762 AWQ524704:AWR524762 BGM524704:BGN524762 BQI524704:BQJ524762 CAE524704:CAF524762 CKA524704:CKB524762 CTW524704:CTX524762 DDS524704:DDT524762 DNO524704:DNP524762 DXK524704:DXL524762 EHG524704:EHH524762 ERC524704:ERD524762 FAY524704:FAZ524762 FKU524704:FKV524762 FUQ524704:FUR524762 GEM524704:GEN524762 GOI524704:GOJ524762 GYE524704:GYF524762 HIA524704:HIB524762 HRW524704:HRX524762 IBS524704:IBT524762 ILO524704:ILP524762 IVK524704:IVL524762 JFG524704:JFH524762 JPC524704:JPD524762 JYY524704:JYZ524762 KIU524704:KIV524762 KSQ524704:KSR524762 LCM524704:LCN524762 LMI524704:LMJ524762 LWE524704:LWF524762 MGA524704:MGB524762 MPW524704:MPX524762 MZS524704:MZT524762 NJO524704:NJP524762 NTK524704:NTL524762 ODG524704:ODH524762 ONC524704:OND524762 OWY524704:OWZ524762 PGU524704:PGV524762 PQQ524704:PQR524762 QAM524704:QAN524762 QKI524704:QKJ524762 QUE524704:QUF524762 REA524704:REB524762 RNW524704:RNX524762 RXS524704:RXT524762 SHO524704:SHP524762 SRK524704:SRL524762 TBG524704:TBH524762 TLC524704:TLD524762 TUY524704:TUZ524762 UEU524704:UEV524762 UOQ524704:UOR524762 UYM524704:UYN524762 VII524704:VIJ524762 VSE524704:VSF524762 WCA524704:WCB524762 WLW524704:WLX524762 WVS524704:WVT524762 K590240:L590298 JG590240:JH590298 TC590240:TD590298 ACY590240:ACZ590298 AMU590240:AMV590298 AWQ590240:AWR590298 BGM590240:BGN590298 BQI590240:BQJ590298 CAE590240:CAF590298 CKA590240:CKB590298 CTW590240:CTX590298 DDS590240:DDT590298 DNO590240:DNP590298 DXK590240:DXL590298 EHG590240:EHH590298 ERC590240:ERD590298 FAY590240:FAZ590298 FKU590240:FKV590298 FUQ590240:FUR590298 GEM590240:GEN590298 GOI590240:GOJ590298 GYE590240:GYF590298 HIA590240:HIB590298 HRW590240:HRX590298 IBS590240:IBT590298 ILO590240:ILP590298 IVK590240:IVL590298 JFG590240:JFH590298 JPC590240:JPD590298 JYY590240:JYZ590298 KIU590240:KIV590298 KSQ590240:KSR590298 LCM590240:LCN590298 LMI590240:LMJ590298 LWE590240:LWF590298 MGA590240:MGB590298 MPW590240:MPX590298 MZS590240:MZT590298 NJO590240:NJP590298 NTK590240:NTL590298 ODG590240:ODH590298 ONC590240:OND590298 OWY590240:OWZ590298 PGU590240:PGV590298 PQQ590240:PQR590298 QAM590240:QAN590298 QKI590240:QKJ590298 QUE590240:QUF590298 REA590240:REB590298 RNW590240:RNX590298 RXS590240:RXT590298 SHO590240:SHP590298 SRK590240:SRL590298 TBG590240:TBH590298 TLC590240:TLD590298 TUY590240:TUZ590298 UEU590240:UEV590298 UOQ590240:UOR590298 UYM590240:UYN590298 VII590240:VIJ590298 VSE590240:VSF590298 WCA590240:WCB590298 WLW590240:WLX590298 WVS590240:WVT590298 K655776:L655834 JG655776:JH655834 TC655776:TD655834 ACY655776:ACZ655834 AMU655776:AMV655834 AWQ655776:AWR655834 BGM655776:BGN655834 BQI655776:BQJ655834 CAE655776:CAF655834 CKA655776:CKB655834 CTW655776:CTX655834 DDS655776:DDT655834 DNO655776:DNP655834 DXK655776:DXL655834 EHG655776:EHH655834 ERC655776:ERD655834 FAY655776:FAZ655834 FKU655776:FKV655834 FUQ655776:FUR655834 GEM655776:GEN655834 GOI655776:GOJ655834 GYE655776:GYF655834 HIA655776:HIB655834 HRW655776:HRX655834 IBS655776:IBT655834 ILO655776:ILP655834 IVK655776:IVL655834 JFG655776:JFH655834 JPC655776:JPD655834 JYY655776:JYZ655834 KIU655776:KIV655834 KSQ655776:KSR655834 LCM655776:LCN655834 LMI655776:LMJ655834 LWE655776:LWF655834 MGA655776:MGB655834 MPW655776:MPX655834 MZS655776:MZT655834 NJO655776:NJP655834 NTK655776:NTL655834 ODG655776:ODH655834 ONC655776:OND655834 OWY655776:OWZ655834 PGU655776:PGV655834 PQQ655776:PQR655834 QAM655776:QAN655834 QKI655776:QKJ655834 QUE655776:QUF655834 REA655776:REB655834 RNW655776:RNX655834 RXS655776:RXT655834 SHO655776:SHP655834 SRK655776:SRL655834 TBG655776:TBH655834 TLC655776:TLD655834 TUY655776:TUZ655834 UEU655776:UEV655834 UOQ655776:UOR655834 UYM655776:UYN655834 VII655776:VIJ655834 VSE655776:VSF655834 WCA655776:WCB655834 WLW655776:WLX655834 WVS655776:WVT655834 K721312:L721370 JG721312:JH721370 TC721312:TD721370 ACY721312:ACZ721370 AMU721312:AMV721370 AWQ721312:AWR721370 BGM721312:BGN721370 BQI721312:BQJ721370 CAE721312:CAF721370 CKA721312:CKB721370 CTW721312:CTX721370 DDS721312:DDT721370 DNO721312:DNP721370 DXK721312:DXL721370 EHG721312:EHH721370 ERC721312:ERD721370 FAY721312:FAZ721370 FKU721312:FKV721370 FUQ721312:FUR721370 GEM721312:GEN721370 GOI721312:GOJ721370 GYE721312:GYF721370 HIA721312:HIB721370 HRW721312:HRX721370 IBS721312:IBT721370 ILO721312:ILP721370 IVK721312:IVL721370 JFG721312:JFH721370 JPC721312:JPD721370 JYY721312:JYZ721370 KIU721312:KIV721370 KSQ721312:KSR721370 LCM721312:LCN721370 LMI721312:LMJ721370 LWE721312:LWF721370 MGA721312:MGB721370 MPW721312:MPX721370 MZS721312:MZT721370 NJO721312:NJP721370 NTK721312:NTL721370 ODG721312:ODH721370 ONC721312:OND721370 OWY721312:OWZ721370 PGU721312:PGV721370 PQQ721312:PQR721370 QAM721312:QAN721370 QKI721312:QKJ721370 QUE721312:QUF721370 REA721312:REB721370 RNW721312:RNX721370 RXS721312:RXT721370 SHO721312:SHP721370 SRK721312:SRL721370 TBG721312:TBH721370 TLC721312:TLD721370 TUY721312:TUZ721370 UEU721312:UEV721370 UOQ721312:UOR721370 UYM721312:UYN721370 VII721312:VIJ721370 VSE721312:VSF721370 WCA721312:WCB721370 WLW721312:WLX721370 WVS721312:WVT721370 K786848:L786906 JG786848:JH786906 TC786848:TD786906 ACY786848:ACZ786906 AMU786848:AMV786906 AWQ786848:AWR786906 BGM786848:BGN786906 BQI786848:BQJ786906 CAE786848:CAF786906 CKA786848:CKB786906 CTW786848:CTX786906 DDS786848:DDT786906 DNO786848:DNP786906 DXK786848:DXL786906 EHG786848:EHH786906 ERC786848:ERD786906 FAY786848:FAZ786906 FKU786848:FKV786906 FUQ786848:FUR786906 GEM786848:GEN786906 GOI786848:GOJ786906 GYE786848:GYF786906 HIA786848:HIB786906 HRW786848:HRX786906 IBS786848:IBT786906 ILO786848:ILP786906 IVK786848:IVL786906 JFG786848:JFH786906 JPC786848:JPD786906 JYY786848:JYZ786906 KIU786848:KIV786906 KSQ786848:KSR786906 LCM786848:LCN786906 LMI786848:LMJ786906 LWE786848:LWF786906 MGA786848:MGB786906 MPW786848:MPX786906 MZS786848:MZT786906 NJO786848:NJP786906 NTK786848:NTL786906 ODG786848:ODH786906 ONC786848:OND786906 OWY786848:OWZ786906 PGU786848:PGV786906 PQQ786848:PQR786906 QAM786848:QAN786906 QKI786848:QKJ786906 QUE786848:QUF786906 REA786848:REB786906 RNW786848:RNX786906 RXS786848:RXT786906 SHO786848:SHP786906 SRK786848:SRL786906 TBG786848:TBH786906 TLC786848:TLD786906 TUY786848:TUZ786906 UEU786848:UEV786906 UOQ786848:UOR786906 UYM786848:UYN786906 VII786848:VIJ786906 VSE786848:VSF786906 WCA786848:WCB786906 WLW786848:WLX786906 WVS786848:WVT786906 K852384:L852442 JG852384:JH852442 TC852384:TD852442 ACY852384:ACZ852442 AMU852384:AMV852442 AWQ852384:AWR852442 BGM852384:BGN852442 BQI852384:BQJ852442 CAE852384:CAF852442 CKA852384:CKB852442 CTW852384:CTX852442 DDS852384:DDT852442 DNO852384:DNP852442 DXK852384:DXL852442 EHG852384:EHH852442 ERC852384:ERD852442 FAY852384:FAZ852442 FKU852384:FKV852442 FUQ852384:FUR852442 GEM852384:GEN852442 GOI852384:GOJ852442 GYE852384:GYF852442 HIA852384:HIB852442 HRW852384:HRX852442 IBS852384:IBT852442 ILO852384:ILP852442 IVK852384:IVL852442 JFG852384:JFH852442 JPC852384:JPD852442 JYY852384:JYZ852442 KIU852384:KIV852442 KSQ852384:KSR852442 LCM852384:LCN852442 LMI852384:LMJ852442 LWE852384:LWF852442 MGA852384:MGB852442 MPW852384:MPX852442 MZS852384:MZT852442 NJO852384:NJP852442 NTK852384:NTL852442 ODG852384:ODH852442 ONC852384:OND852442 OWY852384:OWZ852442 PGU852384:PGV852442 PQQ852384:PQR852442 QAM852384:QAN852442 QKI852384:QKJ852442 QUE852384:QUF852442 REA852384:REB852442 RNW852384:RNX852442 RXS852384:RXT852442 SHO852384:SHP852442 SRK852384:SRL852442 TBG852384:TBH852442 TLC852384:TLD852442 TUY852384:TUZ852442 UEU852384:UEV852442 UOQ852384:UOR852442 UYM852384:UYN852442 VII852384:VIJ852442 VSE852384:VSF852442 WCA852384:WCB852442 WLW852384:WLX852442 WVS852384:WVT852442 K917920:L917978 JG917920:JH917978 TC917920:TD917978 ACY917920:ACZ917978 AMU917920:AMV917978 AWQ917920:AWR917978 BGM917920:BGN917978 BQI917920:BQJ917978 CAE917920:CAF917978 CKA917920:CKB917978 CTW917920:CTX917978 DDS917920:DDT917978 DNO917920:DNP917978 DXK917920:DXL917978 EHG917920:EHH917978 ERC917920:ERD917978 FAY917920:FAZ917978 FKU917920:FKV917978 FUQ917920:FUR917978 GEM917920:GEN917978 GOI917920:GOJ917978 GYE917920:GYF917978 HIA917920:HIB917978 HRW917920:HRX917978 IBS917920:IBT917978 ILO917920:ILP917978 IVK917920:IVL917978 JFG917920:JFH917978 JPC917920:JPD917978 JYY917920:JYZ917978 KIU917920:KIV917978 KSQ917920:KSR917978 LCM917920:LCN917978 LMI917920:LMJ917978 LWE917920:LWF917978 MGA917920:MGB917978 MPW917920:MPX917978 MZS917920:MZT917978 NJO917920:NJP917978 NTK917920:NTL917978 ODG917920:ODH917978 ONC917920:OND917978 OWY917920:OWZ917978 PGU917920:PGV917978 PQQ917920:PQR917978 QAM917920:QAN917978 QKI917920:QKJ917978 QUE917920:QUF917978 REA917920:REB917978 RNW917920:RNX917978 RXS917920:RXT917978 SHO917920:SHP917978 SRK917920:SRL917978 TBG917920:TBH917978 TLC917920:TLD917978 TUY917920:TUZ917978 UEU917920:UEV917978 UOQ917920:UOR917978 UYM917920:UYN917978 VII917920:VIJ917978 VSE917920:VSF917978 WCA917920:WCB917978 WLW917920:WLX917978 WVS917920:WVT917978 K983456:L983514 JG983456:JH983514 TC983456:TD983514 ACY983456:ACZ983514 AMU983456:AMV983514 AWQ983456:AWR983514 BGM983456:BGN983514 BQI983456:BQJ983514 CAE983456:CAF983514 CKA983456:CKB983514 CTW983456:CTX983514 DDS983456:DDT983514 DNO983456:DNP983514 DXK983456:DXL983514 EHG983456:EHH983514 ERC983456:ERD983514 FAY983456:FAZ983514 FKU983456:FKV983514 FUQ983456:FUR983514 GEM983456:GEN983514 GOI983456:GOJ983514 GYE983456:GYF983514 HIA983456:HIB983514 HRW983456:HRX983514 IBS983456:IBT983514 ILO983456:ILP983514 IVK983456:IVL983514 JFG983456:JFH983514 JPC983456:JPD983514 JYY983456:JYZ983514 KIU983456:KIV983514 KSQ983456:KSR983514 LCM983456:LCN983514 LMI983456:LMJ983514 LWE983456:LWF983514 MGA983456:MGB983514 MPW983456:MPX983514 MZS983456:MZT983514 NJO983456:NJP983514 NTK983456:NTL983514 ODG983456:ODH983514 ONC983456:OND983514 OWY983456:OWZ983514 PGU983456:PGV983514 PQQ983456:PQR983514 QAM983456:QAN983514 QKI983456:QKJ983514 QUE983456:QUF983514 REA983456:REB983514 RNW983456:RNX983514 RXS983456:RXT983514 SHO983456:SHP983514 SRK983456:SRL983514 TBG983456:TBH983514 TLC983456:TLD983514 TUY983456:TUZ983514 UEU983456:UEV983514 UOQ983456:UOR983514 UYM983456:UYN983514 VII983456:VIJ983514 VSE983456:VSF983514 WCA983456:WCB983514 WLW983456:WLX983514 WVS983456:WVT983514 K131:K243 JG131:JG243 TC131:TC243 ACY131:ACY243 AMU131:AMU243 AWQ131:AWQ243 BGM131:BGM243 BQI131:BQI243 CAE131:CAE243 CKA131:CKA243 CTW131:CTW243 DDS131:DDS243 DNO131:DNO243 DXK131:DXK243 EHG131:EHG243 ERC131:ERC243 FAY131:FAY243 FKU131:FKU243 FUQ131:FUQ243 GEM131:GEM243 GOI131:GOI243 GYE131:GYE243 HIA131:HIA243 HRW131:HRW243 IBS131:IBS243 ILO131:ILO243 IVK131:IVK243 JFG131:JFG243 JPC131:JPC243 JYY131:JYY243 KIU131:KIU243 KSQ131:KSQ243 LCM131:LCM243 LMI131:LMI243 LWE131:LWE243 MGA131:MGA243 MPW131:MPW243 MZS131:MZS243 NJO131:NJO243 NTK131:NTK243 ODG131:ODG243 ONC131:ONC243 OWY131:OWY243 PGU131:PGU243 PQQ131:PQQ243 QAM131:QAM243 QKI131:QKI243 QUE131:QUE243 REA131:REA243 RNW131:RNW243 RXS131:RXS243 SHO131:SHO243 SRK131:SRK243 TBG131:TBG243 TLC131:TLC243 TUY131:TUY243 UEU131:UEU243 UOQ131:UOQ243 UYM131:UYM243 VII131:VII243 VSE131:VSE243 WCA131:WCA243 WLW131:WLW243 WVS131:WVS243 K65668:K65780 JG65668:JG65780 TC65668:TC65780 ACY65668:ACY65780 AMU65668:AMU65780 AWQ65668:AWQ65780 BGM65668:BGM65780 BQI65668:BQI65780 CAE65668:CAE65780 CKA65668:CKA65780 CTW65668:CTW65780 DDS65668:DDS65780 DNO65668:DNO65780 DXK65668:DXK65780 EHG65668:EHG65780 ERC65668:ERC65780 FAY65668:FAY65780 FKU65668:FKU65780 FUQ65668:FUQ65780 GEM65668:GEM65780 GOI65668:GOI65780 GYE65668:GYE65780 HIA65668:HIA65780 HRW65668:HRW65780 IBS65668:IBS65780 ILO65668:ILO65780 IVK65668:IVK65780 JFG65668:JFG65780 JPC65668:JPC65780 JYY65668:JYY65780 KIU65668:KIU65780 KSQ65668:KSQ65780 LCM65668:LCM65780 LMI65668:LMI65780 LWE65668:LWE65780 MGA65668:MGA65780 MPW65668:MPW65780 MZS65668:MZS65780 NJO65668:NJO65780 NTK65668:NTK65780 ODG65668:ODG65780 ONC65668:ONC65780 OWY65668:OWY65780 PGU65668:PGU65780 PQQ65668:PQQ65780 QAM65668:QAM65780 QKI65668:QKI65780 QUE65668:QUE65780 REA65668:REA65780 RNW65668:RNW65780 RXS65668:RXS65780 SHO65668:SHO65780 SRK65668:SRK65780 TBG65668:TBG65780 TLC65668:TLC65780 TUY65668:TUY65780 UEU65668:UEU65780 UOQ65668:UOQ65780 UYM65668:UYM65780 VII65668:VII65780 VSE65668:VSE65780 WCA65668:WCA65780 WLW65668:WLW65780 WVS65668:WVS65780 K131204:K131316 JG131204:JG131316 TC131204:TC131316 ACY131204:ACY131316 AMU131204:AMU131316 AWQ131204:AWQ131316 BGM131204:BGM131316 BQI131204:BQI131316 CAE131204:CAE131316 CKA131204:CKA131316 CTW131204:CTW131316 DDS131204:DDS131316 DNO131204:DNO131316 DXK131204:DXK131316 EHG131204:EHG131316 ERC131204:ERC131316 FAY131204:FAY131316 FKU131204:FKU131316 FUQ131204:FUQ131316 GEM131204:GEM131316 GOI131204:GOI131316 GYE131204:GYE131316 HIA131204:HIA131316 HRW131204:HRW131316 IBS131204:IBS131316 ILO131204:ILO131316 IVK131204:IVK131316 JFG131204:JFG131316 JPC131204:JPC131316 JYY131204:JYY131316 KIU131204:KIU131316 KSQ131204:KSQ131316 LCM131204:LCM131316 LMI131204:LMI131316 LWE131204:LWE131316 MGA131204:MGA131316 MPW131204:MPW131316 MZS131204:MZS131316 NJO131204:NJO131316 NTK131204:NTK131316 ODG131204:ODG131316 ONC131204:ONC131316 OWY131204:OWY131316 PGU131204:PGU131316 PQQ131204:PQQ131316 QAM131204:QAM131316 QKI131204:QKI131316 QUE131204:QUE131316 REA131204:REA131316 RNW131204:RNW131316 RXS131204:RXS131316 SHO131204:SHO131316 SRK131204:SRK131316 TBG131204:TBG131316 TLC131204:TLC131316 TUY131204:TUY131316 UEU131204:UEU131316 UOQ131204:UOQ131316 UYM131204:UYM131316 VII131204:VII131316 VSE131204:VSE131316 WCA131204:WCA131316 WLW131204:WLW131316 WVS131204:WVS131316 K196740:K196852 JG196740:JG196852 TC196740:TC196852 ACY196740:ACY196852 AMU196740:AMU196852 AWQ196740:AWQ196852 BGM196740:BGM196852 BQI196740:BQI196852 CAE196740:CAE196852 CKA196740:CKA196852 CTW196740:CTW196852 DDS196740:DDS196852 DNO196740:DNO196852 DXK196740:DXK196852 EHG196740:EHG196852 ERC196740:ERC196852 FAY196740:FAY196852 FKU196740:FKU196852 FUQ196740:FUQ196852 GEM196740:GEM196852 GOI196740:GOI196852 GYE196740:GYE196852 HIA196740:HIA196852 HRW196740:HRW196852 IBS196740:IBS196852 ILO196740:ILO196852 IVK196740:IVK196852 JFG196740:JFG196852 JPC196740:JPC196852 JYY196740:JYY196852 KIU196740:KIU196852 KSQ196740:KSQ196852 LCM196740:LCM196852 LMI196740:LMI196852 LWE196740:LWE196852 MGA196740:MGA196852 MPW196740:MPW196852 MZS196740:MZS196852 NJO196740:NJO196852 NTK196740:NTK196852 ODG196740:ODG196852 ONC196740:ONC196852 OWY196740:OWY196852 PGU196740:PGU196852 PQQ196740:PQQ196852 QAM196740:QAM196852 QKI196740:QKI196852 QUE196740:QUE196852 REA196740:REA196852 RNW196740:RNW196852 RXS196740:RXS196852 SHO196740:SHO196852 SRK196740:SRK196852 TBG196740:TBG196852 TLC196740:TLC196852 TUY196740:TUY196852 UEU196740:UEU196852 UOQ196740:UOQ196852 UYM196740:UYM196852 VII196740:VII196852 VSE196740:VSE196852 WCA196740:WCA196852 WLW196740:WLW196852 WVS196740:WVS196852 K262276:K262388 JG262276:JG262388 TC262276:TC262388 ACY262276:ACY262388 AMU262276:AMU262388 AWQ262276:AWQ262388 BGM262276:BGM262388 BQI262276:BQI262388 CAE262276:CAE262388 CKA262276:CKA262388 CTW262276:CTW262388 DDS262276:DDS262388 DNO262276:DNO262388 DXK262276:DXK262388 EHG262276:EHG262388 ERC262276:ERC262388 FAY262276:FAY262388 FKU262276:FKU262388 FUQ262276:FUQ262388 GEM262276:GEM262388 GOI262276:GOI262388 GYE262276:GYE262388 HIA262276:HIA262388 HRW262276:HRW262388 IBS262276:IBS262388 ILO262276:ILO262388 IVK262276:IVK262388 JFG262276:JFG262388 JPC262276:JPC262388 JYY262276:JYY262388 KIU262276:KIU262388 KSQ262276:KSQ262388 LCM262276:LCM262388 LMI262276:LMI262388 LWE262276:LWE262388 MGA262276:MGA262388 MPW262276:MPW262388 MZS262276:MZS262388 NJO262276:NJO262388 NTK262276:NTK262388 ODG262276:ODG262388 ONC262276:ONC262388 OWY262276:OWY262388 PGU262276:PGU262388 PQQ262276:PQQ262388 QAM262276:QAM262388 QKI262276:QKI262388 QUE262276:QUE262388 REA262276:REA262388 RNW262276:RNW262388 RXS262276:RXS262388 SHO262276:SHO262388 SRK262276:SRK262388 TBG262276:TBG262388 TLC262276:TLC262388 TUY262276:TUY262388 UEU262276:UEU262388 UOQ262276:UOQ262388 UYM262276:UYM262388 VII262276:VII262388 VSE262276:VSE262388 WCA262276:WCA262388 WLW262276:WLW262388 WVS262276:WVS262388 K327812:K327924 JG327812:JG327924 TC327812:TC327924 ACY327812:ACY327924 AMU327812:AMU327924 AWQ327812:AWQ327924 BGM327812:BGM327924 BQI327812:BQI327924 CAE327812:CAE327924 CKA327812:CKA327924 CTW327812:CTW327924 DDS327812:DDS327924 DNO327812:DNO327924 DXK327812:DXK327924 EHG327812:EHG327924 ERC327812:ERC327924 FAY327812:FAY327924 FKU327812:FKU327924 FUQ327812:FUQ327924 GEM327812:GEM327924 GOI327812:GOI327924 GYE327812:GYE327924 HIA327812:HIA327924 HRW327812:HRW327924 IBS327812:IBS327924 ILO327812:ILO327924 IVK327812:IVK327924 JFG327812:JFG327924 JPC327812:JPC327924 JYY327812:JYY327924 KIU327812:KIU327924 KSQ327812:KSQ327924 LCM327812:LCM327924 LMI327812:LMI327924 LWE327812:LWE327924 MGA327812:MGA327924 MPW327812:MPW327924 MZS327812:MZS327924 NJO327812:NJO327924 NTK327812:NTK327924 ODG327812:ODG327924 ONC327812:ONC327924 OWY327812:OWY327924 PGU327812:PGU327924 PQQ327812:PQQ327924 QAM327812:QAM327924 QKI327812:QKI327924 QUE327812:QUE327924 REA327812:REA327924 RNW327812:RNW327924 RXS327812:RXS327924 SHO327812:SHO327924 SRK327812:SRK327924 TBG327812:TBG327924 TLC327812:TLC327924 TUY327812:TUY327924 UEU327812:UEU327924 UOQ327812:UOQ327924 UYM327812:UYM327924 VII327812:VII327924 VSE327812:VSE327924 WCA327812:WCA327924 WLW327812:WLW327924 WVS327812:WVS327924 K393348:K393460 JG393348:JG393460 TC393348:TC393460 ACY393348:ACY393460 AMU393348:AMU393460 AWQ393348:AWQ393460 BGM393348:BGM393460 BQI393348:BQI393460 CAE393348:CAE393460 CKA393348:CKA393460 CTW393348:CTW393460 DDS393348:DDS393460 DNO393348:DNO393460 DXK393348:DXK393460 EHG393348:EHG393460 ERC393348:ERC393460 FAY393348:FAY393460 FKU393348:FKU393460 FUQ393348:FUQ393460 GEM393348:GEM393460 GOI393348:GOI393460 GYE393348:GYE393460 HIA393348:HIA393460 HRW393348:HRW393460 IBS393348:IBS393460 ILO393348:ILO393460 IVK393348:IVK393460 JFG393348:JFG393460 JPC393348:JPC393460 JYY393348:JYY393460 KIU393348:KIU393460 KSQ393348:KSQ393460 LCM393348:LCM393460 LMI393348:LMI393460 LWE393348:LWE393460 MGA393348:MGA393460 MPW393348:MPW393460 MZS393348:MZS393460 NJO393348:NJO393460 NTK393348:NTK393460 ODG393348:ODG393460 ONC393348:ONC393460 OWY393348:OWY393460 PGU393348:PGU393460 PQQ393348:PQQ393460 QAM393348:QAM393460 QKI393348:QKI393460 QUE393348:QUE393460 REA393348:REA393460 RNW393348:RNW393460 RXS393348:RXS393460 SHO393348:SHO393460 SRK393348:SRK393460 TBG393348:TBG393460 TLC393348:TLC393460 TUY393348:TUY393460 UEU393348:UEU393460 UOQ393348:UOQ393460 UYM393348:UYM393460 VII393348:VII393460 VSE393348:VSE393460 WCA393348:WCA393460 WLW393348:WLW393460 WVS393348:WVS393460 K458884:K458996 JG458884:JG458996 TC458884:TC458996 ACY458884:ACY458996 AMU458884:AMU458996 AWQ458884:AWQ458996 BGM458884:BGM458996 BQI458884:BQI458996 CAE458884:CAE458996 CKA458884:CKA458996 CTW458884:CTW458996 DDS458884:DDS458996 DNO458884:DNO458996 DXK458884:DXK458996 EHG458884:EHG458996 ERC458884:ERC458996 FAY458884:FAY458996 FKU458884:FKU458996 FUQ458884:FUQ458996 GEM458884:GEM458996 GOI458884:GOI458996 GYE458884:GYE458996 HIA458884:HIA458996 HRW458884:HRW458996 IBS458884:IBS458996 ILO458884:ILO458996 IVK458884:IVK458996 JFG458884:JFG458996 JPC458884:JPC458996 JYY458884:JYY458996 KIU458884:KIU458996 KSQ458884:KSQ458996 LCM458884:LCM458996 LMI458884:LMI458996 LWE458884:LWE458996 MGA458884:MGA458996 MPW458884:MPW458996 MZS458884:MZS458996 NJO458884:NJO458996 NTK458884:NTK458996 ODG458884:ODG458996 ONC458884:ONC458996 OWY458884:OWY458996 PGU458884:PGU458996 PQQ458884:PQQ458996 QAM458884:QAM458996 QKI458884:QKI458996 QUE458884:QUE458996 REA458884:REA458996 RNW458884:RNW458996 RXS458884:RXS458996 SHO458884:SHO458996 SRK458884:SRK458996 TBG458884:TBG458996 TLC458884:TLC458996 TUY458884:TUY458996 UEU458884:UEU458996 UOQ458884:UOQ458996 UYM458884:UYM458996 VII458884:VII458996 VSE458884:VSE458996 WCA458884:WCA458996 WLW458884:WLW458996 WVS458884:WVS458996 K524420:K524532 JG524420:JG524532 TC524420:TC524532 ACY524420:ACY524532 AMU524420:AMU524532 AWQ524420:AWQ524532 BGM524420:BGM524532 BQI524420:BQI524532 CAE524420:CAE524532 CKA524420:CKA524532 CTW524420:CTW524532 DDS524420:DDS524532 DNO524420:DNO524532 DXK524420:DXK524532 EHG524420:EHG524532 ERC524420:ERC524532 FAY524420:FAY524532 FKU524420:FKU524532 FUQ524420:FUQ524532 GEM524420:GEM524532 GOI524420:GOI524532 GYE524420:GYE524532 HIA524420:HIA524532 HRW524420:HRW524532 IBS524420:IBS524532 ILO524420:ILO524532 IVK524420:IVK524532 JFG524420:JFG524532 JPC524420:JPC524532 JYY524420:JYY524532 KIU524420:KIU524532 KSQ524420:KSQ524532 LCM524420:LCM524532 LMI524420:LMI524532 LWE524420:LWE524532 MGA524420:MGA524532 MPW524420:MPW524532 MZS524420:MZS524532 NJO524420:NJO524532 NTK524420:NTK524532 ODG524420:ODG524532 ONC524420:ONC524532 OWY524420:OWY524532 PGU524420:PGU524532 PQQ524420:PQQ524532 QAM524420:QAM524532 QKI524420:QKI524532 QUE524420:QUE524532 REA524420:REA524532 RNW524420:RNW524532 RXS524420:RXS524532 SHO524420:SHO524532 SRK524420:SRK524532 TBG524420:TBG524532 TLC524420:TLC524532 TUY524420:TUY524532 UEU524420:UEU524532 UOQ524420:UOQ524532 UYM524420:UYM524532 VII524420:VII524532 VSE524420:VSE524532 WCA524420:WCA524532 WLW524420:WLW524532 WVS524420:WVS524532 K589956:K590068 JG589956:JG590068 TC589956:TC590068 ACY589956:ACY590068 AMU589956:AMU590068 AWQ589956:AWQ590068 BGM589956:BGM590068 BQI589956:BQI590068 CAE589956:CAE590068 CKA589956:CKA590068 CTW589956:CTW590068 DDS589956:DDS590068 DNO589956:DNO590068 DXK589956:DXK590068 EHG589956:EHG590068 ERC589956:ERC590068 FAY589956:FAY590068 FKU589956:FKU590068 FUQ589956:FUQ590068 GEM589956:GEM590068 GOI589956:GOI590068 GYE589956:GYE590068 HIA589956:HIA590068 HRW589956:HRW590068 IBS589956:IBS590068 ILO589956:ILO590068 IVK589956:IVK590068 JFG589956:JFG590068 JPC589956:JPC590068 JYY589956:JYY590068 KIU589956:KIU590068 KSQ589956:KSQ590068 LCM589956:LCM590068 LMI589956:LMI590068 LWE589956:LWE590068 MGA589956:MGA590068 MPW589956:MPW590068 MZS589956:MZS590068 NJO589956:NJO590068 NTK589956:NTK590068 ODG589956:ODG590068 ONC589956:ONC590068 OWY589956:OWY590068 PGU589956:PGU590068 PQQ589956:PQQ590068 QAM589956:QAM590068 QKI589956:QKI590068 QUE589956:QUE590068 REA589956:REA590068 RNW589956:RNW590068 RXS589956:RXS590068 SHO589956:SHO590068 SRK589956:SRK590068 TBG589956:TBG590068 TLC589956:TLC590068 TUY589956:TUY590068 UEU589956:UEU590068 UOQ589956:UOQ590068 UYM589956:UYM590068 VII589956:VII590068 VSE589956:VSE590068 WCA589956:WCA590068 WLW589956:WLW590068 WVS589956:WVS590068 K655492:K655604 JG655492:JG655604 TC655492:TC655604 ACY655492:ACY655604 AMU655492:AMU655604 AWQ655492:AWQ655604 BGM655492:BGM655604 BQI655492:BQI655604 CAE655492:CAE655604 CKA655492:CKA655604 CTW655492:CTW655604 DDS655492:DDS655604 DNO655492:DNO655604 DXK655492:DXK655604 EHG655492:EHG655604 ERC655492:ERC655604 FAY655492:FAY655604 FKU655492:FKU655604 FUQ655492:FUQ655604 GEM655492:GEM655604 GOI655492:GOI655604 GYE655492:GYE655604 HIA655492:HIA655604 HRW655492:HRW655604 IBS655492:IBS655604 ILO655492:ILO655604 IVK655492:IVK655604 JFG655492:JFG655604 JPC655492:JPC655604 JYY655492:JYY655604 KIU655492:KIU655604 KSQ655492:KSQ655604 LCM655492:LCM655604 LMI655492:LMI655604 LWE655492:LWE655604 MGA655492:MGA655604 MPW655492:MPW655604 MZS655492:MZS655604 NJO655492:NJO655604 NTK655492:NTK655604 ODG655492:ODG655604 ONC655492:ONC655604 OWY655492:OWY655604 PGU655492:PGU655604 PQQ655492:PQQ655604 QAM655492:QAM655604 QKI655492:QKI655604 QUE655492:QUE655604 REA655492:REA655604 RNW655492:RNW655604 RXS655492:RXS655604 SHO655492:SHO655604 SRK655492:SRK655604 TBG655492:TBG655604 TLC655492:TLC655604 TUY655492:TUY655604 UEU655492:UEU655604 UOQ655492:UOQ655604 UYM655492:UYM655604 VII655492:VII655604 VSE655492:VSE655604 WCA655492:WCA655604 WLW655492:WLW655604 WVS655492:WVS655604 K721028:K721140 JG721028:JG721140 TC721028:TC721140 ACY721028:ACY721140 AMU721028:AMU721140 AWQ721028:AWQ721140 BGM721028:BGM721140 BQI721028:BQI721140 CAE721028:CAE721140 CKA721028:CKA721140 CTW721028:CTW721140 DDS721028:DDS721140 DNO721028:DNO721140 DXK721028:DXK721140 EHG721028:EHG721140 ERC721028:ERC721140 FAY721028:FAY721140 FKU721028:FKU721140 FUQ721028:FUQ721140 GEM721028:GEM721140 GOI721028:GOI721140 GYE721028:GYE721140 HIA721028:HIA721140 HRW721028:HRW721140 IBS721028:IBS721140 ILO721028:ILO721140 IVK721028:IVK721140 JFG721028:JFG721140 JPC721028:JPC721140 JYY721028:JYY721140 KIU721028:KIU721140 KSQ721028:KSQ721140 LCM721028:LCM721140 LMI721028:LMI721140 LWE721028:LWE721140 MGA721028:MGA721140 MPW721028:MPW721140 MZS721028:MZS721140 NJO721028:NJO721140 NTK721028:NTK721140 ODG721028:ODG721140 ONC721028:ONC721140 OWY721028:OWY721140 PGU721028:PGU721140 PQQ721028:PQQ721140 QAM721028:QAM721140 QKI721028:QKI721140 QUE721028:QUE721140 REA721028:REA721140 RNW721028:RNW721140 RXS721028:RXS721140 SHO721028:SHO721140 SRK721028:SRK721140 TBG721028:TBG721140 TLC721028:TLC721140 TUY721028:TUY721140 UEU721028:UEU721140 UOQ721028:UOQ721140 UYM721028:UYM721140 VII721028:VII721140 VSE721028:VSE721140 WCA721028:WCA721140 WLW721028:WLW721140 WVS721028:WVS721140 K786564:K786676 JG786564:JG786676 TC786564:TC786676 ACY786564:ACY786676 AMU786564:AMU786676 AWQ786564:AWQ786676 BGM786564:BGM786676 BQI786564:BQI786676 CAE786564:CAE786676 CKA786564:CKA786676 CTW786564:CTW786676 DDS786564:DDS786676 DNO786564:DNO786676 DXK786564:DXK786676 EHG786564:EHG786676 ERC786564:ERC786676 FAY786564:FAY786676 FKU786564:FKU786676 FUQ786564:FUQ786676 GEM786564:GEM786676 GOI786564:GOI786676 GYE786564:GYE786676 HIA786564:HIA786676 HRW786564:HRW786676 IBS786564:IBS786676 ILO786564:ILO786676 IVK786564:IVK786676 JFG786564:JFG786676 JPC786564:JPC786676 JYY786564:JYY786676 KIU786564:KIU786676 KSQ786564:KSQ786676 LCM786564:LCM786676 LMI786564:LMI786676 LWE786564:LWE786676 MGA786564:MGA786676 MPW786564:MPW786676 MZS786564:MZS786676 NJO786564:NJO786676 NTK786564:NTK786676 ODG786564:ODG786676 ONC786564:ONC786676 OWY786564:OWY786676 PGU786564:PGU786676 PQQ786564:PQQ786676 QAM786564:QAM786676 QKI786564:QKI786676 QUE786564:QUE786676 REA786564:REA786676 RNW786564:RNW786676 RXS786564:RXS786676 SHO786564:SHO786676 SRK786564:SRK786676 TBG786564:TBG786676 TLC786564:TLC786676 TUY786564:TUY786676 UEU786564:UEU786676 UOQ786564:UOQ786676 UYM786564:UYM786676 VII786564:VII786676 VSE786564:VSE786676 WCA786564:WCA786676 WLW786564:WLW786676 WVS786564:WVS786676 K852100:K852212 JG852100:JG852212 TC852100:TC852212 ACY852100:ACY852212 AMU852100:AMU852212 AWQ852100:AWQ852212 BGM852100:BGM852212 BQI852100:BQI852212 CAE852100:CAE852212 CKA852100:CKA852212 CTW852100:CTW852212 DDS852100:DDS852212 DNO852100:DNO852212 DXK852100:DXK852212 EHG852100:EHG852212 ERC852100:ERC852212 FAY852100:FAY852212 FKU852100:FKU852212 FUQ852100:FUQ852212 GEM852100:GEM852212 GOI852100:GOI852212 GYE852100:GYE852212 HIA852100:HIA852212 HRW852100:HRW852212 IBS852100:IBS852212 ILO852100:ILO852212 IVK852100:IVK852212 JFG852100:JFG852212 JPC852100:JPC852212 JYY852100:JYY852212 KIU852100:KIU852212 KSQ852100:KSQ852212 LCM852100:LCM852212 LMI852100:LMI852212 LWE852100:LWE852212 MGA852100:MGA852212 MPW852100:MPW852212 MZS852100:MZS852212 NJO852100:NJO852212 NTK852100:NTK852212 ODG852100:ODG852212 ONC852100:ONC852212 OWY852100:OWY852212 PGU852100:PGU852212 PQQ852100:PQQ852212 QAM852100:QAM852212 QKI852100:QKI852212 QUE852100:QUE852212 REA852100:REA852212 RNW852100:RNW852212 RXS852100:RXS852212 SHO852100:SHO852212 SRK852100:SRK852212 TBG852100:TBG852212 TLC852100:TLC852212 TUY852100:TUY852212 UEU852100:UEU852212 UOQ852100:UOQ852212 UYM852100:UYM852212 VII852100:VII852212 VSE852100:VSE852212 WCA852100:WCA852212 WLW852100:WLW852212 WVS852100:WVS852212 K917636:K917748 JG917636:JG917748 TC917636:TC917748 ACY917636:ACY917748 AMU917636:AMU917748 AWQ917636:AWQ917748 BGM917636:BGM917748 BQI917636:BQI917748 CAE917636:CAE917748 CKA917636:CKA917748 CTW917636:CTW917748 DDS917636:DDS917748 DNO917636:DNO917748 DXK917636:DXK917748 EHG917636:EHG917748 ERC917636:ERC917748 FAY917636:FAY917748 FKU917636:FKU917748 FUQ917636:FUQ917748 GEM917636:GEM917748 GOI917636:GOI917748 GYE917636:GYE917748 HIA917636:HIA917748 HRW917636:HRW917748 IBS917636:IBS917748 ILO917636:ILO917748 IVK917636:IVK917748 JFG917636:JFG917748 JPC917636:JPC917748 JYY917636:JYY917748 KIU917636:KIU917748 KSQ917636:KSQ917748 LCM917636:LCM917748 LMI917636:LMI917748 LWE917636:LWE917748 MGA917636:MGA917748 MPW917636:MPW917748 MZS917636:MZS917748 NJO917636:NJO917748 NTK917636:NTK917748 ODG917636:ODG917748 ONC917636:ONC917748 OWY917636:OWY917748 PGU917636:PGU917748 PQQ917636:PQQ917748 QAM917636:QAM917748 QKI917636:QKI917748 QUE917636:QUE917748 REA917636:REA917748 RNW917636:RNW917748 RXS917636:RXS917748 SHO917636:SHO917748 SRK917636:SRK917748 TBG917636:TBG917748 TLC917636:TLC917748 TUY917636:TUY917748 UEU917636:UEU917748 UOQ917636:UOQ917748 UYM917636:UYM917748 VII917636:VII917748 VSE917636:VSE917748 WCA917636:WCA917748 WLW917636:WLW917748 WVS917636:WVS917748 K983172:K983284 JG983172:JG983284 TC983172:TC983284 ACY983172:ACY983284 AMU983172:AMU983284 AWQ983172:AWQ983284 BGM983172:BGM983284 BQI983172:BQI983284 CAE983172:CAE983284 CKA983172:CKA983284 CTW983172:CTW983284 DDS983172:DDS983284 DNO983172:DNO983284 DXK983172:DXK983284 EHG983172:EHG983284 ERC983172:ERC983284 FAY983172:FAY983284 FKU983172:FKU983284 FUQ983172:FUQ983284 GEM983172:GEM983284 GOI983172:GOI983284 GYE983172:GYE983284 HIA983172:HIA983284 HRW983172:HRW983284 IBS983172:IBS983284 ILO983172:ILO983284 IVK983172:IVK983284 JFG983172:JFG983284 JPC983172:JPC983284 JYY983172:JYY983284 KIU983172:KIU983284 KSQ983172:KSQ983284 LCM983172:LCM983284 LMI983172:LMI983284 LWE983172:LWE983284 MGA983172:MGA983284 MPW983172:MPW983284 MZS983172:MZS983284 NJO983172:NJO983284 NTK983172:NTK983284 ODG983172:ODG983284 ONC983172:ONC983284 OWY983172:OWY983284 PGU983172:PGU983284 PQQ983172:PQQ983284 QAM983172:QAM983284 QKI983172:QKI983284 QUE983172:QUE983284 REA983172:REA983284 RNW983172:RNW983284 RXS983172:RXS983284 SHO983172:SHO983284 SRK983172:SRK983284 TBG983172:TBG983284 TLC983172:TLC983284 TUY983172:TUY983284 UEU983172:UEU983284 UOQ983172:UOQ983284 UYM983172:UYM983284 VII983172:VII983284 VSE983172:VSE983284 WCA983172:WCA983284 WLW983172:WLW983284 WVS983172:WVS983284 L2:L278 JH2:JH278 TD2:TD278 ACZ2:ACZ278 AMV2:AMV278 AWR2:AWR278 BGN2:BGN278 BQJ2:BQJ278 CAF2:CAF278 CKB2:CKB278 CTX2:CTX278 DDT2:DDT278 DNP2:DNP278 DXL2:DXL278 EHH2:EHH278 ERD2:ERD278 FAZ2:FAZ278 FKV2:FKV278 FUR2:FUR278 GEN2:GEN278 GOJ2:GOJ278 GYF2:GYF278 HIB2:HIB278 HRX2:HRX278 IBT2:IBT278 ILP2:ILP278 IVL2:IVL278 JFH2:JFH278 JPD2:JPD278 JYZ2:JYZ278 KIV2:KIV278 KSR2:KSR278 LCN2:LCN278 LMJ2:LMJ278 LWF2:LWF278 MGB2:MGB278 MPX2:MPX278 MZT2:MZT278 NJP2:NJP278 NTL2:NTL278 ODH2:ODH278 OND2:OND278 OWZ2:OWZ278 PGV2:PGV278 PQR2:PQR278 QAN2:QAN278 QKJ2:QKJ278 QUF2:QUF278 REB2:REB278 RNX2:RNX278 RXT2:RXT278 SHP2:SHP278 SRL2:SRL278 TBH2:TBH278 TLD2:TLD278 TUZ2:TUZ278 UEV2:UEV278 UOR2:UOR278 UYN2:UYN278 VIJ2:VIJ278 VSF2:VSF278 WCB2:WCB278 WLX2:WLX278 WVT2:WVT278 L65539:L65815 JH65539:JH65815 TD65539:TD65815 ACZ65539:ACZ65815 AMV65539:AMV65815 AWR65539:AWR65815 BGN65539:BGN65815 BQJ65539:BQJ65815 CAF65539:CAF65815 CKB65539:CKB65815 CTX65539:CTX65815 DDT65539:DDT65815 DNP65539:DNP65815 DXL65539:DXL65815 EHH65539:EHH65815 ERD65539:ERD65815 FAZ65539:FAZ65815 FKV65539:FKV65815 FUR65539:FUR65815 GEN65539:GEN65815 GOJ65539:GOJ65815 GYF65539:GYF65815 HIB65539:HIB65815 HRX65539:HRX65815 IBT65539:IBT65815 ILP65539:ILP65815 IVL65539:IVL65815 JFH65539:JFH65815 JPD65539:JPD65815 JYZ65539:JYZ65815 KIV65539:KIV65815 KSR65539:KSR65815 LCN65539:LCN65815 LMJ65539:LMJ65815 LWF65539:LWF65815 MGB65539:MGB65815 MPX65539:MPX65815 MZT65539:MZT65815 NJP65539:NJP65815 NTL65539:NTL65815 ODH65539:ODH65815 OND65539:OND65815 OWZ65539:OWZ65815 PGV65539:PGV65815 PQR65539:PQR65815 QAN65539:QAN65815 QKJ65539:QKJ65815 QUF65539:QUF65815 REB65539:REB65815 RNX65539:RNX65815 RXT65539:RXT65815 SHP65539:SHP65815 SRL65539:SRL65815 TBH65539:TBH65815 TLD65539:TLD65815 TUZ65539:TUZ65815 UEV65539:UEV65815 UOR65539:UOR65815 UYN65539:UYN65815 VIJ65539:VIJ65815 VSF65539:VSF65815 WCB65539:WCB65815 WLX65539:WLX65815 WVT65539:WVT65815 L131075:L131351 JH131075:JH131351 TD131075:TD131351 ACZ131075:ACZ131351 AMV131075:AMV131351 AWR131075:AWR131351 BGN131075:BGN131351 BQJ131075:BQJ131351 CAF131075:CAF131351 CKB131075:CKB131351 CTX131075:CTX131351 DDT131075:DDT131351 DNP131075:DNP131351 DXL131075:DXL131351 EHH131075:EHH131351 ERD131075:ERD131351 FAZ131075:FAZ131351 FKV131075:FKV131351 FUR131075:FUR131351 GEN131075:GEN131351 GOJ131075:GOJ131351 GYF131075:GYF131351 HIB131075:HIB131351 HRX131075:HRX131351 IBT131075:IBT131351 ILP131075:ILP131351 IVL131075:IVL131351 JFH131075:JFH131351 JPD131075:JPD131351 JYZ131075:JYZ131351 KIV131075:KIV131351 KSR131075:KSR131351 LCN131075:LCN131351 LMJ131075:LMJ131351 LWF131075:LWF131351 MGB131075:MGB131351 MPX131075:MPX131351 MZT131075:MZT131351 NJP131075:NJP131351 NTL131075:NTL131351 ODH131075:ODH131351 OND131075:OND131351 OWZ131075:OWZ131351 PGV131075:PGV131351 PQR131075:PQR131351 QAN131075:QAN131351 QKJ131075:QKJ131351 QUF131075:QUF131351 REB131075:REB131351 RNX131075:RNX131351 RXT131075:RXT131351 SHP131075:SHP131351 SRL131075:SRL131351 TBH131075:TBH131351 TLD131075:TLD131351 TUZ131075:TUZ131351 UEV131075:UEV131351 UOR131075:UOR131351 UYN131075:UYN131351 VIJ131075:VIJ131351 VSF131075:VSF131351 WCB131075:WCB131351 WLX131075:WLX131351 WVT131075:WVT131351 L196611:L196887 JH196611:JH196887 TD196611:TD196887 ACZ196611:ACZ196887 AMV196611:AMV196887 AWR196611:AWR196887 BGN196611:BGN196887 BQJ196611:BQJ196887 CAF196611:CAF196887 CKB196611:CKB196887 CTX196611:CTX196887 DDT196611:DDT196887 DNP196611:DNP196887 DXL196611:DXL196887 EHH196611:EHH196887 ERD196611:ERD196887 FAZ196611:FAZ196887 FKV196611:FKV196887 FUR196611:FUR196887 GEN196611:GEN196887 GOJ196611:GOJ196887 GYF196611:GYF196887 HIB196611:HIB196887 HRX196611:HRX196887 IBT196611:IBT196887 ILP196611:ILP196887 IVL196611:IVL196887 JFH196611:JFH196887 JPD196611:JPD196887 JYZ196611:JYZ196887 KIV196611:KIV196887 KSR196611:KSR196887 LCN196611:LCN196887 LMJ196611:LMJ196887 LWF196611:LWF196887 MGB196611:MGB196887 MPX196611:MPX196887 MZT196611:MZT196887 NJP196611:NJP196887 NTL196611:NTL196887 ODH196611:ODH196887 OND196611:OND196887 OWZ196611:OWZ196887 PGV196611:PGV196887 PQR196611:PQR196887 QAN196611:QAN196887 QKJ196611:QKJ196887 QUF196611:QUF196887 REB196611:REB196887 RNX196611:RNX196887 RXT196611:RXT196887 SHP196611:SHP196887 SRL196611:SRL196887 TBH196611:TBH196887 TLD196611:TLD196887 TUZ196611:TUZ196887 UEV196611:UEV196887 UOR196611:UOR196887 UYN196611:UYN196887 VIJ196611:VIJ196887 VSF196611:VSF196887 WCB196611:WCB196887 WLX196611:WLX196887 WVT196611:WVT196887 L262147:L262423 JH262147:JH262423 TD262147:TD262423 ACZ262147:ACZ262423 AMV262147:AMV262423 AWR262147:AWR262423 BGN262147:BGN262423 BQJ262147:BQJ262423 CAF262147:CAF262423 CKB262147:CKB262423 CTX262147:CTX262423 DDT262147:DDT262423 DNP262147:DNP262423 DXL262147:DXL262423 EHH262147:EHH262423 ERD262147:ERD262423 FAZ262147:FAZ262423 FKV262147:FKV262423 FUR262147:FUR262423 GEN262147:GEN262423 GOJ262147:GOJ262423 GYF262147:GYF262423 HIB262147:HIB262423 HRX262147:HRX262423 IBT262147:IBT262423 ILP262147:ILP262423 IVL262147:IVL262423 JFH262147:JFH262423 JPD262147:JPD262423 JYZ262147:JYZ262423 KIV262147:KIV262423 KSR262147:KSR262423 LCN262147:LCN262423 LMJ262147:LMJ262423 LWF262147:LWF262423 MGB262147:MGB262423 MPX262147:MPX262423 MZT262147:MZT262423 NJP262147:NJP262423 NTL262147:NTL262423 ODH262147:ODH262423 OND262147:OND262423 OWZ262147:OWZ262423 PGV262147:PGV262423 PQR262147:PQR262423 QAN262147:QAN262423 QKJ262147:QKJ262423 QUF262147:QUF262423 REB262147:REB262423 RNX262147:RNX262423 RXT262147:RXT262423 SHP262147:SHP262423 SRL262147:SRL262423 TBH262147:TBH262423 TLD262147:TLD262423 TUZ262147:TUZ262423 UEV262147:UEV262423 UOR262147:UOR262423 UYN262147:UYN262423 VIJ262147:VIJ262423 VSF262147:VSF262423 WCB262147:WCB262423 WLX262147:WLX262423 WVT262147:WVT262423 L327683:L327959 JH327683:JH327959 TD327683:TD327959 ACZ327683:ACZ327959 AMV327683:AMV327959 AWR327683:AWR327959 BGN327683:BGN327959 BQJ327683:BQJ327959 CAF327683:CAF327959 CKB327683:CKB327959 CTX327683:CTX327959 DDT327683:DDT327959 DNP327683:DNP327959 DXL327683:DXL327959 EHH327683:EHH327959 ERD327683:ERD327959 FAZ327683:FAZ327959 FKV327683:FKV327959 FUR327683:FUR327959 GEN327683:GEN327959 GOJ327683:GOJ327959 GYF327683:GYF327959 HIB327683:HIB327959 HRX327683:HRX327959 IBT327683:IBT327959 ILP327683:ILP327959 IVL327683:IVL327959 JFH327683:JFH327959 JPD327683:JPD327959 JYZ327683:JYZ327959 KIV327683:KIV327959 KSR327683:KSR327959 LCN327683:LCN327959 LMJ327683:LMJ327959 LWF327683:LWF327959 MGB327683:MGB327959 MPX327683:MPX327959 MZT327683:MZT327959 NJP327683:NJP327959 NTL327683:NTL327959 ODH327683:ODH327959 OND327683:OND327959 OWZ327683:OWZ327959 PGV327683:PGV327959 PQR327683:PQR327959 QAN327683:QAN327959 QKJ327683:QKJ327959 QUF327683:QUF327959 REB327683:REB327959 RNX327683:RNX327959 RXT327683:RXT327959 SHP327683:SHP327959 SRL327683:SRL327959 TBH327683:TBH327959 TLD327683:TLD327959 TUZ327683:TUZ327959 UEV327683:UEV327959 UOR327683:UOR327959 UYN327683:UYN327959 VIJ327683:VIJ327959 VSF327683:VSF327959 WCB327683:WCB327959 WLX327683:WLX327959 WVT327683:WVT327959 L393219:L393495 JH393219:JH393495 TD393219:TD393495 ACZ393219:ACZ393495 AMV393219:AMV393495 AWR393219:AWR393495 BGN393219:BGN393495 BQJ393219:BQJ393495 CAF393219:CAF393495 CKB393219:CKB393495 CTX393219:CTX393495 DDT393219:DDT393495 DNP393219:DNP393495 DXL393219:DXL393495 EHH393219:EHH393495 ERD393219:ERD393495 FAZ393219:FAZ393495 FKV393219:FKV393495 FUR393219:FUR393495 GEN393219:GEN393495 GOJ393219:GOJ393495 GYF393219:GYF393495 HIB393219:HIB393495 HRX393219:HRX393495 IBT393219:IBT393495 ILP393219:ILP393495 IVL393219:IVL393495 JFH393219:JFH393495 JPD393219:JPD393495 JYZ393219:JYZ393495 KIV393219:KIV393495 KSR393219:KSR393495 LCN393219:LCN393495 LMJ393219:LMJ393495 LWF393219:LWF393495 MGB393219:MGB393495 MPX393219:MPX393495 MZT393219:MZT393495 NJP393219:NJP393495 NTL393219:NTL393495 ODH393219:ODH393495 OND393219:OND393495 OWZ393219:OWZ393495 PGV393219:PGV393495 PQR393219:PQR393495 QAN393219:QAN393495 QKJ393219:QKJ393495 QUF393219:QUF393495 REB393219:REB393495 RNX393219:RNX393495 RXT393219:RXT393495 SHP393219:SHP393495 SRL393219:SRL393495 TBH393219:TBH393495 TLD393219:TLD393495 TUZ393219:TUZ393495 UEV393219:UEV393495 UOR393219:UOR393495 UYN393219:UYN393495 VIJ393219:VIJ393495 VSF393219:VSF393495 WCB393219:WCB393495 WLX393219:WLX393495 WVT393219:WVT393495 L458755:L459031 JH458755:JH459031 TD458755:TD459031 ACZ458755:ACZ459031 AMV458755:AMV459031 AWR458755:AWR459031 BGN458755:BGN459031 BQJ458755:BQJ459031 CAF458755:CAF459031 CKB458755:CKB459031 CTX458755:CTX459031 DDT458755:DDT459031 DNP458755:DNP459031 DXL458755:DXL459031 EHH458755:EHH459031 ERD458755:ERD459031 FAZ458755:FAZ459031 FKV458755:FKV459031 FUR458755:FUR459031 GEN458755:GEN459031 GOJ458755:GOJ459031 GYF458755:GYF459031 HIB458755:HIB459031 HRX458755:HRX459031 IBT458755:IBT459031 ILP458755:ILP459031 IVL458755:IVL459031 JFH458755:JFH459031 JPD458755:JPD459031 JYZ458755:JYZ459031 KIV458755:KIV459031 KSR458755:KSR459031 LCN458755:LCN459031 LMJ458755:LMJ459031 LWF458755:LWF459031 MGB458755:MGB459031 MPX458755:MPX459031 MZT458755:MZT459031 NJP458755:NJP459031 NTL458755:NTL459031 ODH458755:ODH459031 OND458755:OND459031 OWZ458755:OWZ459031 PGV458755:PGV459031 PQR458755:PQR459031 QAN458755:QAN459031 QKJ458755:QKJ459031 QUF458755:QUF459031 REB458755:REB459031 RNX458755:RNX459031 RXT458755:RXT459031 SHP458755:SHP459031 SRL458755:SRL459031 TBH458755:TBH459031 TLD458755:TLD459031 TUZ458755:TUZ459031 UEV458755:UEV459031 UOR458755:UOR459031 UYN458755:UYN459031 VIJ458755:VIJ459031 VSF458755:VSF459031 WCB458755:WCB459031 WLX458755:WLX459031 WVT458755:WVT459031 L524291:L524567 JH524291:JH524567 TD524291:TD524567 ACZ524291:ACZ524567 AMV524291:AMV524567 AWR524291:AWR524567 BGN524291:BGN524567 BQJ524291:BQJ524567 CAF524291:CAF524567 CKB524291:CKB524567 CTX524291:CTX524567 DDT524291:DDT524567 DNP524291:DNP524567 DXL524291:DXL524567 EHH524291:EHH524567 ERD524291:ERD524567 FAZ524291:FAZ524567 FKV524291:FKV524567 FUR524291:FUR524567 GEN524291:GEN524567 GOJ524291:GOJ524567 GYF524291:GYF524567 HIB524291:HIB524567 HRX524291:HRX524567 IBT524291:IBT524567 ILP524291:ILP524567 IVL524291:IVL524567 JFH524291:JFH524567 JPD524291:JPD524567 JYZ524291:JYZ524567 KIV524291:KIV524567 KSR524291:KSR524567 LCN524291:LCN524567 LMJ524291:LMJ524567 LWF524291:LWF524567 MGB524291:MGB524567 MPX524291:MPX524567 MZT524291:MZT524567 NJP524291:NJP524567 NTL524291:NTL524567 ODH524291:ODH524567 OND524291:OND524567 OWZ524291:OWZ524567 PGV524291:PGV524567 PQR524291:PQR524567 QAN524291:QAN524567 QKJ524291:QKJ524567 QUF524291:QUF524567 REB524291:REB524567 RNX524291:RNX524567 RXT524291:RXT524567 SHP524291:SHP524567 SRL524291:SRL524567 TBH524291:TBH524567 TLD524291:TLD524567 TUZ524291:TUZ524567 UEV524291:UEV524567 UOR524291:UOR524567 UYN524291:UYN524567 VIJ524291:VIJ524567 VSF524291:VSF524567 WCB524291:WCB524567 WLX524291:WLX524567 WVT524291:WVT524567 L589827:L590103 JH589827:JH590103 TD589827:TD590103 ACZ589827:ACZ590103 AMV589827:AMV590103 AWR589827:AWR590103 BGN589827:BGN590103 BQJ589827:BQJ590103 CAF589827:CAF590103 CKB589827:CKB590103 CTX589827:CTX590103 DDT589827:DDT590103 DNP589827:DNP590103 DXL589827:DXL590103 EHH589827:EHH590103 ERD589827:ERD590103 FAZ589827:FAZ590103 FKV589827:FKV590103 FUR589827:FUR590103 GEN589827:GEN590103 GOJ589827:GOJ590103 GYF589827:GYF590103 HIB589827:HIB590103 HRX589827:HRX590103 IBT589827:IBT590103 ILP589827:ILP590103 IVL589827:IVL590103 JFH589827:JFH590103 JPD589827:JPD590103 JYZ589827:JYZ590103 KIV589827:KIV590103 KSR589827:KSR590103 LCN589827:LCN590103 LMJ589827:LMJ590103 LWF589827:LWF590103 MGB589827:MGB590103 MPX589827:MPX590103 MZT589827:MZT590103 NJP589827:NJP590103 NTL589827:NTL590103 ODH589827:ODH590103 OND589827:OND590103 OWZ589827:OWZ590103 PGV589827:PGV590103 PQR589827:PQR590103 QAN589827:QAN590103 QKJ589827:QKJ590103 QUF589827:QUF590103 REB589827:REB590103 RNX589827:RNX590103 RXT589827:RXT590103 SHP589827:SHP590103 SRL589827:SRL590103 TBH589827:TBH590103 TLD589827:TLD590103 TUZ589827:TUZ590103 UEV589827:UEV590103 UOR589827:UOR590103 UYN589827:UYN590103 VIJ589827:VIJ590103 VSF589827:VSF590103 WCB589827:WCB590103 WLX589827:WLX590103 WVT589827:WVT590103 L655363:L655639 JH655363:JH655639 TD655363:TD655639 ACZ655363:ACZ655639 AMV655363:AMV655639 AWR655363:AWR655639 BGN655363:BGN655639 BQJ655363:BQJ655639 CAF655363:CAF655639 CKB655363:CKB655639 CTX655363:CTX655639 DDT655363:DDT655639 DNP655363:DNP655639 DXL655363:DXL655639 EHH655363:EHH655639 ERD655363:ERD655639 FAZ655363:FAZ655639 FKV655363:FKV655639 FUR655363:FUR655639 GEN655363:GEN655639 GOJ655363:GOJ655639 GYF655363:GYF655639 HIB655363:HIB655639 HRX655363:HRX655639 IBT655363:IBT655639 ILP655363:ILP655639 IVL655363:IVL655639 JFH655363:JFH655639 JPD655363:JPD655639 JYZ655363:JYZ655639 KIV655363:KIV655639 KSR655363:KSR655639 LCN655363:LCN655639 LMJ655363:LMJ655639 LWF655363:LWF655639 MGB655363:MGB655639 MPX655363:MPX655639 MZT655363:MZT655639 NJP655363:NJP655639 NTL655363:NTL655639 ODH655363:ODH655639 OND655363:OND655639 OWZ655363:OWZ655639 PGV655363:PGV655639 PQR655363:PQR655639 QAN655363:QAN655639 QKJ655363:QKJ655639 QUF655363:QUF655639 REB655363:REB655639 RNX655363:RNX655639 RXT655363:RXT655639 SHP655363:SHP655639 SRL655363:SRL655639 TBH655363:TBH655639 TLD655363:TLD655639 TUZ655363:TUZ655639 UEV655363:UEV655639 UOR655363:UOR655639 UYN655363:UYN655639 VIJ655363:VIJ655639 VSF655363:VSF655639 WCB655363:WCB655639 WLX655363:WLX655639 WVT655363:WVT655639 L720899:L721175 JH720899:JH721175 TD720899:TD721175 ACZ720899:ACZ721175 AMV720899:AMV721175 AWR720899:AWR721175 BGN720899:BGN721175 BQJ720899:BQJ721175 CAF720899:CAF721175 CKB720899:CKB721175 CTX720899:CTX721175 DDT720899:DDT721175 DNP720899:DNP721175 DXL720899:DXL721175 EHH720899:EHH721175 ERD720899:ERD721175 FAZ720899:FAZ721175 FKV720899:FKV721175 FUR720899:FUR721175 GEN720899:GEN721175 GOJ720899:GOJ721175 GYF720899:GYF721175 HIB720899:HIB721175 HRX720899:HRX721175 IBT720899:IBT721175 ILP720899:ILP721175 IVL720899:IVL721175 JFH720899:JFH721175 JPD720899:JPD721175 JYZ720899:JYZ721175 KIV720899:KIV721175 KSR720899:KSR721175 LCN720899:LCN721175 LMJ720899:LMJ721175 LWF720899:LWF721175 MGB720899:MGB721175 MPX720899:MPX721175 MZT720899:MZT721175 NJP720899:NJP721175 NTL720899:NTL721175 ODH720899:ODH721175 OND720899:OND721175 OWZ720899:OWZ721175 PGV720899:PGV721175 PQR720899:PQR721175 QAN720899:QAN721175 QKJ720899:QKJ721175 QUF720899:QUF721175 REB720899:REB721175 RNX720899:RNX721175 RXT720899:RXT721175 SHP720899:SHP721175 SRL720899:SRL721175 TBH720899:TBH721175 TLD720899:TLD721175 TUZ720899:TUZ721175 UEV720899:UEV721175 UOR720899:UOR721175 UYN720899:UYN721175 VIJ720899:VIJ721175 VSF720899:VSF721175 WCB720899:WCB721175 WLX720899:WLX721175 WVT720899:WVT721175 L786435:L786711 JH786435:JH786711 TD786435:TD786711 ACZ786435:ACZ786711 AMV786435:AMV786711 AWR786435:AWR786711 BGN786435:BGN786711 BQJ786435:BQJ786711 CAF786435:CAF786711 CKB786435:CKB786711 CTX786435:CTX786711 DDT786435:DDT786711 DNP786435:DNP786711 DXL786435:DXL786711 EHH786435:EHH786711 ERD786435:ERD786711 FAZ786435:FAZ786711 FKV786435:FKV786711 FUR786435:FUR786711 GEN786435:GEN786711 GOJ786435:GOJ786711 GYF786435:GYF786711 HIB786435:HIB786711 HRX786435:HRX786711 IBT786435:IBT786711 ILP786435:ILP786711 IVL786435:IVL786711 JFH786435:JFH786711 JPD786435:JPD786711 JYZ786435:JYZ786711 KIV786435:KIV786711 KSR786435:KSR786711 LCN786435:LCN786711 LMJ786435:LMJ786711 LWF786435:LWF786711 MGB786435:MGB786711 MPX786435:MPX786711 MZT786435:MZT786711 NJP786435:NJP786711 NTL786435:NTL786711 ODH786435:ODH786711 OND786435:OND786711 OWZ786435:OWZ786711 PGV786435:PGV786711 PQR786435:PQR786711 QAN786435:QAN786711 QKJ786435:QKJ786711 QUF786435:QUF786711 REB786435:REB786711 RNX786435:RNX786711 RXT786435:RXT786711 SHP786435:SHP786711 SRL786435:SRL786711 TBH786435:TBH786711 TLD786435:TLD786711 TUZ786435:TUZ786711 UEV786435:UEV786711 UOR786435:UOR786711 UYN786435:UYN786711 VIJ786435:VIJ786711 VSF786435:VSF786711 WCB786435:WCB786711 WLX786435:WLX786711 WVT786435:WVT786711 L851971:L852247 JH851971:JH852247 TD851971:TD852247 ACZ851971:ACZ852247 AMV851971:AMV852247 AWR851971:AWR852247 BGN851971:BGN852247 BQJ851971:BQJ852247 CAF851971:CAF852247 CKB851971:CKB852247 CTX851971:CTX852247 DDT851971:DDT852247 DNP851971:DNP852247 DXL851971:DXL852247 EHH851971:EHH852247 ERD851971:ERD852247 FAZ851971:FAZ852247 FKV851971:FKV852247 FUR851971:FUR852247 GEN851971:GEN852247 GOJ851971:GOJ852247 GYF851971:GYF852247 HIB851971:HIB852247 HRX851971:HRX852247 IBT851971:IBT852247 ILP851971:ILP852247 IVL851971:IVL852247 JFH851971:JFH852247 JPD851971:JPD852247 JYZ851971:JYZ852247 KIV851971:KIV852247 KSR851971:KSR852247 LCN851971:LCN852247 LMJ851971:LMJ852247 LWF851971:LWF852247 MGB851971:MGB852247 MPX851971:MPX852247 MZT851971:MZT852247 NJP851971:NJP852247 NTL851971:NTL852247 ODH851971:ODH852247 OND851971:OND852247 OWZ851971:OWZ852247 PGV851971:PGV852247 PQR851971:PQR852247 QAN851971:QAN852247 QKJ851971:QKJ852247 QUF851971:QUF852247 REB851971:REB852247 RNX851971:RNX852247 RXT851971:RXT852247 SHP851971:SHP852247 SRL851971:SRL852247 TBH851971:TBH852247 TLD851971:TLD852247 TUZ851971:TUZ852247 UEV851971:UEV852247 UOR851971:UOR852247 UYN851971:UYN852247 VIJ851971:VIJ852247 VSF851971:VSF852247 WCB851971:WCB852247 WLX851971:WLX852247 WVT851971:WVT852247 L917507:L917783 JH917507:JH917783 TD917507:TD917783 ACZ917507:ACZ917783 AMV917507:AMV917783 AWR917507:AWR917783 BGN917507:BGN917783 BQJ917507:BQJ917783 CAF917507:CAF917783 CKB917507:CKB917783 CTX917507:CTX917783 DDT917507:DDT917783 DNP917507:DNP917783 DXL917507:DXL917783 EHH917507:EHH917783 ERD917507:ERD917783 FAZ917507:FAZ917783 FKV917507:FKV917783 FUR917507:FUR917783 GEN917507:GEN917783 GOJ917507:GOJ917783 GYF917507:GYF917783 HIB917507:HIB917783 HRX917507:HRX917783 IBT917507:IBT917783 ILP917507:ILP917783 IVL917507:IVL917783 JFH917507:JFH917783 JPD917507:JPD917783 JYZ917507:JYZ917783 KIV917507:KIV917783 KSR917507:KSR917783 LCN917507:LCN917783 LMJ917507:LMJ917783 LWF917507:LWF917783 MGB917507:MGB917783 MPX917507:MPX917783 MZT917507:MZT917783 NJP917507:NJP917783 NTL917507:NTL917783 ODH917507:ODH917783 OND917507:OND917783 OWZ917507:OWZ917783 PGV917507:PGV917783 PQR917507:PQR917783 QAN917507:QAN917783 QKJ917507:QKJ917783 QUF917507:QUF917783 REB917507:REB917783 RNX917507:RNX917783 RXT917507:RXT917783 SHP917507:SHP917783 SRL917507:SRL917783 TBH917507:TBH917783 TLD917507:TLD917783 TUZ917507:TUZ917783 UEV917507:UEV917783 UOR917507:UOR917783 UYN917507:UYN917783 VIJ917507:VIJ917783 VSF917507:VSF917783 WCB917507:WCB917783 WLX917507:WLX917783 WVT917507:WVT917783 L983043:L983319 JH983043:JH983319 TD983043:TD983319 ACZ983043:ACZ983319 AMV983043:AMV983319 AWR983043:AWR983319 BGN983043:BGN983319 BQJ983043:BQJ983319 CAF983043:CAF983319 CKB983043:CKB983319 CTX983043:CTX983319 DDT983043:DDT983319 DNP983043:DNP983319 DXL983043:DXL983319 EHH983043:EHH983319 ERD983043:ERD983319 FAZ983043:FAZ983319 FKV983043:FKV983319 FUR983043:FUR983319 GEN983043:GEN983319 GOJ983043:GOJ983319 GYF983043:GYF983319 HIB983043:HIB983319 HRX983043:HRX983319 IBT983043:IBT983319 ILP983043:ILP983319 IVL983043:IVL983319 JFH983043:JFH983319 JPD983043:JPD983319 JYZ983043:JYZ983319 KIV983043:KIV983319 KSR983043:KSR983319 LCN983043:LCN983319 LMJ983043:LMJ983319 LWF983043:LWF983319 MGB983043:MGB983319 MPX983043:MPX983319 MZT983043:MZT983319 NJP983043:NJP983319 NTL983043:NTL983319 ODH983043:ODH983319 OND983043:OND983319 OWZ983043:OWZ983319 PGV983043:PGV983319 PQR983043:PQR983319 QAN983043:QAN983319 QKJ983043:QKJ983319 QUF983043:QUF983319 REB983043:REB983319 RNX983043:RNX983319 RXT983043:RXT983319 SHP983043:SHP983319 SRL983043:SRL983319 TBH983043:TBH983319 TLD983043:TLD983319 TUZ983043:TUZ983319 UEV983043:UEV983319 UOR983043:UOR983319 UYN983043:UYN983319 VIJ983043:VIJ983319 VSF983043:VSF983319 WCB983043:WCB983319 WLX983043:WLX983319 WVT983043:WVT983319 E43:J243 JA43:JF243 SW43:TB243 ACS43:ACX243 AMO43:AMT243 AWK43:AWP243 BGG43:BGL243 BQC43:BQH243 BZY43:CAD243 CJU43:CJZ243 CTQ43:CTV243 DDM43:DDR243 DNI43:DNN243 DXE43:DXJ243 EHA43:EHF243 EQW43:ERB243 FAS43:FAX243 FKO43:FKT243 FUK43:FUP243 GEG43:GEL243 GOC43:GOH243 GXY43:GYD243 HHU43:HHZ243 HRQ43:HRV243 IBM43:IBR243 ILI43:ILN243 IVE43:IVJ243 JFA43:JFF243 JOW43:JPB243 JYS43:JYX243 KIO43:KIT243 KSK43:KSP243 LCG43:LCL243 LMC43:LMH243 LVY43:LWD243 MFU43:MFZ243 MPQ43:MPV243 MZM43:MZR243 NJI43:NJN243 NTE43:NTJ243 ODA43:ODF243 OMW43:ONB243 OWS43:OWX243 PGO43:PGT243 PQK43:PQP243 QAG43:QAL243 QKC43:QKH243 QTY43:QUD243 RDU43:RDZ243 RNQ43:RNV243 RXM43:RXR243 SHI43:SHN243 SRE43:SRJ243 TBA43:TBF243 TKW43:TLB243 TUS43:TUX243 UEO43:UET243 UOK43:UOP243 UYG43:UYL243 VIC43:VIH243 VRY43:VSD243 WBU43:WBZ243 WLQ43:WLV243 WVM43:WVR243 E65580:J65780 JA65580:JF65780 SW65580:TB65780 ACS65580:ACX65780 AMO65580:AMT65780 AWK65580:AWP65780 BGG65580:BGL65780 BQC65580:BQH65780 BZY65580:CAD65780 CJU65580:CJZ65780 CTQ65580:CTV65780 DDM65580:DDR65780 DNI65580:DNN65780 DXE65580:DXJ65780 EHA65580:EHF65780 EQW65580:ERB65780 FAS65580:FAX65780 FKO65580:FKT65780 FUK65580:FUP65780 GEG65580:GEL65780 GOC65580:GOH65780 GXY65580:GYD65780 HHU65580:HHZ65780 HRQ65580:HRV65780 IBM65580:IBR65780 ILI65580:ILN65780 IVE65580:IVJ65780 JFA65580:JFF65780 JOW65580:JPB65780 JYS65580:JYX65780 KIO65580:KIT65780 KSK65580:KSP65780 LCG65580:LCL65780 LMC65580:LMH65780 LVY65580:LWD65780 MFU65580:MFZ65780 MPQ65580:MPV65780 MZM65580:MZR65780 NJI65580:NJN65780 NTE65580:NTJ65780 ODA65580:ODF65780 OMW65580:ONB65780 OWS65580:OWX65780 PGO65580:PGT65780 PQK65580:PQP65780 QAG65580:QAL65780 QKC65580:QKH65780 QTY65580:QUD65780 RDU65580:RDZ65780 RNQ65580:RNV65780 RXM65580:RXR65780 SHI65580:SHN65780 SRE65580:SRJ65780 TBA65580:TBF65780 TKW65580:TLB65780 TUS65580:TUX65780 UEO65580:UET65780 UOK65580:UOP65780 UYG65580:UYL65780 VIC65580:VIH65780 VRY65580:VSD65780 WBU65580:WBZ65780 WLQ65580:WLV65780 WVM65580:WVR65780 E131116:J131316 JA131116:JF131316 SW131116:TB131316 ACS131116:ACX131316 AMO131116:AMT131316 AWK131116:AWP131316 BGG131116:BGL131316 BQC131116:BQH131316 BZY131116:CAD131316 CJU131116:CJZ131316 CTQ131116:CTV131316 DDM131116:DDR131316 DNI131116:DNN131316 DXE131116:DXJ131316 EHA131116:EHF131316 EQW131116:ERB131316 FAS131116:FAX131316 FKO131116:FKT131316 FUK131116:FUP131316 GEG131116:GEL131316 GOC131116:GOH131316 GXY131116:GYD131316 HHU131116:HHZ131316 HRQ131116:HRV131316 IBM131116:IBR131316 ILI131116:ILN131316 IVE131116:IVJ131316 JFA131116:JFF131316 JOW131116:JPB131316 JYS131116:JYX131316 KIO131116:KIT131316 KSK131116:KSP131316 LCG131116:LCL131316 LMC131116:LMH131316 LVY131116:LWD131316 MFU131116:MFZ131316 MPQ131116:MPV131316 MZM131116:MZR131316 NJI131116:NJN131316 NTE131116:NTJ131316 ODA131116:ODF131316 OMW131116:ONB131316 OWS131116:OWX131316 PGO131116:PGT131316 PQK131116:PQP131316 QAG131116:QAL131316 QKC131116:QKH131316 QTY131116:QUD131316 RDU131116:RDZ131316 RNQ131116:RNV131316 RXM131116:RXR131316 SHI131116:SHN131316 SRE131116:SRJ131316 TBA131116:TBF131316 TKW131116:TLB131316 TUS131116:TUX131316 UEO131116:UET131316 UOK131116:UOP131316 UYG131116:UYL131316 VIC131116:VIH131316 VRY131116:VSD131316 WBU131116:WBZ131316 WLQ131116:WLV131316 WVM131116:WVR131316 E196652:J196852 JA196652:JF196852 SW196652:TB196852 ACS196652:ACX196852 AMO196652:AMT196852 AWK196652:AWP196852 BGG196652:BGL196852 BQC196652:BQH196852 BZY196652:CAD196852 CJU196652:CJZ196852 CTQ196652:CTV196852 DDM196652:DDR196852 DNI196652:DNN196852 DXE196652:DXJ196852 EHA196652:EHF196852 EQW196652:ERB196852 FAS196652:FAX196852 FKO196652:FKT196852 FUK196652:FUP196852 GEG196652:GEL196852 GOC196652:GOH196852 GXY196652:GYD196852 HHU196652:HHZ196852 HRQ196652:HRV196852 IBM196652:IBR196852 ILI196652:ILN196852 IVE196652:IVJ196852 JFA196652:JFF196852 JOW196652:JPB196852 JYS196652:JYX196852 KIO196652:KIT196852 KSK196652:KSP196852 LCG196652:LCL196852 LMC196652:LMH196852 LVY196652:LWD196852 MFU196652:MFZ196852 MPQ196652:MPV196852 MZM196652:MZR196852 NJI196652:NJN196852 NTE196652:NTJ196852 ODA196652:ODF196852 OMW196652:ONB196852 OWS196652:OWX196852 PGO196652:PGT196852 PQK196652:PQP196852 QAG196652:QAL196852 QKC196652:QKH196852 QTY196652:QUD196852 RDU196652:RDZ196852 RNQ196652:RNV196852 RXM196652:RXR196852 SHI196652:SHN196852 SRE196652:SRJ196852 TBA196652:TBF196852 TKW196652:TLB196852 TUS196652:TUX196852 UEO196652:UET196852 UOK196652:UOP196852 UYG196652:UYL196852 VIC196652:VIH196852 VRY196652:VSD196852 WBU196652:WBZ196852 WLQ196652:WLV196852 WVM196652:WVR196852 E262188:J262388 JA262188:JF262388 SW262188:TB262388 ACS262188:ACX262388 AMO262188:AMT262388 AWK262188:AWP262388 BGG262188:BGL262388 BQC262188:BQH262388 BZY262188:CAD262388 CJU262188:CJZ262388 CTQ262188:CTV262388 DDM262188:DDR262388 DNI262188:DNN262388 DXE262188:DXJ262388 EHA262188:EHF262388 EQW262188:ERB262388 FAS262188:FAX262388 FKO262188:FKT262388 FUK262188:FUP262388 GEG262188:GEL262388 GOC262188:GOH262388 GXY262188:GYD262388 HHU262188:HHZ262388 HRQ262188:HRV262388 IBM262188:IBR262388 ILI262188:ILN262388 IVE262188:IVJ262388 JFA262188:JFF262388 JOW262188:JPB262388 JYS262188:JYX262388 KIO262188:KIT262388 KSK262188:KSP262388 LCG262188:LCL262388 LMC262188:LMH262388 LVY262188:LWD262388 MFU262188:MFZ262388 MPQ262188:MPV262388 MZM262188:MZR262388 NJI262188:NJN262388 NTE262188:NTJ262388 ODA262188:ODF262388 OMW262188:ONB262388 OWS262188:OWX262388 PGO262188:PGT262388 PQK262188:PQP262388 QAG262188:QAL262388 QKC262188:QKH262388 QTY262188:QUD262388 RDU262188:RDZ262388 RNQ262188:RNV262388 RXM262188:RXR262388 SHI262188:SHN262388 SRE262188:SRJ262388 TBA262188:TBF262388 TKW262188:TLB262388 TUS262188:TUX262388 UEO262188:UET262388 UOK262188:UOP262388 UYG262188:UYL262388 VIC262188:VIH262388 VRY262188:VSD262388 WBU262188:WBZ262388 WLQ262188:WLV262388 WVM262188:WVR262388 E327724:J327924 JA327724:JF327924 SW327724:TB327924 ACS327724:ACX327924 AMO327724:AMT327924 AWK327724:AWP327924 BGG327724:BGL327924 BQC327724:BQH327924 BZY327724:CAD327924 CJU327724:CJZ327924 CTQ327724:CTV327924 DDM327724:DDR327924 DNI327724:DNN327924 DXE327724:DXJ327924 EHA327724:EHF327924 EQW327724:ERB327924 FAS327724:FAX327924 FKO327724:FKT327924 FUK327724:FUP327924 GEG327724:GEL327924 GOC327724:GOH327924 GXY327724:GYD327924 HHU327724:HHZ327924 HRQ327724:HRV327924 IBM327724:IBR327924 ILI327724:ILN327924 IVE327724:IVJ327924 JFA327724:JFF327924 JOW327724:JPB327924 JYS327724:JYX327924 KIO327724:KIT327924 KSK327724:KSP327924 LCG327724:LCL327924 LMC327724:LMH327924 LVY327724:LWD327924 MFU327724:MFZ327924 MPQ327724:MPV327924 MZM327724:MZR327924 NJI327724:NJN327924 NTE327724:NTJ327924 ODA327724:ODF327924 OMW327724:ONB327924 OWS327724:OWX327924 PGO327724:PGT327924 PQK327724:PQP327924 QAG327724:QAL327924 QKC327724:QKH327924 QTY327724:QUD327924 RDU327724:RDZ327924 RNQ327724:RNV327924 RXM327724:RXR327924 SHI327724:SHN327924 SRE327724:SRJ327924 TBA327724:TBF327924 TKW327724:TLB327924 TUS327724:TUX327924 UEO327724:UET327924 UOK327724:UOP327924 UYG327724:UYL327924 VIC327724:VIH327924 VRY327724:VSD327924 WBU327724:WBZ327924 WLQ327724:WLV327924 WVM327724:WVR327924 E393260:J393460 JA393260:JF393460 SW393260:TB393460 ACS393260:ACX393460 AMO393260:AMT393460 AWK393260:AWP393460 BGG393260:BGL393460 BQC393260:BQH393460 BZY393260:CAD393460 CJU393260:CJZ393460 CTQ393260:CTV393460 DDM393260:DDR393460 DNI393260:DNN393460 DXE393260:DXJ393460 EHA393260:EHF393460 EQW393260:ERB393460 FAS393260:FAX393460 FKO393260:FKT393460 FUK393260:FUP393460 GEG393260:GEL393460 GOC393260:GOH393460 GXY393260:GYD393460 HHU393260:HHZ393460 HRQ393260:HRV393460 IBM393260:IBR393460 ILI393260:ILN393460 IVE393260:IVJ393460 JFA393260:JFF393460 JOW393260:JPB393460 JYS393260:JYX393460 KIO393260:KIT393460 KSK393260:KSP393460 LCG393260:LCL393460 LMC393260:LMH393460 LVY393260:LWD393460 MFU393260:MFZ393460 MPQ393260:MPV393460 MZM393260:MZR393460 NJI393260:NJN393460 NTE393260:NTJ393460 ODA393260:ODF393460 OMW393260:ONB393460 OWS393260:OWX393460 PGO393260:PGT393460 PQK393260:PQP393460 QAG393260:QAL393460 QKC393260:QKH393460 QTY393260:QUD393460 RDU393260:RDZ393460 RNQ393260:RNV393460 RXM393260:RXR393460 SHI393260:SHN393460 SRE393260:SRJ393460 TBA393260:TBF393460 TKW393260:TLB393460 TUS393260:TUX393460 UEO393260:UET393460 UOK393260:UOP393460 UYG393260:UYL393460 VIC393260:VIH393460 VRY393260:VSD393460 WBU393260:WBZ393460 WLQ393260:WLV393460 WVM393260:WVR393460 E458796:J458996 JA458796:JF458996 SW458796:TB458996 ACS458796:ACX458996 AMO458796:AMT458996 AWK458796:AWP458996 BGG458796:BGL458996 BQC458796:BQH458996 BZY458796:CAD458996 CJU458796:CJZ458996 CTQ458796:CTV458996 DDM458796:DDR458996 DNI458796:DNN458996 DXE458796:DXJ458996 EHA458796:EHF458996 EQW458796:ERB458996 FAS458796:FAX458996 FKO458796:FKT458996 FUK458796:FUP458996 GEG458796:GEL458996 GOC458796:GOH458996 GXY458796:GYD458996 HHU458796:HHZ458996 HRQ458796:HRV458996 IBM458796:IBR458996 ILI458796:ILN458996 IVE458796:IVJ458996 JFA458796:JFF458996 JOW458796:JPB458996 JYS458796:JYX458996 KIO458796:KIT458996 KSK458796:KSP458996 LCG458796:LCL458996 LMC458796:LMH458996 LVY458796:LWD458996 MFU458796:MFZ458996 MPQ458796:MPV458996 MZM458796:MZR458996 NJI458796:NJN458996 NTE458796:NTJ458996 ODA458796:ODF458996 OMW458796:ONB458996 OWS458796:OWX458996 PGO458796:PGT458996 PQK458796:PQP458996 QAG458796:QAL458996 QKC458796:QKH458996 QTY458796:QUD458996 RDU458796:RDZ458996 RNQ458796:RNV458996 RXM458796:RXR458996 SHI458796:SHN458996 SRE458796:SRJ458996 TBA458796:TBF458996 TKW458796:TLB458996 TUS458796:TUX458996 UEO458796:UET458996 UOK458796:UOP458996 UYG458796:UYL458996 VIC458796:VIH458996 VRY458796:VSD458996 WBU458796:WBZ458996 WLQ458796:WLV458996 WVM458796:WVR458996 E524332:J524532 JA524332:JF524532 SW524332:TB524532 ACS524332:ACX524532 AMO524332:AMT524532 AWK524332:AWP524532 BGG524332:BGL524532 BQC524332:BQH524532 BZY524332:CAD524532 CJU524332:CJZ524532 CTQ524332:CTV524532 DDM524332:DDR524532 DNI524332:DNN524532 DXE524332:DXJ524532 EHA524332:EHF524532 EQW524332:ERB524532 FAS524332:FAX524532 FKO524332:FKT524532 FUK524332:FUP524532 GEG524332:GEL524532 GOC524332:GOH524532 GXY524332:GYD524532 HHU524332:HHZ524532 HRQ524332:HRV524532 IBM524332:IBR524532 ILI524332:ILN524532 IVE524332:IVJ524532 JFA524332:JFF524532 JOW524332:JPB524532 JYS524332:JYX524532 KIO524332:KIT524532 KSK524332:KSP524532 LCG524332:LCL524532 LMC524332:LMH524532 LVY524332:LWD524532 MFU524332:MFZ524532 MPQ524332:MPV524532 MZM524332:MZR524532 NJI524332:NJN524532 NTE524332:NTJ524532 ODA524332:ODF524532 OMW524332:ONB524532 OWS524332:OWX524532 PGO524332:PGT524532 PQK524332:PQP524532 QAG524332:QAL524532 QKC524332:QKH524532 QTY524332:QUD524532 RDU524332:RDZ524532 RNQ524332:RNV524532 RXM524332:RXR524532 SHI524332:SHN524532 SRE524332:SRJ524532 TBA524332:TBF524532 TKW524332:TLB524532 TUS524332:TUX524532 UEO524332:UET524532 UOK524332:UOP524532 UYG524332:UYL524532 VIC524332:VIH524532 VRY524332:VSD524532 WBU524332:WBZ524532 WLQ524332:WLV524532 WVM524332:WVR524532 E589868:J590068 JA589868:JF590068 SW589868:TB590068 ACS589868:ACX590068 AMO589868:AMT590068 AWK589868:AWP590068 BGG589868:BGL590068 BQC589868:BQH590068 BZY589868:CAD590068 CJU589868:CJZ590068 CTQ589868:CTV590068 DDM589868:DDR590068 DNI589868:DNN590068 DXE589868:DXJ590068 EHA589868:EHF590068 EQW589868:ERB590068 FAS589868:FAX590068 FKO589868:FKT590068 FUK589868:FUP590068 GEG589868:GEL590068 GOC589868:GOH590068 GXY589868:GYD590068 HHU589868:HHZ590068 HRQ589868:HRV590068 IBM589868:IBR590068 ILI589868:ILN590068 IVE589868:IVJ590068 JFA589868:JFF590068 JOW589868:JPB590068 JYS589868:JYX590068 KIO589868:KIT590068 KSK589868:KSP590068 LCG589868:LCL590068 LMC589868:LMH590068 LVY589868:LWD590068 MFU589868:MFZ590068 MPQ589868:MPV590068 MZM589868:MZR590068 NJI589868:NJN590068 NTE589868:NTJ590068 ODA589868:ODF590068 OMW589868:ONB590068 OWS589868:OWX590068 PGO589868:PGT590068 PQK589868:PQP590068 QAG589868:QAL590068 QKC589868:QKH590068 QTY589868:QUD590068 RDU589868:RDZ590068 RNQ589868:RNV590068 RXM589868:RXR590068 SHI589868:SHN590068 SRE589868:SRJ590068 TBA589868:TBF590068 TKW589868:TLB590068 TUS589868:TUX590068 UEO589868:UET590068 UOK589868:UOP590068 UYG589868:UYL590068 VIC589868:VIH590068 VRY589868:VSD590068 WBU589868:WBZ590068 WLQ589868:WLV590068 WVM589868:WVR590068 E655404:J655604 JA655404:JF655604 SW655404:TB655604 ACS655404:ACX655604 AMO655404:AMT655604 AWK655404:AWP655604 BGG655404:BGL655604 BQC655404:BQH655604 BZY655404:CAD655604 CJU655404:CJZ655604 CTQ655404:CTV655604 DDM655404:DDR655604 DNI655404:DNN655604 DXE655404:DXJ655604 EHA655404:EHF655604 EQW655404:ERB655604 FAS655404:FAX655604 FKO655404:FKT655604 FUK655404:FUP655604 GEG655404:GEL655604 GOC655404:GOH655604 GXY655404:GYD655604 HHU655404:HHZ655604 HRQ655404:HRV655604 IBM655404:IBR655604 ILI655404:ILN655604 IVE655404:IVJ655604 JFA655404:JFF655604 JOW655404:JPB655604 JYS655404:JYX655604 KIO655404:KIT655604 KSK655404:KSP655604 LCG655404:LCL655604 LMC655404:LMH655604 LVY655404:LWD655604 MFU655404:MFZ655604 MPQ655404:MPV655604 MZM655404:MZR655604 NJI655404:NJN655604 NTE655404:NTJ655604 ODA655404:ODF655604 OMW655404:ONB655604 OWS655404:OWX655604 PGO655404:PGT655604 PQK655404:PQP655604 QAG655404:QAL655604 QKC655404:QKH655604 QTY655404:QUD655604 RDU655404:RDZ655604 RNQ655404:RNV655604 RXM655404:RXR655604 SHI655404:SHN655604 SRE655404:SRJ655604 TBA655404:TBF655604 TKW655404:TLB655604 TUS655404:TUX655604 UEO655404:UET655604 UOK655404:UOP655604 UYG655404:UYL655604 VIC655404:VIH655604 VRY655404:VSD655604 WBU655404:WBZ655604 WLQ655404:WLV655604 WVM655404:WVR655604 E720940:J721140 JA720940:JF721140 SW720940:TB721140 ACS720940:ACX721140 AMO720940:AMT721140 AWK720940:AWP721140 BGG720940:BGL721140 BQC720940:BQH721140 BZY720940:CAD721140 CJU720940:CJZ721140 CTQ720940:CTV721140 DDM720940:DDR721140 DNI720940:DNN721140 DXE720940:DXJ721140 EHA720940:EHF721140 EQW720940:ERB721140 FAS720940:FAX721140 FKO720940:FKT721140 FUK720940:FUP721140 GEG720940:GEL721140 GOC720940:GOH721140 GXY720940:GYD721140 HHU720940:HHZ721140 HRQ720940:HRV721140 IBM720940:IBR721140 ILI720940:ILN721140 IVE720940:IVJ721140 JFA720940:JFF721140 JOW720940:JPB721140 JYS720940:JYX721140 KIO720940:KIT721140 KSK720940:KSP721140 LCG720940:LCL721140 LMC720940:LMH721140 LVY720940:LWD721140 MFU720940:MFZ721140 MPQ720940:MPV721140 MZM720940:MZR721140 NJI720940:NJN721140 NTE720940:NTJ721140 ODA720940:ODF721140 OMW720940:ONB721140 OWS720940:OWX721140 PGO720940:PGT721140 PQK720940:PQP721140 QAG720940:QAL721140 QKC720940:QKH721140 QTY720940:QUD721140 RDU720940:RDZ721140 RNQ720940:RNV721140 RXM720940:RXR721140 SHI720940:SHN721140 SRE720940:SRJ721140 TBA720940:TBF721140 TKW720940:TLB721140 TUS720940:TUX721140 UEO720940:UET721140 UOK720940:UOP721140 UYG720940:UYL721140 VIC720940:VIH721140 VRY720940:VSD721140 WBU720940:WBZ721140 WLQ720940:WLV721140 WVM720940:WVR721140 E786476:J786676 JA786476:JF786676 SW786476:TB786676 ACS786476:ACX786676 AMO786476:AMT786676 AWK786476:AWP786676 BGG786476:BGL786676 BQC786476:BQH786676 BZY786476:CAD786676 CJU786476:CJZ786676 CTQ786476:CTV786676 DDM786476:DDR786676 DNI786476:DNN786676 DXE786476:DXJ786676 EHA786476:EHF786676 EQW786476:ERB786676 FAS786476:FAX786676 FKO786476:FKT786676 FUK786476:FUP786676 GEG786476:GEL786676 GOC786476:GOH786676 GXY786476:GYD786676 HHU786476:HHZ786676 HRQ786476:HRV786676 IBM786476:IBR786676 ILI786476:ILN786676 IVE786476:IVJ786676 JFA786476:JFF786676 JOW786476:JPB786676 JYS786476:JYX786676 KIO786476:KIT786676 KSK786476:KSP786676 LCG786476:LCL786676 LMC786476:LMH786676 LVY786476:LWD786676 MFU786476:MFZ786676 MPQ786476:MPV786676 MZM786476:MZR786676 NJI786476:NJN786676 NTE786476:NTJ786676 ODA786476:ODF786676 OMW786476:ONB786676 OWS786476:OWX786676 PGO786476:PGT786676 PQK786476:PQP786676 QAG786476:QAL786676 QKC786476:QKH786676 QTY786476:QUD786676 RDU786476:RDZ786676 RNQ786476:RNV786676 RXM786476:RXR786676 SHI786476:SHN786676 SRE786476:SRJ786676 TBA786476:TBF786676 TKW786476:TLB786676 TUS786476:TUX786676 UEO786476:UET786676 UOK786476:UOP786676 UYG786476:UYL786676 VIC786476:VIH786676 VRY786476:VSD786676 WBU786476:WBZ786676 WLQ786476:WLV786676 WVM786476:WVR786676 E852012:J852212 JA852012:JF852212 SW852012:TB852212 ACS852012:ACX852212 AMO852012:AMT852212 AWK852012:AWP852212 BGG852012:BGL852212 BQC852012:BQH852212 BZY852012:CAD852212 CJU852012:CJZ852212 CTQ852012:CTV852212 DDM852012:DDR852212 DNI852012:DNN852212 DXE852012:DXJ852212 EHA852012:EHF852212 EQW852012:ERB852212 FAS852012:FAX852212 FKO852012:FKT852212 FUK852012:FUP852212 GEG852012:GEL852212 GOC852012:GOH852212 GXY852012:GYD852212 HHU852012:HHZ852212 HRQ852012:HRV852212 IBM852012:IBR852212 ILI852012:ILN852212 IVE852012:IVJ852212 JFA852012:JFF852212 JOW852012:JPB852212 JYS852012:JYX852212 KIO852012:KIT852212 KSK852012:KSP852212 LCG852012:LCL852212 LMC852012:LMH852212 LVY852012:LWD852212 MFU852012:MFZ852212 MPQ852012:MPV852212 MZM852012:MZR852212 NJI852012:NJN852212 NTE852012:NTJ852212 ODA852012:ODF852212 OMW852012:ONB852212 OWS852012:OWX852212 PGO852012:PGT852212 PQK852012:PQP852212 QAG852012:QAL852212 QKC852012:QKH852212 QTY852012:QUD852212 RDU852012:RDZ852212 RNQ852012:RNV852212 RXM852012:RXR852212 SHI852012:SHN852212 SRE852012:SRJ852212 TBA852012:TBF852212 TKW852012:TLB852212 TUS852012:TUX852212 UEO852012:UET852212 UOK852012:UOP852212 UYG852012:UYL852212 VIC852012:VIH852212 VRY852012:VSD852212 WBU852012:WBZ852212 WLQ852012:WLV852212 WVM852012:WVR852212 E917548:J917748 JA917548:JF917748 SW917548:TB917748 ACS917548:ACX917748 AMO917548:AMT917748 AWK917548:AWP917748 BGG917548:BGL917748 BQC917548:BQH917748 BZY917548:CAD917748 CJU917548:CJZ917748 CTQ917548:CTV917748 DDM917548:DDR917748 DNI917548:DNN917748 DXE917548:DXJ917748 EHA917548:EHF917748 EQW917548:ERB917748 FAS917548:FAX917748 FKO917548:FKT917748 FUK917548:FUP917748 GEG917548:GEL917748 GOC917548:GOH917748 GXY917548:GYD917748 HHU917548:HHZ917748 HRQ917548:HRV917748 IBM917548:IBR917748 ILI917548:ILN917748 IVE917548:IVJ917748 JFA917548:JFF917748 JOW917548:JPB917748 JYS917548:JYX917748 KIO917548:KIT917748 KSK917548:KSP917748 LCG917548:LCL917748 LMC917548:LMH917748 LVY917548:LWD917748 MFU917548:MFZ917748 MPQ917548:MPV917748 MZM917548:MZR917748 NJI917548:NJN917748 NTE917548:NTJ917748 ODA917548:ODF917748 OMW917548:ONB917748 OWS917548:OWX917748 PGO917548:PGT917748 PQK917548:PQP917748 QAG917548:QAL917748 QKC917548:QKH917748 QTY917548:QUD917748 RDU917548:RDZ917748 RNQ917548:RNV917748 RXM917548:RXR917748 SHI917548:SHN917748 SRE917548:SRJ917748 TBA917548:TBF917748 TKW917548:TLB917748 TUS917548:TUX917748 UEO917548:UET917748 UOK917548:UOP917748 UYG917548:UYL917748 VIC917548:VIH917748 VRY917548:VSD917748 WBU917548:WBZ917748 WLQ917548:WLV917748 WVM917548:WVR917748 E983084:J983284 JA983084:JF983284 SW983084:TB983284 ACS983084:ACX983284 AMO983084:AMT983284 AWK983084:AWP983284 BGG983084:BGL983284 BQC983084:BQH983284 BZY983084:CAD983284 CJU983084:CJZ983284 CTQ983084:CTV983284 DDM983084:DDR983284 DNI983084:DNN983284 DXE983084:DXJ983284 EHA983084:EHF983284 EQW983084:ERB983284 FAS983084:FAX983284 FKO983084:FKT983284 FUK983084:FUP983284 GEG983084:GEL983284 GOC983084:GOH983284 GXY983084:GYD983284 HHU983084:HHZ983284 HRQ983084:HRV983284 IBM983084:IBR983284 ILI983084:ILN983284 IVE983084:IVJ983284 JFA983084:JFF983284 JOW983084:JPB983284 JYS983084:JYX983284 KIO983084:KIT983284 KSK983084:KSP983284 LCG983084:LCL983284 LMC983084:LMH983284 LVY983084:LWD983284 MFU983084:MFZ983284 MPQ983084:MPV983284 MZM983084:MZR983284 NJI983084:NJN983284 NTE983084:NTJ983284 ODA983084:ODF983284 OMW983084:ONB983284 OWS983084:OWX983284 PGO983084:PGT983284 PQK983084:PQP983284 QAG983084:QAL983284 QKC983084:QKH983284 QTY983084:QUD983284 RDU983084:RDZ983284 RNQ983084:RNV983284 RXM983084:RXR983284 SHI983084:SHN983284 SRE983084:SRJ983284 TBA983084:TBF983284 TKW983084:TLB983284 TUS983084:TUX983284 UEO983084:UET983284 UOK983084:UOP983284 UYG983084:UYL983284 VIC983084:VIH983284 VRY983084:VSD983284 WBU983084:WBZ983284 WLQ983084:WLV983284 WVM983084:WVR983284 E363:I411 JA363:JE411 SW363:TA411 ACS363:ACW411 AMO363:AMS411 AWK363:AWO411 BGG363:BGK411 BQC363:BQG411 BZY363:CAC411 CJU363:CJY411 CTQ363:CTU411 DDM363:DDQ411 DNI363:DNM411 DXE363:DXI411 EHA363:EHE411 EQW363:ERA411 FAS363:FAW411 FKO363:FKS411 FUK363:FUO411 GEG363:GEK411 GOC363:GOG411 GXY363:GYC411 HHU363:HHY411 HRQ363:HRU411 IBM363:IBQ411 ILI363:ILM411 IVE363:IVI411 JFA363:JFE411 JOW363:JPA411 JYS363:JYW411 KIO363:KIS411 KSK363:KSO411 LCG363:LCK411 LMC363:LMG411 LVY363:LWC411 MFU363:MFY411 MPQ363:MPU411 MZM363:MZQ411 NJI363:NJM411 NTE363:NTI411 ODA363:ODE411 OMW363:ONA411 OWS363:OWW411 PGO363:PGS411 PQK363:PQO411 QAG363:QAK411 QKC363:QKG411 QTY363:QUC411 RDU363:RDY411 RNQ363:RNU411 RXM363:RXQ411 SHI363:SHM411 SRE363:SRI411 TBA363:TBE411 TKW363:TLA411 TUS363:TUW411 UEO363:UES411 UOK363:UOO411 UYG363:UYK411 VIC363:VIG411 VRY363:VSC411 WBU363:WBY411 WLQ363:WLU411 WVM363:WVQ411 E65899:I65947 JA65899:JE65947 SW65899:TA65947 ACS65899:ACW65947 AMO65899:AMS65947 AWK65899:AWO65947 BGG65899:BGK65947 BQC65899:BQG65947 BZY65899:CAC65947 CJU65899:CJY65947 CTQ65899:CTU65947 DDM65899:DDQ65947 DNI65899:DNM65947 DXE65899:DXI65947 EHA65899:EHE65947 EQW65899:ERA65947 FAS65899:FAW65947 FKO65899:FKS65947 FUK65899:FUO65947 GEG65899:GEK65947 GOC65899:GOG65947 GXY65899:GYC65947 HHU65899:HHY65947 HRQ65899:HRU65947 IBM65899:IBQ65947 ILI65899:ILM65947 IVE65899:IVI65947 JFA65899:JFE65947 JOW65899:JPA65947 JYS65899:JYW65947 KIO65899:KIS65947 KSK65899:KSO65947 LCG65899:LCK65947 LMC65899:LMG65947 LVY65899:LWC65947 MFU65899:MFY65947 MPQ65899:MPU65947 MZM65899:MZQ65947 NJI65899:NJM65947 NTE65899:NTI65947 ODA65899:ODE65947 OMW65899:ONA65947 OWS65899:OWW65947 PGO65899:PGS65947 PQK65899:PQO65947 QAG65899:QAK65947 QKC65899:QKG65947 QTY65899:QUC65947 RDU65899:RDY65947 RNQ65899:RNU65947 RXM65899:RXQ65947 SHI65899:SHM65947 SRE65899:SRI65947 TBA65899:TBE65947 TKW65899:TLA65947 TUS65899:TUW65947 UEO65899:UES65947 UOK65899:UOO65947 UYG65899:UYK65947 VIC65899:VIG65947 VRY65899:VSC65947 WBU65899:WBY65947 WLQ65899:WLU65947 WVM65899:WVQ65947 E131435:I131483 JA131435:JE131483 SW131435:TA131483 ACS131435:ACW131483 AMO131435:AMS131483 AWK131435:AWO131483 BGG131435:BGK131483 BQC131435:BQG131483 BZY131435:CAC131483 CJU131435:CJY131483 CTQ131435:CTU131483 DDM131435:DDQ131483 DNI131435:DNM131483 DXE131435:DXI131483 EHA131435:EHE131483 EQW131435:ERA131483 FAS131435:FAW131483 FKO131435:FKS131483 FUK131435:FUO131483 GEG131435:GEK131483 GOC131435:GOG131483 GXY131435:GYC131483 HHU131435:HHY131483 HRQ131435:HRU131483 IBM131435:IBQ131483 ILI131435:ILM131483 IVE131435:IVI131483 JFA131435:JFE131483 JOW131435:JPA131483 JYS131435:JYW131483 KIO131435:KIS131483 KSK131435:KSO131483 LCG131435:LCK131483 LMC131435:LMG131483 LVY131435:LWC131483 MFU131435:MFY131483 MPQ131435:MPU131483 MZM131435:MZQ131483 NJI131435:NJM131483 NTE131435:NTI131483 ODA131435:ODE131483 OMW131435:ONA131483 OWS131435:OWW131483 PGO131435:PGS131483 PQK131435:PQO131483 QAG131435:QAK131483 QKC131435:QKG131483 QTY131435:QUC131483 RDU131435:RDY131483 RNQ131435:RNU131483 RXM131435:RXQ131483 SHI131435:SHM131483 SRE131435:SRI131483 TBA131435:TBE131483 TKW131435:TLA131483 TUS131435:TUW131483 UEO131435:UES131483 UOK131435:UOO131483 UYG131435:UYK131483 VIC131435:VIG131483 VRY131435:VSC131483 WBU131435:WBY131483 WLQ131435:WLU131483 WVM131435:WVQ131483 E196971:I197019 JA196971:JE197019 SW196971:TA197019 ACS196971:ACW197019 AMO196971:AMS197019 AWK196971:AWO197019 BGG196971:BGK197019 BQC196971:BQG197019 BZY196971:CAC197019 CJU196971:CJY197019 CTQ196971:CTU197019 DDM196971:DDQ197019 DNI196971:DNM197019 DXE196971:DXI197019 EHA196971:EHE197019 EQW196971:ERA197019 FAS196971:FAW197019 FKO196971:FKS197019 FUK196971:FUO197019 GEG196971:GEK197019 GOC196971:GOG197019 GXY196971:GYC197019 HHU196971:HHY197019 HRQ196971:HRU197019 IBM196971:IBQ197019 ILI196971:ILM197019 IVE196971:IVI197019 JFA196971:JFE197019 JOW196971:JPA197019 JYS196971:JYW197019 KIO196971:KIS197019 KSK196971:KSO197019 LCG196971:LCK197019 LMC196971:LMG197019 LVY196971:LWC197019 MFU196971:MFY197019 MPQ196971:MPU197019 MZM196971:MZQ197019 NJI196971:NJM197019 NTE196971:NTI197019 ODA196971:ODE197019 OMW196971:ONA197019 OWS196971:OWW197019 PGO196971:PGS197019 PQK196971:PQO197019 QAG196971:QAK197019 QKC196971:QKG197019 QTY196971:QUC197019 RDU196971:RDY197019 RNQ196971:RNU197019 RXM196971:RXQ197019 SHI196971:SHM197019 SRE196971:SRI197019 TBA196971:TBE197019 TKW196971:TLA197019 TUS196971:TUW197019 UEO196971:UES197019 UOK196971:UOO197019 UYG196971:UYK197019 VIC196971:VIG197019 VRY196971:VSC197019 WBU196971:WBY197019 WLQ196971:WLU197019 WVM196971:WVQ197019 E262507:I262555 JA262507:JE262555 SW262507:TA262555 ACS262507:ACW262555 AMO262507:AMS262555 AWK262507:AWO262555 BGG262507:BGK262555 BQC262507:BQG262555 BZY262507:CAC262555 CJU262507:CJY262555 CTQ262507:CTU262555 DDM262507:DDQ262555 DNI262507:DNM262555 DXE262507:DXI262555 EHA262507:EHE262555 EQW262507:ERA262555 FAS262507:FAW262555 FKO262507:FKS262555 FUK262507:FUO262555 GEG262507:GEK262555 GOC262507:GOG262555 GXY262507:GYC262555 HHU262507:HHY262555 HRQ262507:HRU262555 IBM262507:IBQ262555 ILI262507:ILM262555 IVE262507:IVI262555 JFA262507:JFE262555 JOW262507:JPA262555 JYS262507:JYW262555 KIO262507:KIS262555 KSK262507:KSO262555 LCG262507:LCK262555 LMC262507:LMG262555 LVY262507:LWC262555 MFU262507:MFY262555 MPQ262507:MPU262555 MZM262507:MZQ262555 NJI262507:NJM262555 NTE262507:NTI262555 ODA262507:ODE262555 OMW262507:ONA262555 OWS262507:OWW262555 PGO262507:PGS262555 PQK262507:PQO262555 QAG262507:QAK262555 QKC262507:QKG262555 QTY262507:QUC262555 RDU262507:RDY262555 RNQ262507:RNU262555 RXM262507:RXQ262555 SHI262507:SHM262555 SRE262507:SRI262555 TBA262507:TBE262555 TKW262507:TLA262555 TUS262507:TUW262555 UEO262507:UES262555 UOK262507:UOO262555 UYG262507:UYK262555 VIC262507:VIG262555 VRY262507:VSC262555 WBU262507:WBY262555 WLQ262507:WLU262555 WVM262507:WVQ262555 E328043:I328091 JA328043:JE328091 SW328043:TA328091 ACS328043:ACW328091 AMO328043:AMS328091 AWK328043:AWO328091 BGG328043:BGK328091 BQC328043:BQG328091 BZY328043:CAC328091 CJU328043:CJY328091 CTQ328043:CTU328091 DDM328043:DDQ328091 DNI328043:DNM328091 DXE328043:DXI328091 EHA328043:EHE328091 EQW328043:ERA328091 FAS328043:FAW328091 FKO328043:FKS328091 FUK328043:FUO328091 GEG328043:GEK328091 GOC328043:GOG328091 GXY328043:GYC328091 HHU328043:HHY328091 HRQ328043:HRU328091 IBM328043:IBQ328091 ILI328043:ILM328091 IVE328043:IVI328091 JFA328043:JFE328091 JOW328043:JPA328091 JYS328043:JYW328091 KIO328043:KIS328091 KSK328043:KSO328091 LCG328043:LCK328091 LMC328043:LMG328091 LVY328043:LWC328091 MFU328043:MFY328091 MPQ328043:MPU328091 MZM328043:MZQ328091 NJI328043:NJM328091 NTE328043:NTI328091 ODA328043:ODE328091 OMW328043:ONA328091 OWS328043:OWW328091 PGO328043:PGS328091 PQK328043:PQO328091 QAG328043:QAK328091 QKC328043:QKG328091 QTY328043:QUC328091 RDU328043:RDY328091 RNQ328043:RNU328091 RXM328043:RXQ328091 SHI328043:SHM328091 SRE328043:SRI328091 TBA328043:TBE328091 TKW328043:TLA328091 TUS328043:TUW328091 UEO328043:UES328091 UOK328043:UOO328091 UYG328043:UYK328091 VIC328043:VIG328091 VRY328043:VSC328091 WBU328043:WBY328091 WLQ328043:WLU328091 WVM328043:WVQ328091 E393579:I393627 JA393579:JE393627 SW393579:TA393627 ACS393579:ACW393627 AMO393579:AMS393627 AWK393579:AWO393627 BGG393579:BGK393627 BQC393579:BQG393627 BZY393579:CAC393627 CJU393579:CJY393627 CTQ393579:CTU393627 DDM393579:DDQ393627 DNI393579:DNM393627 DXE393579:DXI393627 EHA393579:EHE393627 EQW393579:ERA393627 FAS393579:FAW393627 FKO393579:FKS393627 FUK393579:FUO393627 GEG393579:GEK393627 GOC393579:GOG393627 GXY393579:GYC393627 HHU393579:HHY393627 HRQ393579:HRU393627 IBM393579:IBQ393627 ILI393579:ILM393627 IVE393579:IVI393627 JFA393579:JFE393627 JOW393579:JPA393627 JYS393579:JYW393627 KIO393579:KIS393627 KSK393579:KSO393627 LCG393579:LCK393627 LMC393579:LMG393627 LVY393579:LWC393627 MFU393579:MFY393627 MPQ393579:MPU393627 MZM393579:MZQ393627 NJI393579:NJM393627 NTE393579:NTI393627 ODA393579:ODE393627 OMW393579:ONA393627 OWS393579:OWW393627 PGO393579:PGS393627 PQK393579:PQO393627 QAG393579:QAK393627 QKC393579:QKG393627 QTY393579:QUC393627 RDU393579:RDY393627 RNQ393579:RNU393627 RXM393579:RXQ393627 SHI393579:SHM393627 SRE393579:SRI393627 TBA393579:TBE393627 TKW393579:TLA393627 TUS393579:TUW393627 UEO393579:UES393627 UOK393579:UOO393627 UYG393579:UYK393627 VIC393579:VIG393627 VRY393579:VSC393627 WBU393579:WBY393627 WLQ393579:WLU393627 WVM393579:WVQ393627 E459115:I459163 JA459115:JE459163 SW459115:TA459163 ACS459115:ACW459163 AMO459115:AMS459163 AWK459115:AWO459163 BGG459115:BGK459163 BQC459115:BQG459163 BZY459115:CAC459163 CJU459115:CJY459163 CTQ459115:CTU459163 DDM459115:DDQ459163 DNI459115:DNM459163 DXE459115:DXI459163 EHA459115:EHE459163 EQW459115:ERA459163 FAS459115:FAW459163 FKO459115:FKS459163 FUK459115:FUO459163 GEG459115:GEK459163 GOC459115:GOG459163 GXY459115:GYC459163 HHU459115:HHY459163 HRQ459115:HRU459163 IBM459115:IBQ459163 ILI459115:ILM459163 IVE459115:IVI459163 JFA459115:JFE459163 JOW459115:JPA459163 JYS459115:JYW459163 KIO459115:KIS459163 KSK459115:KSO459163 LCG459115:LCK459163 LMC459115:LMG459163 LVY459115:LWC459163 MFU459115:MFY459163 MPQ459115:MPU459163 MZM459115:MZQ459163 NJI459115:NJM459163 NTE459115:NTI459163 ODA459115:ODE459163 OMW459115:ONA459163 OWS459115:OWW459163 PGO459115:PGS459163 PQK459115:PQO459163 QAG459115:QAK459163 QKC459115:QKG459163 QTY459115:QUC459163 RDU459115:RDY459163 RNQ459115:RNU459163 RXM459115:RXQ459163 SHI459115:SHM459163 SRE459115:SRI459163 TBA459115:TBE459163 TKW459115:TLA459163 TUS459115:TUW459163 UEO459115:UES459163 UOK459115:UOO459163 UYG459115:UYK459163 VIC459115:VIG459163 VRY459115:VSC459163 WBU459115:WBY459163 WLQ459115:WLU459163 WVM459115:WVQ459163 E524651:I524699 JA524651:JE524699 SW524651:TA524699 ACS524651:ACW524699 AMO524651:AMS524699 AWK524651:AWO524699 BGG524651:BGK524699 BQC524651:BQG524699 BZY524651:CAC524699 CJU524651:CJY524699 CTQ524651:CTU524699 DDM524651:DDQ524699 DNI524651:DNM524699 DXE524651:DXI524699 EHA524651:EHE524699 EQW524651:ERA524699 FAS524651:FAW524699 FKO524651:FKS524699 FUK524651:FUO524699 GEG524651:GEK524699 GOC524651:GOG524699 GXY524651:GYC524699 HHU524651:HHY524699 HRQ524651:HRU524699 IBM524651:IBQ524699 ILI524651:ILM524699 IVE524651:IVI524699 JFA524651:JFE524699 JOW524651:JPA524699 JYS524651:JYW524699 KIO524651:KIS524699 KSK524651:KSO524699 LCG524651:LCK524699 LMC524651:LMG524699 LVY524651:LWC524699 MFU524651:MFY524699 MPQ524651:MPU524699 MZM524651:MZQ524699 NJI524651:NJM524699 NTE524651:NTI524699 ODA524651:ODE524699 OMW524651:ONA524699 OWS524651:OWW524699 PGO524651:PGS524699 PQK524651:PQO524699 QAG524651:QAK524699 QKC524651:QKG524699 QTY524651:QUC524699 RDU524651:RDY524699 RNQ524651:RNU524699 RXM524651:RXQ524699 SHI524651:SHM524699 SRE524651:SRI524699 TBA524651:TBE524699 TKW524651:TLA524699 TUS524651:TUW524699 UEO524651:UES524699 UOK524651:UOO524699 UYG524651:UYK524699 VIC524651:VIG524699 VRY524651:VSC524699 WBU524651:WBY524699 WLQ524651:WLU524699 WVM524651:WVQ524699 E590187:I590235 JA590187:JE590235 SW590187:TA590235 ACS590187:ACW590235 AMO590187:AMS590235 AWK590187:AWO590235 BGG590187:BGK590235 BQC590187:BQG590235 BZY590187:CAC590235 CJU590187:CJY590235 CTQ590187:CTU590235 DDM590187:DDQ590235 DNI590187:DNM590235 DXE590187:DXI590235 EHA590187:EHE590235 EQW590187:ERA590235 FAS590187:FAW590235 FKO590187:FKS590235 FUK590187:FUO590235 GEG590187:GEK590235 GOC590187:GOG590235 GXY590187:GYC590235 HHU590187:HHY590235 HRQ590187:HRU590235 IBM590187:IBQ590235 ILI590187:ILM590235 IVE590187:IVI590235 JFA590187:JFE590235 JOW590187:JPA590235 JYS590187:JYW590235 KIO590187:KIS590235 KSK590187:KSO590235 LCG590187:LCK590235 LMC590187:LMG590235 LVY590187:LWC590235 MFU590187:MFY590235 MPQ590187:MPU590235 MZM590187:MZQ590235 NJI590187:NJM590235 NTE590187:NTI590235 ODA590187:ODE590235 OMW590187:ONA590235 OWS590187:OWW590235 PGO590187:PGS590235 PQK590187:PQO590235 QAG590187:QAK590235 QKC590187:QKG590235 QTY590187:QUC590235 RDU590187:RDY590235 RNQ590187:RNU590235 RXM590187:RXQ590235 SHI590187:SHM590235 SRE590187:SRI590235 TBA590187:TBE590235 TKW590187:TLA590235 TUS590187:TUW590235 UEO590187:UES590235 UOK590187:UOO590235 UYG590187:UYK590235 VIC590187:VIG590235 VRY590187:VSC590235 WBU590187:WBY590235 WLQ590187:WLU590235 WVM590187:WVQ590235 E655723:I655771 JA655723:JE655771 SW655723:TA655771 ACS655723:ACW655771 AMO655723:AMS655771 AWK655723:AWO655771 BGG655723:BGK655771 BQC655723:BQG655771 BZY655723:CAC655771 CJU655723:CJY655771 CTQ655723:CTU655771 DDM655723:DDQ655771 DNI655723:DNM655771 DXE655723:DXI655771 EHA655723:EHE655771 EQW655723:ERA655771 FAS655723:FAW655771 FKO655723:FKS655771 FUK655723:FUO655771 GEG655723:GEK655771 GOC655723:GOG655771 GXY655723:GYC655771 HHU655723:HHY655771 HRQ655723:HRU655771 IBM655723:IBQ655771 ILI655723:ILM655771 IVE655723:IVI655771 JFA655723:JFE655771 JOW655723:JPA655771 JYS655723:JYW655771 KIO655723:KIS655771 KSK655723:KSO655771 LCG655723:LCK655771 LMC655723:LMG655771 LVY655723:LWC655771 MFU655723:MFY655771 MPQ655723:MPU655771 MZM655723:MZQ655771 NJI655723:NJM655771 NTE655723:NTI655771 ODA655723:ODE655771 OMW655723:ONA655771 OWS655723:OWW655771 PGO655723:PGS655771 PQK655723:PQO655771 QAG655723:QAK655771 QKC655723:QKG655771 QTY655723:QUC655771 RDU655723:RDY655771 RNQ655723:RNU655771 RXM655723:RXQ655771 SHI655723:SHM655771 SRE655723:SRI655771 TBA655723:TBE655771 TKW655723:TLA655771 TUS655723:TUW655771 UEO655723:UES655771 UOK655723:UOO655771 UYG655723:UYK655771 VIC655723:VIG655771 VRY655723:VSC655771 WBU655723:WBY655771 WLQ655723:WLU655771 WVM655723:WVQ655771 E721259:I721307 JA721259:JE721307 SW721259:TA721307 ACS721259:ACW721307 AMO721259:AMS721307 AWK721259:AWO721307 BGG721259:BGK721307 BQC721259:BQG721307 BZY721259:CAC721307 CJU721259:CJY721307 CTQ721259:CTU721307 DDM721259:DDQ721307 DNI721259:DNM721307 DXE721259:DXI721307 EHA721259:EHE721307 EQW721259:ERA721307 FAS721259:FAW721307 FKO721259:FKS721307 FUK721259:FUO721307 GEG721259:GEK721307 GOC721259:GOG721307 GXY721259:GYC721307 HHU721259:HHY721307 HRQ721259:HRU721307 IBM721259:IBQ721307 ILI721259:ILM721307 IVE721259:IVI721307 JFA721259:JFE721307 JOW721259:JPA721307 JYS721259:JYW721307 KIO721259:KIS721307 KSK721259:KSO721307 LCG721259:LCK721307 LMC721259:LMG721307 LVY721259:LWC721307 MFU721259:MFY721307 MPQ721259:MPU721307 MZM721259:MZQ721307 NJI721259:NJM721307 NTE721259:NTI721307 ODA721259:ODE721307 OMW721259:ONA721307 OWS721259:OWW721307 PGO721259:PGS721307 PQK721259:PQO721307 QAG721259:QAK721307 QKC721259:QKG721307 QTY721259:QUC721307 RDU721259:RDY721307 RNQ721259:RNU721307 RXM721259:RXQ721307 SHI721259:SHM721307 SRE721259:SRI721307 TBA721259:TBE721307 TKW721259:TLA721307 TUS721259:TUW721307 UEO721259:UES721307 UOK721259:UOO721307 UYG721259:UYK721307 VIC721259:VIG721307 VRY721259:VSC721307 WBU721259:WBY721307 WLQ721259:WLU721307 WVM721259:WVQ721307 E786795:I786843 JA786795:JE786843 SW786795:TA786843 ACS786795:ACW786843 AMO786795:AMS786843 AWK786795:AWO786843 BGG786795:BGK786843 BQC786795:BQG786843 BZY786795:CAC786843 CJU786795:CJY786843 CTQ786795:CTU786843 DDM786795:DDQ786843 DNI786795:DNM786843 DXE786795:DXI786843 EHA786795:EHE786843 EQW786795:ERA786843 FAS786795:FAW786843 FKO786795:FKS786843 FUK786795:FUO786843 GEG786795:GEK786843 GOC786795:GOG786843 GXY786795:GYC786843 HHU786795:HHY786843 HRQ786795:HRU786843 IBM786795:IBQ786843 ILI786795:ILM786843 IVE786795:IVI786843 JFA786795:JFE786843 JOW786795:JPA786843 JYS786795:JYW786843 KIO786795:KIS786843 KSK786795:KSO786843 LCG786795:LCK786843 LMC786795:LMG786843 LVY786795:LWC786843 MFU786795:MFY786843 MPQ786795:MPU786843 MZM786795:MZQ786843 NJI786795:NJM786843 NTE786795:NTI786843 ODA786795:ODE786843 OMW786795:ONA786843 OWS786795:OWW786843 PGO786795:PGS786843 PQK786795:PQO786843 QAG786795:QAK786843 QKC786795:QKG786843 QTY786795:QUC786843 RDU786795:RDY786843 RNQ786795:RNU786843 RXM786795:RXQ786843 SHI786795:SHM786843 SRE786795:SRI786843 TBA786795:TBE786843 TKW786795:TLA786843 TUS786795:TUW786843 UEO786795:UES786843 UOK786795:UOO786843 UYG786795:UYK786843 VIC786795:VIG786843 VRY786795:VSC786843 WBU786795:WBY786843 WLQ786795:WLU786843 WVM786795:WVQ786843 E852331:I852379 JA852331:JE852379 SW852331:TA852379 ACS852331:ACW852379 AMO852331:AMS852379 AWK852331:AWO852379 BGG852331:BGK852379 BQC852331:BQG852379 BZY852331:CAC852379 CJU852331:CJY852379 CTQ852331:CTU852379 DDM852331:DDQ852379 DNI852331:DNM852379 DXE852331:DXI852379 EHA852331:EHE852379 EQW852331:ERA852379 FAS852331:FAW852379 FKO852331:FKS852379 FUK852331:FUO852379 GEG852331:GEK852379 GOC852331:GOG852379 GXY852331:GYC852379 HHU852331:HHY852379 HRQ852331:HRU852379 IBM852331:IBQ852379 ILI852331:ILM852379 IVE852331:IVI852379 JFA852331:JFE852379 JOW852331:JPA852379 JYS852331:JYW852379 KIO852331:KIS852379 KSK852331:KSO852379 LCG852331:LCK852379 LMC852331:LMG852379 LVY852331:LWC852379 MFU852331:MFY852379 MPQ852331:MPU852379 MZM852331:MZQ852379 NJI852331:NJM852379 NTE852331:NTI852379 ODA852331:ODE852379 OMW852331:ONA852379 OWS852331:OWW852379 PGO852331:PGS852379 PQK852331:PQO852379 QAG852331:QAK852379 QKC852331:QKG852379 QTY852331:QUC852379 RDU852331:RDY852379 RNQ852331:RNU852379 RXM852331:RXQ852379 SHI852331:SHM852379 SRE852331:SRI852379 TBA852331:TBE852379 TKW852331:TLA852379 TUS852331:TUW852379 UEO852331:UES852379 UOK852331:UOO852379 UYG852331:UYK852379 VIC852331:VIG852379 VRY852331:VSC852379 WBU852331:WBY852379 WLQ852331:WLU852379 WVM852331:WVQ852379 E917867:I917915 JA917867:JE917915 SW917867:TA917915 ACS917867:ACW917915 AMO917867:AMS917915 AWK917867:AWO917915 BGG917867:BGK917915 BQC917867:BQG917915 BZY917867:CAC917915 CJU917867:CJY917915 CTQ917867:CTU917915 DDM917867:DDQ917915 DNI917867:DNM917915 DXE917867:DXI917915 EHA917867:EHE917915 EQW917867:ERA917915 FAS917867:FAW917915 FKO917867:FKS917915 FUK917867:FUO917915 GEG917867:GEK917915 GOC917867:GOG917915 GXY917867:GYC917915 HHU917867:HHY917915 HRQ917867:HRU917915 IBM917867:IBQ917915 ILI917867:ILM917915 IVE917867:IVI917915 JFA917867:JFE917915 JOW917867:JPA917915 JYS917867:JYW917915 KIO917867:KIS917915 KSK917867:KSO917915 LCG917867:LCK917915 LMC917867:LMG917915 LVY917867:LWC917915 MFU917867:MFY917915 MPQ917867:MPU917915 MZM917867:MZQ917915 NJI917867:NJM917915 NTE917867:NTI917915 ODA917867:ODE917915 OMW917867:ONA917915 OWS917867:OWW917915 PGO917867:PGS917915 PQK917867:PQO917915 QAG917867:QAK917915 QKC917867:QKG917915 QTY917867:QUC917915 RDU917867:RDY917915 RNQ917867:RNU917915 RXM917867:RXQ917915 SHI917867:SHM917915 SRE917867:SRI917915 TBA917867:TBE917915 TKW917867:TLA917915 TUS917867:TUW917915 UEO917867:UES917915 UOK917867:UOO917915 UYG917867:UYK917915 VIC917867:VIG917915 VRY917867:VSC917915 WBU917867:WBY917915 WLQ917867:WLU917915 WVM917867:WVQ917915 E983403:I983451 JA983403:JE983451 SW983403:TA983451 ACS983403:ACW983451 AMO983403:AMS983451 AWK983403:AWO983451 BGG983403:BGK983451 BQC983403:BQG983451 BZY983403:CAC983451 CJU983403:CJY983451 CTQ983403:CTU983451 DDM983403:DDQ983451 DNI983403:DNM983451 DXE983403:DXI983451 EHA983403:EHE983451 EQW983403:ERA983451 FAS983403:FAW983451 FKO983403:FKS983451 FUK983403:FUO983451 GEG983403:GEK983451 GOC983403:GOG983451 GXY983403:GYC983451 HHU983403:HHY983451 HRQ983403:HRU983451 IBM983403:IBQ983451 ILI983403:ILM983451 IVE983403:IVI983451 JFA983403:JFE983451 JOW983403:JPA983451 JYS983403:JYW983451 KIO983403:KIS983451 KSK983403:KSO983451 LCG983403:LCK983451 LMC983403:LMG983451 LVY983403:LWC983451 MFU983403:MFY983451 MPQ983403:MPU983451 MZM983403:MZQ983451 NJI983403:NJM983451 NTE983403:NTI983451 ODA983403:ODE983451 OMW983403:ONA983451 OWS983403:OWW983451 PGO983403:PGS983451 PQK983403:PQO983451 QAG983403:QAK983451 QKC983403:QKG983451 QTY983403:QUC983451 RDU983403:RDY983451 RNQ983403:RNU983451 RXM983403:RXQ983451 SHI983403:SHM983451 SRE983403:SRI983451 TBA983403:TBE983451 TKW983403:TLA983451 TUS983403:TUW983451 UEO983403:UES983451 UOK983403:UOO983451 UYG983403:UYK983451 VIC983403:VIG983451 VRY983403:VSC983451 WBU983403:WBY983451 WLQ983403:WLU983451 WVM983403:WVQ983451</xm:sqref>
        </x14:dataValidation>
      </x14:dataValidations>
    </ext>
  </extLst>
</worksheet>
</file>

<file path=docProps/app.xml><?xml version="1.0" encoding="utf-8"?>
<Properties xmlns="http://schemas.openxmlformats.org/officeDocument/2006/extended-properties" xmlns:vt="http://schemas.openxmlformats.org/officeDocument/2006/docPropsVTypes">
  <TotalTime>32</TotalTime>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64</vt:i4>
      </vt:variant>
    </vt:vector>
  </HeadingPairs>
  <TitlesOfParts>
    <vt:vector size="70" baseType="lpstr">
      <vt:lpstr>旅費支払通知</vt:lpstr>
      <vt:lpstr>出張報告書＆旅費精算書（両面印刷推奨）</vt:lpstr>
      <vt:lpstr>旅行命令簿（内国旅行）1号甲</vt:lpstr>
      <vt:lpstr>日帰出張　6号</vt:lpstr>
      <vt:lpstr>リスト</vt:lpstr>
      <vt:lpstr>予算詳細コード</vt:lpstr>
      <vt:lpstr>B</vt:lpstr>
      <vt:lpstr>C_</vt:lpstr>
      <vt:lpstr>D</vt:lpstr>
      <vt:lpstr>E</vt:lpstr>
      <vt:lpstr>'日帰出張　6号'!END</vt:lpstr>
      <vt:lpstr>'旅行命令簿（内国旅行）1号甲'!HIT_ROW63</vt:lpstr>
      <vt:lpstr>'日帰出張　6号'!HIT_ROW76</vt:lpstr>
      <vt:lpstr>'日帰出張　6号'!HIT_ROW77</vt:lpstr>
      <vt:lpstr>ＯＵ・ヘルプロ</vt:lpstr>
      <vt:lpstr>'出張報告書＆旅費精算書（両面印刷推奨）'!Print_Area</vt:lpstr>
      <vt:lpstr>'日帰出張　6号'!Print_Area</vt:lpstr>
      <vt:lpstr>予算詳細コード!Print_Area</vt:lpstr>
      <vt:lpstr>'旅行命令簿（内国旅行）1号甲'!Print_Area</vt:lpstr>
      <vt:lpstr>旅費支払通知!Print_Area</vt:lpstr>
      <vt:lpstr>リスト!コース</vt:lpstr>
      <vt:lpstr>リスト!コース名</vt:lpstr>
      <vt:lpstr>ヘルプロ</vt:lpstr>
      <vt:lpstr>化学コース</vt:lpstr>
      <vt:lpstr>化学科</vt:lpstr>
      <vt:lpstr>学術情報基盤センター</vt:lpstr>
      <vt:lpstr>リスト!環境応用化学科</vt:lpstr>
      <vt:lpstr>環境応用化学科</vt:lpstr>
      <vt:lpstr>観光科学科</vt:lpstr>
      <vt:lpstr>機械システム工学科</vt:lpstr>
      <vt:lpstr>機械工学コース</vt:lpstr>
      <vt:lpstr>教育費</vt:lpstr>
      <vt:lpstr>リスト!教員名</vt:lpstr>
      <vt:lpstr>建築学科</vt:lpstr>
      <vt:lpstr>建築都市コース</vt:lpstr>
      <vt:lpstr>固定資産</vt:lpstr>
      <vt:lpstr>リスト!資産登録名</vt:lpstr>
      <vt:lpstr>自然・文化ツーリズムコース</vt:lpstr>
      <vt:lpstr>リスト!所属</vt:lpstr>
      <vt:lpstr>所属</vt:lpstr>
      <vt:lpstr>少額資産</vt:lpstr>
      <vt:lpstr>図書登録</vt:lpstr>
      <vt:lpstr>図書登録のみ</vt:lpstr>
      <vt:lpstr>図書登録のみ明細</vt:lpstr>
      <vt:lpstr>数理科学</vt:lpstr>
      <vt:lpstr>数理科学コース</vt:lpstr>
      <vt:lpstr>数理科学科</vt:lpstr>
      <vt:lpstr>生命科学</vt:lpstr>
      <vt:lpstr>生命科学コース</vt:lpstr>
      <vt:lpstr>生命科学科</vt:lpstr>
      <vt:lpstr>戦略研究センター</vt:lpstr>
      <vt:lpstr>大学教育センター・ヘルプロ</vt:lpstr>
      <vt:lpstr>大学教育センター・情報</vt:lpstr>
      <vt:lpstr>地理環境コース</vt:lpstr>
      <vt:lpstr>地理環境学科</vt:lpstr>
      <vt:lpstr>電気電子工学コース</vt:lpstr>
      <vt:lpstr>電子情報システム工学科</vt:lpstr>
      <vt:lpstr>都市システム科学域</vt:lpstr>
      <vt:lpstr>都市基盤環境コース</vt:lpstr>
      <vt:lpstr>都市基盤環境学科</vt:lpstr>
      <vt:lpstr>リスト!都市政策科学科</vt:lpstr>
      <vt:lpstr>都市政策科学科</vt:lpstr>
      <vt:lpstr>物理学</vt:lpstr>
      <vt:lpstr>物理学コース</vt:lpstr>
      <vt:lpstr>物理学科</vt:lpstr>
      <vt:lpstr>分子応用化学コース</vt:lpstr>
      <vt:lpstr>分子物質化学</vt:lpstr>
      <vt:lpstr>無</vt:lpstr>
      <vt:lpstr>無1</vt:lpstr>
      <vt:lpstr>理系事務室</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出　　張　　復　　命　　書</dc:title>
  <dc:creator>jimu</dc:creator>
  <cp:lastModifiedBy>JIMU</cp:lastModifiedBy>
  <cp:revision>2</cp:revision>
  <cp:lastPrinted>2019-04-25T00:41:56Z</cp:lastPrinted>
  <dcterms:created xsi:type="dcterms:W3CDTF">2010-08-25T13:14:00Z</dcterms:created>
  <dcterms:modified xsi:type="dcterms:W3CDTF">2019-05-29T06:15:46Z</dcterms:modified>
</cp:coreProperties>
</file>