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0520" windowHeight="4020"/>
  </bookViews>
  <sheets>
    <sheet name="謝金内訳書" sheetId="1" r:id="rId1"/>
  </sheets>
  <externalReferences>
    <externalReference r:id="rId2"/>
    <externalReference r:id="rId3"/>
    <externalReference r:id="rId4"/>
  </externalReferences>
  <definedNames>
    <definedName name="code2">[1]別紙１!#REF!</definedName>
    <definedName name="ＯＵ・ヘルプロ">#REF!</definedName>
    <definedName name="_xlnm.Print_Area" localSheetId="0">謝金内訳書!$A$1:$J$46</definedName>
    <definedName name="コース" localSheetId="0">[2]教員リスト!$A$1:$K$1</definedName>
    <definedName name="コース">#REF!</definedName>
    <definedName name="化学コース">#REF!</definedName>
    <definedName name="学術情報基盤センター">#REF!</definedName>
    <definedName name="機械工学コース">#REF!</definedName>
    <definedName name="区分" localSheetId="0">[2]リスト!$D$2:$D$5</definedName>
    <definedName name="区分">[3]リスト!$D$2:$D$7</definedName>
    <definedName name="職" localSheetId="0">[2]リスト!$B$2:$B$6</definedName>
    <definedName name="数理科学コース">#REF!</definedName>
    <definedName name="生命科学コース">#REF!</definedName>
    <definedName name="戦略研究センター">#REF!</definedName>
    <definedName name="大学教育センター・ヘルプロ">#REF!</definedName>
    <definedName name="大学教育センター・情報">#REF!</definedName>
    <definedName name="電気電子コース">#REF!</definedName>
    <definedName name="物理学コース">#REF!</definedName>
  </definedNames>
  <calcPr calcId="145621"/>
</workbook>
</file>

<file path=xl/calcChain.xml><?xml version="1.0" encoding="utf-8"?>
<calcChain xmlns="http://schemas.openxmlformats.org/spreadsheetml/2006/main">
  <c r="I8" i="1" l="1"/>
  <c r="F13" i="1" l="1"/>
  <c r="I28" i="1" l="1"/>
  <c r="I29" i="1"/>
  <c r="G22" i="1" l="1"/>
  <c r="H19" i="1"/>
  <c r="D13" i="1"/>
  <c r="H13" i="1" s="1"/>
  <c r="H7" i="1"/>
  <c r="I7" i="1" s="1"/>
  <c r="H21" i="1" l="1"/>
  <c r="H22" i="1" s="1"/>
  <c r="H23" i="1" s="1"/>
  <c r="H38" i="1"/>
  <c r="G36" i="1"/>
  <c r="H45" i="1" l="1"/>
</calcChain>
</file>

<file path=xl/comments1.xml><?xml version="1.0" encoding="utf-8"?>
<comments xmlns="http://schemas.openxmlformats.org/spreadsheetml/2006/main">
  <authors>
    <author>JIMU</author>
  </authors>
  <commentList>
    <comment ref="D5" authorId="0">
      <text>
        <r>
          <rPr>
            <b/>
            <sz val="9"/>
            <color indexed="81"/>
            <rFont val="ＭＳ Ｐゴシック"/>
            <family val="3"/>
            <charset val="128"/>
          </rPr>
          <t>住所は源泉支払の際に必要となります。
必ず　個人の住所　をご記入ください。</t>
        </r>
        <r>
          <rPr>
            <sz val="9"/>
            <color indexed="81"/>
            <rFont val="ＭＳ Ｐゴシック"/>
            <family val="3"/>
            <charset val="128"/>
          </rPr>
          <t xml:space="preserve">
</t>
        </r>
      </text>
    </comment>
    <comment ref="F26" authorId="0">
      <text>
        <r>
          <rPr>
            <sz val="9"/>
            <color indexed="81"/>
            <rFont val="ＭＳ Ｐゴシック"/>
            <family val="3"/>
            <charset val="128"/>
          </rPr>
          <t xml:space="preserve">交通費の支払を含めるかどうかの選択になります。
必ず選択願います。
　　「有」　・・・　
</t>
        </r>
      </text>
    </comment>
  </commentList>
</comments>
</file>

<file path=xl/sharedStrings.xml><?xml version="1.0" encoding="utf-8"?>
<sst xmlns="http://schemas.openxmlformats.org/spreadsheetml/2006/main" count="97" uniqueCount="86">
  <si>
    <t>謝　　　金　　　内　　　訳　　　書</t>
    <rPh sb="0" eb="1">
      <t>シャ</t>
    </rPh>
    <rPh sb="4" eb="5">
      <t>キン</t>
    </rPh>
    <rPh sb="8" eb="9">
      <t>ナイ</t>
    </rPh>
    <rPh sb="12" eb="13">
      <t>ワケ</t>
    </rPh>
    <rPh sb="16" eb="17">
      <t>ショ</t>
    </rPh>
    <phoneticPr fontId="4"/>
  </si>
  <si>
    <t>講　　　師</t>
    <rPh sb="0" eb="1">
      <t>コウ</t>
    </rPh>
    <rPh sb="4" eb="5">
      <t>シ</t>
    </rPh>
    <phoneticPr fontId="4"/>
  </si>
  <si>
    <t>氏名</t>
    <rPh sb="0" eb="2">
      <t>シメイ</t>
    </rPh>
    <phoneticPr fontId="4"/>
  </si>
  <si>
    <t>所属</t>
    <rPh sb="0" eb="2">
      <t>ショゾク</t>
    </rPh>
    <phoneticPr fontId="4"/>
  </si>
  <si>
    <t>居住</t>
    <rPh sb="0" eb="2">
      <t>キョジュウ</t>
    </rPh>
    <phoneticPr fontId="4"/>
  </si>
  <si>
    <t>住所</t>
    <rPh sb="0" eb="2">
      <t>ジュウショ</t>
    </rPh>
    <phoneticPr fontId="4"/>
  </si>
  <si>
    <t>最寄駅</t>
    <rPh sb="0" eb="2">
      <t>モヨリ</t>
    </rPh>
    <rPh sb="2" eb="3">
      <t>エキ</t>
    </rPh>
    <phoneticPr fontId="4"/>
  </si>
  <si>
    <t>日　　　時</t>
    <rPh sb="0" eb="1">
      <t>ヒ</t>
    </rPh>
    <rPh sb="4" eb="5">
      <t>ジ</t>
    </rPh>
    <phoneticPr fontId="4"/>
  </si>
  <si>
    <t>～</t>
    <phoneticPr fontId="4"/>
  </si>
  <si>
    <t>場　　　所</t>
    <rPh sb="0" eb="1">
      <t>バ</t>
    </rPh>
    <rPh sb="4" eb="5">
      <t>ショ</t>
    </rPh>
    <phoneticPr fontId="4"/>
  </si>
  <si>
    <t>単価</t>
    <rPh sb="0" eb="2">
      <t>タンカ</t>
    </rPh>
    <phoneticPr fontId="4"/>
  </si>
  <si>
    <t>演　　　題</t>
    <rPh sb="0" eb="1">
      <t>エン</t>
    </rPh>
    <rPh sb="4" eb="5">
      <t>ダイ</t>
    </rPh>
    <phoneticPr fontId="4"/>
  </si>
  <si>
    <t>名</t>
    <rPh sb="0" eb="1">
      <t>メイ</t>
    </rPh>
    <phoneticPr fontId="4"/>
  </si>
  <si>
    <t>支　払　金　額
（謝　　金）</t>
    <rPh sb="0" eb="1">
      <t>シ</t>
    </rPh>
    <rPh sb="2" eb="3">
      <t>バライ</t>
    </rPh>
    <rPh sb="4" eb="5">
      <t>キン</t>
    </rPh>
    <rPh sb="6" eb="7">
      <t>ガク</t>
    </rPh>
    <rPh sb="9" eb="10">
      <t>シャ</t>
    </rPh>
    <rPh sb="12" eb="13">
      <t>キン</t>
    </rPh>
    <phoneticPr fontId="4"/>
  </si>
  <si>
    <t>時間</t>
    <rPh sb="0" eb="2">
      <t>ジカン</t>
    </rPh>
    <phoneticPr fontId="4"/>
  </si>
  <si>
    <t>謝金　　　　@</t>
    <rPh sb="0" eb="2">
      <t>シャキン</t>
    </rPh>
    <phoneticPr fontId="4"/>
  </si>
  <si>
    <t>×</t>
    <phoneticPr fontId="4"/>
  </si>
  <si>
    <t>その他</t>
    <rPh sb="2" eb="3">
      <t>タ</t>
    </rPh>
    <phoneticPr fontId="4"/>
  </si>
  <si>
    <t>所得税</t>
    <rPh sb="0" eb="3">
      <t>ショトクゼイ</t>
    </rPh>
    <phoneticPr fontId="4"/>
  </si>
  <si>
    <t>国内</t>
    <rPh sb="0" eb="2">
      <t>コクナイ</t>
    </rPh>
    <phoneticPr fontId="4"/>
  </si>
  <si>
    <t>遠隔地割増</t>
    <rPh sb="0" eb="3">
      <t>エンカクチ</t>
    </rPh>
    <rPh sb="3" eb="5">
      <t>ワリマシ</t>
    </rPh>
    <phoneticPr fontId="4"/>
  </si>
  <si>
    <t>外国</t>
    <rPh sb="0" eb="2">
      <t>ガイコク</t>
    </rPh>
    <phoneticPr fontId="4"/>
  </si>
  <si>
    <t>片道</t>
    <phoneticPr fontId="4"/>
  </si>
  <si>
    <t>㎞</t>
  </si>
  <si>
    <t>分相当</t>
    <phoneticPr fontId="4"/>
  </si>
  <si>
    <t>遠隔地割増</t>
    <rPh sb="0" eb="2">
      <t>エンカク</t>
    </rPh>
    <rPh sb="2" eb="3">
      <t>チ</t>
    </rPh>
    <rPh sb="3" eb="5">
      <t>ワリマシ</t>
    </rPh>
    <phoneticPr fontId="4"/>
  </si>
  <si>
    <t>支払総額</t>
    <rPh sb="0" eb="2">
      <t>シハライ</t>
    </rPh>
    <rPh sb="2" eb="3">
      <t>ソウ</t>
    </rPh>
    <rPh sb="3" eb="4">
      <t>ガク</t>
    </rPh>
    <phoneticPr fontId="4"/>
  </si>
  <si>
    <t>片道　50km以上　100km未満</t>
    <rPh sb="0" eb="2">
      <t>カタミチ</t>
    </rPh>
    <rPh sb="7" eb="9">
      <t>イジョウ</t>
    </rPh>
    <rPh sb="15" eb="17">
      <t>ミマン</t>
    </rPh>
    <phoneticPr fontId="4"/>
  </si>
  <si>
    <t>1時間</t>
    <rPh sb="1" eb="3">
      <t>ジカン</t>
    </rPh>
    <phoneticPr fontId="4"/>
  </si>
  <si>
    <t>所　得　税</t>
    <rPh sb="0" eb="1">
      <t>ジョ</t>
    </rPh>
    <rPh sb="2" eb="3">
      <t>トク</t>
    </rPh>
    <rPh sb="4" eb="5">
      <t>ゼイ</t>
    </rPh>
    <phoneticPr fontId="4"/>
  </si>
  <si>
    <t>片道 100km以上　200km未満</t>
    <rPh sb="0" eb="2">
      <t>カタミチ</t>
    </rPh>
    <rPh sb="8" eb="10">
      <t>イジョウ</t>
    </rPh>
    <rPh sb="16" eb="18">
      <t>ミマン</t>
    </rPh>
    <phoneticPr fontId="4"/>
  </si>
  <si>
    <t>2時間</t>
    <rPh sb="1" eb="3">
      <t>ジカン</t>
    </rPh>
    <phoneticPr fontId="4"/>
  </si>
  <si>
    <t>謝金分支払額</t>
    <rPh sb="0" eb="2">
      <t>シャキン</t>
    </rPh>
    <rPh sb="2" eb="3">
      <t>ブン</t>
    </rPh>
    <rPh sb="3" eb="5">
      <t>シハライ</t>
    </rPh>
    <rPh sb="5" eb="6">
      <t>ガク</t>
    </rPh>
    <phoneticPr fontId="4"/>
  </si>
  <si>
    <t>片道 200km以上　400km未満</t>
    <rPh sb="0" eb="2">
      <t>カタミチ</t>
    </rPh>
    <rPh sb="8" eb="10">
      <t>イジョウ</t>
    </rPh>
    <rPh sb="16" eb="18">
      <t>ミマン</t>
    </rPh>
    <phoneticPr fontId="4"/>
  </si>
  <si>
    <t>3時間</t>
    <rPh sb="1" eb="3">
      <t>ジカン</t>
    </rPh>
    <phoneticPr fontId="4"/>
  </si>
  <si>
    <t xml:space="preserve"> 片道 400km以上                　</t>
    <rPh sb="1" eb="3">
      <t>カタミチ</t>
    </rPh>
    <rPh sb="9" eb="11">
      <t>イジョウ</t>
    </rPh>
    <phoneticPr fontId="4"/>
  </si>
  <si>
    <t>4時間</t>
    <rPh sb="1" eb="3">
      <t>ジカン</t>
    </rPh>
    <phoneticPr fontId="4"/>
  </si>
  <si>
    <t>旅　費　情　報</t>
    <rPh sb="0" eb="1">
      <t>タビ</t>
    </rPh>
    <rPh sb="2" eb="3">
      <t>ヒ</t>
    </rPh>
    <rPh sb="4" eb="5">
      <t>ジョウ</t>
    </rPh>
    <rPh sb="6" eb="7">
      <t>ホウ</t>
    </rPh>
    <phoneticPr fontId="4"/>
  </si>
  <si>
    <t>　日　当</t>
    <rPh sb="1" eb="2">
      <t>ヒ</t>
    </rPh>
    <rPh sb="3" eb="4">
      <t>トウ</t>
    </rPh>
    <phoneticPr fontId="4"/>
  </si>
  <si>
    <t>　宿　泊</t>
    <rPh sb="1" eb="2">
      <t>ヤド</t>
    </rPh>
    <rPh sb="3" eb="4">
      <t>ハク</t>
    </rPh>
    <phoneticPr fontId="4"/>
  </si>
  <si>
    <t>目的地</t>
    <rPh sb="0" eb="3">
      <t>モクテキチ</t>
    </rPh>
    <phoneticPr fontId="4"/>
  </si>
  <si>
    <t>支　払　金　額
（旅　　費）</t>
    <rPh sb="0" eb="1">
      <t>シ</t>
    </rPh>
    <rPh sb="2" eb="3">
      <t>バライ</t>
    </rPh>
    <rPh sb="4" eb="5">
      <t>キン</t>
    </rPh>
    <rPh sb="6" eb="7">
      <t>ガク</t>
    </rPh>
    <rPh sb="9" eb="10">
      <t>タビ</t>
    </rPh>
    <rPh sb="12" eb="13">
      <t>ヒ</t>
    </rPh>
    <phoneticPr fontId="4"/>
  </si>
  <si>
    <t>≪会計係記入≫</t>
    <rPh sb="1" eb="3">
      <t>カイケイ</t>
    </rPh>
    <rPh sb="3" eb="4">
      <t>カカ</t>
    </rPh>
    <rPh sb="4" eb="6">
      <t>キニュウ</t>
    </rPh>
    <phoneticPr fontId="4"/>
  </si>
  <si>
    <t>旅費相当額</t>
    <rPh sb="0" eb="2">
      <t>リョヒ</t>
    </rPh>
    <rPh sb="2" eb="4">
      <t>ソウトウ</t>
    </rPh>
    <rPh sb="4" eb="5">
      <t>ガク</t>
    </rPh>
    <phoneticPr fontId="4"/>
  </si>
  <si>
    <t>円</t>
    <rPh sb="0" eb="1">
      <t>エン</t>
    </rPh>
    <phoneticPr fontId="4"/>
  </si>
  <si>
    <t>旅費分支払額</t>
    <rPh sb="0" eb="2">
      <t>リョヒ</t>
    </rPh>
    <rPh sb="2" eb="3">
      <t>ブン</t>
    </rPh>
    <rPh sb="3" eb="5">
      <t>シハライ</t>
    </rPh>
    <rPh sb="5" eb="6">
      <t>ガク</t>
    </rPh>
    <phoneticPr fontId="4"/>
  </si>
  <si>
    <t>支　払　額  合　計
（謝金＋旅費）</t>
    <rPh sb="0" eb="1">
      <t>シ</t>
    </rPh>
    <rPh sb="2" eb="3">
      <t>バライ</t>
    </rPh>
    <rPh sb="4" eb="5">
      <t>ガク</t>
    </rPh>
    <rPh sb="7" eb="8">
      <t>ゴウ</t>
    </rPh>
    <rPh sb="9" eb="10">
      <t>ケイ</t>
    </rPh>
    <rPh sb="12" eb="14">
      <t>シャキン</t>
    </rPh>
    <rPh sb="15" eb="16">
      <t>タビ</t>
    </rPh>
    <rPh sb="16" eb="17">
      <t>ヒ</t>
    </rPh>
    <phoneticPr fontId="4"/>
  </si>
  <si>
    <t>謝金＋旅費相当合計額</t>
    <rPh sb="0" eb="2">
      <t>シャキン</t>
    </rPh>
    <rPh sb="3" eb="5">
      <t>リョヒ</t>
    </rPh>
    <rPh sb="5" eb="7">
      <t>ソウトウ</t>
    </rPh>
    <rPh sb="7" eb="8">
      <t>ゴウ</t>
    </rPh>
    <rPh sb="8" eb="9">
      <t>ケイ</t>
    </rPh>
    <rPh sb="9" eb="10">
      <t>ガク</t>
    </rPh>
    <phoneticPr fontId="4"/>
  </si>
  <si>
    <t>差引支払合計額</t>
    <rPh sb="0" eb="1">
      <t>サ</t>
    </rPh>
    <rPh sb="1" eb="2">
      <t>イン</t>
    </rPh>
    <rPh sb="2" eb="3">
      <t>シ</t>
    </rPh>
    <rPh sb="3" eb="4">
      <t>バライ</t>
    </rPh>
    <rPh sb="4" eb="5">
      <t>ゴウ</t>
    </rPh>
    <rPh sb="5" eb="6">
      <t>ケイ</t>
    </rPh>
    <rPh sb="6" eb="7">
      <t>ガク</t>
    </rPh>
    <phoneticPr fontId="4"/>
  </si>
  <si>
    <t>【謝金区分】</t>
    <rPh sb="1" eb="3">
      <t>シャキン</t>
    </rPh>
    <rPh sb="3" eb="5">
      <t>クブン</t>
    </rPh>
    <phoneticPr fontId="4"/>
  </si>
  <si>
    <t>区分</t>
    <rPh sb="0" eb="2">
      <t>クブン</t>
    </rPh>
    <phoneticPr fontId="3"/>
  </si>
  <si>
    <t>該当</t>
    <rPh sb="0" eb="2">
      <t>ガイトウ</t>
    </rPh>
    <phoneticPr fontId="4"/>
  </si>
  <si>
    <t>大学講師・官公庁課長補佐・高校教頭・民間企業管理者層　など</t>
    <rPh sb="0" eb="2">
      <t>ダイガク</t>
    </rPh>
    <rPh sb="2" eb="4">
      <t>コウシ</t>
    </rPh>
    <rPh sb="5" eb="8">
      <t>カンコウチョウ</t>
    </rPh>
    <rPh sb="8" eb="10">
      <t>カチョウ</t>
    </rPh>
    <rPh sb="10" eb="12">
      <t>ホサ</t>
    </rPh>
    <rPh sb="13" eb="15">
      <t>コウコウ</t>
    </rPh>
    <rPh sb="15" eb="17">
      <t>キョウトウ</t>
    </rPh>
    <rPh sb="18" eb="20">
      <t>ミンカン</t>
    </rPh>
    <rPh sb="20" eb="22">
      <t>キギョウ</t>
    </rPh>
    <rPh sb="22" eb="25">
      <t>カンリシャ</t>
    </rPh>
    <rPh sb="25" eb="26">
      <t>ソウ</t>
    </rPh>
    <phoneticPr fontId="3"/>
  </si>
  <si>
    <t>助教・助手・官公庁係長級・短大講師・高校教師　など</t>
    <rPh sb="0" eb="1">
      <t>ジョ</t>
    </rPh>
    <rPh sb="1" eb="2">
      <t>キョウ</t>
    </rPh>
    <rPh sb="3" eb="5">
      <t>ジョシュ</t>
    </rPh>
    <rPh sb="6" eb="9">
      <t>カンコウチョウ</t>
    </rPh>
    <rPh sb="9" eb="12">
      <t>カカリチョウキュウ</t>
    </rPh>
    <rPh sb="13" eb="15">
      <t>タンダイ</t>
    </rPh>
    <rPh sb="15" eb="17">
      <t>コウシ</t>
    </rPh>
    <rPh sb="18" eb="20">
      <t>コウコウ</t>
    </rPh>
    <rPh sb="20" eb="22">
      <t>キョウシ</t>
    </rPh>
    <phoneticPr fontId="3"/>
  </si>
  <si>
    <t>１００，０００円を限度</t>
    <rPh sb="3" eb="8">
      <t>０００エン</t>
    </rPh>
    <rPh sb="9" eb="11">
      <t>ゲンド</t>
    </rPh>
    <phoneticPr fontId="3"/>
  </si>
  <si>
    <t>一般基準該当区分支払額
の５割相当額</t>
    <rPh sb="0" eb="2">
      <t>イッパン</t>
    </rPh>
    <rPh sb="2" eb="4">
      <t>キジュン</t>
    </rPh>
    <rPh sb="4" eb="6">
      <t>ガイトウ</t>
    </rPh>
    <rPh sb="6" eb="8">
      <t>クブン</t>
    </rPh>
    <rPh sb="8" eb="10">
      <t>シハライ</t>
    </rPh>
    <rPh sb="10" eb="11">
      <t>ガク</t>
    </rPh>
    <rPh sb="14" eb="15">
      <t>ワリ</t>
    </rPh>
    <rPh sb="15" eb="17">
      <t>ソウトウ</t>
    </rPh>
    <rPh sb="17" eb="18">
      <t>ガク</t>
    </rPh>
    <phoneticPr fontId="3"/>
  </si>
  <si>
    <t>１.一般基では不適当と認められる者。
　又は依頼することが困難と認められる者。</t>
    <rPh sb="2" eb="4">
      <t>イッパン</t>
    </rPh>
    <rPh sb="4" eb="5">
      <t>モト</t>
    </rPh>
    <rPh sb="7" eb="10">
      <t>フテキトウ</t>
    </rPh>
    <rPh sb="11" eb="12">
      <t>ミト</t>
    </rPh>
    <rPh sb="16" eb="17">
      <t>モノ</t>
    </rPh>
    <rPh sb="20" eb="21">
      <t>マタ</t>
    </rPh>
    <rPh sb="22" eb="24">
      <t>イライ</t>
    </rPh>
    <rPh sb="29" eb="31">
      <t>コンナン</t>
    </rPh>
    <rPh sb="32" eb="33">
      <t>ミト</t>
    </rPh>
    <rPh sb="37" eb="38">
      <t>モノ</t>
    </rPh>
    <phoneticPr fontId="3"/>
  </si>
  <si>
    <t>２.都内九町村職員（首長、副区市長村長
　又は教育長の職にある者を除く）</t>
    <rPh sb="2" eb="4">
      <t>トナイ</t>
    </rPh>
    <rPh sb="4" eb="7">
      <t>クチョウソン</t>
    </rPh>
    <rPh sb="7" eb="9">
      <t>ショクイン</t>
    </rPh>
    <rPh sb="10" eb="11">
      <t>クビ</t>
    </rPh>
    <rPh sb="11" eb="12">
      <t>チョウ</t>
    </rPh>
    <rPh sb="13" eb="14">
      <t>フク</t>
    </rPh>
    <rPh sb="14" eb="16">
      <t>クシ</t>
    </rPh>
    <rPh sb="16" eb="17">
      <t>チョウ</t>
    </rPh>
    <rPh sb="17" eb="19">
      <t>ソンチョウ</t>
    </rPh>
    <rPh sb="21" eb="22">
      <t>マタ</t>
    </rPh>
    <rPh sb="23" eb="26">
      <t>キョウイクチョウ</t>
    </rPh>
    <rPh sb="27" eb="28">
      <t>ショク</t>
    </rPh>
    <rPh sb="31" eb="32">
      <t>モノ</t>
    </rPh>
    <rPh sb="33" eb="34">
      <t>ノゾ</t>
    </rPh>
    <phoneticPr fontId="3"/>
  </si>
  <si>
    <t>（A）</t>
    <phoneticPr fontId="3"/>
  </si>
  <si>
    <t>（B）</t>
    <phoneticPr fontId="3"/>
  </si>
  <si>
    <t>（C）</t>
    <phoneticPr fontId="3"/>
  </si>
  <si>
    <t>（D）</t>
    <phoneticPr fontId="3"/>
  </si>
  <si>
    <r>
      <t>役　職　</t>
    </r>
    <r>
      <rPr>
        <sz val="9"/>
        <color theme="1"/>
        <rFont val="ＭＳ Ｐゴシック"/>
        <family val="3"/>
        <charset val="128"/>
        <scheme val="minor"/>
      </rPr>
      <t>(謝金区分）</t>
    </r>
    <rPh sb="0" eb="1">
      <t>ヤク</t>
    </rPh>
    <rPh sb="2" eb="3">
      <t>ショク</t>
    </rPh>
    <rPh sb="5" eb="7">
      <t>シャキン</t>
    </rPh>
    <rPh sb="7" eb="9">
      <t>クブン</t>
    </rPh>
    <phoneticPr fontId="4"/>
  </si>
  <si>
    <t>教授・官公庁部長級・民間役員・弁護士ａ・著名民間専門家　など</t>
    <rPh sb="3" eb="6">
      <t>カンコウチョウ</t>
    </rPh>
    <rPh sb="6" eb="9">
      <t>ブチョウキュウ</t>
    </rPh>
    <rPh sb="10" eb="12">
      <t>ミンカン</t>
    </rPh>
    <rPh sb="12" eb="14">
      <t>ヤクイン</t>
    </rPh>
    <rPh sb="15" eb="18">
      <t>ベンゴシ</t>
    </rPh>
    <rPh sb="20" eb="22">
      <t>チョメイ</t>
    </rPh>
    <rPh sb="22" eb="24">
      <t>ミンカン</t>
    </rPh>
    <rPh sb="24" eb="27">
      <t>センモンカ</t>
    </rPh>
    <phoneticPr fontId="3"/>
  </si>
  <si>
    <t>準教授・官公庁課長級・民間企業上級管理者層・高校校長・弁護士ｂ　など</t>
    <rPh sb="0" eb="1">
      <t>ジュン</t>
    </rPh>
    <rPh sb="1" eb="3">
      <t>キョウジュ</t>
    </rPh>
    <rPh sb="4" eb="7">
      <t>カンコウチョウ</t>
    </rPh>
    <rPh sb="7" eb="10">
      <t>カチョウキュウ</t>
    </rPh>
    <rPh sb="11" eb="13">
      <t>ミンカン</t>
    </rPh>
    <rPh sb="13" eb="15">
      <t>キギョウ</t>
    </rPh>
    <rPh sb="15" eb="17">
      <t>ジョウキュウ</t>
    </rPh>
    <rPh sb="17" eb="19">
      <t>カンリ</t>
    </rPh>
    <rPh sb="19" eb="20">
      <t>シャ</t>
    </rPh>
    <rPh sb="20" eb="21">
      <t>ソウ</t>
    </rPh>
    <rPh sb="22" eb="24">
      <t>コウコウ</t>
    </rPh>
    <rPh sb="24" eb="26">
      <t>コウチョウ</t>
    </rPh>
    <rPh sb="27" eb="30">
      <t>ベンゴシ</t>
    </rPh>
    <phoneticPr fontId="3"/>
  </si>
  <si>
    <t>定額</t>
  </si>
  <si>
    <t>【交通費の精算の有無】⇒</t>
    <rPh sb="1" eb="4">
      <t>コウツウヒ</t>
    </rPh>
    <rPh sb="5" eb="7">
      <t>セイサン</t>
    </rPh>
    <rPh sb="8" eb="10">
      <t>ウム</t>
    </rPh>
    <phoneticPr fontId="3"/>
  </si>
  <si>
    <t>有</t>
  </si>
  <si>
    <t>　※　↓　選択してください。</t>
    <rPh sb="5" eb="7">
      <t>センタク</t>
    </rPh>
    <phoneticPr fontId="3"/>
  </si>
  <si>
    <t>※『遠隔地割増』　がある場合は、旅費の精算はできません。</t>
    <phoneticPr fontId="3"/>
  </si>
  <si>
    <t>↑※1・2については、直接金額を入力ください。</t>
    <rPh sb="11" eb="13">
      <t>チョクセツ</t>
    </rPh>
    <rPh sb="13" eb="15">
      <t>キンガク</t>
    </rPh>
    <rPh sb="16" eb="18">
      <t>ニュウリョク</t>
    </rPh>
    <phoneticPr fontId="3"/>
  </si>
  <si>
    <t>※謝金区分を入力してください。↓　　</t>
    <phoneticPr fontId="3"/>
  </si>
  <si>
    <t>　　※交通費の精算がない場合は　『謝金支払依頼書兼支出決定書』　の金額欄を埋めてください。ある場合はブランクのままご提出ください。</t>
    <rPh sb="3" eb="6">
      <t>コウツウヒ</t>
    </rPh>
    <rPh sb="7" eb="9">
      <t>セイサン</t>
    </rPh>
    <rPh sb="12" eb="14">
      <t>バアイ</t>
    </rPh>
    <rPh sb="17" eb="19">
      <t>シャキン</t>
    </rPh>
    <rPh sb="19" eb="21">
      <t>シハライ</t>
    </rPh>
    <rPh sb="21" eb="24">
      <t>イライショ</t>
    </rPh>
    <rPh sb="24" eb="25">
      <t>ケン</t>
    </rPh>
    <rPh sb="25" eb="27">
      <t>シシュツ</t>
    </rPh>
    <rPh sb="27" eb="29">
      <t>ケッテイ</t>
    </rPh>
    <rPh sb="29" eb="30">
      <t>ショ</t>
    </rPh>
    <rPh sb="33" eb="35">
      <t>キンガク</t>
    </rPh>
    <rPh sb="35" eb="36">
      <t>ラン</t>
    </rPh>
    <rPh sb="37" eb="38">
      <t>ウ</t>
    </rPh>
    <rPh sb="47" eb="49">
      <t>バアイ</t>
    </rPh>
    <rPh sb="58" eb="60">
      <t>テイシュツ</t>
    </rPh>
    <phoneticPr fontId="3"/>
  </si>
  <si>
    <t>～</t>
    <phoneticPr fontId="4"/>
  </si>
  <si>
    <t>時間計算値</t>
    <rPh sb="0" eb="2">
      <t>ジカン</t>
    </rPh>
    <rPh sb="2" eb="4">
      <t>ケイサン</t>
    </rPh>
    <rPh sb="4" eb="5">
      <t>チ</t>
    </rPh>
    <phoneticPr fontId="4"/>
  </si>
  <si>
    <t>（A）</t>
  </si>
  <si>
    <t>首都　大</t>
    <rPh sb="0" eb="2">
      <t>シュト</t>
    </rPh>
    <rPh sb="3" eb="4">
      <t>ダイ</t>
    </rPh>
    <phoneticPr fontId="3"/>
  </si>
  <si>
    <t>教授</t>
    <rPh sb="0" eb="2">
      <t>キョウジュ</t>
    </rPh>
    <phoneticPr fontId="3"/>
  </si>
  <si>
    <t>外国</t>
  </si>
  <si>
    <t>arudaigakunisyozoku</t>
    <phoneticPr fontId="3"/>
  </si>
  <si>
    <t>首都大学東京　南大沢キャンパス</t>
    <rPh sb="0" eb="2">
      <t>シュト</t>
    </rPh>
    <rPh sb="2" eb="4">
      <t>ダイガク</t>
    </rPh>
    <rPh sb="4" eb="6">
      <t>トウキョウ</t>
    </rPh>
    <rPh sb="7" eb="10">
      <t>ミナミオオサワ</t>
    </rPh>
    <phoneticPr fontId="3"/>
  </si>
  <si>
    <t>難しい演題</t>
    <rPh sb="0" eb="1">
      <t>ムズカ</t>
    </rPh>
    <rPh sb="3" eb="5">
      <t>エンダイ</t>
    </rPh>
    <phoneticPr fontId="3"/>
  </si>
  <si>
    <t>教員及び学生</t>
    <rPh sb="0" eb="2">
      <t>キョウイン</t>
    </rPh>
    <rPh sb="2" eb="3">
      <t>オヨ</t>
    </rPh>
    <rPh sb="4" eb="6">
      <t>ガクセイ</t>
    </rPh>
    <phoneticPr fontId="3"/>
  </si>
  <si>
    <t>【対象総時間】</t>
    <rPh sb="1" eb="3">
      <t>タイショウ</t>
    </rPh>
    <rPh sb="3" eb="4">
      <t>ソウ</t>
    </rPh>
    <rPh sb="4" eb="6">
      <t>ジカン</t>
    </rPh>
    <phoneticPr fontId="4"/>
  </si>
  <si>
    <t>【講演時間】</t>
    <rPh sb="1" eb="3">
      <t>コウエン</t>
    </rPh>
    <rPh sb="3" eb="5">
      <t>ジカン</t>
    </rPh>
    <phoneticPr fontId="4"/>
  </si>
  <si>
    <t>講演対象者
及び人数</t>
    <rPh sb="0" eb="2">
      <t>コウエン</t>
    </rPh>
    <rPh sb="2" eb="5">
      <t>タイショウシャ</t>
    </rPh>
    <rPh sb="6" eb="7">
      <t>オヨ</t>
    </rPh>
    <rPh sb="8" eb="10">
      <t>ニンズウ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</si>
</sst>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176" formatCode="gggee&quot;年&quot;m&quot;月&quot;d&quot;日&quot;\(aaa\)"/>
    <numFmt numFmtId="177" formatCode="&quot;【 &quot;General&quot;泊&quot;"/>
    <numFmt numFmtId="178" formatCode="General&quot;日 】&quot;"/>
    <numFmt numFmtId="179" formatCode="General&quot; 時間&quot;"/>
    <numFmt numFmtId="180" formatCode="#,##0&quot;円&quot;"/>
    <numFmt numFmtId="181" formatCode="h:mm;@"/>
  </numFmts>
  <fonts count="34">
    <font>
      <sz val="11"/>
      <name val="ＭＳ Ｐゴシック"/>
      <family val="3"/>
      <charset val="128"/>
    </font>
    <font>
      <sz val="11"/>
      <color theme="1"/>
      <name val="ＭＳ Ｐゴシック"/>
      <family val="3"/>
      <charset val="128"/>
      <scheme val="minor"/>
    </font>
    <font>
      <sz val="18"/>
      <color theme="1"/>
      <name val="ＭＳ Ｐゴシック"/>
      <family val="3"/>
      <charset val="128"/>
    </font>
    <font>
      <sz val="6"/>
      <name val="ＭＳ Ｐゴシック"/>
      <family val="2"/>
      <charset val="128"/>
      <scheme val="minor"/>
    </font>
    <font>
      <sz val="6"/>
      <name val="ＭＳ Ｐゴシック"/>
      <family val="3"/>
      <charset val="128"/>
    </font>
    <font>
      <b/>
      <sz val="11"/>
      <color theme="1"/>
      <name val="ＭＳ Ｐゴシック"/>
      <family val="3"/>
      <charset val="128"/>
      <scheme val="minor"/>
    </font>
    <font>
      <b/>
      <sz val="20"/>
      <color theme="1"/>
      <name val="ＭＳ 明朝"/>
      <family val="1"/>
      <charset val="128"/>
    </font>
    <font>
      <b/>
      <sz val="14"/>
      <color theme="1"/>
      <name val="ＭＳ 明朝"/>
      <family val="1"/>
      <charset val="128"/>
    </font>
    <font>
      <sz val="12"/>
      <color theme="1"/>
      <name val="ＭＳ 明朝"/>
      <family val="1"/>
      <charset val="128"/>
    </font>
    <font>
      <b/>
      <sz val="16"/>
      <color theme="1"/>
      <name val="ＭＳ 明朝"/>
      <family val="1"/>
      <charset val="128"/>
    </font>
    <font>
      <sz val="12"/>
      <color theme="1"/>
      <name val="ＭＳ Ｐゴシック"/>
      <family val="3"/>
      <charset val="128"/>
      <scheme val="minor"/>
    </font>
    <font>
      <sz val="14"/>
      <color theme="1"/>
      <name val="ＭＳ 明朝"/>
      <family val="1"/>
      <charset val="128"/>
    </font>
    <font>
      <b/>
      <sz val="14"/>
      <color theme="1"/>
      <name val="ＭＳ Ｐゴシック"/>
      <family val="3"/>
      <charset val="128"/>
      <scheme val="minor"/>
    </font>
    <font>
      <sz val="11"/>
      <name val="ＭＳ Ｐゴシック"/>
      <family val="3"/>
      <charset val="128"/>
    </font>
    <font>
      <sz val="11"/>
      <name val="ＭＳ Ｐゴシック"/>
      <family val="3"/>
      <charset val="128"/>
      <scheme val="minor"/>
    </font>
    <font>
      <sz val="10"/>
      <color theme="1"/>
      <name val="ＭＳ Ｐゴシック"/>
      <family val="3"/>
      <charset val="128"/>
      <scheme val="minor"/>
    </font>
    <font>
      <sz val="11"/>
      <color theme="1"/>
      <name val="ＭＳ 明朝"/>
      <family val="1"/>
      <charset val="128"/>
    </font>
    <font>
      <sz val="14"/>
      <color theme="1"/>
      <name val="ＭＳ Ｐゴシック"/>
      <family val="3"/>
      <charset val="128"/>
      <scheme val="minor"/>
    </font>
    <font>
      <sz val="12"/>
      <name val="ＭＳ Ｐゴシック"/>
      <family val="3"/>
      <charset val="128"/>
    </font>
    <font>
      <sz val="14"/>
      <name val="ＭＳ Ｐゴシック"/>
      <family val="3"/>
      <charset val="128"/>
    </font>
    <font>
      <sz val="14"/>
      <color theme="1"/>
      <name val="ＭＳ Ｐ明朝"/>
      <family val="1"/>
      <charset val="128"/>
    </font>
    <font>
      <sz val="16"/>
      <color theme="1"/>
      <name val="ＭＳ Ｐゴシック"/>
      <family val="3"/>
      <charset val="128"/>
      <scheme val="minor"/>
    </font>
    <font>
      <sz val="10.5"/>
      <color theme="1"/>
      <name val="ＭＳ Ｐゴシック"/>
      <family val="3"/>
      <charset val="128"/>
      <scheme val="minor"/>
    </font>
    <font>
      <b/>
      <sz val="18"/>
      <color theme="1"/>
      <name val="ＭＳ Ｐゴシック"/>
      <family val="3"/>
      <charset val="128"/>
      <scheme val="minor"/>
    </font>
    <font>
      <b/>
      <sz val="16"/>
      <color theme="1"/>
      <name val="ＭＳ Ｐゴシック"/>
      <family val="3"/>
      <charset val="128"/>
      <scheme val="minor"/>
    </font>
    <font>
      <sz val="9"/>
      <color theme="1"/>
      <name val="ＭＳ Ｐゴシック"/>
      <family val="3"/>
      <charset val="128"/>
      <scheme val="minor"/>
    </font>
    <font>
      <b/>
      <sz val="12"/>
      <color theme="1"/>
      <name val="ＭＳ ゴシック"/>
      <family val="3"/>
      <charset val="128"/>
    </font>
    <font>
      <b/>
      <sz val="9"/>
      <color rgb="FFFF0000"/>
      <name val="ＭＳ Ｐゴシック"/>
      <family val="3"/>
      <charset val="128"/>
      <scheme val="minor"/>
    </font>
    <font>
      <b/>
      <sz val="10"/>
      <color rgb="FFFF0000"/>
      <name val="ＭＳ Ｐゴシック"/>
      <family val="3"/>
      <charset val="128"/>
      <scheme val="minor"/>
    </font>
    <font>
      <sz val="18"/>
      <color theme="1"/>
      <name val="ＭＳ Ｐ明朝"/>
      <family val="1"/>
      <charset val="128"/>
    </font>
    <font>
      <b/>
      <sz val="9"/>
      <color rgb="FFFF0000"/>
      <name val="ＭＳ Ｐゴシック"/>
      <family val="3"/>
      <charset val="128"/>
    </font>
    <font>
      <sz val="9"/>
      <color indexed="81"/>
      <name val="ＭＳ Ｐゴシック"/>
      <family val="3"/>
      <charset val="128"/>
    </font>
    <font>
      <b/>
      <sz val="9"/>
      <color indexed="81"/>
      <name val="ＭＳ Ｐゴシック"/>
      <family val="3"/>
      <charset val="128"/>
    </font>
    <font>
      <b/>
      <sz val="12"/>
      <color theme="1"/>
      <name val="ＭＳ Ｐ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rgb="FFFFFF66"/>
        <bgColor indexed="64"/>
      </patternFill>
    </fill>
    <fill>
      <patternFill patternType="solid">
        <fgColor theme="0"/>
        <bgColor indexed="64"/>
      </patternFill>
    </fill>
    <fill>
      <patternFill patternType="solid">
        <fgColor rgb="FF00B0F0"/>
        <bgColor indexed="64"/>
      </patternFill>
    </fill>
    <fill>
      <patternFill patternType="solid">
        <fgColor rgb="FFCCFFCC"/>
        <bgColor indexed="64"/>
      </patternFill>
    </fill>
  </fills>
  <borders count="55">
    <border>
      <left/>
      <right/>
      <top/>
      <bottom/>
      <diagonal/>
    </border>
    <border>
      <left style="double">
        <color indexed="64"/>
      </left>
      <right/>
      <top style="double">
        <color indexed="64"/>
      </top>
      <bottom/>
      <diagonal/>
    </border>
    <border>
      <left/>
      <right/>
      <top style="double">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top/>
      <bottom style="hair">
        <color theme="1"/>
      </bottom>
      <diagonal/>
    </border>
    <border>
      <left/>
      <right/>
      <top/>
      <bottom style="hair">
        <color indexed="64"/>
      </bottom>
      <diagonal/>
    </border>
    <border>
      <left/>
      <right style="medium">
        <color indexed="64"/>
      </right>
      <top/>
      <bottom style="hair">
        <color indexed="64"/>
      </bottom>
      <diagonal/>
    </border>
    <border>
      <left/>
      <right style="medium">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top style="double">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double">
        <color indexed="64"/>
      </bottom>
      <diagonal/>
    </border>
    <border>
      <left/>
      <right style="medium">
        <color indexed="64"/>
      </right>
      <top style="medium">
        <color indexed="64"/>
      </top>
      <bottom style="thin">
        <color indexed="64"/>
      </bottom>
      <diagonal/>
    </border>
  </borders>
  <cellStyleXfs count="8">
    <xf numFmtId="0" fontId="0" fillId="0" borderId="0">
      <alignment vertical="center"/>
    </xf>
    <xf numFmtId="0" fontId="1" fillId="0" borderId="0">
      <alignment vertical="center"/>
    </xf>
    <xf numFmtId="38" fontId="1" fillId="0" borderId="0" applyFont="0" applyFill="0" applyBorder="0" applyAlignment="0" applyProtection="0">
      <alignment vertical="center"/>
    </xf>
    <xf numFmtId="38" fontId="13" fillId="0" borderId="0" applyFont="0" applyFill="0" applyBorder="0" applyAlignment="0" applyProtection="0"/>
    <xf numFmtId="6" fontId="13" fillId="0" borderId="0" applyFont="0" applyFill="0" applyBorder="0" applyAlignment="0" applyProtection="0">
      <alignment vertical="center"/>
    </xf>
    <xf numFmtId="0" fontId="13" fillId="0" borderId="0"/>
    <xf numFmtId="0" fontId="13" fillId="0" borderId="0">
      <alignment vertical="center"/>
    </xf>
    <xf numFmtId="0" fontId="13" fillId="0" borderId="0"/>
  </cellStyleXfs>
  <cellXfs count="180">
    <xf numFmtId="0" fontId="0" fillId="0" borderId="0" xfId="0">
      <alignment vertical="center"/>
    </xf>
    <xf numFmtId="0" fontId="1" fillId="0" borderId="0" xfId="1">
      <alignment vertical="center"/>
    </xf>
    <xf numFmtId="0" fontId="5" fillId="0" borderId="3" xfId="1" applyFont="1" applyBorder="1" applyAlignment="1">
      <alignment horizontal="center" vertical="center"/>
    </xf>
    <xf numFmtId="0" fontId="1" fillId="0" borderId="6" xfId="1" applyFont="1" applyBorder="1" applyAlignment="1">
      <alignment horizontal="center" vertical="center"/>
    </xf>
    <xf numFmtId="0" fontId="1" fillId="0" borderId="10" xfId="1" applyFont="1" applyBorder="1" applyAlignment="1">
      <alignment horizontal="center" vertical="center"/>
    </xf>
    <xf numFmtId="0" fontId="1" fillId="0" borderId="11" xfId="1" applyFont="1" applyBorder="1" applyAlignment="1">
      <alignment horizontal="center" vertical="center"/>
    </xf>
    <xf numFmtId="0" fontId="1" fillId="0" borderId="14" xfId="1" applyFont="1" applyBorder="1" applyAlignment="1">
      <alignment horizontal="center" vertical="center"/>
    </xf>
    <xf numFmtId="0" fontId="1" fillId="0" borderId="15" xfId="1" applyFont="1" applyBorder="1" applyAlignment="1">
      <alignment horizontal="center" vertical="center"/>
    </xf>
    <xf numFmtId="0" fontId="1" fillId="0" borderId="15" xfId="1" applyFont="1" applyFill="1" applyBorder="1" applyAlignment="1">
      <alignment horizontal="center" vertical="center"/>
    </xf>
    <xf numFmtId="0" fontId="9" fillId="0" borderId="15" xfId="1" applyFont="1" applyFill="1" applyBorder="1" applyAlignment="1">
      <alignment horizontal="center" vertical="center"/>
    </xf>
    <xf numFmtId="0" fontId="10" fillId="0" borderId="15" xfId="1" applyFont="1" applyFill="1" applyBorder="1" applyAlignment="1">
      <alignment horizontal="center" vertical="center"/>
    </xf>
    <xf numFmtId="0" fontId="8" fillId="0" borderId="15" xfId="1" applyFont="1" applyFill="1" applyBorder="1" applyAlignment="1">
      <alignment horizontal="center" vertical="center" wrapText="1"/>
    </xf>
    <xf numFmtId="0" fontId="8" fillId="0" borderId="15" xfId="1" applyFont="1" applyFill="1" applyBorder="1" applyAlignment="1">
      <alignment horizontal="center" vertical="center"/>
    </xf>
    <xf numFmtId="0" fontId="1" fillId="0" borderId="0" xfId="1" applyBorder="1">
      <alignment vertical="center"/>
    </xf>
    <xf numFmtId="0" fontId="10" fillId="0" borderId="18" xfId="1" applyFont="1" applyBorder="1" applyAlignment="1">
      <alignment horizontal="center" vertical="center"/>
    </xf>
    <xf numFmtId="177" fontId="12" fillId="0" borderId="18" xfId="1" applyNumberFormat="1" applyFont="1" applyBorder="1" applyAlignment="1">
      <alignment vertical="center"/>
    </xf>
    <xf numFmtId="20" fontId="1" fillId="0" borderId="17" xfId="1" applyNumberFormat="1" applyFont="1" applyFill="1" applyBorder="1" applyAlignment="1">
      <alignment horizontal="center" vertical="center"/>
    </xf>
    <xf numFmtId="179" fontId="1" fillId="4" borderId="22" xfId="1" applyNumberFormat="1" applyFont="1" applyFill="1" applyBorder="1" applyAlignment="1">
      <alignment horizontal="center" vertical="center"/>
    </xf>
    <xf numFmtId="0" fontId="14" fillId="5" borderId="11" xfId="1" applyFont="1" applyFill="1" applyBorder="1" applyAlignment="1">
      <alignment horizontal="center" vertical="center"/>
    </xf>
    <xf numFmtId="0" fontId="10" fillId="0" borderId="23" xfId="1" applyFont="1" applyBorder="1" applyAlignment="1">
      <alignment vertical="center"/>
    </xf>
    <xf numFmtId="0" fontId="10" fillId="0" borderId="30" xfId="1" applyFont="1" applyBorder="1">
      <alignment vertical="center"/>
    </xf>
    <xf numFmtId="0" fontId="15" fillId="0" borderId="30" xfId="1" applyFont="1" applyBorder="1" applyAlignment="1">
      <alignment horizontal="left"/>
    </xf>
    <xf numFmtId="0" fontId="15" fillId="0" borderId="30" xfId="1" applyFont="1" applyBorder="1" applyAlignment="1">
      <alignment horizontal="center"/>
    </xf>
    <xf numFmtId="0" fontId="10" fillId="0" borderId="31" xfId="1" applyFont="1" applyBorder="1">
      <alignment vertical="center"/>
    </xf>
    <xf numFmtId="0" fontId="16" fillId="0" borderId="0" xfId="1" applyFont="1">
      <alignment vertical="center"/>
    </xf>
    <xf numFmtId="0" fontId="0" fillId="0" borderId="0" xfId="0" applyAlignment="1">
      <alignment horizontal="left" vertical="center"/>
    </xf>
    <xf numFmtId="38" fontId="17" fillId="2" borderId="33" xfId="2" applyFont="1" applyFill="1" applyBorder="1" applyAlignment="1"/>
    <xf numFmtId="0" fontId="10" fillId="0" borderId="0" xfId="1" applyFont="1" applyBorder="1" applyAlignment="1">
      <alignment horizontal="center"/>
    </xf>
    <xf numFmtId="179" fontId="17" fillId="2" borderId="33" xfId="1" applyNumberFormat="1" applyFont="1" applyFill="1" applyBorder="1" applyAlignment="1">
      <alignment horizontal="center"/>
    </xf>
    <xf numFmtId="0" fontId="10" fillId="0" borderId="0" xfId="1" applyFont="1" applyBorder="1">
      <alignment vertical="center"/>
    </xf>
    <xf numFmtId="0" fontId="17" fillId="0" borderId="0" xfId="1" applyFont="1" applyBorder="1" applyAlignment="1">
      <alignment horizontal="right" vertical="center" indent="3"/>
    </xf>
    <xf numFmtId="0" fontId="10" fillId="0" borderId="36" xfId="1" applyFont="1" applyBorder="1" applyAlignment="1">
      <alignment horizontal="right" vertical="center" indent="3"/>
    </xf>
    <xf numFmtId="0" fontId="13" fillId="0" borderId="0" xfId="0" applyFont="1" applyBorder="1">
      <alignment vertical="center"/>
    </xf>
    <xf numFmtId="0" fontId="18" fillId="0" borderId="0" xfId="0" applyFont="1" applyBorder="1">
      <alignment vertical="center"/>
    </xf>
    <xf numFmtId="0" fontId="19" fillId="0" borderId="0" xfId="0" applyFont="1" applyBorder="1" applyAlignment="1">
      <alignment horizontal="right" vertical="center" indent="3"/>
    </xf>
    <xf numFmtId="0" fontId="18" fillId="0" borderId="34" xfId="0" applyFont="1" applyBorder="1">
      <alignment vertical="center"/>
    </xf>
    <xf numFmtId="0" fontId="1" fillId="0" borderId="11" xfId="1" applyBorder="1" applyAlignment="1">
      <alignment horizontal="center" vertical="center"/>
    </xf>
    <xf numFmtId="10" fontId="1" fillId="0" borderId="11" xfId="1" applyNumberFormat="1" applyBorder="1">
      <alignment vertical="center"/>
    </xf>
    <xf numFmtId="0" fontId="1" fillId="0" borderId="0" xfId="1" applyFont="1" applyBorder="1" applyAlignment="1">
      <alignment horizontal="left" shrinkToFit="1"/>
    </xf>
    <xf numFmtId="0" fontId="20" fillId="2" borderId="33" xfId="1" applyFont="1" applyFill="1" applyBorder="1" applyAlignment="1">
      <alignment horizontal="center"/>
    </xf>
    <xf numFmtId="0" fontId="15" fillId="0" borderId="0" xfId="1" applyFont="1" applyBorder="1" applyAlignment="1">
      <alignment horizontal="left"/>
    </xf>
    <xf numFmtId="0" fontId="15" fillId="0" borderId="0" xfId="1" applyFont="1" applyBorder="1" applyAlignment="1">
      <alignment horizontal="right"/>
    </xf>
    <xf numFmtId="0" fontId="17" fillId="2" borderId="33" xfId="1" applyFont="1" applyFill="1" applyBorder="1" applyAlignment="1">
      <alignment horizontal="center"/>
    </xf>
    <xf numFmtId="0" fontId="10" fillId="0" borderId="17" xfId="1" applyFont="1" applyBorder="1">
      <alignment vertical="center"/>
    </xf>
    <xf numFmtId="0" fontId="10" fillId="0" borderId="18" xfId="1" applyFont="1" applyBorder="1">
      <alignment vertical="center"/>
    </xf>
    <xf numFmtId="0" fontId="17" fillId="0" borderId="18" xfId="1" applyFont="1" applyBorder="1" applyAlignment="1">
      <alignment horizontal="right" vertical="center" indent="3"/>
    </xf>
    <xf numFmtId="0" fontId="10" fillId="0" borderId="20" xfId="1" applyFont="1" applyBorder="1" applyAlignment="1">
      <alignment horizontal="right" vertical="center" indent="3"/>
    </xf>
    <xf numFmtId="0" fontId="10" fillId="0" borderId="37" xfId="1" applyFont="1" applyBorder="1" applyAlignment="1"/>
    <xf numFmtId="0" fontId="10" fillId="0" borderId="0" xfId="1" applyFont="1" applyBorder="1" applyAlignment="1"/>
    <xf numFmtId="0" fontId="15" fillId="0" borderId="0" xfId="1" applyFont="1" applyBorder="1" applyAlignment="1">
      <alignment horizontal="center"/>
    </xf>
    <xf numFmtId="0" fontId="15" fillId="0" borderId="18" xfId="1" applyFont="1" applyBorder="1" applyAlignment="1">
      <alignment horizontal="center"/>
    </xf>
    <xf numFmtId="10" fontId="21" fillId="0" borderId="18" xfId="1" applyNumberFormat="1" applyFont="1" applyFill="1" applyBorder="1" applyAlignment="1">
      <alignment horizontal="center"/>
    </xf>
    <xf numFmtId="0" fontId="10" fillId="0" borderId="37" xfId="1" applyFont="1" applyBorder="1">
      <alignment vertical="center"/>
    </xf>
    <xf numFmtId="0" fontId="1" fillId="0" borderId="0" xfId="1" applyAlignment="1"/>
    <xf numFmtId="0" fontId="10" fillId="0" borderId="40" xfId="1" applyFont="1" applyBorder="1">
      <alignment vertical="center"/>
    </xf>
    <xf numFmtId="0" fontId="10" fillId="0" borderId="15" xfId="1" applyFont="1" applyBorder="1">
      <alignment vertical="center"/>
    </xf>
    <xf numFmtId="0" fontId="10" fillId="0" borderId="41" xfId="1" applyFont="1" applyBorder="1">
      <alignment vertical="center"/>
    </xf>
    <xf numFmtId="0" fontId="1" fillId="0" borderId="0" xfId="1" applyBorder="1" applyAlignment="1"/>
    <xf numFmtId="0" fontId="1" fillId="0" borderId="0" xfId="1" applyFont="1" applyBorder="1" applyAlignment="1"/>
    <xf numFmtId="0" fontId="10" fillId="0" borderId="36" xfId="1" applyFont="1" applyBorder="1">
      <alignment vertical="center"/>
    </xf>
    <xf numFmtId="0" fontId="22" fillId="0" borderId="0" xfId="1" applyFont="1" applyBorder="1" applyAlignment="1">
      <alignment vertical="center"/>
    </xf>
    <xf numFmtId="0" fontId="10" fillId="0" borderId="0" xfId="1" applyFont="1" applyBorder="1" applyAlignment="1">
      <alignment vertical="center"/>
    </xf>
    <xf numFmtId="0" fontId="1" fillId="0" borderId="0" xfId="1" applyFont="1" applyBorder="1">
      <alignment vertical="center"/>
    </xf>
    <xf numFmtId="0" fontId="1" fillId="0" borderId="0" xfId="1" applyFont="1" applyBorder="1" applyAlignment="1">
      <alignment vertical="center"/>
    </xf>
    <xf numFmtId="0" fontId="1" fillId="0" borderId="36" xfId="1" applyFont="1" applyBorder="1">
      <alignment vertical="center"/>
    </xf>
    <xf numFmtId="0" fontId="1" fillId="0" borderId="45" xfId="1" applyFont="1" applyBorder="1">
      <alignment vertical="center"/>
    </xf>
    <xf numFmtId="0" fontId="1" fillId="0" borderId="46" xfId="1" applyFont="1" applyBorder="1">
      <alignment vertical="center"/>
    </xf>
    <xf numFmtId="0" fontId="1" fillId="0" borderId="0" xfId="1" applyFont="1" applyBorder="1" applyAlignment="1">
      <alignment horizontal="right"/>
    </xf>
    <xf numFmtId="38" fontId="17" fillId="0" borderId="0" xfId="2" applyFont="1" applyBorder="1" applyAlignment="1">
      <alignment horizontal="left" indent="3"/>
    </xf>
    <xf numFmtId="0" fontId="17" fillId="0" borderId="36" xfId="1" applyFont="1" applyBorder="1" applyAlignment="1">
      <alignment horizontal="left" indent="3"/>
    </xf>
    <xf numFmtId="10" fontId="17" fillId="0" borderId="0" xfId="1" applyNumberFormat="1" applyFont="1" applyBorder="1" applyAlignment="1">
      <alignment horizontal="center"/>
    </xf>
    <xf numFmtId="0" fontId="1" fillId="0" borderId="0" xfId="1" applyAlignment="1">
      <alignment horizontal="right" vertical="center"/>
    </xf>
    <xf numFmtId="0" fontId="17" fillId="0" borderId="0" xfId="1" applyFont="1" applyBorder="1" applyAlignment="1">
      <alignment horizontal="left" indent="3"/>
    </xf>
    <xf numFmtId="0" fontId="1" fillId="0" borderId="48" xfId="1" applyFont="1" applyBorder="1">
      <alignment vertical="center"/>
    </xf>
    <xf numFmtId="0" fontId="1" fillId="0" borderId="48" xfId="1" applyFont="1" applyBorder="1" applyAlignment="1"/>
    <xf numFmtId="38" fontId="17" fillId="0" borderId="48" xfId="2" applyFont="1" applyBorder="1" applyAlignment="1">
      <alignment horizontal="left" indent="3"/>
    </xf>
    <xf numFmtId="0" fontId="1" fillId="0" borderId="49" xfId="1" applyFont="1" applyBorder="1" applyAlignment="1">
      <alignment horizontal="left" indent="3"/>
    </xf>
    <xf numFmtId="0" fontId="1" fillId="0" borderId="36" xfId="1" applyFont="1" applyBorder="1" applyAlignment="1">
      <alignment horizontal="left" indent="3"/>
    </xf>
    <xf numFmtId="38" fontId="12" fillId="0" borderId="0" xfId="2" applyFont="1" applyBorder="1" applyAlignment="1">
      <alignment horizontal="left" indent="3"/>
    </xf>
    <xf numFmtId="0" fontId="5" fillId="0" borderId="36" xfId="1" applyFont="1" applyBorder="1" applyAlignment="1">
      <alignment horizontal="left" indent="3"/>
    </xf>
    <xf numFmtId="10" fontId="24" fillId="0" borderId="0" xfId="1" applyNumberFormat="1" applyFont="1" applyBorder="1" applyAlignment="1">
      <alignment horizontal="center"/>
    </xf>
    <xf numFmtId="0" fontId="1" fillId="0" borderId="15" xfId="1" applyFont="1" applyBorder="1">
      <alignment vertical="center"/>
    </xf>
    <xf numFmtId="0" fontId="1" fillId="0" borderId="41" xfId="1" applyFont="1" applyBorder="1">
      <alignment vertical="center"/>
    </xf>
    <xf numFmtId="0" fontId="1" fillId="0" borderId="11" xfId="1" applyBorder="1" applyAlignment="1">
      <alignment horizontal="center" vertical="center"/>
    </xf>
    <xf numFmtId="38" fontId="1" fillId="0" borderId="25" xfId="2" applyFont="1" applyBorder="1">
      <alignment vertical="center"/>
    </xf>
    <xf numFmtId="0" fontId="2" fillId="0" borderId="0" xfId="1" applyFont="1" applyAlignment="1">
      <alignment vertical="center"/>
    </xf>
    <xf numFmtId="0" fontId="2" fillId="0" borderId="0" xfId="1" applyFont="1" applyBorder="1" applyAlignment="1">
      <alignment vertical="center"/>
    </xf>
    <xf numFmtId="0" fontId="26" fillId="3" borderId="7" xfId="1" applyFont="1" applyFill="1" applyBorder="1" applyAlignment="1">
      <alignment horizontal="center" vertical="center" wrapText="1" shrinkToFit="1"/>
    </xf>
    <xf numFmtId="0" fontId="1" fillId="0" borderId="11" xfId="1" applyFont="1" applyBorder="1" applyAlignment="1">
      <alignment horizontal="center" vertical="center"/>
    </xf>
    <xf numFmtId="0" fontId="10" fillId="2" borderId="22" xfId="1" applyFont="1" applyFill="1" applyBorder="1" applyAlignment="1">
      <alignment vertical="center"/>
    </xf>
    <xf numFmtId="0" fontId="17" fillId="0" borderId="25" xfId="1" applyFont="1" applyFill="1" applyBorder="1" applyAlignment="1">
      <alignment vertical="center"/>
    </xf>
    <xf numFmtId="0" fontId="17" fillId="0" borderId="27" xfId="1" applyFont="1" applyFill="1" applyBorder="1" applyAlignment="1">
      <alignment horizontal="center" vertical="center"/>
    </xf>
    <xf numFmtId="0" fontId="27" fillId="0" borderId="36" xfId="1" applyFont="1" applyBorder="1">
      <alignment vertical="center"/>
    </xf>
    <xf numFmtId="20" fontId="11" fillId="2" borderId="22" xfId="1" applyNumberFormat="1" applyFont="1" applyFill="1" applyBorder="1" applyAlignment="1">
      <alignment horizontal="center" vertical="center"/>
    </xf>
    <xf numFmtId="0" fontId="1" fillId="6" borderId="50" xfId="1" applyFont="1" applyFill="1" applyBorder="1" applyAlignment="1">
      <alignment horizontal="center" vertical="center"/>
    </xf>
    <xf numFmtId="0" fontId="27" fillId="0" borderId="0" xfId="1" applyFont="1" applyBorder="1" applyAlignment="1"/>
    <xf numFmtId="0" fontId="27" fillId="0" borderId="0" xfId="1" applyFont="1" applyBorder="1" applyAlignment="1">
      <alignment vertical="center"/>
    </xf>
    <xf numFmtId="0" fontId="12" fillId="2" borderId="33" xfId="1" applyFont="1" applyFill="1" applyBorder="1" applyAlignment="1">
      <alignment horizontal="center"/>
    </xf>
    <xf numFmtId="0" fontId="28" fillId="0" borderId="0" xfId="1" applyFont="1">
      <alignment vertical="center"/>
    </xf>
    <xf numFmtId="0" fontId="27" fillId="0" borderId="0" xfId="1" applyFont="1" applyAlignment="1">
      <alignment vertical="top"/>
    </xf>
    <xf numFmtId="0" fontId="29" fillId="0" borderId="0" xfId="1" applyFont="1" applyAlignment="1">
      <alignment vertical="center"/>
    </xf>
    <xf numFmtId="0" fontId="5" fillId="0" borderId="0" xfId="1" applyFont="1">
      <alignment vertical="center"/>
    </xf>
    <xf numFmtId="0" fontId="33" fillId="0" borderId="0" xfId="1" applyFont="1" applyAlignment="1">
      <alignment horizontal="right" vertical="center"/>
    </xf>
    <xf numFmtId="0" fontId="14" fillId="5" borderId="27" xfId="1" applyFont="1" applyFill="1" applyBorder="1" applyAlignment="1">
      <alignment horizontal="center" vertical="center"/>
    </xf>
    <xf numFmtId="0" fontId="14" fillId="5" borderId="22" xfId="1" applyFont="1" applyFill="1" applyBorder="1" applyAlignment="1">
      <alignment horizontal="center" vertical="center"/>
    </xf>
    <xf numFmtId="0" fontId="14" fillId="5" borderId="25" xfId="1" applyFont="1" applyFill="1" applyBorder="1" applyAlignment="1">
      <alignment horizontal="center" vertical="center"/>
    </xf>
    <xf numFmtId="0" fontId="25" fillId="0" borderId="11" xfId="1" applyFont="1" applyBorder="1" applyAlignment="1">
      <alignment horizontal="left" vertical="center" wrapText="1"/>
    </xf>
    <xf numFmtId="0" fontId="1" fillId="0" borderId="11" xfId="1" applyBorder="1" applyAlignment="1">
      <alignment horizontal="center" vertical="center"/>
    </xf>
    <xf numFmtId="0" fontId="1" fillId="5" borderId="11" xfId="1" applyFill="1" applyBorder="1" applyAlignment="1">
      <alignment horizontal="left" vertical="center"/>
    </xf>
    <xf numFmtId="0" fontId="25" fillId="0" borderId="11" xfId="1" applyFont="1" applyBorder="1" applyAlignment="1">
      <alignment horizontal="center" vertical="center" wrapText="1"/>
    </xf>
    <xf numFmtId="0" fontId="25" fillId="0" borderId="27" xfId="1" applyFont="1" applyBorder="1" applyAlignment="1">
      <alignment horizontal="center" vertical="center" wrapText="1"/>
    </xf>
    <xf numFmtId="0" fontId="25" fillId="0" borderId="25" xfId="1" applyFont="1" applyBorder="1" applyAlignment="1">
      <alignment horizontal="center" vertical="center" wrapText="1"/>
    </xf>
    <xf numFmtId="0" fontId="28" fillId="0" borderId="42" xfId="1" applyFont="1" applyFill="1" applyBorder="1" applyAlignment="1">
      <alignment horizontal="right" vertical="center"/>
    </xf>
    <xf numFmtId="0" fontId="10" fillId="2" borderId="22" xfId="1" applyFont="1" applyFill="1" applyBorder="1" applyAlignment="1">
      <alignment horizontal="center" vertical="center"/>
    </xf>
    <xf numFmtId="0" fontId="1" fillId="0" borderId="32" xfId="1" applyFont="1" applyBorder="1" applyAlignment="1">
      <alignment horizontal="center" vertical="center" wrapText="1"/>
    </xf>
    <xf numFmtId="0" fontId="1" fillId="0" borderId="9" xfId="1" applyFont="1" applyBorder="1" applyAlignment="1">
      <alignment horizontal="center" vertical="center"/>
    </xf>
    <xf numFmtId="0" fontId="1" fillId="0" borderId="32" xfId="1" applyFont="1" applyBorder="1" applyAlignment="1">
      <alignment horizontal="center" vertical="center"/>
    </xf>
    <xf numFmtId="0" fontId="1" fillId="0" borderId="38" xfId="1" applyFont="1" applyBorder="1" applyAlignment="1">
      <alignment horizontal="center" vertical="center"/>
    </xf>
    <xf numFmtId="0" fontId="1" fillId="0" borderId="39" xfId="1" applyFont="1" applyBorder="1" applyAlignment="1">
      <alignment horizontal="center" vertical="center"/>
    </xf>
    <xf numFmtId="180" fontId="23" fillId="0" borderId="34" xfId="2" applyNumberFormat="1" applyFont="1" applyBorder="1" applyAlignment="1">
      <alignment horizontal="right" indent="3"/>
    </xf>
    <xf numFmtId="180" fontId="23" fillId="0" borderId="35" xfId="2" applyNumberFormat="1" applyFont="1" applyBorder="1" applyAlignment="1">
      <alignment horizontal="right" indent="3"/>
    </xf>
    <xf numFmtId="0" fontId="12" fillId="0" borderId="0" xfId="1" applyFont="1" applyBorder="1" applyAlignment="1">
      <alignment horizontal="right"/>
    </xf>
    <xf numFmtId="180" fontId="23" fillId="0" borderId="18" xfId="2" applyNumberFormat="1" applyFont="1" applyBorder="1" applyAlignment="1">
      <alignment horizontal="right" indent="3"/>
    </xf>
    <xf numFmtId="180" fontId="23" fillId="0" borderId="20" xfId="2" applyNumberFormat="1" applyFont="1" applyBorder="1" applyAlignment="1">
      <alignment horizontal="right" indent="3"/>
    </xf>
    <xf numFmtId="0" fontId="1" fillId="0" borderId="43" xfId="1" applyFont="1" applyBorder="1" applyAlignment="1">
      <alignment horizontal="center" vertical="center" wrapText="1"/>
    </xf>
    <xf numFmtId="0" fontId="1" fillId="0" borderId="44" xfId="1" applyFont="1" applyBorder="1" applyAlignment="1">
      <alignment horizontal="center" vertical="center"/>
    </xf>
    <xf numFmtId="0" fontId="1" fillId="0" borderId="47" xfId="1" applyFont="1" applyBorder="1" applyAlignment="1">
      <alignment horizontal="center" vertical="center"/>
    </xf>
    <xf numFmtId="0" fontId="1" fillId="0" borderId="13" xfId="1" applyFont="1" applyBorder="1" applyAlignment="1">
      <alignment horizontal="center" vertical="center"/>
    </xf>
    <xf numFmtId="180" fontId="17" fillId="0" borderId="34" xfId="2" applyNumberFormat="1" applyFont="1" applyBorder="1" applyAlignment="1">
      <alignment horizontal="right" indent="3"/>
    </xf>
    <xf numFmtId="180" fontId="17" fillId="0" borderId="35" xfId="2" applyNumberFormat="1" applyFont="1" applyBorder="1" applyAlignment="1">
      <alignment horizontal="right" indent="3"/>
    </xf>
    <xf numFmtId="0" fontId="10" fillId="0" borderId="30" xfId="1" applyFont="1" applyBorder="1" applyAlignment="1">
      <alignment horizontal="right"/>
    </xf>
    <xf numFmtId="180" fontId="17" fillId="0" borderId="18" xfId="2" applyNumberFormat="1" applyFont="1" applyBorder="1" applyAlignment="1">
      <alignment horizontal="right" indent="3"/>
    </xf>
    <xf numFmtId="180" fontId="17" fillId="0" borderId="20" xfId="2" applyNumberFormat="1" applyFont="1" applyBorder="1" applyAlignment="1">
      <alignment horizontal="right" indent="3"/>
    </xf>
    <xf numFmtId="0" fontId="1" fillId="0" borderId="43" xfId="1" applyFont="1" applyBorder="1" applyAlignment="1">
      <alignment horizontal="center" vertical="center"/>
    </xf>
    <xf numFmtId="0" fontId="10" fillId="2" borderId="27" xfId="1" applyFont="1" applyFill="1" applyBorder="1" applyAlignment="1">
      <alignment horizontal="center" vertical="center"/>
    </xf>
    <xf numFmtId="0" fontId="10" fillId="2" borderId="25" xfId="1" applyFont="1" applyFill="1" applyBorder="1" applyAlignment="1">
      <alignment horizontal="center" vertical="center"/>
    </xf>
    <xf numFmtId="0" fontId="1" fillId="0" borderId="28" xfId="1" applyFont="1" applyBorder="1" applyAlignment="1">
      <alignment horizontal="center" vertical="center" wrapText="1"/>
    </xf>
    <xf numFmtId="0" fontId="1" fillId="0" borderId="29" xfId="1" applyFont="1" applyBorder="1" applyAlignment="1">
      <alignment horizontal="center" vertical="center"/>
    </xf>
    <xf numFmtId="180" fontId="17" fillId="0" borderId="0" xfId="2" applyNumberFormat="1" applyFont="1" applyBorder="1" applyAlignment="1">
      <alignment horizontal="right" indent="3"/>
    </xf>
    <xf numFmtId="180" fontId="17" fillId="0" borderId="36" xfId="2" applyNumberFormat="1" applyFont="1" applyBorder="1" applyAlignment="1">
      <alignment horizontal="right" indent="3"/>
    </xf>
    <xf numFmtId="180" fontId="17" fillId="0" borderId="30" xfId="2" applyNumberFormat="1" applyFont="1" applyBorder="1" applyAlignment="1">
      <alignment horizontal="right" indent="3"/>
    </xf>
    <xf numFmtId="180" fontId="17" fillId="0" borderId="31" xfId="2" applyNumberFormat="1" applyFont="1" applyBorder="1" applyAlignment="1">
      <alignment horizontal="right" indent="3"/>
    </xf>
    <xf numFmtId="0" fontId="1" fillId="0" borderId="24" xfId="1" applyFont="1" applyBorder="1" applyAlignment="1">
      <alignment horizontal="center" vertical="center"/>
    </xf>
    <xf numFmtId="0" fontId="1" fillId="0" borderId="25" xfId="1" applyFont="1" applyBorder="1" applyAlignment="1">
      <alignment horizontal="center" vertical="center"/>
    </xf>
    <xf numFmtId="0" fontId="8" fillId="2" borderId="11" xfId="1" applyFont="1" applyFill="1" applyBorder="1" applyAlignment="1">
      <alignment horizontal="left" vertical="center" indent="1"/>
    </xf>
    <xf numFmtId="0" fontId="8" fillId="2" borderId="27" xfId="1" applyFont="1" applyFill="1" applyBorder="1" applyAlignment="1">
      <alignment horizontal="left" vertical="center" indent="1"/>
    </xf>
    <xf numFmtId="0" fontId="8" fillId="2" borderId="26" xfId="1" applyFont="1" applyFill="1" applyBorder="1" applyAlignment="1">
      <alignment horizontal="left" vertical="center" indent="1"/>
    </xf>
    <xf numFmtId="0" fontId="1" fillId="0" borderId="24" xfId="1" applyFont="1" applyBorder="1" applyAlignment="1">
      <alignment horizontal="center" vertical="center" wrapText="1"/>
    </xf>
    <xf numFmtId="0" fontId="1" fillId="0" borderId="25" xfId="1" applyFont="1" applyBorder="1" applyAlignment="1">
      <alignment horizontal="center" vertical="center" wrapText="1"/>
    </xf>
    <xf numFmtId="0" fontId="8" fillId="2" borderId="22" xfId="1" applyFont="1" applyFill="1" applyBorder="1" applyAlignment="1">
      <alignment horizontal="left" vertical="center" indent="1"/>
    </xf>
    <xf numFmtId="0" fontId="8" fillId="2" borderId="25" xfId="1" applyFont="1" applyFill="1" applyBorder="1" applyAlignment="1">
      <alignment horizontal="left" vertical="center" indent="1"/>
    </xf>
    <xf numFmtId="178" fontId="12" fillId="0" borderId="19" xfId="1" applyNumberFormat="1" applyFont="1" applyBorder="1" applyAlignment="1">
      <alignment horizontal="center" vertical="center"/>
    </xf>
    <xf numFmtId="178" fontId="12" fillId="0" borderId="54" xfId="1" applyNumberFormat="1" applyFont="1" applyBorder="1" applyAlignment="1">
      <alignment horizontal="center" vertical="center"/>
    </xf>
    <xf numFmtId="181" fontId="11" fillId="3" borderId="22" xfId="1" applyNumberFormat="1" applyFont="1" applyFill="1" applyBorder="1" applyAlignment="1">
      <alignment horizontal="center" vertical="center"/>
    </xf>
    <xf numFmtId="181" fontId="11" fillId="3" borderId="23" xfId="1" applyNumberFormat="1" applyFont="1" applyFill="1" applyBorder="1" applyAlignment="1">
      <alignment horizontal="center" vertical="center"/>
    </xf>
    <xf numFmtId="0" fontId="1" fillId="0" borderId="16" xfId="1" applyFont="1" applyBorder="1" applyAlignment="1">
      <alignment horizontal="center" vertical="center"/>
    </xf>
    <xf numFmtId="0" fontId="1" fillId="0" borderId="10" xfId="1" applyFont="1" applyBorder="1" applyAlignment="1">
      <alignment horizontal="center" vertical="center"/>
    </xf>
    <xf numFmtId="0" fontId="1" fillId="0" borderId="21" xfId="1" applyFont="1" applyBorder="1" applyAlignment="1">
      <alignment horizontal="center" vertical="center"/>
    </xf>
    <xf numFmtId="0" fontId="1" fillId="0" borderId="11" xfId="1" applyFont="1" applyBorder="1" applyAlignment="1">
      <alignment horizontal="center" vertical="center"/>
    </xf>
    <xf numFmtId="176" fontId="8" fillId="2" borderId="17" xfId="1" applyNumberFormat="1" applyFont="1" applyFill="1" applyBorder="1" applyAlignment="1">
      <alignment horizontal="center" vertical="center"/>
    </xf>
    <xf numFmtId="176" fontId="8" fillId="2" borderId="18" xfId="1" applyNumberFormat="1" applyFont="1" applyFill="1" applyBorder="1" applyAlignment="1">
      <alignment horizontal="center" vertical="center"/>
    </xf>
    <xf numFmtId="176" fontId="8" fillId="2" borderId="19" xfId="1" applyNumberFormat="1" applyFont="1" applyFill="1" applyBorder="1" applyAlignment="1">
      <alignment horizontal="center" vertical="center"/>
    </xf>
    <xf numFmtId="0" fontId="8" fillId="2" borderId="23" xfId="1" applyFont="1" applyFill="1" applyBorder="1" applyAlignment="1">
      <alignment horizontal="left" vertical="center" indent="1"/>
    </xf>
    <xf numFmtId="20" fontId="11" fillId="2" borderId="22" xfId="1" applyNumberFormat="1" applyFont="1" applyFill="1" applyBorder="1" applyAlignment="1">
      <alignment horizontal="center" vertical="center"/>
    </xf>
    <xf numFmtId="0" fontId="11" fillId="2" borderId="27" xfId="1" applyFont="1" applyFill="1" applyBorder="1" applyAlignment="1">
      <alignment horizontal="center" vertical="center" wrapText="1"/>
    </xf>
    <xf numFmtId="0" fontId="11" fillId="2" borderId="22" xfId="1" applyFont="1" applyFill="1" applyBorder="1" applyAlignment="1">
      <alignment horizontal="center" vertical="center" wrapText="1"/>
    </xf>
    <xf numFmtId="0" fontId="29" fillId="0" borderId="0" xfId="1" applyFont="1" applyAlignment="1">
      <alignment horizontal="center" vertical="center"/>
    </xf>
    <xf numFmtId="0" fontId="30" fillId="0" borderId="48" xfId="1" applyFont="1" applyBorder="1" applyAlignment="1">
      <alignment horizontal="right" vertical="center" shrinkToFit="1"/>
    </xf>
    <xf numFmtId="0" fontId="1" fillId="0" borderId="1" xfId="1" applyFont="1" applyBorder="1" applyAlignment="1">
      <alignment horizontal="center" vertical="center"/>
    </xf>
    <xf numFmtId="0" fontId="1" fillId="0" borderId="2" xfId="1" applyFont="1" applyBorder="1" applyAlignment="1">
      <alignment horizontal="center" vertical="center"/>
    </xf>
    <xf numFmtId="0" fontId="1" fillId="0" borderId="8" xfId="1" applyFont="1" applyBorder="1" applyAlignment="1">
      <alignment horizontal="center" vertical="center"/>
    </xf>
    <xf numFmtId="0" fontId="1" fillId="0" borderId="12" xfId="1" applyFont="1" applyBorder="1" applyAlignment="1">
      <alignment horizontal="center" vertical="center"/>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8" fillId="2" borderId="10" xfId="1" applyFont="1" applyFill="1" applyBorder="1" applyAlignment="1">
      <alignment horizontal="center" vertical="center" wrapText="1" shrinkToFit="1"/>
    </xf>
    <xf numFmtId="0" fontId="8" fillId="2" borderId="14" xfId="1" applyFont="1" applyFill="1" applyBorder="1" applyAlignment="1">
      <alignment horizontal="center" vertical="center" shrinkToFit="1"/>
    </xf>
    <xf numFmtId="0" fontId="7" fillId="3" borderId="27" xfId="1" applyFont="1" applyFill="1" applyBorder="1" applyAlignment="1">
      <alignment horizontal="center" vertical="center"/>
    </xf>
    <xf numFmtId="0" fontId="7" fillId="3" borderId="52" xfId="1" applyFont="1" applyFill="1" applyBorder="1" applyAlignment="1">
      <alignment horizontal="center" vertical="center"/>
    </xf>
    <xf numFmtId="0" fontId="1" fillId="6" borderId="51" xfId="1" applyFont="1" applyFill="1" applyBorder="1" applyAlignment="1">
      <alignment horizontal="center" vertical="center"/>
    </xf>
    <xf numFmtId="0" fontId="1" fillId="6" borderId="53" xfId="1" applyFont="1" applyFill="1" applyBorder="1" applyAlignment="1">
      <alignment horizontal="center" vertical="center"/>
    </xf>
  </cellXfs>
  <cellStyles count="8">
    <cellStyle name="桁区切り 2" xfId="2"/>
    <cellStyle name="桁区切り 3" xfId="3"/>
    <cellStyle name="通貨 2" xfId="4"/>
    <cellStyle name="標準" xfId="0" builtinId="0"/>
    <cellStyle name="標準 2" xfId="5"/>
    <cellStyle name="標準 2 2" xfId="6"/>
    <cellStyle name="標準 3" xfId="1"/>
    <cellStyle name="標準 4" xfId="7"/>
  </cellStyles>
  <dxfs count="0"/>
  <tableStyles count="0" defaultTableStyle="TableStyleMedium9" defaultPivotStyle="PivotStyleLight16"/>
  <colors>
    <mruColors>
      <color rgb="FFFFFF99"/>
      <color rgb="FFFFFF66"/>
      <color rgb="FFCCFFCC"/>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10</xdr:col>
      <xdr:colOff>85726</xdr:colOff>
      <xdr:row>0</xdr:row>
      <xdr:rowOff>57151</xdr:rowOff>
    </xdr:from>
    <xdr:to>
      <xdr:col>16</xdr:col>
      <xdr:colOff>647700</xdr:colOff>
      <xdr:row>4</xdr:row>
      <xdr:rowOff>114301</xdr:rowOff>
    </xdr:to>
    <xdr:sp macro="" textlink="">
      <xdr:nvSpPr>
        <xdr:cNvPr id="3" name="角丸四角形 2"/>
        <xdr:cNvSpPr/>
      </xdr:nvSpPr>
      <xdr:spPr>
        <a:xfrm>
          <a:off x="8848726" y="57151"/>
          <a:ext cx="3476624" cy="1352550"/>
        </a:xfrm>
        <a:prstGeom prst="roundRect">
          <a:avLst/>
        </a:prstGeom>
        <a:solidFill>
          <a:srgbClr val="FFFF66"/>
        </a:solidFill>
        <a:ln w="285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a:t>
          </a:r>
          <a:r>
            <a:rPr kumimoji="1" lang="ja-JP" altLang="ja-JP"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印刷</a:t>
          </a: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物</a:t>
          </a:r>
          <a:r>
            <a:rPr kumimoji="1" lang="ja-JP" altLang="ja-JP"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ではなく、</a:t>
          </a:r>
          <a:endParaRPr kumimoji="1" lang="en-US" altLang="ja-JP" sz="1600" b="1">
            <a:solidFill>
              <a:srgbClr val="FF0000"/>
            </a:solidFill>
            <a:effectLst/>
            <a:latin typeface="HGS創英角ﾎﾟｯﾌﾟ体" panose="040B0A00000000000000" pitchFamily="50" charset="-128"/>
            <a:ea typeface="HGS創英角ﾎﾟｯﾌﾟ体" panose="040B0A00000000000000" pitchFamily="50"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　</a:t>
          </a:r>
          <a:r>
            <a:rPr kumimoji="1" lang="ja-JP" altLang="en-US" sz="1600" b="1" u="heavy" baseline="0">
              <a:solidFill>
                <a:srgbClr val="FF0000"/>
              </a:solidFill>
              <a:effectLst/>
              <a:latin typeface="HGS創英角ﾎﾟｯﾌﾟ体" panose="040B0A00000000000000" pitchFamily="50" charset="-128"/>
              <a:ea typeface="HGS創英角ﾎﾟｯﾌﾟ体" panose="040B0A00000000000000" pitchFamily="50" charset="-128"/>
              <a:cs typeface="+mn-cs"/>
            </a:rPr>
            <a:t>電子データ</a:t>
          </a:r>
          <a:r>
            <a:rPr kumimoji="1" lang="ja-JP" altLang="ja-JP" sz="1600" b="1" u="heavy" baseline="0">
              <a:solidFill>
                <a:srgbClr val="FF0000"/>
              </a:solidFill>
              <a:effectLst/>
              <a:latin typeface="HGS創英角ﾎﾟｯﾌﾟ体" panose="040B0A00000000000000" pitchFamily="50" charset="-128"/>
              <a:ea typeface="HGS創英角ﾎﾟｯﾌﾟ体" panose="040B0A00000000000000" pitchFamily="50" charset="-128"/>
              <a:cs typeface="+mn-cs"/>
            </a:rPr>
            <a:t>でお送り下さい</a:t>
          </a:r>
          <a:r>
            <a:rPr kumimoji="1" lang="ja-JP" altLang="en-US" sz="1600" b="1" u="heavy" baseline="0">
              <a:solidFill>
                <a:srgbClr val="FF0000"/>
              </a:solidFill>
              <a:effectLst/>
              <a:latin typeface="HGS創英角ﾎﾟｯﾌﾟ体" panose="040B0A00000000000000" pitchFamily="50" charset="-128"/>
              <a:ea typeface="HGS創英角ﾎﾟｯﾌﾟ体" panose="040B0A00000000000000" pitchFamily="50" charset="-128"/>
              <a:cs typeface="+mn-cs"/>
            </a:rPr>
            <a:t>！</a:t>
          </a:r>
          <a:endParaRPr lang="ja-JP" altLang="ja-JP" sz="1600" b="1" u="heavy" baseline="0">
            <a:solidFill>
              <a:srgbClr val="FF0000"/>
            </a:solidFill>
            <a:effectLst/>
            <a:latin typeface="HGS創英角ﾎﾟｯﾌﾟ体" panose="040B0A00000000000000" pitchFamily="50" charset="-128"/>
            <a:ea typeface="HGS創英角ﾎﾟｯﾌﾟ体" panose="040B0A00000000000000" pitchFamily="50" charset="-128"/>
          </a:endParaRPr>
        </a:p>
        <a:p>
          <a:pPr algn="l"/>
          <a:r>
            <a:rPr kumimoji="1" lang="ja-JP" altLang="en-US" sz="1100">
              <a:latin typeface="HGPｺﾞｼｯｸE" pitchFamily="50" charset="-128"/>
              <a:ea typeface="HGPｺﾞｼｯｸE" pitchFamily="50" charset="-128"/>
            </a:rPr>
            <a:t>　　　　</a:t>
          </a:r>
          <a:endParaRPr kumimoji="1" lang="en-US" altLang="ja-JP" sz="1100">
            <a:latin typeface="HGPｺﾞｼｯｸE" pitchFamily="50" charset="-128"/>
            <a:ea typeface="HGPｺﾞｼｯｸE" pitchFamily="50" charset="-128"/>
          </a:endParaRPr>
        </a:p>
        <a:p>
          <a:pPr algn="l"/>
          <a:r>
            <a:rPr kumimoji="1" lang="ja-JP" altLang="en-US" sz="1100">
              <a:latin typeface="HGPｺﾞｼｯｸE" pitchFamily="50" charset="-128"/>
              <a:ea typeface="HGPｺﾞｼｯｸE" pitchFamily="50" charset="-128"/>
            </a:rPr>
            <a:t>　　　　</a:t>
          </a:r>
          <a:r>
            <a:rPr kumimoji="1" lang="en-US" altLang="ja-JP" sz="1100">
              <a:latin typeface="HGPｺﾞｼｯｸE" pitchFamily="50" charset="-128"/>
              <a:ea typeface="HGPｺﾞｼｯｸE" pitchFamily="50" charset="-128"/>
            </a:rPr>
            <a:t>※1</a:t>
          </a:r>
          <a:r>
            <a:rPr kumimoji="1" lang="ja-JP" altLang="en-US" sz="1100">
              <a:latin typeface="HGPｺﾞｼｯｸE" pitchFamily="50" charset="-128"/>
              <a:ea typeface="HGPｺﾞｼｯｸE" pitchFamily="50" charset="-128"/>
            </a:rPr>
            <a:t>　</a:t>
          </a:r>
          <a:r>
            <a:rPr kumimoji="1" lang="ja-JP" altLang="en-US" sz="1100">
              <a:solidFill>
                <a:srgbClr val="00B0F0"/>
              </a:solidFill>
              <a:latin typeface="HGPｺﾞｼｯｸE" pitchFamily="50" charset="-128"/>
              <a:ea typeface="HGPｺﾞｼｯｸE" pitchFamily="50" charset="-128"/>
            </a:rPr>
            <a:t>水色</a:t>
          </a:r>
          <a:r>
            <a:rPr kumimoji="1" lang="ja-JP" altLang="en-US" sz="1100">
              <a:solidFill>
                <a:sysClr val="windowText" lastClr="000000"/>
              </a:solidFill>
              <a:latin typeface="HGPｺﾞｼｯｸE" pitchFamily="50" charset="-128"/>
              <a:ea typeface="HGPｺﾞｼｯｸE" pitchFamily="50" charset="-128"/>
            </a:rPr>
            <a:t>と</a:t>
          </a:r>
          <a:r>
            <a:rPr kumimoji="1" lang="ja-JP" altLang="en-US" sz="1100">
              <a:solidFill>
                <a:schemeClr val="accent6">
                  <a:lumMod val="75000"/>
                </a:schemeClr>
              </a:solidFill>
              <a:latin typeface="HGPｺﾞｼｯｸE" pitchFamily="50" charset="-128"/>
              <a:ea typeface="HGPｺﾞｼｯｸE" pitchFamily="50" charset="-128"/>
            </a:rPr>
            <a:t>黄色</a:t>
          </a:r>
          <a:r>
            <a:rPr kumimoji="1" lang="ja-JP" altLang="en-US" sz="1100">
              <a:latin typeface="HGPｺﾞｼｯｸE" pitchFamily="50" charset="-128"/>
              <a:ea typeface="HGPｺﾞｼｯｸE" pitchFamily="50" charset="-128"/>
            </a:rPr>
            <a:t>の部分を入力ください。</a:t>
          </a:r>
          <a:endParaRPr kumimoji="1" lang="en-US" altLang="ja-JP" sz="1100">
            <a:latin typeface="HGPｺﾞｼｯｸE" pitchFamily="50" charset="-128"/>
            <a:ea typeface="HGPｺﾞｼｯｸE" pitchFamily="50" charset="-128"/>
          </a:endParaRPr>
        </a:p>
        <a:p>
          <a:pPr algn="l"/>
          <a:r>
            <a:rPr kumimoji="1" lang="ja-JP" altLang="en-US" sz="1100">
              <a:latin typeface="HGPｺﾞｼｯｸE" pitchFamily="50" charset="-128"/>
              <a:ea typeface="HGPｺﾞｼｯｸE" pitchFamily="50" charset="-128"/>
            </a:rPr>
            <a:t>　　　　</a:t>
          </a:r>
          <a:r>
            <a:rPr kumimoji="1" lang="en-US" altLang="ja-JP" sz="1100">
              <a:latin typeface="HGPｺﾞｼｯｸE" pitchFamily="50" charset="-128"/>
              <a:ea typeface="HGPｺﾞｼｯｸE" pitchFamily="50" charset="-128"/>
            </a:rPr>
            <a:t>※2</a:t>
          </a:r>
          <a:r>
            <a:rPr kumimoji="1" lang="ja-JP" altLang="en-US" sz="1100">
              <a:latin typeface="HGPｺﾞｼｯｸE" pitchFamily="50" charset="-128"/>
              <a:ea typeface="HGPｺﾞｼｯｸE" pitchFamily="50" charset="-128"/>
            </a:rPr>
            <a:t>　</a:t>
          </a:r>
          <a:r>
            <a:rPr kumimoji="1" lang="ja-JP" altLang="en-US" sz="1100">
              <a:solidFill>
                <a:schemeClr val="accent6">
                  <a:lumMod val="75000"/>
                </a:schemeClr>
              </a:solidFill>
              <a:latin typeface="HGPｺﾞｼｯｸE" pitchFamily="50" charset="-128"/>
              <a:ea typeface="HGPｺﾞｼｯｸE" pitchFamily="50" charset="-128"/>
            </a:rPr>
            <a:t>黄色</a:t>
          </a:r>
          <a:r>
            <a:rPr kumimoji="1" lang="ja-JP" altLang="en-US" sz="1100">
              <a:latin typeface="HGPｺﾞｼｯｸE" pitchFamily="50" charset="-128"/>
              <a:ea typeface="HGPｺﾞｼｯｸE" pitchFamily="50" charset="-128"/>
            </a:rPr>
            <a:t>は特に忘れずに！　</a:t>
          </a:r>
        </a:p>
      </xdr:txBody>
    </xdr:sp>
    <xdr:clientData/>
  </xdr:twoCellAnchor>
  <xdr:twoCellAnchor>
    <xdr:from>
      <xdr:col>11</xdr:col>
      <xdr:colOff>19050</xdr:colOff>
      <xdr:row>4</xdr:row>
      <xdr:rowOff>200026</xdr:rowOff>
    </xdr:from>
    <xdr:to>
      <xdr:col>16</xdr:col>
      <xdr:colOff>657225</xdr:colOff>
      <xdr:row>7</xdr:row>
      <xdr:rowOff>133350</xdr:rowOff>
    </xdr:to>
    <xdr:sp macro="" textlink="">
      <xdr:nvSpPr>
        <xdr:cNvPr id="5" name="角丸四角形 4"/>
        <xdr:cNvSpPr/>
      </xdr:nvSpPr>
      <xdr:spPr>
        <a:xfrm>
          <a:off x="8877300" y="1495426"/>
          <a:ext cx="3457575" cy="714374"/>
        </a:xfrm>
        <a:prstGeom prst="roundRect">
          <a:avLst/>
        </a:prstGeom>
        <a:solidFill>
          <a:srgbClr val="FFFF66"/>
        </a:solidFill>
        <a:ln w="285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●単価・時間の</a:t>
          </a:r>
          <a:r>
            <a:rPr kumimoji="1" lang="ja-JP" altLang="ja-JP"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支給</a:t>
          </a: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の根拠となる</a:t>
          </a:r>
          <a:endParaRPr kumimoji="1" lang="en-US" altLang="ja-JP" sz="1600" b="1">
            <a:solidFill>
              <a:srgbClr val="FF0000"/>
            </a:solidFill>
            <a:effectLst/>
            <a:latin typeface="HGS創英角ﾎﾟｯﾌﾟ体" panose="040B0A00000000000000" pitchFamily="50" charset="-128"/>
            <a:ea typeface="HGS創英角ﾎﾟｯﾌﾟ体" panose="040B0A00000000000000" pitchFamily="50"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HGS創英角ﾎﾟｯﾌﾟ体" panose="040B0A00000000000000" pitchFamily="50" charset="-128"/>
              <a:ea typeface="HGS創英角ﾎﾟｯﾌﾟ体" panose="040B0A00000000000000" pitchFamily="50" charset="-128"/>
              <a:cs typeface="+mn-cs"/>
            </a:rPr>
            <a:t>　証拠書類をご提出ください。　</a:t>
          </a:r>
          <a:r>
            <a:rPr kumimoji="1" lang="ja-JP" altLang="en-US" sz="1100">
              <a:latin typeface="HGPｺﾞｼｯｸE" pitchFamily="50" charset="-128"/>
              <a:ea typeface="HGPｺﾞｼｯｸE" pitchFamily="50" charset="-128"/>
            </a:rPr>
            <a:t>　</a:t>
          </a:r>
          <a:endParaRPr kumimoji="1" lang="en-US" altLang="ja-JP" sz="1100">
            <a:latin typeface="HGPｺﾞｼｯｸE" pitchFamily="50" charset="-128"/>
            <a:ea typeface="HGPｺﾞｼｯｸE" pitchFamily="50" charset="-128"/>
          </a:endParaRPr>
        </a:p>
        <a:p>
          <a:pPr algn="l"/>
          <a:r>
            <a:rPr kumimoji="1" lang="ja-JP" altLang="en-US" sz="1100">
              <a:latin typeface="HGPｺﾞｼｯｸE" pitchFamily="50" charset="-128"/>
              <a:ea typeface="HGPｺﾞｼｯｸE" pitchFamily="50" charset="-128"/>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ikei\Users\JIMU\Documents\&#8251;Excel&#27083;&#31689;\&#33733;&#37326;&#20181;&#27096;\&#22806;&#22269;&#26053;&#36027;&#35336;&#31639;&#26360;(&#33733;&#37326;&#20181;&#27096;0714&#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ikei\28&#24180;&#24230;\02&#20418;&#20869;&#24246;&#21209;\&#27096;&#24335;\&#12304;&#35611;&#24107;&#35613;&#37329;&#12305;\&#26087;&#12487;&#12540;&#12479;\&#35611;&#24107;&#35613;&#37329;&#20869;&#35379;&#26360;&#65288;&#20107;&#21209;&#20966;&#29702;&#29992;H27.3&#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説明"/>
      <sheetName val="5号"/>
      <sheetName val="地域表"/>
      <sheetName val="旅行 (地域の定義　及び 指定都市，甲乙丙地方の区分)"/>
      <sheetName val="リスト"/>
      <sheetName val="教員リスト"/>
    </sheetNames>
    <sheetDataSet>
      <sheetData sheetId="0"/>
      <sheetData sheetId="1"/>
      <sheetData sheetId="2"/>
      <sheetData sheetId="3"/>
      <sheetData sheetId="4">
        <row r="2">
          <cell r="B2" t="str">
            <v>教授</v>
          </cell>
          <cell r="D2" t="str">
            <v>指定</v>
          </cell>
        </row>
        <row r="3">
          <cell r="B3" t="str">
            <v>准教授</v>
          </cell>
          <cell r="D3" t="str">
            <v>甲</v>
          </cell>
        </row>
        <row r="4">
          <cell r="B4" t="str">
            <v>助教</v>
          </cell>
          <cell r="D4" t="str">
            <v>乙</v>
          </cell>
        </row>
        <row r="5">
          <cell r="B5" t="str">
            <v>研究員</v>
          </cell>
          <cell r="D5" t="str">
            <v>丙</v>
          </cell>
        </row>
        <row r="6">
          <cell r="B6" t="str">
            <v>学生</v>
          </cell>
        </row>
      </sheetData>
      <sheetData sheetId="5">
        <row r="1">
          <cell r="A1" t="str">
            <v>数理科学コース</v>
          </cell>
          <cell r="B1" t="str">
            <v>物理学コース</v>
          </cell>
          <cell r="C1" t="str">
            <v>化学コース</v>
          </cell>
          <cell r="D1" t="str">
            <v>生命科学コース</v>
          </cell>
          <cell r="E1" t="str">
            <v>電気電子コース</v>
          </cell>
          <cell r="F1" t="str">
            <v>機械工学コース</v>
          </cell>
          <cell r="G1" t="str">
            <v>ＯＵ・ヘルプロ</v>
          </cell>
          <cell r="H1" t="str">
            <v>大学教育センター・ヘルプロ</v>
          </cell>
          <cell r="I1" t="str">
            <v>大学教育センター・情報</v>
          </cell>
          <cell r="J1" t="str">
            <v>学術情報基盤センター</v>
          </cell>
          <cell r="K1" t="str">
            <v>戦略研究センター</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謝金内訳書"/>
      <sheetName val="前渡起案"/>
      <sheetName val="国内旅費"/>
      <sheetName val="5号"/>
      <sheetName val="地域表"/>
      <sheetName val="旅行 (地域の定義　及び 指定都市，甲乙丙地方の区分)"/>
      <sheetName val="リスト"/>
      <sheetName val="説明"/>
      <sheetName val="Sheet1"/>
    </sheetNames>
    <sheetDataSet>
      <sheetData sheetId="0"/>
      <sheetData sheetId="1"/>
      <sheetData sheetId="2"/>
      <sheetData sheetId="3"/>
      <sheetData sheetId="4"/>
      <sheetData sheetId="5"/>
      <sheetData sheetId="6">
        <row r="2">
          <cell r="D2" t="str">
            <v>指定</v>
          </cell>
        </row>
        <row r="3">
          <cell r="D3" t="str">
            <v>甲</v>
          </cell>
        </row>
        <row r="4">
          <cell r="D4" t="str">
            <v>乙</v>
          </cell>
        </row>
        <row r="5">
          <cell r="D5" t="str">
            <v>丙</v>
          </cell>
        </row>
        <row r="6">
          <cell r="D6" t="str">
            <v>国内甲</v>
          </cell>
        </row>
        <row r="7">
          <cell r="D7" t="str">
            <v>国内乙</v>
          </cell>
        </row>
      </sheetData>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7"/>
  <sheetViews>
    <sheetView showGridLines="0" tabSelected="1" zoomScaleNormal="100" workbookViewId="0">
      <selection activeCell="E44" sqref="E44"/>
    </sheetView>
  </sheetViews>
  <sheetFormatPr defaultRowHeight="13.5"/>
  <cols>
    <col min="1" max="2" width="9" style="1"/>
    <col min="3" max="6" width="11.375" style="1" customWidth="1"/>
    <col min="7" max="7" width="13.375" style="1" customWidth="1"/>
    <col min="8" max="8" width="15.5" style="1" customWidth="1"/>
    <col min="9" max="9" width="15.75" style="1" customWidth="1"/>
    <col min="10" max="10" width="6.875" style="1" customWidth="1"/>
    <col min="11" max="12" width="1.25" style="1" customWidth="1"/>
    <col min="13" max="13" width="9" style="1"/>
    <col min="14" max="14" width="8.75" style="1" customWidth="1"/>
    <col min="15" max="16" width="9" style="1"/>
    <col min="17" max="17" width="9.875" style="1" customWidth="1"/>
    <col min="18" max="258" width="9" style="1"/>
    <col min="259" max="265" width="11.375" style="1" customWidth="1"/>
    <col min="266" max="514" width="9" style="1"/>
    <col min="515" max="521" width="11.375" style="1" customWidth="1"/>
    <col min="522" max="770" width="9" style="1"/>
    <col min="771" max="777" width="11.375" style="1" customWidth="1"/>
    <col min="778" max="1026" width="9" style="1"/>
    <col min="1027" max="1033" width="11.375" style="1" customWidth="1"/>
    <col min="1034" max="1282" width="9" style="1"/>
    <col min="1283" max="1289" width="11.375" style="1" customWidth="1"/>
    <col min="1290" max="1538" width="9" style="1"/>
    <col min="1539" max="1545" width="11.375" style="1" customWidth="1"/>
    <col min="1546" max="1794" width="9" style="1"/>
    <col min="1795" max="1801" width="11.375" style="1" customWidth="1"/>
    <col min="1802" max="2050" width="9" style="1"/>
    <col min="2051" max="2057" width="11.375" style="1" customWidth="1"/>
    <col min="2058" max="2306" width="9" style="1"/>
    <col min="2307" max="2313" width="11.375" style="1" customWidth="1"/>
    <col min="2314" max="2562" width="9" style="1"/>
    <col min="2563" max="2569" width="11.375" style="1" customWidth="1"/>
    <col min="2570" max="2818" width="9" style="1"/>
    <col min="2819" max="2825" width="11.375" style="1" customWidth="1"/>
    <col min="2826" max="3074" width="9" style="1"/>
    <col min="3075" max="3081" width="11.375" style="1" customWidth="1"/>
    <col min="3082" max="3330" width="9" style="1"/>
    <col min="3331" max="3337" width="11.375" style="1" customWidth="1"/>
    <col min="3338" max="3586" width="9" style="1"/>
    <col min="3587" max="3593" width="11.375" style="1" customWidth="1"/>
    <col min="3594" max="3842" width="9" style="1"/>
    <col min="3843" max="3849" width="11.375" style="1" customWidth="1"/>
    <col min="3850" max="4098" width="9" style="1"/>
    <col min="4099" max="4105" width="11.375" style="1" customWidth="1"/>
    <col min="4106" max="4354" width="9" style="1"/>
    <col min="4355" max="4361" width="11.375" style="1" customWidth="1"/>
    <col min="4362" max="4610" width="9" style="1"/>
    <col min="4611" max="4617" width="11.375" style="1" customWidth="1"/>
    <col min="4618" max="4866" width="9" style="1"/>
    <col min="4867" max="4873" width="11.375" style="1" customWidth="1"/>
    <col min="4874" max="5122" width="9" style="1"/>
    <col min="5123" max="5129" width="11.375" style="1" customWidth="1"/>
    <col min="5130" max="5378" width="9" style="1"/>
    <col min="5379" max="5385" width="11.375" style="1" customWidth="1"/>
    <col min="5386" max="5634" width="9" style="1"/>
    <col min="5635" max="5641" width="11.375" style="1" customWidth="1"/>
    <col min="5642" max="5890" width="9" style="1"/>
    <col min="5891" max="5897" width="11.375" style="1" customWidth="1"/>
    <col min="5898" max="6146" width="9" style="1"/>
    <col min="6147" max="6153" width="11.375" style="1" customWidth="1"/>
    <col min="6154" max="6402" width="9" style="1"/>
    <col min="6403" max="6409" width="11.375" style="1" customWidth="1"/>
    <col min="6410" max="6658" width="9" style="1"/>
    <col min="6659" max="6665" width="11.375" style="1" customWidth="1"/>
    <col min="6666" max="6914" width="9" style="1"/>
    <col min="6915" max="6921" width="11.375" style="1" customWidth="1"/>
    <col min="6922" max="7170" width="9" style="1"/>
    <col min="7171" max="7177" width="11.375" style="1" customWidth="1"/>
    <col min="7178" max="7426" width="9" style="1"/>
    <col min="7427" max="7433" width="11.375" style="1" customWidth="1"/>
    <col min="7434" max="7682" width="9" style="1"/>
    <col min="7683" max="7689" width="11.375" style="1" customWidth="1"/>
    <col min="7690" max="7938" width="9" style="1"/>
    <col min="7939" max="7945" width="11.375" style="1" customWidth="1"/>
    <col min="7946" max="8194" width="9" style="1"/>
    <col min="8195" max="8201" width="11.375" style="1" customWidth="1"/>
    <col min="8202" max="8450" width="9" style="1"/>
    <col min="8451" max="8457" width="11.375" style="1" customWidth="1"/>
    <col min="8458" max="8706" width="9" style="1"/>
    <col min="8707" max="8713" width="11.375" style="1" customWidth="1"/>
    <col min="8714" max="8962" width="9" style="1"/>
    <col min="8963" max="8969" width="11.375" style="1" customWidth="1"/>
    <col min="8970" max="9218" width="9" style="1"/>
    <col min="9219" max="9225" width="11.375" style="1" customWidth="1"/>
    <col min="9226" max="9474" width="9" style="1"/>
    <col min="9475" max="9481" width="11.375" style="1" customWidth="1"/>
    <col min="9482" max="9730" width="9" style="1"/>
    <col min="9731" max="9737" width="11.375" style="1" customWidth="1"/>
    <col min="9738" max="9986" width="9" style="1"/>
    <col min="9987" max="9993" width="11.375" style="1" customWidth="1"/>
    <col min="9994" max="10242" width="9" style="1"/>
    <col min="10243" max="10249" width="11.375" style="1" customWidth="1"/>
    <col min="10250" max="10498" width="9" style="1"/>
    <col min="10499" max="10505" width="11.375" style="1" customWidth="1"/>
    <col min="10506" max="10754" width="9" style="1"/>
    <col min="10755" max="10761" width="11.375" style="1" customWidth="1"/>
    <col min="10762" max="11010" width="9" style="1"/>
    <col min="11011" max="11017" width="11.375" style="1" customWidth="1"/>
    <col min="11018" max="11266" width="9" style="1"/>
    <col min="11267" max="11273" width="11.375" style="1" customWidth="1"/>
    <col min="11274" max="11522" width="9" style="1"/>
    <col min="11523" max="11529" width="11.375" style="1" customWidth="1"/>
    <col min="11530" max="11778" width="9" style="1"/>
    <col min="11779" max="11785" width="11.375" style="1" customWidth="1"/>
    <col min="11786" max="12034" width="9" style="1"/>
    <col min="12035" max="12041" width="11.375" style="1" customWidth="1"/>
    <col min="12042" max="12290" width="9" style="1"/>
    <col min="12291" max="12297" width="11.375" style="1" customWidth="1"/>
    <col min="12298" max="12546" width="9" style="1"/>
    <col min="12547" max="12553" width="11.375" style="1" customWidth="1"/>
    <col min="12554" max="12802" width="9" style="1"/>
    <col min="12803" max="12809" width="11.375" style="1" customWidth="1"/>
    <col min="12810" max="13058" width="9" style="1"/>
    <col min="13059" max="13065" width="11.375" style="1" customWidth="1"/>
    <col min="13066" max="13314" width="9" style="1"/>
    <col min="13315" max="13321" width="11.375" style="1" customWidth="1"/>
    <col min="13322" max="13570" width="9" style="1"/>
    <col min="13571" max="13577" width="11.375" style="1" customWidth="1"/>
    <col min="13578" max="13826" width="9" style="1"/>
    <col min="13827" max="13833" width="11.375" style="1" customWidth="1"/>
    <col min="13834" max="14082" width="9" style="1"/>
    <col min="14083" max="14089" width="11.375" style="1" customWidth="1"/>
    <col min="14090" max="14338" width="9" style="1"/>
    <col min="14339" max="14345" width="11.375" style="1" customWidth="1"/>
    <col min="14346" max="14594" width="9" style="1"/>
    <col min="14595" max="14601" width="11.375" style="1" customWidth="1"/>
    <col min="14602" max="14850" width="9" style="1"/>
    <col min="14851" max="14857" width="11.375" style="1" customWidth="1"/>
    <col min="14858" max="15106" width="9" style="1"/>
    <col min="15107" max="15113" width="11.375" style="1" customWidth="1"/>
    <col min="15114" max="15362" width="9" style="1"/>
    <col min="15363" max="15369" width="11.375" style="1" customWidth="1"/>
    <col min="15370" max="15618" width="9" style="1"/>
    <col min="15619" max="15625" width="11.375" style="1" customWidth="1"/>
    <col min="15626" max="15874" width="9" style="1"/>
    <col min="15875" max="15881" width="11.375" style="1" customWidth="1"/>
    <col min="15882" max="16130" width="9" style="1"/>
    <col min="16131" max="16137" width="11.375" style="1" customWidth="1"/>
    <col min="16138" max="16384" width="9" style="1"/>
  </cols>
  <sheetData>
    <row r="1" spans="1:18" ht="23.25" customHeight="1">
      <c r="B1" s="85"/>
      <c r="C1" s="166" t="s">
        <v>0</v>
      </c>
      <c r="D1" s="166"/>
      <c r="E1" s="166"/>
      <c r="F1" s="166"/>
      <c r="G1" s="166"/>
      <c r="H1" s="166"/>
      <c r="I1" s="85"/>
      <c r="J1" s="85"/>
    </row>
    <row r="2" spans="1:18" ht="11.25" customHeight="1" thickBot="1">
      <c r="A2" s="86"/>
      <c r="B2" s="86"/>
      <c r="C2" s="86"/>
      <c r="D2" s="100"/>
      <c r="E2" s="100"/>
      <c r="F2" s="100"/>
      <c r="G2" s="100"/>
      <c r="H2" s="167" t="s">
        <v>71</v>
      </c>
      <c r="I2" s="167"/>
      <c r="J2" s="167"/>
    </row>
    <row r="3" spans="1:18" ht="39.75" customHeight="1" thickTop="1" thickBot="1">
      <c r="A3" s="168" t="s">
        <v>1</v>
      </c>
      <c r="B3" s="169"/>
      <c r="C3" s="2" t="s">
        <v>2</v>
      </c>
      <c r="D3" s="172" t="s">
        <v>76</v>
      </c>
      <c r="E3" s="172"/>
      <c r="F3" s="172"/>
      <c r="G3" s="173"/>
      <c r="H3" s="3" t="s">
        <v>62</v>
      </c>
      <c r="I3" s="94" t="s">
        <v>77</v>
      </c>
      <c r="J3" s="87" t="s">
        <v>75</v>
      </c>
    </row>
    <row r="4" spans="1:18" ht="27.75" customHeight="1" thickTop="1">
      <c r="A4" s="170"/>
      <c r="B4" s="115"/>
      <c r="C4" s="4" t="s">
        <v>3</v>
      </c>
      <c r="D4" s="174" t="s">
        <v>79</v>
      </c>
      <c r="E4" s="174"/>
      <c r="F4" s="174"/>
      <c r="G4" s="174"/>
      <c r="H4" s="5" t="s">
        <v>4</v>
      </c>
      <c r="I4" s="176" t="s">
        <v>78</v>
      </c>
      <c r="J4" s="177"/>
    </row>
    <row r="5" spans="1:18" ht="27.75" customHeight="1" thickBot="1">
      <c r="A5" s="171"/>
      <c r="B5" s="127"/>
      <c r="C5" s="6" t="s">
        <v>5</v>
      </c>
      <c r="D5" s="175"/>
      <c r="E5" s="175"/>
      <c r="F5" s="175"/>
      <c r="G5" s="175"/>
      <c r="H5" s="6" t="s">
        <v>6</v>
      </c>
      <c r="I5" s="178"/>
      <c r="J5" s="179"/>
    </row>
    <row r="6" spans="1:18" s="13" customFormat="1" ht="6.75" customHeight="1" thickTop="1" thickBot="1">
      <c r="A6" s="7"/>
      <c r="B6" s="7"/>
      <c r="C6" s="8"/>
      <c r="D6" s="9"/>
      <c r="E6" s="9"/>
      <c r="F6" s="9"/>
      <c r="G6" s="10"/>
      <c r="H6" s="11"/>
      <c r="I6" s="11"/>
      <c r="J6" s="12"/>
      <c r="R6" s="1"/>
    </row>
    <row r="7" spans="1:18" ht="27" customHeight="1">
      <c r="A7" s="155" t="s">
        <v>7</v>
      </c>
      <c r="B7" s="156"/>
      <c r="C7" s="159">
        <v>42430</v>
      </c>
      <c r="D7" s="160"/>
      <c r="E7" s="14" t="s">
        <v>8</v>
      </c>
      <c r="F7" s="161">
        <v>42434</v>
      </c>
      <c r="G7" s="161"/>
      <c r="H7" s="15">
        <f>F7-C7</f>
        <v>4</v>
      </c>
      <c r="I7" s="151">
        <f>H7+1</f>
        <v>5</v>
      </c>
      <c r="J7" s="152"/>
    </row>
    <row r="8" spans="1:18" ht="27" customHeight="1">
      <c r="A8" s="157"/>
      <c r="B8" s="158"/>
      <c r="C8" s="16" t="s">
        <v>84</v>
      </c>
      <c r="D8" s="93">
        <v>0.54166666666666663</v>
      </c>
      <c r="E8" s="14" t="s">
        <v>73</v>
      </c>
      <c r="F8" s="163">
        <v>0.75</v>
      </c>
      <c r="G8" s="163"/>
      <c r="H8" s="17" t="s">
        <v>83</v>
      </c>
      <c r="I8" s="153" t="str">
        <f>TEXT(F8-D8,"h:mm")</f>
        <v>5:00</v>
      </c>
      <c r="J8" s="154"/>
      <c r="M8" s="53" t="s">
        <v>49</v>
      </c>
    </row>
    <row r="9" spans="1:18" ht="27" customHeight="1">
      <c r="A9" s="142" t="s">
        <v>9</v>
      </c>
      <c r="B9" s="143"/>
      <c r="C9" s="145" t="s">
        <v>80</v>
      </c>
      <c r="D9" s="149"/>
      <c r="E9" s="149"/>
      <c r="F9" s="149"/>
      <c r="G9" s="149"/>
      <c r="H9" s="149"/>
      <c r="I9" s="149"/>
      <c r="J9" s="162"/>
      <c r="M9" s="18" t="s">
        <v>50</v>
      </c>
      <c r="N9" s="18" t="s">
        <v>10</v>
      </c>
      <c r="O9" s="103" t="s">
        <v>51</v>
      </c>
      <c r="P9" s="104"/>
      <c r="Q9" s="105"/>
    </row>
    <row r="10" spans="1:18" ht="27" customHeight="1">
      <c r="A10" s="142" t="s">
        <v>11</v>
      </c>
      <c r="B10" s="143"/>
      <c r="C10" s="144" t="s">
        <v>81</v>
      </c>
      <c r="D10" s="144"/>
      <c r="E10" s="144"/>
      <c r="F10" s="144"/>
      <c r="G10" s="144"/>
      <c r="H10" s="144"/>
      <c r="I10" s="145"/>
      <c r="J10" s="146"/>
      <c r="M10" s="83" t="s">
        <v>58</v>
      </c>
      <c r="N10" s="84">
        <v>13400</v>
      </c>
      <c r="O10" s="106" t="s">
        <v>63</v>
      </c>
      <c r="P10" s="106"/>
      <c r="Q10" s="106"/>
    </row>
    <row r="11" spans="1:18" ht="27" customHeight="1">
      <c r="A11" s="147" t="s">
        <v>85</v>
      </c>
      <c r="B11" s="148"/>
      <c r="C11" s="145" t="s">
        <v>82</v>
      </c>
      <c r="D11" s="149"/>
      <c r="E11" s="149"/>
      <c r="F11" s="149"/>
      <c r="G11" s="150"/>
      <c r="H11" s="164">
        <v>50</v>
      </c>
      <c r="I11" s="165"/>
      <c r="J11" s="19" t="s">
        <v>12</v>
      </c>
      <c r="M11" s="83" t="s">
        <v>59</v>
      </c>
      <c r="N11" s="84">
        <v>11900</v>
      </c>
      <c r="O11" s="106" t="s">
        <v>64</v>
      </c>
      <c r="P11" s="106"/>
      <c r="Q11" s="106"/>
    </row>
    <row r="12" spans="1:18" ht="22.5" customHeight="1">
      <c r="A12" s="136" t="s">
        <v>13</v>
      </c>
      <c r="B12" s="137"/>
      <c r="C12" s="20"/>
      <c r="D12" s="21" t="s">
        <v>10</v>
      </c>
      <c r="E12" s="22"/>
      <c r="F12" s="21" t="s">
        <v>74</v>
      </c>
      <c r="G12" s="20"/>
      <c r="H12" s="20"/>
      <c r="I12" s="20"/>
      <c r="J12" s="23"/>
      <c r="K12" s="24"/>
      <c r="M12" s="83" t="s">
        <v>60</v>
      </c>
      <c r="N12" s="84">
        <v>10300</v>
      </c>
      <c r="O12" s="106" t="s">
        <v>52</v>
      </c>
      <c r="P12" s="106"/>
      <c r="Q12" s="106"/>
    </row>
    <row r="13" spans="1:18" ht="22.5" customHeight="1">
      <c r="A13" s="116"/>
      <c r="B13" s="115"/>
      <c r="C13" s="25" t="s">
        <v>15</v>
      </c>
      <c r="D13" s="26">
        <f>IF(J3="","",VLOOKUP(J3,$M$10:$N$14,2,FALSE))</f>
        <v>13400</v>
      </c>
      <c r="E13" s="27" t="s">
        <v>16</v>
      </c>
      <c r="F13" s="28">
        <f>I8*24</f>
        <v>5</v>
      </c>
      <c r="G13" s="29"/>
      <c r="H13" s="128">
        <f>IF(F13=0,0,ROUNDUP((D13*F13),-2))</f>
        <v>67000</v>
      </c>
      <c r="I13" s="128"/>
      <c r="J13" s="129"/>
      <c r="M13" s="83" t="s">
        <v>61</v>
      </c>
      <c r="N13" s="84">
        <v>9300</v>
      </c>
      <c r="O13" s="106" t="s">
        <v>53</v>
      </c>
      <c r="P13" s="106"/>
      <c r="Q13" s="106"/>
    </row>
    <row r="14" spans="1:18" ht="22.5" customHeight="1">
      <c r="A14" s="116"/>
      <c r="B14" s="115"/>
      <c r="C14" s="29"/>
      <c r="D14" s="29"/>
      <c r="E14" s="29"/>
      <c r="F14" s="29"/>
      <c r="G14" s="29"/>
      <c r="H14" s="30"/>
      <c r="I14" s="30"/>
      <c r="J14" s="31"/>
      <c r="M14" s="106" t="s">
        <v>56</v>
      </c>
      <c r="N14" s="106"/>
      <c r="O14" s="106"/>
      <c r="P14" s="109" t="s">
        <v>54</v>
      </c>
      <c r="Q14" s="109"/>
    </row>
    <row r="15" spans="1:18" ht="22.5" customHeight="1">
      <c r="A15" s="116"/>
      <c r="B15" s="115"/>
      <c r="C15" s="32" t="s">
        <v>17</v>
      </c>
      <c r="D15" s="33"/>
      <c r="E15" s="33"/>
      <c r="F15" s="33"/>
      <c r="G15" s="33"/>
      <c r="H15" s="34"/>
      <c r="I15" s="34"/>
      <c r="J15" s="31"/>
      <c r="M15" s="106" t="s">
        <v>57</v>
      </c>
      <c r="N15" s="106"/>
      <c r="O15" s="106"/>
      <c r="P15" s="110" t="s">
        <v>55</v>
      </c>
      <c r="Q15" s="111"/>
    </row>
    <row r="16" spans="1:18" ht="22.5" customHeight="1">
      <c r="A16" s="116"/>
      <c r="B16" s="115"/>
      <c r="C16" s="33"/>
      <c r="D16" s="35"/>
      <c r="E16" s="35"/>
      <c r="F16" s="35"/>
      <c r="G16" s="33"/>
      <c r="H16" s="128">
        <v>0</v>
      </c>
      <c r="I16" s="128"/>
      <c r="J16" s="129"/>
      <c r="M16" s="99" t="s">
        <v>70</v>
      </c>
    </row>
    <row r="17" spans="1:18" ht="22.5" customHeight="1">
      <c r="A17" s="116"/>
      <c r="B17" s="115"/>
      <c r="C17" s="29"/>
      <c r="D17" s="29"/>
      <c r="E17" s="29"/>
      <c r="F17" s="29"/>
      <c r="G17" s="29"/>
      <c r="H17" s="30"/>
      <c r="I17" s="30"/>
      <c r="J17" s="31"/>
      <c r="M17" s="18" t="s">
        <v>4</v>
      </c>
      <c r="N17" s="18" t="s">
        <v>18</v>
      </c>
    </row>
    <row r="18" spans="1:18" ht="22.5" customHeight="1">
      <c r="A18" s="116"/>
      <c r="B18" s="115"/>
      <c r="C18" s="38" t="s">
        <v>20</v>
      </c>
      <c r="D18" s="39"/>
      <c r="F18" s="40" t="s">
        <v>14</v>
      </c>
      <c r="H18" s="30"/>
      <c r="I18" s="30"/>
      <c r="J18" s="31"/>
      <c r="M18" s="36" t="s">
        <v>19</v>
      </c>
      <c r="N18" s="37">
        <v>0.1021</v>
      </c>
    </row>
    <row r="19" spans="1:18" ht="22.5" customHeight="1">
      <c r="A19" s="116"/>
      <c r="B19" s="115"/>
      <c r="C19" s="41" t="s">
        <v>22</v>
      </c>
      <c r="D19" s="42"/>
      <c r="E19" s="29" t="s">
        <v>23</v>
      </c>
      <c r="F19" s="28"/>
      <c r="G19" s="40" t="s">
        <v>24</v>
      </c>
      <c r="H19" s="128">
        <f>IF(D18="要",D13*F19,0)</f>
        <v>0</v>
      </c>
      <c r="I19" s="128"/>
      <c r="J19" s="129"/>
      <c r="M19" s="36" t="s">
        <v>21</v>
      </c>
      <c r="N19" s="37">
        <v>0.20419999999999999</v>
      </c>
    </row>
    <row r="20" spans="1:18" ht="22.5" customHeight="1">
      <c r="A20" s="116"/>
      <c r="B20" s="115"/>
      <c r="C20" s="43"/>
      <c r="D20" s="44"/>
      <c r="E20" s="44"/>
      <c r="F20" s="44"/>
      <c r="G20" s="44"/>
      <c r="H20" s="45"/>
      <c r="I20" s="45"/>
      <c r="J20" s="46"/>
      <c r="M20" s="108" t="s">
        <v>25</v>
      </c>
      <c r="N20" s="108"/>
      <c r="O20" s="108"/>
      <c r="P20" s="108"/>
    </row>
    <row r="21" spans="1:18" ht="30.75" customHeight="1">
      <c r="A21" s="116"/>
      <c r="B21" s="115"/>
      <c r="C21" s="47"/>
      <c r="D21" s="48"/>
      <c r="E21" s="48"/>
      <c r="F21" s="48"/>
      <c r="G21" s="49" t="s">
        <v>26</v>
      </c>
      <c r="H21" s="138">
        <f>SUM(H13:H20)</f>
        <v>67000</v>
      </c>
      <c r="I21" s="138"/>
      <c r="J21" s="139"/>
      <c r="M21" s="107" t="s">
        <v>27</v>
      </c>
      <c r="N21" s="107"/>
      <c r="O21" s="107"/>
      <c r="P21" s="36" t="s">
        <v>28</v>
      </c>
    </row>
    <row r="22" spans="1:18" ht="30.75" customHeight="1">
      <c r="A22" s="116"/>
      <c r="B22" s="115"/>
      <c r="C22" s="47"/>
      <c r="D22" s="48"/>
      <c r="E22" s="48"/>
      <c r="F22" s="50" t="s">
        <v>29</v>
      </c>
      <c r="G22" s="51">
        <f>IF($I$4=$M$18,$N$18,$N$19)</f>
        <v>0.20419999999999999</v>
      </c>
      <c r="H22" s="131">
        <f>ROUNDDOWN(H21*G22,0)</f>
        <v>13681</v>
      </c>
      <c r="I22" s="131"/>
      <c r="J22" s="132"/>
      <c r="M22" s="107" t="s">
        <v>30</v>
      </c>
      <c r="N22" s="107"/>
      <c r="O22" s="107"/>
      <c r="P22" s="36" t="s">
        <v>31</v>
      </c>
    </row>
    <row r="23" spans="1:18" s="53" customFormat="1" ht="30.75" customHeight="1">
      <c r="A23" s="116"/>
      <c r="B23" s="115"/>
      <c r="C23" s="52"/>
      <c r="D23" s="29"/>
      <c r="E23" s="29"/>
      <c r="F23" s="130" t="s">
        <v>32</v>
      </c>
      <c r="G23" s="130"/>
      <c r="H23" s="140">
        <f>H21-H22</f>
        <v>53319</v>
      </c>
      <c r="I23" s="140"/>
      <c r="J23" s="141"/>
      <c r="K23" s="1"/>
      <c r="L23" s="1"/>
      <c r="M23" s="107" t="s">
        <v>33</v>
      </c>
      <c r="N23" s="107"/>
      <c r="O23" s="107"/>
      <c r="P23" s="36" t="s">
        <v>34</v>
      </c>
    </row>
    <row r="24" spans="1:18" s="53" customFormat="1" ht="22.5" customHeight="1" thickBot="1">
      <c r="A24" s="117"/>
      <c r="B24" s="118"/>
      <c r="C24" s="54"/>
      <c r="D24" s="55"/>
      <c r="E24" s="55"/>
      <c r="F24" s="55"/>
      <c r="G24" s="55"/>
      <c r="H24" s="55"/>
      <c r="I24" s="55"/>
      <c r="J24" s="56"/>
      <c r="L24" s="57"/>
      <c r="M24" s="107" t="s">
        <v>35</v>
      </c>
      <c r="N24" s="107"/>
      <c r="O24" s="107"/>
      <c r="P24" s="36" t="s">
        <v>36</v>
      </c>
      <c r="Q24" s="57"/>
      <c r="R24" s="58"/>
    </row>
    <row r="25" spans="1:18" ht="14.25" customHeight="1">
      <c r="A25" s="133" t="s">
        <v>37</v>
      </c>
      <c r="B25" s="125"/>
      <c r="C25" s="29"/>
      <c r="D25" s="29"/>
      <c r="E25" s="29"/>
      <c r="F25" s="29"/>
      <c r="G25" s="29"/>
      <c r="H25" s="29"/>
      <c r="I25" s="29"/>
      <c r="J25" s="59"/>
      <c r="L25" s="62"/>
      <c r="Q25" s="63"/>
      <c r="R25" s="63"/>
    </row>
    <row r="26" spans="1:18" ht="18" customHeight="1">
      <c r="A26" s="116"/>
      <c r="B26" s="115"/>
      <c r="C26" s="61"/>
      <c r="D26" s="101"/>
      <c r="E26" s="102" t="s">
        <v>66</v>
      </c>
      <c r="F26" s="97" t="s">
        <v>67</v>
      </c>
      <c r="G26" s="98" t="s">
        <v>69</v>
      </c>
      <c r="J26" s="92"/>
      <c r="L26" s="62"/>
      <c r="Q26" s="63"/>
      <c r="R26" s="62"/>
    </row>
    <row r="27" spans="1:18" ht="20.25" customHeight="1">
      <c r="A27" s="116"/>
      <c r="B27" s="115"/>
      <c r="C27" s="29"/>
      <c r="E27" s="95" t="s">
        <v>68</v>
      </c>
      <c r="F27" s="96"/>
      <c r="G27" s="96"/>
      <c r="H27" s="96"/>
      <c r="I27" s="96"/>
      <c r="J27" s="59"/>
      <c r="Q27" s="62"/>
      <c r="R27" s="62"/>
    </row>
    <row r="28" spans="1:18" ht="20.25" customHeight="1">
      <c r="A28" s="116"/>
      <c r="B28" s="115"/>
      <c r="C28" s="61"/>
      <c r="D28" s="88" t="s">
        <v>38</v>
      </c>
      <c r="E28" s="91" t="s">
        <v>65</v>
      </c>
      <c r="F28" s="113"/>
      <c r="G28" s="113"/>
      <c r="H28" s="113"/>
      <c r="I28" s="90" t="str">
        <f>IF(E28="定額","",")")</f>
        <v/>
      </c>
      <c r="J28" s="59"/>
    </row>
    <row r="29" spans="1:18" ht="20.25" customHeight="1">
      <c r="A29" s="116"/>
      <c r="B29" s="115"/>
      <c r="C29" s="29"/>
      <c r="D29" s="88" t="s">
        <v>39</v>
      </c>
      <c r="E29" s="91" t="s">
        <v>65</v>
      </c>
      <c r="F29" s="89"/>
      <c r="G29" s="89"/>
      <c r="H29" s="89"/>
      <c r="I29" s="90" t="str">
        <f>IF(E29="定額","",")")</f>
        <v/>
      </c>
      <c r="J29" s="59"/>
    </row>
    <row r="30" spans="1:18" ht="20.25" customHeight="1">
      <c r="A30" s="116"/>
      <c r="B30" s="115"/>
      <c r="C30" s="61"/>
      <c r="D30" s="63" t="s">
        <v>40</v>
      </c>
      <c r="E30" s="134"/>
      <c r="F30" s="113"/>
      <c r="G30" s="113"/>
      <c r="H30" s="113"/>
      <c r="I30" s="135"/>
      <c r="J30" s="59"/>
    </row>
    <row r="31" spans="1:18" ht="15" customHeight="1" thickBot="1">
      <c r="A31" s="117"/>
      <c r="B31" s="118"/>
      <c r="C31" s="62"/>
      <c r="D31" s="62"/>
      <c r="E31" s="62"/>
      <c r="F31" s="62"/>
      <c r="G31" s="62"/>
      <c r="H31" s="62"/>
      <c r="I31" s="62"/>
      <c r="J31" s="64"/>
    </row>
    <row r="32" spans="1:18" ht="30" customHeight="1" thickBot="1">
      <c r="A32" s="112" t="s">
        <v>72</v>
      </c>
      <c r="B32" s="112"/>
      <c r="C32" s="112"/>
      <c r="D32" s="112"/>
      <c r="E32" s="112"/>
      <c r="F32" s="112"/>
      <c r="G32" s="112"/>
      <c r="H32" s="112"/>
      <c r="I32" s="112"/>
      <c r="J32" s="112"/>
      <c r="L32" s="13"/>
      <c r="Q32" s="60"/>
      <c r="R32" s="60"/>
    </row>
    <row r="33" spans="1:13" ht="24.75" customHeight="1">
      <c r="A33" s="124" t="s">
        <v>41</v>
      </c>
      <c r="B33" s="125"/>
      <c r="C33" s="65" t="s">
        <v>42</v>
      </c>
      <c r="D33" s="65"/>
      <c r="E33" s="65"/>
      <c r="F33" s="65"/>
      <c r="G33" s="65"/>
      <c r="H33" s="65"/>
      <c r="I33" s="65"/>
      <c r="J33" s="66"/>
    </row>
    <row r="34" spans="1:13" ht="24.75" customHeight="1">
      <c r="A34" s="116"/>
      <c r="B34" s="115"/>
      <c r="C34" s="62"/>
      <c r="D34" s="13"/>
      <c r="E34" s="62"/>
      <c r="F34" s="67" t="s">
        <v>43</v>
      </c>
      <c r="G34" s="58"/>
      <c r="H34" s="128"/>
      <c r="I34" s="128"/>
      <c r="J34" s="129" t="s">
        <v>44</v>
      </c>
    </row>
    <row r="35" spans="1:13" ht="24.75" customHeight="1">
      <c r="A35" s="116"/>
      <c r="B35" s="115"/>
      <c r="C35" s="62"/>
      <c r="D35" s="13"/>
      <c r="E35" s="62"/>
      <c r="F35" s="67"/>
      <c r="G35" s="58"/>
      <c r="H35" s="68"/>
      <c r="I35" s="68"/>
      <c r="J35" s="69"/>
      <c r="L35" s="71"/>
    </row>
    <row r="36" spans="1:13" ht="24.75" customHeight="1">
      <c r="A36" s="116"/>
      <c r="B36" s="115"/>
      <c r="C36" s="62"/>
      <c r="D36" s="13"/>
      <c r="E36" s="13"/>
      <c r="F36" s="41" t="s">
        <v>29</v>
      </c>
      <c r="G36" s="70" t="str">
        <f>IF(H34=0,"",G22)</f>
        <v/>
      </c>
      <c r="H36" s="128"/>
      <c r="I36" s="128"/>
      <c r="J36" s="129" t="s">
        <v>44</v>
      </c>
      <c r="L36" s="71"/>
    </row>
    <row r="37" spans="1:13" ht="24.75" customHeight="1">
      <c r="A37" s="116"/>
      <c r="B37" s="115"/>
      <c r="C37" s="62"/>
      <c r="D37" s="13"/>
      <c r="E37" s="62"/>
      <c r="F37" s="67"/>
      <c r="G37" s="58"/>
      <c r="H37" s="72"/>
      <c r="I37" s="72"/>
      <c r="J37" s="69"/>
      <c r="L37" s="71"/>
    </row>
    <row r="38" spans="1:13" ht="24.75" customHeight="1">
      <c r="A38" s="116"/>
      <c r="B38" s="115"/>
      <c r="C38" s="62"/>
      <c r="D38" s="13"/>
      <c r="E38" s="130" t="s">
        <v>45</v>
      </c>
      <c r="F38" s="130"/>
      <c r="G38" s="58"/>
      <c r="H38" s="131" t="str">
        <f>IF(H34="","",H34-H36)</f>
        <v/>
      </c>
      <c r="I38" s="131"/>
      <c r="J38" s="132" t="s">
        <v>44</v>
      </c>
    </row>
    <row r="39" spans="1:13" ht="27" customHeight="1" thickBot="1">
      <c r="A39" s="126"/>
      <c r="B39" s="127"/>
      <c r="C39" s="73"/>
      <c r="D39" s="73"/>
      <c r="E39" s="73"/>
      <c r="F39" s="74"/>
      <c r="G39" s="74"/>
      <c r="H39" s="75"/>
      <c r="I39" s="75"/>
      <c r="J39" s="76"/>
    </row>
    <row r="40" spans="1:13" ht="27.75" customHeight="1" thickTop="1">
      <c r="A40" s="114" t="s">
        <v>46</v>
      </c>
      <c r="B40" s="115"/>
      <c r="C40" s="62" t="s">
        <v>42</v>
      </c>
      <c r="D40" s="62"/>
      <c r="E40" s="62"/>
      <c r="F40" s="58"/>
      <c r="G40" s="58"/>
      <c r="H40" s="68"/>
      <c r="I40" s="68"/>
      <c r="J40" s="77"/>
      <c r="M40" s="71"/>
    </row>
    <row r="41" spans="1:13" ht="24.75" customHeight="1">
      <c r="A41" s="116"/>
      <c r="B41" s="115"/>
      <c r="C41" s="62"/>
      <c r="F41" s="67" t="s">
        <v>47</v>
      </c>
      <c r="G41" s="58"/>
      <c r="H41" s="119"/>
      <c r="I41" s="119"/>
      <c r="J41" s="120" t="s">
        <v>44</v>
      </c>
    </row>
    <row r="42" spans="1:13" ht="24.75" customHeight="1">
      <c r="A42" s="116"/>
      <c r="B42" s="115"/>
      <c r="C42" s="62"/>
      <c r="E42" s="62"/>
      <c r="F42" s="58"/>
      <c r="G42" s="58"/>
      <c r="H42" s="78"/>
      <c r="I42" s="78"/>
      <c r="J42" s="79"/>
    </row>
    <row r="43" spans="1:13" ht="24.75" customHeight="1">
      <c r="A43" s="116"/>
      <c r="B43" s="115"/>
      <c r="C43" s="62"/>
      <c r="E43" s="62"/>
      <c r="F43" s="41" t="s">
        <v>29</v>
      </c>
      <c r="G43" s="80"/>
      <c r="H43" s="119"/>
      <c r="I43" s="119"/>
      <c r="J43" s="120" t="s">
        <v>44</v>
      </c>
    </row>
    <row r="44" spans="1:13" ht="27.75" customHeight="1">
      <c r="A44" s="116"/>
      <c r="B44" s="115"/>
      <c r="C44" s="62"/>
      <c r="E44" s="62"/>
      <c r="F44" s="58"/>
      <c r="G44" s="58"/>
      <c r="H44" s="72"/>
      <c r="I44" s="72"/>
      <c r="J44" s="77"/>
    </row>
    <row r="45" spans="1:13" ht="17.25" customHeight="1">
      <c r="A45" s="116"/>
      <c r="B45" s="115"/>
      <c r="C45" s="62"/>
      <c r="E45" s="121" t="s">
        <v>48</v>
      </c>
      <c r="F45" s="121"/>
      <c r="G45" s="58"/>
      <c r="H45" s="122" t="str">
        <f>IF(H41="","",H41-H43)</f>
        <v/>
      </c>
      <c r="I45" s="122"/>
      <c r="J45" s="123" t="s">
        <v>44</v>
      </c>
    </row>
    <row r="46" spans="1:13" ht="21" customHeight="1" thickBot="1">
      <c r="A46" s="117"/>
      <c r="B46" s="118"/>
      <c r="C46" s="81"/>
      <c r="D46" s="81"/>
      <c r="E46" s="81"/>
      <c r="F46" s="81"/>
      <c r="G46" s="81"/>
      <c r="H46" s="81"/>
      <c r="I46" s="81"/>
      <c r="J46" s="82"/>
    </row>
    <row r="47" spans="1:13" ht="21" customHeight="1"/>
  </sheetData>
  <mergeCells count="57">
    <mergeCell ref="C1:H1"/>
    <mergeCell ref="H2:J2"/>
    <mergeCell ref="A3:B5"/>
    <mergeCell ref="D3:G3"/>
    <mergeCell ref="D4:G4"/>
    <mergeCell ref="D5:G5"/>
    <mergeCell ref="I4:J4"/>
    <mergeCell ref="I5:J5"/>
    <mergeCell ref="A10:B10"/>
    <mergeCell ref="C10:J10"/>
    <mergeCell ref="A11:B11"/>
    <mergeCell ref="C11:G11"/>
    <mergeCell ref="I7:J7"/>
    <mergeCell ref="I8:J8"/>
    <mergeCell ref="A7:B8"/>
    <mergeCell ref="C7:D7"/>
    <mergeCell ref="F7:G7"/>
    <mergeCell ref="A9:B9"/>
    <mergeCell ref="C9:J9"/>
    <mergeCell ref="F8:G8"/>
    <mergeCell ref="H11:I11"/>
    <mergeCell ref="A12:B24"/>
    <mergeCell ref="H13:J13"/>
    <mergeCell ref="H16:J16"/>
    <mergeCell ref="H19:J19"/>
    <mergeCell ref="H21:J21"/>
    <mergeCell ref="H22:J22"/>
    <mergeCell ref="F23:G23"/>
    <mergeCell ref="H23:J23"/>
    <mergeCell ref="A32:J32"/>
    <mergeCell ref="F28:H28"/>
    <mergeCell ref="A40:B46"/>
    <mergeCell ref="H41:J41"/>
    <mergeCell ref="H43:J43"/>
    <mergeCell ref="E45:F45"/>
    <mergeCell ref="H45:J45"/>
    <mergeCell ref="A33:B39"/>
    <mergeCell ref="H34:J34"/>
    <mergeCell ref="H36:J36"/>
    <mergeCell ref="E38:F38"/>
    <mergeCell ref="H38:J38"/>
    <mergeCell ref="A25:B31"/>
    <mergeCell ref="E30:I30"/>
    <mergeCell ref="M14:O14"/>
    <mergeCell ref="M23:O23"/>
    <mergeCell ref="M24:O24"/>
    <mergeCell ref="M20:P20"/>
    <mergeCell ref="M21:O21"/>
    <mergeCell ref="M22:O22"/>
    <mergeCell ref="P14:Q14"/>
    <mergeCell ref="P15:Q15"/>
    <mergeCell ref="M15:O15"/>
    <mergeCell ref="O9:Q9"/>
    <mergeCell ref="O10:Q10"/>
    <mergeCell ref="O11:Q11"/>
    <mergeCell ref="O12:Q12"/>
    <mergeCell ref="O13:Q13"/>
  </mergeCells>
  <phoneticPr fontId="3"/>
  <dataValidations count="9">
    <dataValidation type="list" allowBlank="1" showInputMessage="1" sqref="D18">
      <formula1>"要,不要"</formula1>
    </dataValidation>
    <dataValidation type="list" allowBlank="1" showInputMessage="1" sqref="D983055 D917519 D851983 D786447 D720911 D655375 D589839 D524303 D458767 D393231 D327695 D262159 D196623 D131087 D65551 WVL983056 WLP983056 WBT983056 VRX983056 VIB983056 UYF983056 UOJ983056 UEN983056 TUR983056 TKV983056 TAZ983056 SRD983056 SHH983056 RXL983056 RNP983056 RDT983056 QTX983056 QKB983056 QAF983056 PQJ983056 PGN983056 OWR983056 OMV983056 OCZ983056 NTD983056 NJH983056 MZL983056 MPP983056 MFT983056 LVX983056 LMB983056 LCF983056 KSJ983056 KIN983056 JYR983056 JOV983056 JEZ983056 IVD983056 ILH983056 IBL983056 HRP983056 HHT983056 GXX983056 GOB983056 GEF983056 FUJ983056 FKN983056 FAR983056 EQV983056 EGZ983056 DXD983056 DNH983056 DDL983056 CTP983056 CJT983056 BZX983056 BQB983056 BGF983056 AWJ983056 AMN983056 ACR983056 SV983056 IZ983056 WVL917520 WLP917520 WBT917520 VRX917520 VIB917520 UYF917520 UOJ917520 UEN917520 TUR917520 TKV917520 TAZ917520 SRD917520 SHH917520 RXL917520 RNP917520 RDT917520 QTX917520 QKB917520 QAF917520 PQJ917520 PGN917520 OWR917520 OMV917520 OCZ917520 NTD917520 NJH917520 MZL917520 MPP917520 MFT917520 LVX917520 LMB917520 LCF917520 KSJ917520 KIN917520 JYR917520 JOV917520 JEZ917520 IVD917520 ILH917520 IBL917520 HRP917520 HHT917520 GXX917520 GOB917520 GEF917520 FUJ917520 FKN917520 FAR917520 EQV917520 EGZ917520 DXD917520 DNH917520 DDL917520 CTP917520 CJT917520 BZX917520 BQB917520 BGF917520 AWJ917520 AMN917520 ACR917520 SV917520 IZ917520 WVL851984 WLP851984 WBT851984 VRX851984 VIB851984 UYF851984 UOJ851984 UEN851984 TUR851984 TKV851984 TAZ851984 SRD851984 SHH851984 RXL851984 RNP851984 RDT851984 QTX851984 QKB851984 QAF851984 PQJ851984 PGN851984 OWR851984 OMV851984 OCZ851984 NTD851984 NJH851984 MZL851984 MPP851984 MFT851984 LVX851984 LMB851984 LCF851984 KSJ851984 KIN851984 JYR851984 JOV851984 JEZ851984 IVD851984 ILH851984 IBL851984 HRP851984 HHT851984 GXX851984 GOB851984 GEF851984 FUJ851984 FKN851984 FAR851984 EQV851984 EGZ851984 DXD851984 DNH851984 DDL851984 CTP851984 CJT851984 BZX851984 BQB851984 BGF851984 AWJ851984 AMN851984 ACR851984 SV851984 IZ851984 WVL786448 WLP786448 WBT786448 VRX786448 VIB786448 UYF786448 UOJ786448 UEN786448 TUR786448 TKV786448 TAZ786448 SRD786448 SHH786448 RXL786448 RNP786448 RDT786448 QTX786448 QKB786448 QAF786448 PQJ786448 PGN786448 OWR786448 OMV786448 OCZ786448 NTD786448 NJH786448 MZL786448 MPP786448 MFT786448 LVX786448 LMB786448 LCF786448 KSJ786448 KIN786448 JYR786448 JOV786448 JEZ786448 IVD786448 ILH786448 IBL786448 HRP786448 HHT786448 GXX786448 GOB786448 GEF786448 FUJ786448 FKN786448 FAR786448 EQV786448 EGZ786448 DXD786448 DNH786448 DDL786448 CTP786448 CJT786448 BZX786448 BQB786448 BGF786448 AWJ786448 AMN786448 ACR786448 SV786448 IZ786448 WVL720912 WLP720912 WBT720912 VRX720912 VIB720912 UYF720912 UOJ720912 UEN720912 TUR720912 TKV720912 TAZ720912 SRD720912 SHH720912 RXL720912 RNP720912 RDT720912 QTX720912 QKB720912 QAF720912 PQJ720912 PGN720912 OWR720912 OMV720912 OCZ720912 NTD720912 NJH720912 MZL720912 MPP720912 MFT720912 LVX720912 LMB720912 LCF720912 KSJ720912 KIN720912 JYR720912 JOV720912 JEZ720912 IVD720912 ILH720912 IBL720912 HRP720912 HHT720912 GXX720912 GOB720912 GEF720912 FUJ720912 FKN720912 FAR720912 EQV720912 EGZ720912 DXD720912 DNH720912 DDL720912 CTP720912 CJT720912 BZX720912 BQB720912 BGF720912 AWJ720912 AMN720912 ACR720912 SV720912 IZ720912 WVL655376 WLP655376 WBT655376 VRX655376 VIB655376 UYF655376 UOJ655376 UEN655376 TUR655376 TKV655376 TAZ655376 SRD655376 SHH655376 RXL655376 RNP655376 RDT655376 QTX655376 QKB655376 QAF655376 PQJ655376 PGN655376 OWR655376 OMV655376 OCZ655376 NTD655376 NJH655376 MZL655376 MPP655376 MFT655376 LVX655376 LMB655376 LCF655376 KSJ655376 KIN655376 JYR655376 JOV655376 JEZ655376 IVD655376 ILH655376 IBL655376 HRP655376 HHT655376 GXX655376 GOB655376 GEF655376 FUJ655376 FKN655376 FAR655376 EQV655376 EGZ655376 DXD655376 DNH655376 DDL655376 CTP655376 CJT655376 BZX655376 BQB655376 BGF655376 AWJ655376 AMN655376 ACR655376 SV655376 IZ655376 WVL589840 WLP589840 WBT589840 VRX589840 VIB589840 UYF589840 UOJ589840 UEN589840 TUR589840 TKV589840 TAZ589840 SRD589840 SHH589840 RXL589840 RNP589840 RDT589840 QTX589840 QKB589840 QAF589840 PQJ589840 PGN589840 OWR589840 OMV589840 OCZ589840 NTD589840 NJH589840 MZL589840 MPP589840 MFT589840 LVX589840 LMB589840 LCF589840 KSJ589840 KIN589840 JYR589840 JOV589840 JEZ589840 IVD589840 ILH589840 IBL589840 HRP589840 HHT589840 GXX589840 GOB589840 GEF589840 FUJ589840 FKN589840 FAR589840 EQV589840 EGZ589840 DXD589840 DNH589840 DDL589840 CTP589840 CJT589840 BZX589840 BQB589840 BGF589840 AWJ589840 AMN589840 ACR589840 SV589840 IZ589840 WVL524304 WLP524304 WBT524304 VRX524304 VIB524304 UYF524304 UOJ524304 UEN524304 TUR524304 TKV524304 TAZ524304 SRD524304 SHH524304 RXL524304 RNP524304 RDT524304 QTX524304 QKB524304 QAF524304 PQJ524304 PGN524304 OWR524304 OMV524304 OCZ524304 NTD524304 NJH524304 MZL524304 MPP524304 MFT524304 LVX524304 LMB524304 LCF524304 KSJ524304 KIN524304 JYR524304 JOV524304 JEZ524304 IVD524304 ILH524304 IBL524304 HRP524304 HHT524304 GXX524304 GOB524304 GEF524304 FUJ524304 FKN524304 FAR524304 EQV524304 EGZ524304 DXD524304 DNH524304 DDL524304 CTP524304 CJT524304 BZX524304 BQB524304 BGF524304 AWJ524304 AMN524304 ACR524304 SV524304 IZ524304 WVL458768 WLP458768 WBT458768 VRX458768 VIB458768 UYF458768 UOJ458768 UEN458768 TUR458768 TKV458768 TAZ458768 SRD458768 SHH458768 RXL458768 RNP458768 RDT458768 QTX458768 QKB458768 QAF458768 PQJ458768 PGN458768 OWR458768 OMV458768 OCZ458768 NTD458768 NJH458768 MZL458768 MPP458768 MFT458768 LVX458768 LMB458768 LCF458768 KSJ458768 KIN458768 JYR458768 JOV458768 JEZ458768 IVD458768 ILH458768 IBL458768 HRP458768 HHT458768 GXX458768 GOB458768 GEF458768 FUJ458768 FKN458768 FAR458768 EQV458768 EGZ458768 DXD458768 DNH458768 DDL458768 CTP458768 CJT458768 BZX458768 BQB458768 BGF458768 AWJ458768 AMN458768 ACR458768 SV458768 IZ458768 WVL393232 WLP393232 WBT393232 VRX393232 VIB393232 UYF393232 UOJ393232 UEN393232 TUR393232 TKV393232 TAZ393232 SRD393232 SHH393232 RXL393232 RNP393232 RDT393232 QTX393232 QKB393232 QAF393232 PQJ393232 PGN393232 OWR393232 OMV393232 OCZ393232 NTD393232 NJH393232 MZL393232 MPP393232 MFT393232 LVX393232 LMB393232 LCF393232 KSJ393232 KIN393232 JYR393232 JOV393232 JEZ393232 IVD393232 ILH393232 IBL393232 HRP393232 HHT393232 GXX393232 GOB393232 GEF393232 FUJ393232 FKN393232 FAR393232 EQV393232 EGZ393232 DXD393232 DNH393232 DDL393232 CTP393232 CJT393232 BZX393232 BQB393232 BGF393232 AWJ393232 AMN393232 ACR393232 SV393232 IZ393232 WVL327696 WLP327696 WBT327696 VRX327696 VIB327696 UYF327696 UOJ327696 UEN327696 TUR327696 TKV327696 TAZ327696 SRD327696 SHH327696 RXL327696 RNP327696 RDT327696 QTX327696 QKB327696 QAF327696 PQJ327696 PGN327696 OWR327696 OMV327696 OCZ327696 NTD327696 NJH327696 MZL327696 MPP327696 MFT327696 LVX327696 LMB327696 LCF327696 KSJ327696 KIN327696 JYR327696 JOV327696 JEZ327696 IVD327696 ILH327696 IBL327696 HRP327696 HHT327696 GXX327696 GOB327696 GEF327696 FUJ327696 FKN327696 FAR327696 EQV327696 EGZ327696 DXD327696 DNH327696 DDL327696 CTP327696 CJT327696 BZX327696 BQB327696 BGF327696 AWJ327696 AMN327696 ACR327696 SV327696 IZ327696 WVL262160 WLP262160 WBT262160 VRX262160 VIB262160 UYF262160 UOJ262160 UEN262160 TUR262160 TKV262160 TAZ262160 SRD262160 SHH262160 RXL262160 RNP262160 RDT262160 QTX262160 QKB262160 QAF262160 PQJ262160 PGN262160 OWR262160 OMV262160 OCZ262160 NTD262160 NJH262160 MZL262160 MPP262160 MFT262160 LVX262160 LMB262160 LCF262160 KSJ262160 KIN262160 JYR262160 JOV262160 JEZ262160 IVD262160 ILH262160 IBL262160 HRP262160 HHT262160 GXX262160 GOB262160 GEF262160 FUJ262160 FKN262160 FAR262160 EQV262160 EGZ262160 DXD262160 DNH262160 DDL262160 CTP262160 CJT262160 BZX262160 BQB262160 BGF262160 AWJ262160 AMN262160 ACR262160 SV262160 IZ262160 WVL196624 WLP196624 WBT196624 VRX196624 VIB196624 UYF196624 UOJ196624 UEN196624 TUR196624 TKV196624 TAZ196624 SRD196624 SHH196624 RXL196624 RNP196624 RDT196624 QTX196624 QKB196624 QAF196624 PQJ196624 PGN196624 OWR196624 OMV196624 OCZ196624 NTD196624 NJH196624 MZL196624 MPP196624 MFT196624 LVX196624 LMB196624 LCF196624 KSJ196624 KIN196624 JYR196624 JOV196624 JEZ196624 IVD196624 ILH196624 IBL196624 HRP196624 HHT196624 GXX196624 GOB196624 GEF196624 FUJ196624 FKN196624 FAR196624 EQV196624 EGZ196624 DXD196624 DNH196624 DDL196624 CTP196624 CJT196624 BZX196624 BQB196624 BGF196624 AWJ196624 AMN196624 ACR196624 SV196624 IZ196624 WVL131088 WLP131088 WBT131088 VRX131088 VIB131088 UYF131088 UOJ131088 UEN131088 TUR131088 TKV131088 TAZ131088 SRD131088 SHH131088 RXL131088 RNP131088 RDT131088 QTX131088 QKB131088 QAF131088 PQJ131088 PGN131088 OWR131088 OMV131088 OCZ131088 NTD131088 NJH131088 MZL131088 MPP131088 MFT131088 LVX131088 LMB131088 LCF131088 KSJ131088 KIN131088 JYR131088 JOV131088 JEZ131088 IVD131088 ILH131088 IBL131088 HRP131088 HHT131088 GXX131088 GOB131088 GEF131088 FUJ131088 FKN131088 FAR131088 EQV131088 EGZ131088 DXD131088 DNH131088 DDL131088 CTP131088 CJT131088 BZX131088 BQB131088 BGF131088 AWJ131088 AMN131088 ACR131088 SV131088 IZ131088 WVL65552 WLP65552 WBT65552 VRX65552 VIB65552 UYF65552 UOJ65552 UEN65552 TUR65552 TKV65552 TAZ65552 SRD65552 SHH65552 RXL65552 RNP65552 RDT65552 QTX65552 QKB65552 QAF65552 PQJ65552 PGN65552 OWR65552 OMV65552 OCZ65552 NTD65552 NJH65552 MZL65552 MPP65552 MFT65552 LVX65552 LMB65552 LCF65552 KSJ65552 KIN65552 JYR65552 JOV65552 JEZ65552 IVD65552 ILH65552 IBL65552 HRP65552 HHT65552 GXX65552 GOB65552 GEF65552 FUJ65552 FKN65552 FAR65552 EQV65552 EGZ65552 DXD65552 DNH65552 DDL65552 CTP65552 CJT65552 BZX65552 BQB65552 BGF65552 AWJ65552 AMN65552 ACR65552 SV65552 IZ65552 WVL15 WLP15 WBT15 VRX15 VIB15 UYF15 UOJ15 UEN15 TUR15 TKV15 TAZ15 SRD15 SHH15 RXL15 RNP15 RDT15 QTX15 QKB15 QAF15 PQJ15 PGN15 OWR15 OMV15 OCZ15 NTD15 NJH15 MZL15 MPP15 MFT15 LVX15 LMB15 LCF15 KSJ15 KIN15 JYR15 JOV15 JEZ15 IVD15 ILH15 IBL15 HRP15 HHT15 GXX15 GOB15 GEF15 FUJ15 FKN15 FAR15 EQV15 EGZ15 DXD15 DNH15 DDL15 CTP15 CJT15 BZX15 BQB15 BGF15 AWJ15 AMN15 ACR15 SV15 IZ15">
      <formula1>$N$10:$N$13</formula1>
    </dataValidation>
    <dataValidation allowBlank="1" showInputMessage="1" sqref="D4 G22 D13"/>
    <dataValidation type="list" allowBlank="1" showInputMessage="1" showErrorMessage="1" sqref="I4">
      <formula1>"国内,外国"</formula1>
    </dataValidation>
    <dataValidation type="list" allowBlank="1" showInputMessage="1" sqref="F65553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JB65554 SX65554 ACT65554 AMP65554 AWL65554 BGH65554 BQD65554 BZZ65554 CJV65554 CTR65554 DDN65554 DNJ65554 DXF65554 EHB65554 EQX65554 FAT65554 FKP65554 FUL65554 GEH65554 GOD65554 GXZ65554 HHV65554 HRR65554 IBN65554 ILJ65554 IVF65554 JFB65554 JOX65554 JYT65554 KIP65554 KSL65554 LCH65554 LMD65554 LVZ65554 MFV65554 MPR65554 MZN65554 NJJ65554 NTF65554 ODB65554 OMX65554 OWT65554 PGP65554 PQL65554 QAH65554 QKD65554 QTZ65554 RDV65554 RNR65554 RXN65554 SHJ65554 SRF65554 TBB65554 TKX65554 TUT65554 UEP65554 UOL65554 UYH65554 VID65554 VRZ65554 WBV65554 WLR65554 WVN65554 JB131090 SX131090 ACT131090 AMP131090 AWL131090 BGH131090 BQD131090 BZZ131090 CJV131090 CTR131090 DDN131090 DNJ131090 DXF131090 EHB131090 EQX131090 FAT131090 FKP131090 FUL131090 GEH131090 GOD131090 GXZ131090 HHV131090 HRR131090 IBN131090 ILJ131090 IVF131090 JFB131090 JOX131090 JYT131090 KIP131090 KSL131090 LCH131090 LMD131090 LVZ131090 MFV131090 MPR131090 MZN131090 NJJ131090 NTF131090 ODB131090 OMX131090 OWT131090 PGP131090 PQL131090 QAH131090 QKD131090 QTZ131090 RDV131090 RNR131090 RXN131090 SHJ131090 SRF131090 TBB131090 TKX131090 TUT131090 UEP131090 UOL131090 UYH131090 VID131090 VRZ131090 WBV131090 WLR131090 WVN131090 JB196626 SX196626 ACT196626 AMP196626 AWL196626 BGH196626 BQD196626 BZZ196626 CJV196626 CTR196626 DDN196626 DNJ196626 DXF196626 EHB196626 EQX196626 FAT196626 FKP196626 FUL196626 GEH196626 GOD196626 GXZ196626 HHV196626 HRR196626 IBN196626 ILJ196626 IVF196626 JFB196626 JOX196626 JYT196626 KIP196626 KSL196626 LCH196626 LMD196626 LVZ196626 MFV196626 MPR196626 MZN196626 NJJ196626 NTF196626 ODB196626 OMX196626 OWT196626 PGP196626 PQL196626 QAH196626 QKD196626 QTZ196626 RDV196626 RNR196626 RXN196626 SHJ196626 SRF196626 TBB196626 TKX196626 TUT196626 UEP196626 UOL196626 UYH196626 VID196626 VRZ196626 WBV196626 WLR196626 WVN196626 JB262162 SX262162 ACT262162 AMP262162 AWL262162 BGH262162 BQD262162 BZZ262162 CJV262162 CTR262162 DDN262162 DNJ262162 DXF262162 EHB262162 EQX262162 FAT262162 FKP262162 FUL262162 GEH262162 GOD262162 GXZ262162 HHV262162 HRR262162 IBN262162 ILJ262162 IVF262162 JFB262162 JOX262162 JYT262162 KIP262162 KSL262162 LCH262162 LMD262162 LVZ262162 MFV262162 MPR262162 MZN262162 NJJ262162 NTF262162 ODB262162 OMX262162 OWT262162 PGP262162 PQL262162 QAH262162 QKD262162 QTZ262162 RDV262162 RNR262162 RXN262162 SHJ262162 SRF262162 TBB262162 TKX262162 TUT262162 UEP262162 UOL262162 UYH262162 VID262162 VRZ262162 WBV262162 WLR262162 WVN262162 JB327698 SX327698 ACT327698 AMP327698 AWL327698 BGH327698 BQD327698 BZZ327698 CJV327698 CTR327698 DDN327698 DNJ327698 DXF327698 EHB327698 EQX327698 FAT327698 FKP327698 FUL327698 GEH327698 GOD327698 GXZ327698 HHV327698 HRR327698 IBN327698 ILJ327698 IVF327698 JFB327698 JOX327698 JYT327698 KIP327698 KSL327698 LCH327698 LMD327698 LVZ327698 MFV327698 MPR327698 MZN327698 NJJ327698 NTF327698 ODB327698 OMX327698 OWT327698 PGP327698 PQL327698 QAH327698 QKD327698 QTZ327698 RDV327698 RNR327698 RXN327698 SHJ327698 SRF327698 TBB327698 TKX327698 TUT327698 UEP327698 UOL327698 UYH327698 VID327698 VRZ327698 WBV327698 WLR327698 WVN327698 JB393234 SX393234 ACT393234 AMP393234 AWL393234 BGH393234 BQD393234 BZZ393234 CJV393234 CTR393234 DDN393234 DNJ393234 DXF393234 EHB393234 EQX393234 FAT393234 FKP393234 FUL393234 GEH393234 GOD393234 GXZ393234 HHV393234 HRR393234 IBN393234 ILJ393234 IVF393234 JFB393234 JOX393234 JYT393234 KIP393234 KSL393234 LCH393234 LMD393234 LVZ393234 MFV393234 MPR393234 MZN393234 NJJ393234 NTF393234 ODB393234 OMX393234 OWT393234 PGP393234 PQL393234 QAH393234 QKD393234 QTZ393234 RDV393234 RNR393234 RXN393234 SHJ393234 SRF393234 TBB393234 TKX393234 TUT393234 UEP393234 UOL393234 UYH393234 VID393234 VRZ393234 WBV393234 WLR393234 WVN393234 JB458770 SX458770 ACT458770 AMP458770 AWL458770 BGH458770 BQD458770 BZZ458770 CJV458770 CTR458770 DDN458770 DNJ458770 DXF458770 EHB458770 EQX458770 FAT458770 FKP458770 FUL458770 GEH458770 GOD458770 GXZ458770 HHV458770 HRR458770 IBN458770 ILJ458770 IVF458770 JFB458770 JOX458770 JYT458770 KIP458770 KSL458770 LCH458770 LMD458770 LVZ458770 MFV458770 MPR458770 MZN458770 NJJ458770 NTF458770 ODB458770 OMX458770 OWT458770 PGP458770 PQL458770 QAH458770 QKD458770 QTZ458770 RDV458770 RNR458770 RXN458770 SHJ458770 SRF458770 TBB458770 TKX458770 TUT458770 UEP458770 UOL458770 UYH458770 VID458770 VRZ458770 WBV458770 WLR458770 WVN458770 JB524306 SX524306 ACT524306 AMP524306 AWL524306 BGH524306 BQD524306 BZZ524306 CJV524306 CTR524306 DDN524306 DNJ524306 DXF524306 EHB524306 EQX524306 FAT524306 FKP524306 FUL524306 GEH524306 GOD524306 GXZ524306 HHV524306 HRR524306 IBN524306 ILJ524306 IVF524306 JFB524306 JOX524306 JYT524306 KIP524306 KSL524306 LCH524306 LMD524306 LVZ524306 MFV524306 MPR524306 MZN524306 NJJ524306 NTF524306 ODB524306 OMX524306 OWT524306 PGP524306 PQL524306 QAH524306 QKD524306 QTZ524306 RDV524306 RNR524306 RXN524306 SHJ524306 SRF524306 TBB524306 TKX524306 TUT524306 UEP524306 UOL524306 UYH524306 VID524306 VRZ524306 WBV524306 WLR524306 WVN524306 JB589842 SX589842 ACT589842 AMP589842 AWL589842 BGH589842 BQD589842 BZZ589842 CJV589842 CTR589842 DDN589842 DNJ589842 DXF589842 EHB589842 EQX589842 FAT589842 FKP589842 FUL589842 GEH589842 GOD589842 GXZ589842 HHV589842 HRR589842 IBN589842 ILJ589842 IVF589842 JFB589842 JOX589842 JYT589842 KIP589842 KSL589842 LCH589842 LMD589842 LVZ589842 MFV589842 MPR589842 MZN589842 NJJ589842 NTF589842 ODB589842 OMX589842 OWT589842 PGP589842 PQL589842 QAH589842 QKD589842 QTZ589842 RDV589842 RNR589842 RXN589842 SHJ589842 SRF589842 TBB589842 TKX589842 TUT589842 UEP589842 UOL589842 UYH589842 VID589842 VRZ589842 WBV589842 WLR589842 WVN589842 JB655378 SX655378 ACT655378 AMP655378 AWL655378 BGH655378 BQD655378 BZZ655378 CJV655378 CTR655378 DDN655378 DNJ655378 DXF655378 EHB655378 EQX655378 FAT655378 FKP655378 FUL655378 GEH655378 GOD655378 GXZ655378 HHV655378 HRR655378 IBN655378 ILJ655378 IVF655378 JFB655378 JOX655378 JYT655378 KIP655378 KSL655378 LCH655378 LMD655378 LVZ655378 MFV655378 MPR655378 MZN655378 NJJ655378 NTF655378 ODB655378 OMX655378 OWT655378 PGP655378 PQL655378 QAH655378 QKD655378 QTZ655378 RDV655378 RNR655378 RXN655378 SHJ655378 SRF655378 TBB655378 TKX655378 TUT655378 UEP655378 UOL655378 UYH655378 VID655378 VRZ655378 WBV655378 WLR655378 WVN655378 JB720914 SX720914 ACT720914 AMP720914 AWL720914 BGH720914 BQD720914 BZZ720914 CJV720914 CTR720914 DDN720914 DNJ720914 DXF720914 EHB720914 EQX720914 FAT720914 FKP720914 FUL720914 GEH720914 GOD720914 GXZ720914 HHV720914 HRR720914 IBN720914 ILJ720914 IVF720914 JFB720914 JOX720914 JYT720914 KIP720914 KSL720914 LCH720914 LMD720914 LVZ720914 MFV720914 MPR720914 MZN720914 NJJ720914 NTF720914 ODB720914 OMX720914 OWT720914 PGP720914 PQL720914 QAH720914 QKD720914 QTZ720914 RDV720914 RNR720914 RXN720914 SHJ720914 SRF720914 TBB720914 TKX720914 TUT720914 UEP720914 UOL720914 UYH720914 VID720914 VRZ720914 WBV720914 WLR720914 WVN720914 JB786450 SX786450 ACT786450 AMP786450 AWL786450 BGH786450 BQD786450 BZZ786450 CJV786450 CTR786450 DDN786450 DNJ786450 DXF786450 EHB786450 EQX786450 FAT786450 FKP786450 FUL786450 GEH786450 GOD786450 GXZ786450 HHV786450 HRR786450 IBN786450 ILJ786450 IVF786450 JFB786450 JOX786450 JYT786450 KIP786450 KSL786450 LCH786450 LMD786450 LVZ786450 MFV786450 MPR786450 MZN786450 NJJ786450 NTF786450 ODB786450 OMX786450 OWT786450 PGP786450 PQL786450 QAH786450 QKD786450 QTZ786450 RDV786450 RNR786450 RXN786450 SHJ786450 SRF786450 TBB786450 TKX786450 TUT786450 UEP786450 UOL786450 UYH786450 VID786450 VRZ786450 WBV786450 WLR786450 WVN786450 JB851986 SX851986 ACT851986 AMP851986 AWL851986 BGH851986 BQD851986 BZZ851986 CJV851986 CTR851986 DDN851986 DNJ851986 DXF851986 EHB851986 EQX851986 FAT851986 FKP851986 FUL851986 GEH851986 GOD851986 GXZ851986 HHV851986 HRR851986 IBN851986 ILJ851986 IVF851986 JFB851986 JOX851986 JYT851986 KIP851986 KSL851986 LCH851986 LMD851986 LVZ851986 MFV851986 MPR851986 MZN851986 NJJ851986 NTF851986 ODB851986 OMX851986 OWT851986 PGP851986 PQL851986 QAH851986 QKD851986 QTZ851986 RDV851986 RNR851986 RXN851986 SHJ851986 SRF851986 TBB851986 TKX851986 TUT851986 UEP851986 UOL851986 UYH851986 VID851986 VRZ851986 WBV851986 WLR851986 WVN851986 JB917522 SX917522 ACT917522 AMP917522 AWL917522 BGH917522 BQD917522 BZZ917522 CJV917522 CTR917522 DDN917522 DNJ917522 DXF917522 EHB917522 EQX917522 FAT917522 FKP917522 FUL917522 GEH917522 GOD917522 GXZ917522 HHV917522 HRR917522 IBN917522 ILJ917522 IVF917522 JFB917522 JOX917522 JYT917522 KIP917522 KSL917522 LCH917522 LMD917522 LVZ917522 MFV917522 MPR917522 MZN917522 NJJ917522 NTF917522 ODB917522 OMX917522 OWT917522 PGP917522 PQL917522 QAH917522 QKD917522 QTZ917522 RDV917522 RNR917522 RXN917522 SHJ917522 SRF917522 TBB917522 TKX917522 TUT917522 UEP917522 UOL917522 UYH917522 VID917522 VRZ917522 WBV917522 WLR917522 WVN917522 JB983058 SX983058 ACT983058 AMP983058 AWL983058 BGH983058 BQD983058 BZZ983058 CJV983058 CTR983058 DDN983058 DNJ983058 DXF983058 EHB983058 EQX983058 FAT983058 FKP983058 FUL983058 GEH983058 GOD983058 GXZ983058 HHV983058 HRR983058 IBN983058 ILJ983058 IVF983058 JFB983058 JOX983058 JYT983058 KIP983058 KSL983058 LCH983058 LMD983058 LVZ983058 MFV983058 MPR983058 MZN983058 NJJ983058 NTF983058 ODB983058 OMX983058 OWT983058 PGP983058 PQL983058 QAH983058 QKD983058 QTZ983058 RDV983058 RNR983058 RXN983058 SHJ983058 SRF983058 TBB983058 TKX983058 TUT983058 UEP983058 UOL983058 UYH983058 VID983058 VRZ983058 WBV983058 WLR983058 WVN983058 F131089 F196625 F262161 F327697 F393233 F458769 F524305 F589841 F655377 F720913 F786449 F851985 F917521 F983057">
      <formula1>$N$18:$N$19</formula1>
    </dataValidation>
    <dataValidation type="list" allowBlank="1" showInputMessage="1" sqref="SV10:SW10 ACR10:ACS10 AMN10:AMO10 AWJ10:AWK10 BGF10:BGG10 BQB10:BQC10 BZX10:BZY10 CJT10:CJU10 CTP10:CTQ10 DDL10:DDM10 DNH10:DNI10 DXD10:DXE10 EGZ10:EHA10 EQV10:EQW10 FAR10:FAS10 FKN10:FKO10 FUJ10:FUK10 GEF10:GEG10 GOB10:GOC10 GXX10:GXY10 HHT10:HHU10 HRP10:HRQ10 IBL10:IBM10 ILH10:ILI10 IVD10:IVE10 JEZ10:JFA10 JOV10:JOW10 JYR10:JYS10 KIN10:KIO10 KSJ10:KSK10 LCF10:LCG10 LMB10:LMC10 LVX10:LVY10 MFT10:MFU10 MPP10:MPQ10 MZL10:MZM10 NJH10:NJI10 NTD10:NTE10 OCZ10:ODA10 OMV10:OMW10 OWR10:OWS10 PGN10:PGO10 PQJ10:PQK10 QAF10:QAG10 QKB10:QKC10 QTX10:QTY10 RDT10:RDU10 RNP10:RNQ10 RXL10:RXM10 SHH10:SHI10 SRD10:SRE10 TAZ10:TBA10 TKV10:TKW10 TUR10:TUS10 UEN10:UEO10 UOJ10:UOK10 UYF10:UYG10 VIB10:VIC10 VRX10:VRY10 WBT10:WBU10 WLP10:WLQ10 WVL10:WVM10 IZ65547:JA65547 SV65547:SW65547 ACR65547:ACS65547 AMN65547:AMO65547 AWJ65547:AWK65547 BGF65547:BGG65547 BQB65547:BQC65547 BZX65547:BZY65547 CJT65547:CJU65547 CTP65547:CTQ65547 DDL65547:DDM65547 DNH65547:DNI65547 DXD65547:DXE65547 EGZ65547:EHA65547 EQV65547:EQW65547 FAR65547:FAS65547 FKN65547:FKO65547 FUJ65547:FUK65547 GEF65547:GEG65547 GOB65547:GOC65547 GXX65547:GXY65547 HHT65547:HHU65547 HRP65547:HRQ65547 IBL65547:IBM65547 ILH65547:ILI65547 IVD65547:IVE65547 JEZ65547:JFA65547 JOV65547:JOW65547 JYR65547:JYS65547 KIN65547:KIO65547 KSJ65547:KSK65547 LCF65547:LCG65547 LMB65547:LMC65547 LVX65547:LVY65547 MFT65547:MFU65547 MPP65547:MPQ65547 MZL65547:MZM65547 NJH65547:NJI65547 NTD65547:NTE65547 OCZ65547:ODA65547 OMV65547:OMW65547 OWR65547:OWS65547 PGN65547:PGO65547 PQJ65547:PQK65547 QAF65547:QAG65547 QKB65547:QKC65547 QTX65547:QTY65547 RDT65547:RDU65547 RNP65547:RNQ65547 RXL65547:RXM65547 SHH65547:SHI65547 SRD65547:SRE65547 TAZ65547:TBA65547 TKV65547:TKW65547 TUR65547:TUS65547 UEN65547:UEO65547 UOJ65547:UOK65547 UYF65547:UYG65547 VIB65547:VIC65547 VRX65547:VRY65547 WBT65547:WBU65547 WLP65547:WLQ65547 WVL65547:WVM65547 IZ131083:JA131083 SV131083:SW131083 ACR131083:ACS131083 AMN131083:AMO131083 AWJ131083:AWK131083 BGF131083:BGG131083 BQB131083:BQC131083 BZX131083:BZY131083 CJT131083:CJU131083 CTP131083:CTQ131083 DDL131083:DDM131083 DNH131083:DNI131083 DXD131083:DXE131083 EGZ131083:EHA131083 EQV131083:EQW131083 FAR131083:FAS131083 FKN131083:FKO131083 FUJ131083:FUK131083 GEF131083:GEG131083 GOB131083:GOC131083 GXX131083:GXY131083 HHT131083:HHU131083 HRP131083:HRQ131083 IBL131083:IBM131083 ILH131083:ILI131083 IVD131083:IVE131083 JEZ131083:JFA131083 JOV131083:JOW131083 JYR131083:JYS131083 KIN131083:KIO131083 KSJ131083:KSK131083 LCF131083:LCG131083 LMB131083:LMC131083 LVX131083:LVY131083 MFT131083:MFU131083 MPP131083:MPQ131083 MZL131083:MZM131083 NJH131083:NJI131083 NTD131083:NTE131083 OCZ131083:ODA131083 OMV131083:OMW131083 OWR131083:OWS131083 PGN131083:PGO131083 PQJ131083:PQK131083 QAF131083:QAG131083 QKB131083:QKC131083 QTX131083:QTY131083 RDT131083:RDU131083 RNP131083:RNQ131083 RXL131083:RXM131083 SHH131083:SHI131083 SRD131083:SRE131083 TAZ131083:TBA131083 TKV131083:TKW131083 TUR131083:TUS131083 UEN131083:UEO131083 UOJ131083:UOK131083 UYF131083:UYG131083 VIB131083:VIC131083 VRX131083:VRY131083 WBT131083:WBU131083 WLP131083:WLQ131083 WVL131083:WVM131083 IZ196619:JA196619 SV196619:SW196619 ACR196619:ACS196619 AMN196619:AMO196619 AWJ196619:AWK196619 BGF196619:BGG196619 BQB196619:BQC196619 BZX196619:BZY196619 CJT196619:CJU196619 CTP196619:CTQ196619 DDL196619:DDM196619 DNH196619:DNI196619 DXD196619:DXE196619 EGZ196619:EHA196619 EQV196619:EQW196619 FAR196619:FAS196619 FKN196619:FKO196619 FUJ196619:FUK196619 GEF196619:GEG196619 GOB196619:GOC196619 GXX196619:GXY196619 HHT196619:HHU196619 HRP196619:HRQ196619 IBL196619:IBM196619 ILH196619:ILI196619 IVD196619:IVE196619 JEZ196619:JFA196619 JOV196619:JOW196619 JYR196619:JYS196619 KIN196619:KIO196619 KSJ196619:KSK196619 LCF196619:LCG196619 LMB196619:LMC196619 LVX196619:LVY196619 MFT196619:MFU196619 MPP196619:MPQ196619 MZL196619:MZM196619 NJH196619:NJI196619 NTD196619:NTE196619 OCZ196619:ODA196619 OMV196619:OMW196619 OWR196619:OWS196619 PGN196619:PGO196619 PQJ196619:PQK196619 QAF196619:QAG196619 QKB196619:QKC196619 QTX196619:QTY196619 RDT196619:RDU196619 RNP196619:RNQ196619 RXL196619:RXM196619 SHH196619:SHI196619 SRD196619:SRE196619 TAZ196619:TBA196619 TKV196619:TKW196619 TUR196619:TUS196619 UEN196619:UEO196619 UOJ196619:UOK196619 UYF196619:UYG196619 VIB196619:VIC196619 VRX196619:VRY196619 WBT196619:WBU196619 WLP196619:WLQ196619 WVL196619:WVM196619 IZ262155:JA262155 SV262155:SW262155 ACR262155:ACS262155 AMN262155:AMO262155 AWJ262155:AWK262155 BGF262155:BGG262155 BQB262155:BQC262155 BZX262155:BZY262155 CJT262155:CJU262155 CTP262155:CTQ262155 DDL262155:DDM262155 DNH262155:DNI262155 DXD262155:DXE262155 EGZ262155:EHA262155 EQV262155:EQW262155 FAR262155:FAS262155 FKN262155:FKO262155 FUJ262155:FUK262155 GEF262155:GEG262155 GOB262155:GOC262155 GXX262155:GXY262155 HHT262155:HHU262155 HRP262155:HRQ262155 IBL262155:IBM262155 ILH262155:ILI262155 IVD262155:IVE262155 JEZ262155:JFA262155 JOV262155:JOW262155 JYR262155:JYS262155 KIN262155:KIO262155 KSJ262155:KSK262155 LCF262155:LCG262155 LMB262155:LMC262155 LVX262155:LVY262155 MFT262155:MFU262155 MPP262155:MPQ262155 MZL262155:MZM262155 NJH262155:NJI262155 NTD262155:NTE262155 OCZ262155:ODA262155 OMV262155:OMW262155 OWR262155:OWS262155 PGN262155:PGO262155 PQJ262155:PQK262155 QAF262155:QAG262155 QKB262155:QKC262155 QTX262155:QTY262155 RDT262155:RDU262155 RNP262155:RNQ262155 RXL262155:RXM262155 SHH262155:SHI262155 SRD262155:SRE262155 TAZ262155:TBA262155 TKV262155:TKW262155 TUR262155:TUS262155 UEN262155:UEO262155 UOJ262155:UOK262155 UYF262155:UYG262155 VIB262155:VIC262155 VRX262155:VRY262155 WBT262155:WBU262155 WLP262155:WLQ262155 WVL262155:WVM262155 IZ327691:JA327691 SV327691:SW327691 ACR327691:ACS327691 AMN327691:AMO327691 AWJ327691:AWK327691 BGF327691:BGG327691 BQB327691:BQC327691 BZX327691:BZY327691 CJT327691:CJU327691 CTP327691:CTQ327691 DDL327691:DDM327691 DNH327691:DNI327691 DXD327691:DXE327691 EGZ327691:EHA327691 EQV327691:EQW327691 FAR327691:FAS327691 FKN327691:FKO327691 FUJ327691:FUK327691 GEF327691:GEG327691 GOB327691:GOC327691 GXX327691:GXY327691 HHT327691:HHU327691 HRP327691:HRQ327691 IBL327691:IBM327691 ILH327691:ILI327691 IVD327691:IVE327691 JEZ327691:JFA327691 JOV327691:JOW327691 JYR327691:JYS327691 KIN327691:KIO327691 KSJ327691:KSK327691 LCF327691:LCG327691 LMB327691:LMC327691 LVX327691:LVY327691 MFT327691:MFU327691 MPP327691:MPQ327691 MZL327691:MZM327691 NJH327691:NJI327691 NTD327691:NTE327691 OCZ327691:ODA327691 OMV327691:OMW327691 OWR327691:OWS327691 PGN327691:PGO327691 PQJ327691:PQK327691 QAF327691:QAG327691 QKB327691:QKC327691 QTX327691:QTY327691 RDT327691:RDU327691 RNP327691:RNQ327691 RXL327691:RXM327691 SHH327691:SHI327691 SRD327691:SRE327691 TAZ327691:TBA327691 TKV327691:TKW327691 TUR327691:TUS327691 UEN327691:UEO327691 UOJ327691:UOK327691 UYF327691:UYG327691 VIB327691:VIC327691 VRX327691:VRY327691 WBT327691:WBU327691 WLP327691:WLQ327691 WVL327691:WVM327691 IZ393227:JA393227 SV393227:SW393227 ACR393227:ACS393227 AMN393227:AMO393227 AWJ393227:AWK393227 BGF393227:BGG393227 BQB393227:BQC393227 BZX393227:BZY393227 CJT393227:CJU393227 CTP393227:CTQ393227 DDL393227:DDM393227 DNH393227:DNI393227 DXD393227:DXE393227 EGZ393227:EHA393227 EQV393227:EQW393227 FAR393227:FAS393227 FKN393227:FKO393227 FUJ393227:FUK393227 GEF393227:GEG393227 GOB393227:GOC393227 GXX393227:GXY393227 HHT393227:HHU393227 HRP393227:HRQ393227 IBL393227:IBM393227 ILH393227:ILI393227 IVD393227:IVE393227 JEZ393227:JFA393227 JOV393227:JOW393227 JYR393227:JYS393227 KIN393227:KIO393227 KSJ393227:KSK393227 LCF393227:LCG393227 LMB393227:LMC393227 LVX393227:LVY393227 MFT393227:MFU393227 MPP393227:MPQ393227 MZL393227:MZM393227 NJH393227:NJI393227 NTD393227:NTE393227 OCZ393227:ODA393227 OMV393227:OMW393227 OWR393227:OWS393227 PGN393227:PGO393227 PQJ393227:PQK393227 QAF393227:QAG393227 QKB393227:QKC393227 QTX393227:QTY393227 RDT393227:RDU393227 RNP393227:RNQ393227 RXL393227:RXM393227 SHH393227:SHI393227 SRD393227:SRE393227 TAZ393227:TBA393227 TKV393227:TKW393227 TUR393227:TUS393227 UEN393227:UEO393227 UOJ393227:UOK393227 UYF393227:UYG393227 VIB393227:VIC393227 VRX393227:VRY393227 WBT393227:WBU393227 WLP393227:WLQ393227 WVL393227:WVM393227 IZ458763:JA458763 SV458763:SW458763 ACR458763:ACS458763 AMN458763:AMO458763 AWJ458763:AWK458763 BGF458763:BGG458763 BQB458763:BQC458763 BZX458763:BZY458763 CJT458763:CJU458763 CTP458763:CTQ458763 DDL458763:DDM458763 DNH458763:DNI458763 DXD458763:DXE458763 EGZ458763:EHA458763 EQV458763:EQW458763 FAR458763:FAS458763 FKN458763:FKO458763 FUJ458763:FUK458763 GEF458763:GEG458763 GOB458763:GOC458763 GXX458763:GXY458763 HHT458763:HHU458763 HRP458763:HRQ458763 IBL458763:IBM458763 ILH458763:ILI458763 IVD458763:IVE458763 JEZ458763:JFA458763 JOV458763:JOW458763 JYR458763:JYS458763 KIN458763:KIO458763 KSJ458763:KSK458763 LCF458763:LCG458763 LMB458763:LMC458763 LVX458763:LVY458763 MFT458763:MFU458763 MPP458763:MPQ458763 MZL458763:MZM458763 NJH458763:NJI458763 NTD458763:NTE458763 OCZ458763:ODA458763 OMV458763:OMW458763 OWR458763:OWS458763 PGN458763:PGO458763 PQJ458763:PQK458763 QAF458763:QAG458763 QKB458763:QKC458763 QTX458763:QTY458763 RDT458763:RDU458763 RNP458763:RNQ458763 RXL458763:RXM458763 SHH458763:SHI458763 SRD458763:SRE458763 TAZ458763:TBA458763 TKV458763:TKW458763 TUR458763:TUS458763 UEN458763:UEO458763 UOJ458763:UOK458763 UYF458763:UYG458763 VIB458763:VIC458763 VRX458763:VRY458763 WBT458763:WBU458763 WLP458763:WLQ458763 WVL458763:WVM458763 IZ524299:JA524299 SV524299:SW524299 ACR524299:ACS524299 AMN524299:AMO524299 AWJ524299:AWK524299 BGF524299:BGG524299 BQB524299:BQC524299 BZX524299:BZY524299 CJT524299:CJU524299 CTP524299:CTQ524299 DDL524299:DDM524299 DNH524299:DNI524299 DXD524299:DXE524299 EGZ524299:EHA524299 EQV524299:EQW524299 FAR524299:FAS524299 FKN524299:FKO524299 FUJ524299:FUK524299 GEF524299:GEG524299 GOB524299:GOC524299 GXX524299:GXY524299 HHT524299:HHU524299 HRP524299:HRQ524299 IBL524299:IBM524299 ILH524299:ILI524299 IVD524299:IVE524299 JEZ524299:JFA524299 JOV524299:JOW524299 JYR524299:JYS524299 KIN524299:KIO524299 KSJ524299:KSK524299 LCF524299:LCG524299 LMB524299:LMC524299 LVX524299:LVY524299 MFT524299:MFU524299 MPP524299:MPQ524299 MZL524299:MZM524299 NJH524299:NJI524299 NTD524299:NTE524299 OCZ524299:ODA524299 OMV524299:OMW524299 OWR524299:OWS524299 PGN524299:PGO524299 PQJ524299:PQK524299 QAF524299:QAG524299 QKB524299:QKC524299 QTX524299:QTY524299 RDT524299:RDU524299 RNP524299:RNQ524299 RXL524299:RXM524299 SHH524299:SHI524299 SRD524299:SRE524299 TAZ524299:TBA524299 TKV524299:TKW524299 TUR524299:TUS524299 UEN524299:UEO524299 UOJ524299:UOK524299 UYF524299:UYG524299 VIB524299:VIC524299 VRX524299:VRY524299 WBT524299:WBU524299 WLP524299:WLQ524299 WVL524299:WVM524299 IZ589835:JA589835 SV589835:SW589835 ACR589835:ACS589835 AMN589835:AMO589835 AWJ589835:AWK589835 BGF589835:BGG589835 BQB589835:BQC589835 BZX589835:BZY589835 CJT589835:CJU589835 CTP589835:CTQ589835 DDL589835:DDM589835 DNH589835:DNI589835 DXD589835:DXE589835 EGZ589835:EHA589835 EQV589835:EQW589835 FAR589835:FAS589835 FKN589835:FKO589835 FUJ589835:FUK589835 GEF589835:GEG589835 GOB589835:GOC589835 GXX589835:GXY589835 HHT589835:HHU589835 HRP589835:HRQ589835 IBL589835:IBM589835 ILH589835:ILI589835 IVD589835:IVE589835 JEZ589835:JFA589835 JOV589835:JOW589835 JYR589835:JYS589835 KIN589835:KIO589835 KSJ589835:KSK589835 LCF589835:LCG589835 LMB589835:LMC589835 LVX589835:LVY589835 MFT589835:MFU589835 MPP589835:MPQ589835 MZL589835:MZM589835 NJH589835:NJI589835 NTD589835:NTE589835 OCZ589835:ODA589835 OMV589835:OMW589835 OWR589835:OWS589835 PGN589835:PGO589835 PQJ589835:PQK589835 QAF589835:QAG589835 QKB589835:QKC589835 QTX589835:QTY589835 RDT589835:RDU589835 RNP589835:RNQ589835 RXL589835:RXM589835 SHH589835:SHI589835 SRD589835:SRE589835 TAZ589835:TBA589835 TKV589835:TKW589835 TUR589835:TUS589835 UEN589835:UEO589835 UOJ589835:UOK589835 UYF589835:UYG589835 VIB589835:VIC589835 VRX589835:VRY589835 WBT589835:WBU589835 WLP589835:WLQ589835 WVL589835:WVM589835 IZ655371:JA655371 SV655371:SW655371 ACR655371:ACS655371 AMN655371:AMO655371 AWJ655371:AWK655371 BGF655371:BGG655371 BQB655371:BQC655371 BZX655371:BZY655371 CJT655371:CJU655371 CTP655371:CTQ655371 DDL655371:DDM655371 DNH655371:DNI655371 DXD655371:DXE655371 EGZ655371:EHA655371 EQV655371:EQW655371 FAR655371:FAS655371 FKN655371:FKO655371 FUJ655371:FUK655371 GEF655371:GEG655371 GOB655371:GOC655371 GXX655371:GXY655371 HHT655371:HHU655371 HRP655371:HRQ655371 IBL655371:IBM655371 ILH655371:ILI655371 IVD655371:IVE655371 JEZ655371:JFA655371 JOV655371:JOW655371 JYR655371:JYS655371 KIN655371:KIO655371 KSJ655371:KSK655371 LCF655371:LCG655371 LMB655371:LMC655371 LVX655371:LVY655371 MFT655371:MFU655371 MPP655371:MPQ655371 MZL655371:MZM655371 NJH655371:NJI655371 NTD655371:NTE655371 OCZ655371:ODA655371 OMV655371:OMW655371 OWR655371:OWS655371 PGN655371:PGO655371 PQJ655371:PQK655371 QAF655371:QAG655371 QKB655371:QKC655371 QTX655371:QTY655371 RDT655371:RDU655371 RNP655371:RNQ655371 RXL655371:RXM655371 SHH655371:SHI655371 SRD655371:SRE655371 TAZ655371:TBA655371 TKV655371:TKW655371 TUR655371:TUS655371 UEN655371:UEO655371 UOJ655371:UOK655371 UYF655371:UYG655371 VIB655371:VIC655371 VRX655371:VRY655371 WBT655371:WBU655371 WLP655371:WLQ655371 WVL655371:WVM655371 IZ720907:JA720907 SV720907:SW720907 ACR720907:ACS720907 AMN720907:AMO720907 AWJ720907:AWK720907 BGF720907:BGG720907 BQB720907:BQC720907 BZX720907:BZY720907 CJT720907:CJU720907 CTP720907:CTQ720907 DDL720907:DDM720907 DNH720907:DNI720907 DXD720907:DXE720907 EGZ720907:EHA720907 EQV720907:EQW720907 FAR720907:FAS720907 FKN720907:FKO720907 FUJ720907:FUK720907 GEF720907:GEG720907 GOB720907:GOC720907 GXX720907:GXY720907 HHT720907:HHU720907 HRP720907:HRQ720907 IBL720907:IBM720907 ILH720907:ILI720907 IVD720907:IVE720907 JEZ720907:JFA720907 JOV720907:JOW720907 JYR720907:JYS720907 KIN720907:KIO720907 KSJ720907:KSK720907 LCF720907:LCG720907 LMB720907:LMC720907 LVX720907:LVY720907 MFT720907:MFU720907 MPP720907:MPQ720907 MZL720907:MZM720907 NJH720907:NJI720907 NTD720907:NTE720907 OCZ720907:ODA720907 OMV720907:OMW720907 OWR720907:OWS720907 PGN720907:PGO720907 PQJ720907:PQK720907 QAF720907:QAG720907 QKB720907:QKC720907 QTX720907:QTY720907 RDT720907:RDU720907 RNP720907:RNQ720907 RXL720907:RXM720907 SHH720907:SHI720907 SRD720907:SRE720907 TAZ720907:TBA720907 TKV720907:TKW720907 TUR720907:TUS720907 UEN720907:UEO720907 UOJ720907:UOK720907 UYF720907:UYG720907 VIB720907:VIC720907 VRX720907:VRY720907 WBT720907:WBU720907 WLP720907:WLQ720907 WVL720907:WVM720907 IZ786443:JA786443 SV786443:SW786443 ACR786443:ACS786443 AMN786443:AMO786443 AWJ786443:AWK786443 BGF786443:BGG786443 BQB786443:BQC786443 BZX786443:BZY786443 CJT786443:CJU786443 CTP786443:CTQ786443 DDL786443:DDM786443 DNH786443:DNI786443 DXD786443:DXE786443 EGZ786443:EHA786443 EQV786443:EQW786443 FAR786443:FAS786443 FKN786443:FKO786443 FUJ786443:FUK786443 GEF786443:GEG786443 GOB786443:GOC786443 GXX786443:GXY786443 HHT786443:HHU786443 HRP786443:HRQ786443 IBL786443:IBM786443 ILH786443:ILI786443 IVD786443:IVE786443 JEZ786443:JFA786443 JOV786443:JOW786443 JYR786443:JYS786443 KIN786443:KIO786443 KSJ786443:KSK786443 LCF786443:LCG786443 LMB786443:LMC786443 LVX786443:LVY786443 MFT786443:MFU786443 MPP786443:MPQ786443 MZL786443:MZM786443 NJH786443:NJI786443 NTD786443:NTE786443 OCZ786443:ODA786443 OMV786443:OMW786443 OWR786443:OWS786443 PGN786443:PGO786443 PQJ786443:PQK786443 QAF786443:QAG786443 QKB786443:QKC786443 QTX786443:QTY786443 RDT786443:RDU786443 RNP786443:RNQ786443 RXL786443:RXM786443 SHH786443:SHI786443 SRD786443:SRE786443 TAZ786443:TBA786443 TKV786443:TKW786443 TUR786443:TUS786443 UEN786443:UEO786443 UOJ786443:UOK786443 UYF786443:UYG786443 VIB786443:VIC786443 VRX786443:VRY786443 WBT786443:WBU786443 WLP786443:WLQ786443 WVL786443:WVM786443 IZ851979:JA851979 SV851979:SW851979 ACR851979:ACS851979 AMN851979:AMO851979 AWJ851979:AWK851979 BGF851979:BGG851979 BQB851979:BQC851979 BZX851979:BZY851979 CJT851979:CJU851979 CTP851979:CTQ851979 DDL851979:DDM851979 DNH851979:DNI851979 DXD851979:DXE851979 EGZ851979:EHA851979 EQV851979:EQW851979 FAR851979:FAS851979 FKN851979:FKO851979 FUJ851979:FUK851979 GEF851979:GEG851979 GOB851979:GOC851979 GXX851979:GXY851979 HHT851979:HHU851979 HRP851979:HRQ851979 IBL851979:IBM851979 ILH851979:ILI851979 IVD851979:IVE851979 JEZ851979:JFA851979 JOV851979:JOW851979 JYR851979:JYS851979 KIN851979:KIO851979 KSJ851979:KSK851979 LCF851979:LCG851979 LMB851979:LMC851979 LVX851979:LVY851979 MFT851979:MFU851979 MPP851979:MPQ851979 MZL851979:MZM851979 NJH851979:NJI851979 NTD851979:NTE851979 OCZ851979:ODA851979 OMV851979:OMW851979 OWR851979:OWS851979 PGN851979:PGO851979 PQJ851979:PQK851979 QAF851979:QAG851979 QKB851979:QKC851979 QTX851979:QTY851979 RDT851979:RDU851979 RNP851979:RNQ851979 RXL851979:RXM851979 SHH851979:SHI851979 SRD851979:SRE851979 TAZ851979:TBA851979 TKV851979:TKW851979 TUR851979:TUS851979 UEN851979:UEO851979 UOJ851979:UOK851979 UYF851979:UYG851979 VIB851979:VIC851979 VRX851979:VRY851979 WBT851979:WBU851979 WLP851979:WLQ851979 WVL851979:WVM851979 IZ917515:JA917515 SV917515:SW917515 ACR917515:ACS917515 AMN917515:AMO917515 AWJ917515:AWK917515 BGF917515:BGG917515 BQB917515:BQC917515 BZX917515:BZY917515 CJT917515:CJU917515 CTP917515:CTQ917515 DDL917515:DDM917515 DNH917515:DNI917515 DXD917515:DXE917515 EGZ917515:EHA917515 EQV917515:EQW917515 FAR917515:FAS917515 FKN917515:FKO917515 FUJ917515:FUK917515 GEF917515:GEG917515 GOB917515:GOC917515 GXX917515:GXY917515 HHT917515:HHU917515 HRP917515:HRQ917515 IBL917515:IBM917515 ILH917515:ILI917515 IVD917515:IVE917515 JEZ917515:JFA917515 JOV917515:JOW917515 JYR917515:JYS917515 KIN917515:KIO917515 KSJ917515:KSK917515 LCF917515:LCG917515 LMB917515:LMC917515 LVX917515:LVY917515 MFT917515:MFU917515 MPP917515:MPQ917515 MZL917515:MZM917515 NJH917515:NJI917515 NTD917515:NTE917515 OCZ917515:ODA917515 OMV917515:OMW917515 OWR917515:OWS917515 PGN917515:PGO917515 PQJ917515:PQK917515 QAF917515:QAG917515 QKB917515:QKC917515 QTX917515:QTY917515 RDT917515:RDU917515 RNP917515:RNQ917515 RXL917515:RXM917515 SHH917515:SHI917515 SRD917515:SRE917515 TAZ917515:TBA917515 TKV917515:TKW917515 TUR917515:TUS917515 UEN917515:UEO917515 UOJ917515:UOK917515 UYF917515:UYG917515 VIB917515:VIC917515 VRX917515:VRY917515 WBT917515:WBU917515 WLP917515:WLQ917515 WVL917515:WVM917515 IZ983051:JA983051 SV983051:SW983051 ACR983051:ACS983051 AMN983051:AMO983051 AWJ983051:AWK983051 BGF983051:BGG983051 BQB983051:BQC983051 BZX983051:BZY983051 CJT983051:CJU983051 CTP983051:CTQ983051 DDL983051:DDM983051 DNH983051:DNI983051 DXD983051:DXE983051 EGZ983051:EHA983051 EQV983051:EQW983051 FAR983051:FAS983051 FKN983051:FKO983051 FUJ983051:FUK983051 GEF983051:GEG983051 GOB983051:GOC983051 GXX983051:GXY983051 HHT983051:HHU983051 HRP983051:HRQ983051 IBL983051:IBM983051 ILH983051:ILI983051 IVD983051:IVE983051 JEZ983051:JFA983051 JOV983051:JOW983051 JYR983051:JYS983051 KIN983051:KIO983051 KSJ983051:KSK983051 LCF983051:LCG983051 LMB983051:LMC983051 LVX983051:LVY983051 MFT983051:MFU983051 MPP983051:MPQ983051 MZL983051:MZM983051 NJH983051:NJI983051 NTD983051:NTE983051 OCZ983051:ODA983051 OMV983051:OMW983051 OWR983051:OWS983051 PGN983051:PGO983051 PQJ983051:PQK983051 QAF983051:QAG983051 QKB983051:QKC983051 QTX983051:QTY983051 RDT983051:RDU983051 RNP983051:RNQ983051 RXL983051:RXM983051 SHH983051:SHI983051 SRD983051:SRE983051 TAZ983051:TBA983051 TKV983051:TKW983051 TUR983051:TUS983051 UEN983051:UEO983051 UOJ983051:UOK983051 UYF983051:UYG983051 VIB983051:VIC983051 VRX983051:VRY983051 WBT983051:WBU983051 WLP983051:WLQ983051 WVL983051:WVM983051 IZ10:JA10 D131082:E131082 D196618:E196618 D262154:E262154 D327690:E327690 D393226:E393226 D458762:E458762 D524298:E524298 D589834:E589834 D655370:E655370 D720906:E720906 D786442:E786442 D851978:E851978 D917514:E917514 D983050:E983050 D65546:E65546">
      <formula1>$O$10:$O$14</formula1>
    </dataValidation>
    <dataValidation type="list" allowBlank="1" showInputMessage="1" sqref="J3">
      <formula1>$M$10:$M$13</formula1>
    </dataValidation>
    <dataValidation type="list" allowBlank="1" showInputMessage="1" showErrorMessage="1" sqref="E28:E29">
      <formula1>"定額,減額　（"</formula1>
    </dataValidation>
    <dataValidation type="list" allowBlank="1" showInputMessage="1" showErrorMessage="1" sqref="F26">
      <formula1>"有,無"</formula1>
    </dataValidation>
  </dataValidations>
  <pageMargins left="1.1417322834645669" right="0.35433070866141736" top="0.74803149606299213" bottom="0.74803149606299213" header="0.31496062992125984" footer="0.31496062992125984"/>
  <pageSetup paperSize="9" scale="74"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謝金内訳書</vt:lpstr>
      <vt:lpstr>謝金内訳書!Print_Area</vt:lpstr>
    </vt:vector>
  </TitlesOfParts>
  <Company>首都大学東京</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JIMU</cp:lastModifiedBy>
  <cp:lastPrinted>2016-05-30T07:32:42Z</cp:lastPrinted>
  <dcterms:created xsi:type="dcterms:W3CDTF">2015-03-24T02:52:40Z</dcterms:created>
  <dcterms:modified xsi:type="dcterms:W3CDTF">2016-05-30T07:33:36Z</dcterms:modified>
</cp:coreProperties>
</file>